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M:\External Affairs\Press\Scheduled releases\Airline Finances Releases\Releases 2019\2Q 2019\"/>
    </mc:Choice>
  </mc:AlternateContent>
  <bookViews>
    <workbookView xWindow="14505" yWindow="-15" windowWidth="14310" windowHeight="11760" firstSheet="2" activeTab="12"/>
  </bookViews>
  <sheets>
    <sheet name="2007" sheetId="2" r:id="rId1"/>
    <sheet name="2008" sheetId="3" r:id="rId2"/>
    <sheet name="2009" sheetId="5" r:id="rId3"/>
    <sheet name="2010" sheetId="7" r:id="rId4"/>
    <sheet name="2011" sheetId="10" r:id="rId5"/>
    <sheet name="2012" sheetId="13" r:id="rId6"/>
    <sheet name="2013" sheetId="12" r:id="rId7"/>
    <sheet name="2014" sheetId="14" r:id="rId8"/>
    <sheet name="2015" sheetId="15" r:id="rId9"/>
    <sheet name="2016" sheetId="16" r:id="rId10"/>
    <sheet name="2017" sheetId="17" r:id="rId11"/>
    <sheet name="2018" sheetId="18" r:id="rId12"/>
    <sheet name="2019" sheetId="22" r:id="rId13"/>
    <sheet name="ALL Q3 Bag&amp;ResFees" sheetId="21" state="hidden" r:id="rId14"/>
    <sheet name="ALL Q3 PIVOT" sheetId="19" state="hidden" r:id="rId15"/>
    <sheet name="Q3ALLdata-P6&amp;P1-2018&amp;2017" sheetId="20" state="hidden" r:id="rId16"/>
  </sheets>
  <externalReferences>
    <externalReference r:id="rId17"/>
    <externalReference r:id="rId18"/>
  </externalReferences>
  <calcPr calcId="171027"/>
  <pivotCaches>
    <pivotCache cacheId="2" r:id="rId19"/>
  </pivotCaches>
</workbook>
</file>

<file path=xl/calcChain.xml><?xml version="1.0" encoding="utf-8"?>
<calcChain xmlns="http://schemas.openxmlformats.org/spreadsheetml/2006/main">
  <c r="E18" i="22" l="1"/>
  <c r="D18" i="22"/>
  <c r="C18" i="22"/>
  <c r="B18" i="22"/>
  <c r="F17" i="22"/>
  <c r="F16" i="22"/>
  <c r="F15" i="22"/>
  <c r="F14" i="22"/>
  <c r="F13" i="22"/>
  <c r="F12" i="22"/>
  <c r="F11" i="22"/>
  <c r="F10" i="22"/>
  <c r="F8" i="22"/>
  <c r="F7" i="22"/>
  <c r="F9" i="22"/>
  <c r="F18" i="22" l="1"/>
  <c r="F18" i="18"/>
  <c r="E18" i="18" l="1"/>
  <c r="Q16" i="21"/>
  <c r="Q15" i="21"/>
  <c r="Q14" i="21"/>
  <c r="Q13" i="21"/>
  <c r="Q12" i="21"/>
  <c r="Q11" i="21"/>
  <c r="Q10" i="21"/>
  <c r="Q9" i="21"/>
  <c r="Q8" i="21"/>
  <c r="Q7" i="21"/>
  <c r="J18" i="21"/>
  <c r="J17" i="21"/>
  <c r="J16" i="21"/>
  <c r="J15" i="21"/>
  <c r="J14" i="21"/>
  <c r="J13" i="21"/>
  <c r="J12" i="21"/>
  <c r="J11" i="21"/>
  <c r="J10" i="21"/>
  <c r="J9" i="21"/>
  <c r="J8" i="21"/>
  <c r="J7" i="21"/>
  <c r="L26" i="21"/>
  <c r="O1563" i="20"/>
  <c r="M1563" i="20"/>
  <c r="N9" i="20"/>
  <c r="L9" i="20"/>
  <c r="M9" i="20" s="1"/>
  <c r="O32" i="19"/>
  <c r="O31" i="19"/>
  <c r="O30" i="19"/>
  <c r="O29" i="19"/>
  <c r="O28" i="19"/>
  <c r="O27" i="19"/>
  <c r="O26" i="19"/>
  <c r="O25" i="19"/>
  <c r="O23" i="19"/>
  <c r="O22" i="19"/>
  <c r="O21" i="19"/>
  <c r="O20" i="19"/>
  <c r="O19" i="19"/>
  <c r="O18" i="19"/>
  <c r="O17" i="19"/>
  <c r="O16" i="19"/>
  <c r="O15" i="19"/>
  <c r="O14" i="19"/>
  <c r="O13" i="19"/>
  <c r="D3" i="21" s="1"/>
  <c r="O12" i="19"/>
  <c r="O11" i="19"/>
  <c r="O10" i="19"/>
  <c r="C3" i="21" s="1"/>
  <c r="O9" i="19"/>
  <c r="O8" i="19"/>
  <c r="O7" i="19"/>
  <c r="H35" i="19"/>
  <c r="H40" i="19"/>
  <c r="M40" i="19"/>
  <c r="H36" i="19"/>
  <c r="M36" i="19"/>
  <c r="H39" i="19"/>
  <c r="M39" i="19"/>
  <c r="M35" i="19"/>
  <c r="N1563" i="20" l="1"/>
  <c r="M37" i="19"/>
  <c r="H37" i="19"/>
  <c r="H41" i="19"/>
  <c r="M41" i="19"/>
  <c r="D18" i="18"/>
  <c r="M38" i="19"/>
  <c r="H38" i="19"/>
  <c r="H42" i="19"/>
  <c r="M42" i="19"/>
  <c r="C18" i="18" l="1"/>
  <c r="G17" i="18"/>
  <c r="K17" i="21" s="1"/>
  <c r="G16" i="18"/>
  <c r="K16" i="21" s="1"/>
  <c r="G15" i="18"/>
  <c r="K15" i="21" s="1"/>
  <c r="G13" i="18"/>
  <c r="K13" i="21" s="1"/>
  <c r="G14" i="18"/>
  <c r="K14" i="21" s="1"/>
  <c r="G12" i="18"/>
  <c r="K12" i="21" s="1"/>
  <c r="G11" i="18"/>
  <c r="K11" i="21" s="1"/>
  <c r="G10" i="18"/>
  <c r="K10" i="21" s="1"/>
  <c r="G8" i="18"/>
  <c r="K8" i="21" s="1"/>
  <c r="G9" i="18"/>
  <c r="K9" i="21" s="1"/>
  <c r="G7" i="18"/>
  <c r="K7" i="21" s="1"/>
  <c r="G18" i="18" l="1"/>
  <c r="F20" i="17"/>
  <c r="E20" i="17" l="1"/>
  <c r="D20" i="17" l="1"/>
  <c r="G16" i="17" l="1"/>
  <c r="G9" i="17"/>
  <c r="G18" i="17"/>
  <c r="G10" i="17"/>
  <c r="G17" i="17"/>
  <c r="G12" i="17"/>
  <c r="G19" i="17"/>
  <c r="G15" i="17"/>
  <c r="G11" i="17"/>
  <c r="G8" i="17"/>
  <c r="G13" i="17"/>
  <c r="G14" i="17"/>
  <c r="G7" i="17"/>
  <c r="C20" i="17"/>
  <c r="G20" i="17" s="1"/>
  <c r="F20" i="16" l="1"/>
  <c r="E20" i="16" l="1"/>
  <c r="G7" i="16" l="1"/>
  <c r="G19" i="16"/>
  <c r="G18" i="16"/>
  <c r="G17" i="16"/>
  <c r="G16" i="16"/>
  <c r="G15" i="16"/>
  <c r="G14" i="16"/>
  <c r="G13" i="16"/>
  <c r="G12" i="16"/>
  <c r="G11" i="16"/>
  <c r="G10" i="16"/>
  <c r="G9" i="16"/>
  <c r="G8" i="16"/>
  <c r="D20" i="16"/>
  <c r="C20" i="16" l="1"/>
  <c r="G20" i="16" s="1"/>
  <c r="C22" i="15" l="1"/>
  <c r="D7" i="15"/>
  <c r="C7" i="15"/>
  <c r="F22" i="15"/>
  <c r="E22" i="15"/>
  <c r="D22" i="15"/>
  <c r="G21" i="15"/>
  <c r="G20" i="15"/>
  <c r="G19" i="15"/>
  <c r="G18" i="15"/>
  <c r="G17" i="15"/>
  <c r="G16" i="15"/>
  <c r="G15" i="15"/>
  <c r="G14" i="15"/>
  <c r="G13" i="15"/>
  <c r="G9" i="15"/>
  <c r="G12" i="15"/>
  <c r="G11" i="15"/>
  <c r="G10" i="15"/>
  <c r="G8" i="15"/>
  <c r="G7" i="15" l="1"/>
  <c r="G22" i="15"/>
  <c r="F20" i="14" l="1"/>
  <c r="E20" i="14" l="1"/>
  <c r="D20" i="14" l="1"/>
  <c r="G5" i="14" l="1"/>
  <c r="G19" i="14" l="1"/>
  <c r="G18" i="14"/>
  <c r="G17" i="14"/>
  <c r="G16" i="14"/>
  <c r="G14" i="14"/>
  <c r="G13" i="14"/>
  <c r="G15" i="14"/>
  <c r="G10" i="14"/>
  <c r="G12" i="14"/>
  <c r="G11" i="14"/>
  <c r="G9" i="14"/>
  <c r="G7" i="14"/>
  <c r="G8" i="14"/>
  <c r="G6" i="14"/>
  <c r="C20" i="14" l="1"/>
  <c r="G20" i="14" s="1"/>
  <c r="G15" i="12" l="1"/>
  <c r="F21" i="12" l="1"/>
  <c r="G20" i="12" l="1"/>
  <c r="G19" i="12"/>
  <c r="G18" i="12"/>
  <c r="G17" i="12"/>
  <c r="G16" i="12"/>
  <c r="G14" i="12"/>
  <c r="G13" i="12"/>
  <c r="G12" i="12"/>
  <c r="G11" i="12"/>
  <c r="G10" i="12"/>
  <c r="G9" i="12"/>
  <c r="G8" i="12"/>
  <c r="G7" i="12"/>
  <c r="G6" i="12"/>
  <c r="G5" i="12"/>
  <c r="D21" i="12"/>
  <c r="C21" i="12"/>
  <c r="E21" i="12"/>
  <c r="G21" i="12" l="1"/>
  <c r="G21" i="10"/>
  <c r="G19" i="10"/>
  <c r="G18" i="10"/>
  <c r="G16" i="10"/>
  <c r="G14" i="10"/>
  <c r="G13" i="10"/>
  <c r="G11" i="10"/>
  <c r="G12" i="10"/>
  <c r="G10" i="10"/>
  <c r="G9" i="10"/>
  <c r="G8" i="10"/>
  <c r="G7" i="10"/>
  <c r="G6" i="10"/>
  <c r="G5" i="10"/>
</calcChain>
</file>

<file path=xl/sharedStrings.xml><?xml version="1.0" encoding="utf-8"?>
<sst xmlns="http://schemas.openxmlformats.org/spreadsheetml/2006/main" count="9839" uniqueCount="224">
  <si>
    <t>Tatonduk Flying Service</t>
  </si>
  <si>
    <t>-</t>
  </si>
  <si>
    <t>JetBlue Airways</t>
  </si>
  <si>
    <t>Continental Micronesia</t>
  </si>
  <si>
    <t>Horizon Air</t>
  </si>
  <si>
    <t>Virgin America</t>
  </si>
  <si>
    <t>All Airlines</t>
  </si>
  <si>
    <t>USA 3000 Airlines</t>
  </si>
  <si>
    <t xml:space="preserve">Sun Country Airlines </t>
  </si>
  <si>
    <t>Allegiant Air</t>
  </si>
  <si>
    <t>Spirit Air Lines</t>
  </si>
  <si>
    <t>1Q</t>
  </si>
  <si>
    <t>2Q</t>
  </si>
  <si>
    <t xml:space="preserve">American Airlines  </t>
  </si>
  <si>
    <t xml:space="preserve">Delta Air Lines  </t>
  </si>
  <si>
    <t xml:space="preserve">US Airways  </t>
  </si>
  <si>
    <t xml:space="preserve">Northwest Airlines  </t>
  </si>
  <si>
    <t xml:space="preserve">Frontier Airlines  </t>
  </si>
  <si>
    <t xml:space="preserve">Hawaiian Airlines  </t>
  </si>
  <si>
    <t xml:space="preserve">Alaska Airlines  </t>
  </si>
  <si>
    <t xml:space="preserve">Mesa Airlines  </t>
  </si>
  <si>
    <t>United Airlines</t>
  </si>
  <si>
    <t>Continental Airlines</t>
  </si>
  <si>
    <t xml:space="preserve">Midwest Airlines  </t>
  </si>
  <si>
    <t>Baggage Fees by Airline 2009</t>
  </si>
  <si>
    <t xml:space="preserve">AirTran Airways </t>
  </si>
  <si>
    <t xml:space="preserve">Southwest Airlines </t>
  </si>
  <si>
    <t>3Q</t>
  </si>
  <si>
    <t>4Q</t>
  </si>
  <si>
    <t>Full Year</t>
  </si>
  <si>
    <t>Republic Airlines</t>
  </si>
  <si>
    <t xml:space="preserve">Eos Airlines  </t>
  </si>
  <si>
    <t xml:space="preserve">Aloha Air </t>
  </si>
  <si>
    <t xml:space="preserve">SkyBus Airlines  </t>
  </si>
  <si>
    <t xml:space="preserve">US Airways   </t>
  </si>
  <si>
    <t>Baggage Fees by Airline 2008</t>
  </si>
  <si>
    <t>Baggage Fees by Airline 2007</t>
  </si>
  <si>
    <t xml:space="preserve">America West Airlines </t>
  </si>
  <si>
    <t xml:space="preserve">US Airways </t>
  </si>
  <si>
    <t>Note:  US Airways and America West numbers are combined beginning 4Q 2007</t>
  </si>
  <si>
    <t xml:space="preserve">Midwest Airlines </t>
  </si>
  <si>
    <t>Rank</t>
  </si>
  <si>
    <t>Airline</t>
  </si>
  <si>
    <t>Airlines ranked by full year baggage fee revenue, dollars in thousands (000)</t>
  </si>
  <si>
    <t>Baggage Fees by Airline 2010</t>
  </si>
  <si>
    <t xml:space="preserve">2Q </t>
  </si>
  <si>
    <t xml:space="preserve">4Q </t>
  </si>
  <si>
    <t xml:space="preserve">American    </t>
  </si>
  <si>
    <t xml:space="preserve">Continental  </t>
  </si>
  <si>
    <t xml:space="preserve">United  </t>
  </si>
  <si>
    <t xml:space="preserve">Alaska    </t>
  </si>
  <si>
    <t xml:space="preserve">Frontier    </t>
  </si>
  <si>
    <t xml:space="preserve">Hawaiian    </t>
  </si>
  <si>
    <t xml:space="preserve">Southwest   </t>
  </si>
  <si>
    <t xml:space="preserve">Republic  </t>
  </si>
  <si>
    <t xml:space="preserve">Sun Country   </t>
  </si>
  <si>
    <t xml:space="preserve">Mesa  </t>
  </si>
  <si>
    <t xml:space="preserve">USA 3000  </t>
  </si>
  <si>
    <t xml:space="preserve">All  </t>
  </si>
  <si>
    <t xml:space="preserve">Delta </t>
  </si>
  <si>
    <t xml:space="preserve">AirTran  </t>
  </si>
  <si>
    <t xml:space="preserve">Spirit </t>
  </si>
  <si>
    <t xml:space="preserve">JetBlue </t>
  </si>
  <si>
    <t xml:space="preserve">Allegiant </t>
  </si>
  <si>
    <t xml:space="preserve">Horizon </t>
  </si>
  <si>
    <t>Baggage Fees by Airline 2011</t>
  </si>
  <si>
    <t>Source: Bureau of Transportation Statistics, Schedule P-1.2</t>
  </si>
  <si>
    <t>JetBlue</t>
  </si>
  <si>
    <t>Allegiant</t>
  </si>
  <si>
    <t>Continental</t>
  </si>
  <si>
    <t>Airlines ranked by 2011 baggage fee revenue, dollars in thousands (000)</t>
  </si>
  <si>
    <t>Updated: May 17, 2012</t>
  </si>
  <si>
    <t>Alaska</t>
  </si>
  <si>
    <t>Mesa</t>
  </si>
  <si>
    <t>N/A</t>
  </si>
  <si>
    <t>N/A: Carrier has not yet filed quarterly financial report</t>
  </si>
  <si>
    <t>Baggage Fees by Airline 2012</t>
  </si>
  <si>
    <t>United</t>
  </si>
  <si>
    <t>American</t>
  </si>
  <si>
    <t>US Airways</t>
  </si>
  <si>
    <t>Spirit</t>
  </si>
  <si>
    <t>Frontier</t>
  </si>
  <si>
    <t>Hawaiian</t>
  </si>
  <si>
    <t>Sun Country</t>
  </si>
  <si>
    <t>USA 3000</t>
  </si>
  <si>
    <t>Southwest*</t>
  </si>
  <si>
    <t>AirTran*</t>
  </si>
  <si>
    <t xml:space="preserve">*  The merged Southwest and AirTran began reporting jointly in 2Q 2012.  Previous numbers, including 1Q 2012, were reported separately. </t>
  </si>
  <si>
    <t xml:space="preserve">3Q </t>
  </si>
  <si>
    <t>Airlines ranked by 2012 baggage fee revenue, dollars in thousands (000)</t>
  </si>
  <si>
    <t>Baggage Fees by Airline 2013</t>
  </si>
  <si>
    <t>Southwest</t>
  </si>
  <si>
    <t>Airlines ranked by 2013 baggage fee revenue, dollars in thousands (000)</t>
  </si>
  <si>
    <t>Updated: Sept. 30, 2013</t>
  </si>
  <si>
    <t>Island Air Hawaii</t>
  </si>
  <si>
    <t>American Eagle**</t>
  </si>
  <si>
    <t>Updated: May 5, 2014</t>
  </si>
  <si>
    <t>* American Eagle's third-quarter 2013 report represents a baggage-handling expense and is subject to revision.</t>
  </si>
  <si>
    <t>Baggage Fees by Airline 2014</t>
  </si>
  <si>
    <t>Airlines ranked by 2014 baggage fee revenue, dollars in thousands (000)</t>
  </si>
  <si>
    <t xml:space="preserve">4Q     </t>
  </si>
  <si>
    <t>For 1990-2006 data, see Schedule P1.2, 39062 - Property - Passenger Baggage Fees, http://www.transtats.bts.gov/Fields.asp?Table_ID=295</t>
  </si>
  <si>
    <t>Updated: May 4, 2015</t>
  </si>
  <si>
    <t>Baggage Fees by Airline 2015</t>
  </si>
  <si>
    <t>Airlines ranked by 2015 baggage fee revenue, dollars in thousands (000)</t>
  </si>
  <si>
    <t xml:space="preserve">4Q    </t>
  </si>
  <si>
    <t>Updated: May 2, 2016</t>
  </si>
  <si>
    <t>For 1990-2015 data, see Schedule P1.2, 39062 - Property - Passenger Baggage Fees, http://www.transtats.bts.gov/Fields.asp?Table_ID=295</t>
  </si>
  <si>
    <t>Note: American and US Airways began combined reporting with 3Q 2015 data.</t>
  </si>
  <si>
    <t>AA/US Combined</t>
  </si>
  <si>
    <t>For 1990-2016 data, see Schedule P1.2, 39062 - Property - Passenger Baggage Fees, http://www.transtats.bts.gov/Fields.asp?Table_ID=295</t>
  </si>
  <si>
    <t>Baggage Fees by Airline 2016</t>
  </si>
  <si>
    <t>Airlines ranked by 2016 baggage fee revenue, dollars in thousands (000)</t>
  </si>
  <si>
    <t>Updated:   May 2, 2017</t>
  </si>
  <si>
    <t>Baggage Fees by Airline 2017</t>
  </si>
  <si>
    <t>Airlines ranked by 2017 baggage fee revenue, dollars in thousands (000)</t>
  </si>
  <si>
    <t>Updated:   May 7, 2018</t>
  </si>
  <si>
    <t>Island Air Hawaii*</t>
  </si>
  <si>
    <t>* Island Air Hawaii ceased operating as of Nov. 10, 2017</t>
  </si>
  <si>
    <t>Baggage Fees by Airline 2018</t>
  </si>
  <si>
    <t>Airlines ranked by 2018 baggage fee revenue, dollars in thousands (000)</t>
  </si>
  <si>
    <t>For 1990-2017 data, see Schedule P1.2, 39062 - Property - Passenger Baggage Fees, http://www.transtats.bts.gov/Fields.asp?Table_ID=295</t>
  </si>
  <si>
    <t>For 1990-2018 data, see Schedule P1.2, 39062 - Property - Passenger Baggage Fees, http://www.transtats.bts.gov/Fields.asp?Table_ID=295</t>
  </si>
  <si>
    <t>All Sched Serv Carriers</t>
  </si>
  <si>
    <t>ALL SCHED SERVICE CARRIERS</t>
  </si>
  <si>
    <t>International ONLY (sum of A, P, L)</t>
  </si>
  <si>
    <t>DOMESTIC ONLY (=D)</t>
  </si>
  <si>
    <t>'carrier'</t>
  </si>
  <si>
    <t>(All)</t>
  </si>
  <si>
    <t>Sum of 'Total'</t>
  </si>
  <si>
    <t>'year'</t>
  </si>
  <si>
    <t>'region'</t>
  </si>
  <si>
    <t>2018 Total</t>
  </si>
  <si>
    <t>2017 Total</t>
  </si>
  <si>
    <t>Sum of International</t>
  </si>
  <si>
    <t>Sum of Domestic</t>
  </si>
  <si>
    <t>schedule</t>
  </si>
  <si>
    <t>'accountcode'</t>
  </si>
  <si>
    <t>'A'</t>
  </si>
  <si>
    <t>'P'</t>
  </si>
  <si>
    <t>'L'</t>
  </si>
  <si>
    <t>'D'</t>
  </si>
  <si>
    <t>P1</t>
  </si>
  <si>
    <t>'39010'</t>
  </si>
  <si>
    <t>'39050'</t>
  </si>
  <si>
    <t>'39061'</t>
  </si>
  <si>
    <t>'39062'</t>
  </si>
  <si>
    <t>'39071'</t>
  </si>
  <si>
    <t>'39072'</t>
  </si>
  <si>
    <t>'39191'</t>
  </si>
  <si>
    <t>'39192'</t>
  </si>
  <si>
    <t>'48080'</t>
  </si>
  <si>
    <t>'48980'</t>
  </si>
  <si>
    <t>'49990'</t>
  </si>
  <si>
    <t>'71990'</t>
  </si>
  <si>
    <t>'79990'</t>
  </si>
  <si>
    <t>'81990'</t>
  </si>
  <si>
    <t>'89990'</t>
  </si>
  <si>
    <t>'91000'</t>
  </si>
  <si>
    <t>'98990'</t>
  </si>
  <si>
    <t>P1 Total</t>
  </si>
  <si>
    <t>P6</t>
  </si>
  <si>
    <t>'00140'</t>
  </si>
  <si>
    <t>'00160'</t>
  </si>
  <si>
    <t>'00170'</t>
  </si>
  <si>
    <t>'00300'</t>
  </si>
  <si>
    <t>'00310'</t>
  </si>
  <si>
    <t>'00320'</t>
  </si>
  <si>
    <t>'00330'</t>
  </si>
  <si>
    <t>'00350'</t>
  </si>
  <si>
    <t>P6 Total</t>
  </si>
  <si>
    <t>P1 Int 2018</t>
  </si>
  <si>
    <t>P1 Int 2017</t>
  </si>
  <si>
    <t>P1 Dom 2018</t>
  </si>
  <si>
    <t>P1 Dom 2017</t>
  </si>
  <si>
    <t>P6 Int 2018</t>
  </si>
  <si>
    <t>P6 Int 2017</t>
  </si>
  <si>
    <t>P6 Dom 2018</t>
  </si>
  <si>
    <t>P6 Dom 2017</t>
  </si>
  <si>
    <r>
      <t>2018 and 2017, P-6 &amp; P-1.2 accounts,</t>
    </r>
    <r>
      <rPr>
        <b/>
        <sz val="11"/>
        <color rgb="FF0070C0"/>
        <rFont val="Calibri"/>
        <family val="2"/>
        <scheme val="minor"/>
      </rPr>
      <t xml:space="preserve"> BY REGION</t>
    </r>
  </si>
  <si>
    <t>Combine both black script outputs into this file</t>
  </si>
  <si>
    <t>Insert col A to differentiate Schedule</t>
  </si>
  <si>
    <t>Insert col G to bring up International (= A or =P or =L)</t>
  </si>
  <si>
    <t>'quarter'</t>
  </si>
  <si>
    <t>'Total'</t>
  </si>
  <si>
    <t>International</t>
  </si>
  <si>
    <t>Domestic</t>
  </si>
  <si>
    <t>Insert col H to bring up Domestic (=D)</t>
  </si>
  <si>
    <t>'AA'</t>
  </si>
  <si>
    <t>copy &amp; paste both col's as values</t>
  </si>
  <si>
    <t>'DL'</t>
  </si>
  <si>
    <t>'UA'</t>
  </si>
  <si>
    <t>'HA'</t>
  </si>
  <si>
    <t>'AS'</t>
  </si>
  <si>
    <t>'B6'</t>
  </si>
  <si>
    <t>'CP'</t>
  </si>
  <si>
    <t>'EV'</t>
  </si>
  <si>
    <t>'F9'</t>
  </si>
  <si>
    <t>'MQ'</t>
  </si>
  <si>
    <t>'NK'</t>
  </si>
  <si>
    <t>'OH'</t>
  </si>
  <si>
    <t>'OO'</t>
  </si>
  <si>
    <t>'QX'</t>
  </si>
  <si>
    <t>'SY'</t>
  </si>
  <si>
    <t>'WN'</t>
  </si>
  <si>
    <t>'YV'</t>
  </si>
  <si>
    <t>'YX'</t>
  </si>
  <si>
    <t>'VX'</t>
  </si>
  <si>
    <t>'9E'</t>
  </si>
  <si>
    <t>'G4'</t>
  </si>
  <si>
    <t>'G7'</t>
  </si>
  <si>
    <t>'WP'</t>
  </si>
  <si>
    <t>'ZW'</t>
  </si>
  <si>
    <t>Baggage</t>
  </si>
  <si>
    <t>Q3 18</t>
  </si>
  <si>
    <t>Res Change Fees</t>
  </si>
  <si>
    <t>Q3</t>
  </si>
  <si>
    <t>New Q3 YTD</t>
  </si>
  <si>
    <t>Q3 YTD RANK</t>
  </si>
  <si>
    <t>in '000</t>
  </si>
  <si>
    <t>Updated:  May 6, 2019</t>
  </si>
  <si>
    <t>Baggage Fees by Airline 2019</t>
  </si>
  <si>
    <t>Updated: Sept. 16, 2019</t>
  </si>
  <si>
    <t>Dollars in thousands (000)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</si>
</sst>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%"/>
    <numFmt numFmtId="165" formatCode="00000"/>
    <numFmt numFmtId="166" formatCode="_(* #,##0_);_(* \(#,##0\);_(* &quot;-&quot;??_);_(@_)"/>
    <numFmt numFmtId="167" formatCode="0.0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color rgb="FF7030A0"/>
      <name val="Arial"/>
      <family val="2"/>
    </font>
    <font>
      <sz val="10"/>
      <color theme="0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9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46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0" fillId="0" borderId="2" xfId="0" applyBorder="1"/>
    <xf numFmtId="0" fontId="4" fillId="0" borderId="2" xfId="0" applyFont="1" applyBorder="1"/>
    <xf numFmtId="3" fontId="4" fillId="0" borderId="2" xfId="0" applyNumberFormat="1" applyFont="1" applyBorder="1"/>
    <xf numFmtId="0" fontId="4" fillId="0" borderId="2" xfId="0" applyFont="1" applyBorder="1" applyAlignment="1">
      <alignment horizontal="center" wrapText="1"/>
    </xf>
    <xf numFmtId="0" fontId="0" fillId="0" borderId="0" xfId="0" applyBorder="1"/>
    <xf numFmtId="0" fontId="5" fillId="0" borderId="0" xfId="0" applyFont="1"/>
    <xf numFmtId="3" fontId="0" fillId="0" borderId="0" xfId="0" applyNumberFormat="1" applyAlignment="1">
      <alignment horizontal="right"/>
    </xf>
    <xf numFmtId="0" fontId="4" fillId="0" borderId="2" xfId="0" applyFont="1" applyBorder="1" applyAlignment="1">
      <alignment horizontal="center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3" fontId="4" fillId="0" borderId="0" xfId="0" applyNumberFormat="1" applyFont="1"/>
    <xf numFmtId="3" fontId="4" fillId="0" borderId="2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/>
    <xf numFmtId="0" fontId="2" fillId="0" borderId="0" xfId="0" applyFont="1"/>
    <xf numFmtId="0" fontId="2" fillId="0" borderId="0" xfId="0" applyFont="1"/>
    <xf numFmtId="0" fontId="2" fillId="0" borderId="0" xfId="0" applyFont="1" applyBorder="1"/>
    <xf numFmtId="0" fontId="0" fillId="0" borderId="0" xfId="0"/>
    <xf numFmtId="0" fontId="2" fillId="0" borderId="0" xfId="1"/>
    <xf numFmtId="3" fontId="2" fillId="0" borderId="0" xfId="1" applyNumberFormat="1"/>
    <xf numFmtId="3" fontId="4" fillId="0" borderId="2" xfId="1" applyNumberFormat="1" applyFont="1" applyBorder="1"/>
    <xf numFmtId="3" fontId="4" fillId="0" borderId="2" xfId="1" applyNumberFormat="1" applyFont="1" applyBorder="1" applyAlignment="1">
      <alignment horizontal="right"/>
    </xf>
    <xf numFmtId="0" fontId="4" fillId="0" borderId="2" xfId="1" applyFont="1" applyBorder="1"/>
    <xf numFmtId="0" fontId="2" fillId="0" borderId="2" xfId="1" applyBorder="1"/>
    <xf numFmtId="0" fontId="2" fillId="0" borderId="0" xfId="1" applyFont="1" applyFill="1" applyBorder="1"/>
    <xf numFmtId="0" fontId="2" fillId="0" borderId="0" xfId="1" applyFill="1" applyBorder="1"/>
    <xf numFmtId="0" fontId="2" fillId="0" borderId="0" xfId="1" applyBorder="1"/>
    <xf numFmtId="3" fontId="2" fillId="0" borderId="0" xfId="1" applyNumberFormat="1" applyAlignment="1">
      <alignment horizontal="right"/>
    </xf>
    <xf numFmtId="0" fontId="2" fillId="0" borderId="0" xfId="1" applyFont="1"/>
    <xf numFmtId="0" fontId="2" fillId="0" borderId="1" xfId="1" applyBorder="1"/>
    <xf numFmtId="0" fontId="4" fillId="0" borderId="2" xfId="1" applyFont="1" applyBorder="1" applyAlignment="1">
      <alignment horizontal="center" wrapText="1"/>
    </xf>
    <xf numFmtId="0" fontId="4" fillId="0" borderId="0" xfId="1" applyFont="1" applyAlignment="1">
      <alignment horizontal="center"/>
    </xf>
    <xf numFmtId="0" fontId="4" fillId="0" borderId="2" xfId="1" applyFont="1" applyBorder="1" applyAlignment="1">
      <alignment horizontal="center"/>
    </xf>
    <xf numFmtId="0" fontId="0" fillId="0" borderId="0" xfId="0"/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/>
    <xf numFmtId="0" fontId="2" fillId="0" borderId="0" xfId="0" applyFont="1"/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indent="2"/>
    </xf>
    <xf numFmtId="0" fontId="2" fillId="0" borderId="0" xfId="0" applyFont="1" applyAlignment="1">
      <alignment horizontal="left" indent="2"/>
    </xf>
    <xf numFmtId="3" fontId="4" fillId="0" borderId="0" xfId="0" applyNumberFormat="1" applyFont="1" applyBorder="1" applyAlignment="1">
      <alignment horizontal="right" wrapText="1"/>
    </xf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164" fontId="0" fillId="0" borderId="0" xfId="2" applyNumberFormat="1" applyFont="1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/>
    <xf numFmtId="0" fontId="0" fillId="0" borderId="0" xfId="0"/>
    <xf numFmtId="0" fontId="4" fillId="0" borderId="0" xfId="0" applyFont="1"/>
    <xf numFmtId="0" fontId="0" fillId="0" borderId="0" xfId="0"/>
    <xf numFmtId="0" fontId="2" fillId="0" borderId="0" xfId="0" applyFont="1"/>
    <xf numFmtId="0" fontId="10" fillId="0" borderId="0" xfId="4" applyFont="1"/>
    <xf numFmtId="0" fontId="9" fillId="0" borderId="0" xfId="4" applyFont="1"/>
    <xf numFmtId="0" fontId="1" fillId="0" borderId="0" xfId="4"/>
    <xf numFmtId="0" fontId="1" fillId="0" borderId="0" xfId="4" applyFill="1"/>
    <xf numFmtId="0" fontId="9" fillId="2" borderId="0" xfId="4" applyFont="1" applyFill="1"/>
    <xf numFmtId="0" fontId="1" fillId="2" borderId="0" xfId="4" applyFill="1"/>
    <xf numFmtId="0" fontId="11" fillId="0" borderId="0" xfId="4" applyFont="1"/>
    <xf numFmtId="0" fontId="9" fillId="3" borderId="0" xfId="4" applyFont="1" applyFill="1"/>
    <xf numFmtId="0" fontId="1" fillId="3" borderId="0" xfId="4" applyFill="1"/>
    <xf numFmtId="0" fontId="12" fillId="0" borderId="0" xfId="4" applyFont="1" applyAlignment="1">
      <alignment horizontal="right"/>
    </xf>
    <xf numFmtId="0" fontId="8" fillId="0" borderId="0" xfId="4" applyFont="1" applyAlignment="1">
      <alignment horizontal="right"/>
    </xf>
    <xf numFmtId="0" fontId="12" fillId="0" borderId="0" xfId="4" applyFont="1" applyFill="1" applyAlignment="1">
      <alignment horizontal="right"/>
    </xf>
    <xf numFmtId="0" fontId="8" fillId="0" borderId="0" xfId="4" applyFont="1" applyFill="1" applyAlignment="1">
      <alignment horizontal="right"/>
    </xf>
    <xf numFmtId="0" fontId="1" fillId="0" borderId="0" xfId="4" applyAlignment="1">
      <alignment horizontal="right"/>
    </xf>
    <xf numFmtId="0" fontId="12" fillId="0" borderId="0" xfId="4" applyFont="1"/>
    <xf numFmtId="0" fontId="8" fillId="0" borderId="0" xfId="4" applyFont="1"/>
    <xf numFmtId="165" fontId="10" fillId="0" borderId="0" xfId="4" applyNumberFormat="1" applyFont="1"/>
    <xf numFmtId="3" fontId="13" fillId="0" borderId="0" xfId="4" applyNumberFormat="1" applyFont="1" applyFill="1"/>
    <xf numFmtId="3" fontId="13" fillId="0" borderId="0" xfId="4" applyNumberFormat="1" applyFont="1"/>
    <xf numFmtId="3" fontId="14" fillId="0" borderId="0" xfId="4" applyNumberFormat="1" applyFont="1" applyFill="1"/>
    <xf numFmtId="3" fontId="14" fillId="0" borderId="0" xfId="4" applyNumberFormat="1" applyFont="1"/>
    <xf numFmtId="3" fontId="12" fillId="0" borderId="0" xfId="4" applyNumberFormat="1" applyFont="1"/>
    <xf numFmtId="3" fontId="8" fillId="0" borderId="0" xfId="4" applyNumberFormat="1" applyFont="1"/>
    <xf numFmtId="165" fontId="15" fillId="0" borderId="0" xfId="4" applyNumberFormat="1" applyFont="1"/>
    <xf numFmtId="0" fontId="15" fillId="0" borderId="0" xfId="4" applyFont="1"/>
    <xf numFmtId="3" fontId="9" fillId="0" borderId="0" xfId="4" applyNumberFormat="1" applyFont="1" applyFill="1"/>
    <xf numFmtId="166" fontId="0" fillId="0" borderId="0" xfId="5" applyNumberFormat="1" applyFont="1"/>
    <xf numFmtId="166" fontId="16" fillId="0" borderId="0" xfId="5" applyNumberFormat="1" applyFont="1"/>
    <xf numFmtId="166" fontId="1" fillId="0" borderId="0" xfId="4" applyNumberFormat="1"/>
    <xf numFmtId="166" fontId="17" fillId="0" borderId="0" xfId="5" applyNumberFormat="1" applyFont="1"/>
    <xf numFmtId="0" fontId="18" fillId="0" borderId="0" xfId="4" applyFont="1"/>
    <xf numFmtId="0" fontId="19" fillId="0" borderId="0" xfId="4" applyFont="1"/>
    <xf numFmtId="0" fontId="9" fillId="0" borderId="0" xfId="4" applyFont="1" applyAlignment="1">
      <alignment horizontal="right"/>
    </xf>
    <xf numFmtId="166" fontId="9" fillId="0" borderId="0" xfId="5" applyNumberFormat="1" applyFont="1" applyAlignment="1">
      <alignment horizontal="right"/>
    </xf>
    <xf numFmtId="166" fontId="0" fillId="0" borderId="0" xfId="5" applyNumberFormat="1" applyFont="1" applyAlignment="1">
      <alignment horizontal="right"/>
    </xf>
    <xf numFmtId="0" fontId="18" fillId="0" borderId="3" xfId="4" applyFont="1" applyBorder="1"/>
    <xf numFmtId="0" fontId="1" fillId="0" borderId="3" xfId="4" applyBorder="1" applyAlignment="1">
      <alignment horizontal="right"/>
    </xf>
    <xf numFmtId="0" fontId="8" fillId="0" borderId="3" xfId="4" applyFont="1" applyBorder="1" applyAlignment="1">
      <alignment horizontal="right"/>
    </xf>
    <xf numFmtId="166" fontId="0" fillId="0" borderId="3" xfId="5" applyNumberFormat="1" applyFont="1" applyBorder="1" applyAlignment="1">
      <alignment horizontal="right"/>
    </xf>
    <xf numFmtId="0" fontId="1" fillId="0" borderId="3" xfId="4" applyBorder="1"/>
    <xf numFmtId="166" fontId="0" fillId="0" borderId="3" xfId="5" applyNumberFormat="1" applyFont="1" applyBorder="1"/>
    <xf numFmtId="0" fontId="18" fillId="0" borderId="0" xfId="4" applyFont="1" applyBorder="1"/>
    <xf numFmtId="0" fontId="1" fillId="0" borderId="0" xfId="4" applyBorder="1" applyAlignment="1">
      <alignment horizontal="right"/>
    </xf>
    <xf numFmtId="0" fontId="8" fillId="0" borderId="0" xfId="4" applyFont="1" applyBorder="1" applyAlignment="1">
      <alignment horizontal="right"/>
    </xf>
    <xf numFmtId="166" fontId="0" fillId="0" borderId="0" xfId="5" applyNumberFormat="1" applyFont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right"/>
    </xf>
    <xf numFmtId="3" fontId="20" fillId="0" borderId="0" xfId="0" applyNumberFormat="1" applyFont="1"/>
    <xf numFmtId="0" fontId="11" fillId="4" borderId="0" xfId="4" applyFont="1" applyFill="1"/>
    <xf numFmtId="0" fontId="1" fillId="4" borderId="0" xfId="4" applyFill="1"/>
    <xf numFmtId="0" fontId="20" fillId="0" borderId="0" xfId="0" applyFont="1" applyAlignment="1">
      <alignment horizontal="center"/>
    </xf>
    <xf numFmtId="166" fontId="0" fillId="0" borderId="0" xfId="3" applyNumberFormat="1" applyFont="1"/>
    <xf numFmtId="43" fontId="0" fillId="0" borderId="0" xfId="0" applyNumberFormat="1"/>
    <xf numFmtId="0" fontId="21" fillId="0" borderId="0" xfId="0" applyFont="1" applyAlignment="1">
      <alignment horizontal="right"/>
    </xf>
    <xf numFmtId="0" fontId="9" fillId="2" borderId="0" xfId="4" applyFont="1" applyFill="1" applyAlignment="1">
      <alignment horizontal="right"/>
    </xf>
    <xf numFmtId="0" fontId="4" fillId="0" borderId="0" xfId="0" applyFont="1" applyAlignment="1">
      <alignment horizontal="right"/>
    </xf>
    <xf numFmtId="166" fontId="4" fillId="0" borderId="0" xfId="3" applyNumberFormat="1" applyFont="1" applyAlignment="1">
      <alignment horizontal="right"/>
    </xf>
    <xf numFmtId="166" fontId="0" fillId="0" borderId="0" xfId="0" applyNumberFormat="1" applyAlignment="1">
      <alignment horizontal="left"/>
    </xf>
    <xf numFmtId="166" fontId="4" fillId="0" borderId="0" xfId="0" applyNumberFormat="1" applyFont="1" applyAlignment="1">
      <alignment horizontal="left"/>
    </xf>
    <xf numFmtId="0" fontId="4" fillId="4" borderId="0" xfId="0" applyFont="1" applyFill="1" applyAlignment="1">
      <alignment horizontal="right"/>
    </xf>
    <xf numFmtId="166" fontId="4" fillId="4" borderId="0" xfId="3" applyNumberFormat="1" applyFont="1" applyFill="1" applyAlignment="1">
      <alignment horizontal="right"/>
    </xf>
    <xf numFmtId="166" fontId="0" fillId="4" borderId="0" xfId="3" applyNumberFormat="1" applyFont="1" applyFill="1"/>
    <xf numFmtId="167" fontId="0" fillId="0" borderId="0" xfId="0" applyNumberForma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4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5" fillId="0" borderId="0" xfId="0" applyFont="1"/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4" fillId="0" borderId="0" xfId="1" applyFont="1"/>
    <xf numFmtId="0" fontId="2" fillId="0" borderId="0" xfId="1" applyFont="1"/>
    <xf numFmtId="0" fontId="2" fillId="0" borderId="0" xfId="1"/>
    <xf numFmtId="0" fontId="2" fillId="0" borderId="0" xfId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/>
    <xf numFmtId="0" fontId="2" fillId="0" borderId="0" xfId="0" applyFont="1" applyAlignment="1"/>
    <xf numFmtId="0" fontId="0" fillId="0" borderId="1" xfId="0" applyBorder="1" applyAlignment="1">
      <alignment wrapText="1"/>
    </xf>
  </cellXfs>
  <cellStyles count="6">
    <cellStyle name="Comma" xfId="3" builtinId="3"/>
    <cellStyle name="Comma 2" xfId="5"/>
    <cellStyle name="Normal" xfId="0" builtinId="0"/>
    <cellStyle name="Normal 2" xfId="1"/>
    <cellStyle name="Normal 6" xfId="4"/>
    <cellStyle name="Percent" xfId="2" builtinId="5"/>
  </cellStyles>
  <dxfs count="55"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rgb="FF7030A0"/>
      </font>
    </dxf>
    <dxf>
      <font>
        <color rgb="FF7030A0"/>
      </font>
    </dxf>
    <dxf>
      <font>
        <color rgb="FFFF0000"/>
      </font>
    </dxf>
    <dxf>
      <font>
        <color rgb="FFFF0000"/>
      </font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font>
        <color rgb="FFFF0000"/>
      </font>
    </dxf>
    <dxf>
      <font>
        <color rgb="FF7030A0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7030A0"/>
      </font>
    </dxf>
    <dxf>
      <font>
        <color rgb="FF7030A0"/>
      </font>
    </dxf>
    <dxf>
      <font>
        <color rgb="FFFF0000"/>
      </font>
    </dxf>
    <dxf>
      <font>
        <color rgb="FFFF0000"/>
      </font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rgb="FF7030A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alignment horizontal="right"/>
    </dxf>
    <dxf>
      <alignment horizontal="right"/>
    </dxf>
    <dxf>
      <alignment horizontal="right"/>
    </dxf>
    <dxf>
      <alignment horizontal="right"/>
    </dxf>
    <dxf>
      <font>
        <color rgb="FFFF0000"/>
      </font>
    </dxf>
    <dxf>
      <font>
        <color rgb="FF7030A0"/>
      </font>
    </dxf>
    <dxf>
      <font>
        <color rgb="FFFF0000"/>
      </font>
    </dxf>
    <dxf>
      <font>
        <color rgb="FFFF0000"/>
      </font>
    </dxf>
    <dxf>
      <font>
        <color rgb="FF7030A0"/>
      </font>
    </dxf>
    <dxf>
      <font>
        <color rgb="FF7030A0"/>
      </font>
    </dxf>
    <dxf>
      <numFmt numFmtId="3" formatCode="#,##0"/>
    </dxf>
    <dxf>
      <alignment horizontal="center"/>
    </dxf>
    <dxf>
      <alignment horizontal="right"/>
    </dxf>
    <dxf>
      <font>
        <color rgb="FF7030A0"/>
      </font>
    </dxf>
    <dxf>
      <font>
        <color rgb="FF7030A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alignment horizontal="right"/>
    </dxf>
    <dxf>
      <alignment horizontal="right"/>
    </dxf>
    <dxf>
      <font>
        <color rgb="FFFF0000"/>
      </font>
    </dxf>
    <dxf>
      <font>
        <color rgb="FF7030A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eryl.price.ctr\Desktop\CP\Jeff%20Financial\2018_Q3%20Reporting%20Cycle\press%20release\DS%20Q3%20templates%20110918\Airline%20Financials%20Tables%203Q%202018%20template_working%20fi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eryl.price.ctr\Desktop\CP\Jeff%20Financial\2018_Q3%20Reporting%20Cycle\press%20release\Q3%20Scr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  <sheetName val="Table 2"/>
      <sheetName val="Table 3"/>
      <sheetName val="Q3 Table 4"/>
      <sheetName val="Q3 Table 5"/>
      <sheetName val="Q3 Table 6"/>
      <sheetName val="ALL Q3 PIVOT"/>
      <sheetName val="Q3ALLdata-P6&amp;P1-2018&amp;2017"/>
      <sheetName val="Mas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3">
          <cell r="C73">
            <v>39011</v>
          </cell>
          <cell r="D73" t="str">
            <v>Transport Rev-Passenger-First Class</v>
          </cell>
          <cell r="E73" t="str">
            <v>P1.2 39011</v>
          </cell>
          <cell r="F73" t="str">
            <v>P1.2: Transport Rev-Passenger-First Class</v>
          </cell>
        </row>
        <row r="74">
          <cell r="C74">
            <v>39012</v>
          </cell>
          <cell r="D74" t="str">
            <v>Transport Rev-Passenger-Coach</v>
          </cell>
          <cell r="E74" t="str">
            <v>P1.2 39012</v>
          </cell>
          <cell r="F74" t="str">
            <v>P1.2: Transport Rev-Passenger-Coach</v>
          </cell>
        </row>
        <row r="75">
          <cell r="C75">
            <v>39010</v>
          </cell>
          <cell r="D75" t="str">
            <v>Transport Revenues-Passenger</v>
          </cell>
          <cell r="E75" t="str">
            <v>P1.2 39010</v>
          </cell>
          <cell r="F75" t="str">
            <v>P1.2: Transport Revenues-Passenger</v>
          </cell>
          <cell r="G75" t="str">
            <v>39010=39011+39012</v>
          </cell>
        </row>
        <row r="76">
          <cell r="C76">
            <v>39050</v>
          </cell>
          <cell r="D76" t="str">
            <v>Mail</v>
          </cell>
          <cell r="E76" t="str">
            <v>P1.2 39050</v>
          </cell>
          <cell r="F76" t="str">
            <v>P1.2: Mail</v>
          </cell>
        </row>
        <row r="77">
          <cell r="C77">
            <v>39061</v>
          </cell>
          <cell r="D77" t="str">
            <v>Property Freight</v>
          </cell>
          <cell r="E77" t="str">
            <v>P1.2 39061</v>
          </cell>
          <cell r="F77" t="str">
            <v>P1.2: Property Freight</v>
          </cell>
        </row>
        <row r="78">
          <cell r="C78">
            <v>39062</v>
          </cell>
          <cell r="D78" t="str">
            <v>Property-Excess Passenger Baggage</v>
          </cell>
          <cell r="E78" t="str">
            <v>P1.2 39062</v>
          </cell>
          <cell r="F78" t="str">
            <v>P1.2: Property-Excess Passenger Baggage</v>
          </cell>
        </row>
        <row r="79">
          <cell r="C79">
            <v>39071</v>
          </cell>
          <cell r="D79" t="str">
            <v>Charter-Passenger</v>
          </cell>
          <cell r="E79" t="str">
            <v>P1.2 39071</v>
          </cell>
          <cell r="F79" t="str">
            <v>P1.2: Charter-Passenger</v>
          </cell>
        </row>
        <row r="80">
          <cell r="C80">
            <v>39072</v>
          </cell>
          <cell r="D80" t="str">
            <v>Charter-Property</v>
          </cell>
          <cell r="E80" t="str">
            <v>P1.2 39072</v>
          </cell>
          <cell r="F80" t="str">
            <v>P1.2: Charter-Property</v>
          </cell>
        </row>
        <row r="81">
          <cell r="C81">
            <v>39191</v>
          </cell>
          <cell r="D81" t="str">
            <v>Reservation Cancellation Fees</v>
          </cell>
          <cell r="E81" t="str">
            <v>P1.2 39191</v>
          </cell>
          <cell r="F81" t="str">
            <v>P1.2: Reservation Cancellation Fees</v>
          </cell>
        </row>
        <row r="82">
          <cell r="C82">
            <v>39192</v>
          </cell>
          <cell r="D82" t="str">
            <v>Miscellaneous Operating Revenues</v>
          </cell>
          <cell r="E82" t="str">
            <v>P1.2 39192</v>
          </cell>
          <cell r="F82" t="str">
            <v>P1.2: Miscellaneous Operating Revenues</v>
          </cell>
        </row>
        <row r="83">
          <cell r="C83">
            <v>48080</v>
          </cell>
          <cell r="D83" t="str">
            <v>Public Service Revenues (Subsidy)</v>
          </cell>
          <cell r="E83" t="str">
            <v>P1.2 48080</v>
          </cell>
          <cell r="F83" t="str">
            <v>P1.2: Public Service Revenues (Subsidy)</v>
          </cell>
        </row>
        <row r="84">
          <cell r="C84">
            <v>48980</v>
          </cell>
          <cell r="D84" t="str">
            <v>Transport-Related Revenues</v>
          </cell>
          <cell r="E84" t="str">
            <v>P1.2 48980</v>
          </cell>
          <cell r="F84" t="str">
            <v>P1.2: Transport-Related Revenues</v>
          </cell>
        </row>
        <row r="85">
          <cell r="C85">
            <v>49990</v>
          </cell>
          <cell r="D85" t="str">
            <v>Total Operating Revenues</v>
          </cell>
          <cell r="E85" t="str">
            <v>P1.2 49990</v>
          </cell>
          <cell r="F85" t="str">
            <v>P1.2: Total Operating Revenues</v>
          </cell>
          <cell r="G85" t="str">
            <v>49990=sum of 3901 thru 4898 above</v>
          </cell>
        </row>
        <row r="86">
          <cell r="C86" t="str">
            <v>0x0</v>
          </cell>
          <cell r="D86" t="str">
            <v>OPERATING EXPENSES</v>
          </cell>
          <cell r="E86" t="str">
            <v>P1.2 0x0</v>
          </cell>
          <cell r="F86" t="str">
            <v>P1.2: OPERATING EXPENSES</v>
          </cell>
        </row>
        <row r="87">
          <cell r="C87">
            <v>51000</v>
          </cell>
          <cell r="D87" t="str">
            <v>Flying Operations</v>
          </cell>
          <cell r="E87" t="str">
            <v>P1.2 51000</v>
          </cell>
          <cell r="F87" t="str">
            <v>P1.2: Flying Operations</v>
          </cell>
        </row>
        <row r="88">
          <cell r="C88">
            <v>54000</v>
          </cell>
          <cell r="D88" t="str">
            <v>Maintenance</v>
          </cell>
          <cell r="E88" t="str">
            <v>P1.2 54000</v>
          </cell>
          <cell r="F88" t="str">
            <v>P1.2: Maintenance</v>
          </cell>
        </row>
        <row r="89">
          <cell r="C89">
            <v>55000</v>
          </cell>
          <cell r="D89" t="str">
            <v>Passenger Service #</v>
          </cell>
          <cell r="E89" t="str">
            <v>P1.2 55000</v>
          </cell>
          <cell r="F89" t="str">
            <v>P1.2: Passenger Service #</v>
          </cell>
        </row>
        <row r="90">
          <cell r="C90">
            <v>64000</v>
          </cell>
          <cell r="D90" t="str">
            <v>Aircraft and Traffic Servicing #</v>
          </cell>
          <cell r="E90" t="str">
            <v>P1.2 64000</v>
          </cell>
          <cell r="F90" t="str">
            <v>P1.2: Aircraft and Traffic Servicing #</v>
          </cell>
        </row>
        <row r="91">
          <cell r="C91">
            <v>67000</v>
          </cell>
          <cell r="D91" t="str">
            <v>Promotion and Sales #</v>
          </cell>
          <cell r="E91" t="str">
            <v>P1.2 67000</v>
          </cell>
          <cell r="F91" t="str">
            <v>P1.2: Promotion and Sales #</v>
          </cell>
        </row>
        <row r="92">
          <cell r="C92">
            <v>68000</v>
          </cell>
          <cell r="D92" t="str">
            <v>General and Administrative #</v>
          </cell>
          <cell r="E92" t="str">
            <v>P1.2 68000</v>
          </cell>
          <cell r="F92" t="str">
            <v>P1.2: General and Administrative #</v>
          </cell>
        </row>
        <row r="93">
          <cell r="C93">
            <v>69000</v>
          </cell>
          <cell r="D93" t="str">
            <v>General Services and Administration +</v>
          </cell>
          <cell r="E93" t="str">
            <v>P1.2 69000</v>
          </cell>
          <cell r="F93" t="str">
            <v>P1.2: General Services and Administration +</v>
          </cell>
          <cell r="G93" t="str">
            <v>69000line 5500+6400+6700+6800  (+ G1 only)</v>
          </cell>
        </row>
        <row r="94">
          <cell r="C94">
            <v>70000</v>
          </cell>
          <cell r="D94" t="str">
            <v>Depreciation and Amortization</v>
          </cell>
          <cell r="E94" t="str">
            <v>P1.2 70000</v>
          </cell>
          <cell r="F94" t="str">
            <v>P1.2: Depreciation and Amortization</v>
          </cell>
        </row>
        <row r="95">
          <cell r="C95">
            <v>71000</v>
          </cell>
          <cell r="D95" t="str">
            <v>Transport-Related Expenses</v>
          </cell>
          <cell r="E95" t="str">
            <v>P1.2 71000</v>
          </cell>
          <cell r="F95" t="str">
            <v>P1.2: Transport-Related Expenses</v>
          </cell>
        </row>
        <row r="96">
          <cell r="C96">
            <v>71990</v>
          </cell>
          <cell r="D96" t="str">
            <v>Total Operating Expenses</v>
          </cell>
          <cell r="E96" t="str">
            <v>P1.2 71990</v>
          </cell>
          <cell r="F96" t="str">
            <v>P1.2: Total Operating Expenses</v>
          </cell>
        </row>
        <row r="97">
          <cell r="C97">
            <v>79990</v>
          </cell>
          <cell r="D97" t="str">
            <v>Operating Profit or Loss</v>
          </cell>
          <cell r="E97" t="str">
            <v>P1.2 79990</v>
          </cell>
          <cell r="F97" t="str">
            <v>P1.2: Operating Profit or Loss</v>
          </cell>
          <cell r="G97" t="str">
            <v>79990=sum of 4999 + 7199 above</v>
          </cell>
        </row>
        <row r="98">
          <cell r="C98" t="str">
            <v>0x0</v>
          </cell>
          <cell r="D98" t="str">
            <v>NONOPERATING INCOME AND EXPENSE</v>
          </cell>
          <cell r="E98" t="str">
            <v>P1.2 0x0</v>
          </cell>
          <cell r="F98" t="str">
            <v>P1.2: NONOPERATING INCOME AND EXPENSE</v>
          </cell>
        </row>
        <row r="99">
          <cell r="C99" t="str">
            <v>0x0</v>
          </cell>
          <cell r="D99" t="str">
            <v>Interest on Long-Term Debt and Capital</v>
          </cell>
          <cell r="E99" t="str">
            <v>P1.2 0x0</v>
          </cell>
          <cell r="F99" t="str">
            <v>P1.2: Interest on Long-Term Debt and Capital</v>
          </cell>
        </row>
        <row r="100">
          <cell r="C100">
            <v>81810</v>
          </cell>
          <cell r="D100" t="str">
            <v>Leases</v>
          </cell>
          <cell r="E100" t="str">
            <v>P1.2 81810</v>
          </cell>
          <cell r="F100" t="str">
            <v>P1.2: Leases</v>
          </cell>
        </row>
        <row r="101">
          <cell r="C101">
            <v>81820</v>
          </cell>
          <cell r="D101" t="str">
            <v>Other Interest Expense</v>
          </cell>
          <cell r="E101" t="str">
            <v>P1.2 81820</v>
          </cell>
          <cell r="F101" t="str">
            <v>P1.2: Other Interest Expense</v>
          </cell>
        </row>
        <row r="102">
          <cell r="C102">
            <v>81850</v>
          </cell>
          <cell r="D102" t="str">
            <v>Foriegn Exchange Gains and Losses</v>
          </cell>
          <cell r="E102" t="str">
            <v>P1.2 81850</v>
          </cell>
          <cell r="F102" t="str">
            <v>P1.2: Foriegn Exchange Gains and Losses</v>
          </cell>
        </row>
        <row r="103">
          <cell r="C103">
            <v>81885</v>
          </cell>
          <cell r="D103" t="str">
            <v>Capital Gains and Losses-Op. Prop.</v>
          </cell>
          <cell r="E103" t="str">
            <v>P1.2 81885</v>
          </cell>
          <cell r="F103" t="str">
            <v>P1.2: Capital Gains and Losses-Op. Prop.</v>
          </cell>
        </row>
        <row r="104">
          <cell r="C104">
            <v>81886</v>
          </cell>
          <cell r="D104" t="str">
            <v>Capital Gains and Losses-Other</v>
          </cell>
          <cell r="E104" t="str">
            <v>P1.2 81886</v>
          </cell>
          <cell r="F104" t="str">
            <v>P1.2: Capital Gains and Losses-Other</v>
          </cell>
        </row>
        <row r="105">
          <cell r="C105">
            <v>81890</v>
          </cell>
          <cell r="D105" t="str">
            <v>Other Income and Expenses-Net</v>
          </cell>
          <cell r="E105" t="str">
            <v>P1.2 81890</v>
          </cell>
          <cell r="F105" t="str">
            <v>P1.2: Other Income and Expenses-Net</v>
          </cell>
        </row>
        <row r="106">
          <cell r="C106">
            <v>81990</v>
          </cell>
          <cell r="D106" t="str">
            <v>Nonoperating Income and Expense</v>
          </cell>
          <cell r="E106" t="str">
            <v>P1.2 81990</v>
          </cell>
          <cell r="F106" t="str">
            <v>P1.2: Nonoperating Income and Expense</v>
          </cell>
          <cell r="G106" t="str">
            <v>81990=sum of 8181 thru 8189 above</v>
          </cell>
        </row>
        <row r="107">
          <cell r="C107">
            <v>89990</v>
          </cell>
          <cell r="D107" t="str">
            <v>Income before Income Taxes</v>
          </cell>
          <cell r="E107" t="str">
            <v>P1.2 89990</v>
          </cell>
          <cell r="F107" t="str">
            <v>P1.2: Income before Income Taxes</v>
          </cell>
          <cell r="G107" t="str">
            <v>89990=sum of 7999 + 8199 above</v>
          </cell>
        </row>
        <row r="108">
          <cell r="C108">
            <v>91000</v>
          </cell>
          <cell r="D108" t="str">
            <v>INCOME TAXES FOR CURRENT PERIOD</v>
          </cell>
          <cell r="E108" t="str">
            <v>P1.2 91000</v>
          </cell>
          <cell r="F108" t="str">
            <v>P1.2: INCOME TAXES FOR CURRENT PERIOD</v>
          </cell>
        </row>
        <row r="109">
          <cell r="C109" t="str">
            <v>0x0</v>
          </cell>
          <cell r="D109" t="str">
            <v>Income before discontinued operations,</v>
          </cell>
          <cell r="E109" t="str">
            <v>P1.2 0x0</v>
          </cell>
          <cell r="F109" t="str">
            <v>P1.2: Income before discontinued operations,</v>
          </cell>
        </row>
        <row r="110">
          <cell r="C110">
            <v>91990</v>
          </cell>
          <cell r="D110" t="str">
            <v>extraordinary items &amp; accounting chgs</v>
          </cell>
          <cell r="E110" t="str">
            <v>P1.2 91990</v>
          </cell>
          <cell r="F110" t="str">
            <v>P1.2: extraordinary items &amp; accounting chgs</v>
          </cell>
          <cell r="G110" t="str">
            <v>91990=sum of 8999 + 9100 above</v>
          </cell>
        </row>
        <row r="111">
          <cell r="C111">
            <v>96000</v>
          </cell>
          <cell r="D111" t="str">
            <v>DISCONTINUED OPERATIONS</v>
          </cell>
          <cell r="E111" t="str">
            <v>P1.2 96000</v>
          </cell>
          <cell r="F111" t="str">
            <v>P1.2: DISCONTINUED OPERATIONS</v>
          </cell>
        </row>
        <row r="112">
          <cell r="C112">
            <v>97960</v>
          </cell>
          <cell r="D112" t="str">
            <v>EXTRAORDINARY ITEMS</v>
          </cell>
          <cell r="E112" t="str">
            <v>P1.2 97960</v>
          </cell>
          <cell r="F112" t="str">
            <v>P1.2: EXTRAORDINARY ITEMS</v>
          </cell>
        </row>
        <row r="113">
          <cell r="C113" t="str">
            <v>0x0</v>
          </cell>
          <cell r="D113" t="str">
            <v>Income taxes applicable to</v>
          </cell>
          <cell r="E113" t="str">
            <v>P1.2 0x0</v>
          </cell>
          <cell r="F113" t="str">
            <v>P1.2: Income taxes applicable to</v>
          </cell>
        </row>
        <row r="114">
          <cell r="C114">
            <v>97970</v>
          </cell>
          <cell r="D114" t="str">
            <v>extraordinary items</v>
          </cell>
          <cell r="E114" t="str">
            <v>P1.2 97970</v>
          </cell>
          <cell r="F114" t="str">
            <v>P1.2: extraordinary items</v>
          </cell>
        </row>
        <row r="115">
          <cell r="C115">
            <v>98000</v>
          </cell>
          <cell r="D115" t="str">
            <v>ACCOUNTING CHANGES</v>
          </cell>
          <cell r="E115" t="str">
            <v>P1.2 98000</v>
          </cell>
          <cell r="F115" t="str">
            <v>P1.2: ACCOUNTING CHANGES</v>
          </cell>
        </row>
        <row r="116">
          <cell r="C116">
            <v>98990</v>
          </cell>
          <cell r="D116" t="str">
            <v>Net Income</v>
          </cell>
          <cell r="E116" t="str">
            <v>P1.2 98990</v>
          </cell>
          <cell r="F116" t="str">
            <v>P1.2: Net Income</v>
          </cell>
          <cell r="G116" t="str">
            <v>98990=sum of 9199 thru 9800 above</v>
          </cell>
        </row>
        <row r="187">
          <cell r="C187">
            <v>30</v>
          </cell>
          <cell r="D187" t="str">
            <v>General management personnel</v>
          </cell>
          <cell r="E187" t="str">
            <v>P6 30</v>
          </cell>
          <cell r="F187" t="str">
            <v>P6: General management personnel</v>
          </cell>
        </row>
        <row r="188">
          <cell r="C188">
            <v>40</v>
          </cell>
          <cell r="D188" t="str">
            <v>Flight personnel</v>
          </cell>
          <cell r="E188" t="str">
            <v>P6 40</v>
          </cell>
          <cell r="F188" t="str">
            <v>P6: Flight personnel</v>
          </cell>
        </row>
        <row r="189">
          <cell r="C189">
            <v>50</v>
          </cell>
          <cell r="D189" t="str">
            <v>Maintenance labor</v>
          </cell>
          <cell r="E189" t="str">
            <v>P6 50</v>
          </cell>
          <cell r="F189" t="str">
            <v>P6: Maintenance labor</v>
          </cell>
        </row>
        <row r="190">
          <cell r="C190">
            <v>60</v>
          </cell>
          <cell r="D190" t="str">
            <v>Aircraft and traffic handling personnel</v>
          </cell>
          <cell r="E190" t="str">
            <v>P6 60</v>
          </cell>
          <cell r="F190" t="str">
            <v>P6: Aircraft and traffic handling personnel</v>
          </cell>
        </row>
        <row r="191">
          <cell r="C191">
            <v>70</v>
          </cell>
          <cell r="D191" t="str">
            <v>Other personnel</v>
          </cell>
          <cell r="E191" t="str">
            <v>P6 70</v>
          </cell>
          <cell r="F191" t="str">
            <v>P6: Other personnel</v>
          </cell>
        </row>
        <row r="192">
          <cell r="C192">
            <v>80</v>
          </cell>
          <cell r="D192" t="str">
            <v>Total Salaries</v>
          </cell>
          <cell r="E192" t="str">
            <v>P6 80</v>
          </cell>
          <cell r="F192" t="str">
            <v>P6: Total Salaries</v>
          </cell>
        </row>
        <row r="193">
          <cell r="C193" t="str">
            <v>0x0</v>
          </cell>
          <cell r="D193" t="str">
            <v xml:space="preserve">    RELATED FRINGE BENEFITS:</v>
          </cell>
          <cell r="E193" t="str">
            <v>P6 0x0</v>
          </cell>
          <cell r="F193" t="str">
            <v>P6:     RELATED FRINGE BENEFITS:</v>
          </cell>
        </row>
        <row r="194">
          <cell r="C194">
            <v>100</v>
          </cell>
          <cell r="D194" t="str">
            <v>Personnel expense</v>
          </cell>
          <cell r="E194" t="str">
            <v>P6 100</v>
          </cell>
          <cell r="F194" t="str">
            <v>P6: Personnel expense</v>
          </cell>
        </row>
        <row r="195">
          <cell r="C195">
            <v>110</v>
          </cell>
          <cell r="D195" t="str">
            <v>Employee benefits and pensions</v>
          </cell>
          <cell r="E195" t="str">
            <v>P6 110</v>
          </cell>
          <cell r="F195" t="str">
            <v>P6: Employee benefits and pensions</v>
          </cell>
        </row>
        <row r="196">
          <cell r="C196">
            <v>120</v>
          </cell>
          <cell r="D196" t="str">
            <v>Payroll taxes</v>
          </cell>
          <cell r="E196" t="str">
            <v>P6 120</v>
          </cell>
          <cell r="F196" t="str">
            <v>P6: Payroll taxes</v>
          </cell>
        </row>
        <row r="197">
          <cell r="C197">
            <v>130</v>
          </cell>
          <cell r="D197" t="str">
            <v>Total Related Fringe Benefits</v>
          </cell>
          <cell r="E197" t="str">
            <v>P6 130</v>
          </cell>
          <cell r="F197" t="str">
            <v>P6: Total Related Fringe Benefits</v>
          </cell>
        </row>
        <row r="198">
          <cell r="C198">
            <v>140</v>
          </cell>
          <cell r="D198" t="str">
            <v>TTL Salaries and Related Fringe Benefits</v>
          </cell>
          <cell r="E198" t="str">
            <v>P6 140</v>
          </cell>
          <cell r="F198" t="str">
            <v>P6: TTL Salaries and Related Fringe Benefits</v>
          </cell>
        </row>
        <row r="199">
          <cell r="C199" t="str">
            <v>0x0</v>
          </cell>
          <cell r="D199" t="str">
            <v>MATERIALS PURCHASED</v>
          </cell>
          <cell r="E199" t="str">
            <v>P6 0x0</v>
          </cell>
          <cell r="F199" t="str">
            <v>P6: MATERIALS PURCHASED</v>
          </cell>
        </row>
        <row r="200">
          <cell r="C200">
            <v>160</v>
          </cell>
          <cell r="D200" t="str">
            <v>Aircraft fuel, oil and related taxes</v>
          </cell>
          <cell r="E200" t="str">
            <v>P6 160</v>
          </cell>
          <cell r="F200" t="str">
            <v>P6: Aircraft fuel, oil and related taxes</v>
          </cell>
        </row>
        <row r="201">
          <cell r="C201">
            <v>170</v>
          </cell>
          <cell r="D201" t="str">
            <v>Maintenance material</v>
          </cell>
          <cell r="E201" t="str">
            <v>P6 170</v>
          </cell>
          <cell r="F201" t="str">
            <v>P6: Maintenance material</v>
          </cell>
        </row>
        <row r="202">
          <cell r="C202">
            <v>180</v>
          </cell>
          <cell r="D202" t="str">
            <v>Passenger food</v>
          </cell>
          <cell r="E202" t="str">
            <v>P6 180</v>
          </cell>
          <cell r="F202" t="str">
            <v>P6: Passenger food</v>
          </cell>
        </row>
        <row r="203">
          <cell r="C203">
            <v>190</v>
          </cell>
          <cell r="D203" t="str">
            <v>Other materials</v>
          </cell>
          <cell r="E203" t="str">
            <v>P6 190</v>
          </cell>
          <cell r="F203" t="str">
            <v>P6: Other materials</v>
          </cell>
        </row>
        <row r="204">
          <cell r="C204">
            <v>200</v>
          </cell>
          <cell r="D204" t="str">
            <v>Total Materials</v>
          </cell>
          <cell r="E204" t="str">
            <v>P6 200</v>
          </cell>
          <cell r="F204" t="str">
            <v>P6: Total Materials</v>
          </cell>
        </row>
        <row r="205">
          <cell r="C205" t="str">
            <v>0x0</v>
          </cell>
          <cell r="D205" t="str">
            <v>SERVICES PURCHASED</v>
          </cell>
          <cell r="E205" t="str">
            <v>P6 0x0</v>
          </cell>
          <cell r="F205" t="str">
            <v>P6: SERVICES PURCHASED</v>
          </cell>
        </row>
        <row r="206">
          <cell r="C206">
            <v>220</v>
          </cell>
          <cell r="D206" t="str">
            <v>Advertising and other promotion</v>
          </cell>
          <cell r="E206" t="str">
            <v>P6 220</v>
          </cell>
          <cell r="F206" t="str">
            <v>P6: Advertising and other promotion</v>
          </cell>
        </row>
        <row r="207">
          <cell r="C207">
            <v>230</v>
          </cell>
          <cell r="D207" t="str">
            <v>Communication</v>
          </cell>
          <cell r="E207" t="str">
            <v>P6 230</v>
          </cell>
          <cell r="F207" t="str">
            <v>P6: Communication</v>
          </cell>
        </row>
        <row r="208">
          <cell r="C208">
            <v>240</v>
          </cell>
          <cell r="D208" t="str">
            <v>Insurance</v>
          </cell>
          <cell r="E208" t="str">
            <v>P6 240</v>
          </cell>
          <cell r="F208" t="str">
            <v>P6: Insurance</v>
          </cell>
        </row>
        <row r="209">
          <cell r="C209">
            <v>250</v>
          </cell>
          <cell r="D209" t="str">
            <v>Outside flight equipment maintenance</v>
          </cell>
          <cell r="E209" t="str">
            <v>P6 250</v>
          </cell>
          <cell r="F209" t="str">
            <v>P6: Outside flight equipment maintenance</v>
          </cell>
        </row>
        <row r="210">
          <cell r="C210">
            <v>260</v>
          </cell>
          <cell r="D210" t="str">
            <v>Traffic commissions - Passenger</v>
          </cell>
          <cell r="E210" t="str">
            <v>P6 260</v>
          </cell>
          <cell r="F210" t="str">
            <v>P6: Traffic commissions - Passenger</v>
          </cell>
        </row>
        <row r="211">
          <cell r="C211">
            <v>270</v>
          </cell>
          <cell r="D211" t="str">
            <v>Traffic commissions - Cargo</v>
          </cell>
          <cell r="E211" t="str">
            <v>P6 270</v>
          </cell>
          <cell r="F211" t="str">
            <v>P6: Traffic commissions - Cargo</v>
          </cell>
        </row>
        <row r="212">
          <cell r="C212">
            <v>280</v>
          </cell>
          <cell r="D212" t="str">
            <v>Other services</v>
          </cell>
          <cell r="E212" t="str">
            <v>P6 280</v>
          </cell>
          <cell r="F212" t="str">
            <v>P6: Other services</v>
          </cell>
        </row>
        <row r="213">
          <cell r="C213">
            <v>290</v>
          </cell>
          <cell r="D213" t="str">
            <v>Total Services</v>
          </cell>
          <cell r="E213" t="str">
            <v>P6 290</v>
          </cell>
          <cell r="F213" t="str">
            <v>P6: Total Services</v>
          </cell>
        </row>
        <row r="214">
          <cell r="C214">
            <v>300</v>
          </cell>
          <cell r="D214" t="str">
            <v>LANDING FEES</v>
          </cell>
          <cell r="E214" t="str">
            <v>P6 300</v>
          </cell>
          <cell r="F214" t="str">
            <v>P6: LANDING FEES</v>
          </cell>
        </row>
        <row r="215">
          <cell r="C215">
            <v>310</v>
          </cell>
          <cell r="D215" t="str">
            <v>RENTALS</v>
          </cell>
          <cell r="E215" t="str">
            <v>P6 310</v>
          </cell>
          <cell r="F215" t="str">
            <v>P6: RENTALS</v>
          </cell>
        </row>
        <row r="216">
          <cell r="C216">
            <v>320</v>
          </cell>
          <cell r="D216" t="str">
            <v>DEPRECIATION</v>
          </cell>
          <cell r="E216" t="str">
            <v>P6 320</v>
          </cell>
          <cell r="F216" t="str">
            <v>P6: DEPRECIATION</v>
          </cell>
        </row>
        <row r="217">
          <cell r="C217">
            <v>330</v>
          </cell>
          <cell r="D217" t="str">
            <v>AMORTIZATION</v>
          </cell>
          <cell r="E217" t="str">
            <v>P6 330</v>
          </cell>
          <cell r="F217" t="str">
            <v>P6: AMORTIZATION</v>
          </cell>
        </row>
        <row r="218">
          <cell r="C218">
            <v>340</v>
          </cell>
          <cell r="D218" t="str">
            <v>OTHER</v>
          </cell>
          <cell r="E218" t="str">
            <v>P6 340</v>
          </cell>
          <cell r="F218" t="str">
            <v>P6: OTHER</v>
          </cell>
        </row>
        <row r="219">
          <cell r="C219">
            <v>350</v>
          </cell>
          <cell r="D219" t="str">
            <v>TRANSPORT RELATED EXPENSE</v>
          </cell>
          <cell r="E219" t="str">
            <v>P6 350</v>
          </cell>
          <cell r="F219" t="str">
            <v>P6: TRANSPORT RELATED EXPENSE</v>
          </cell>
        </row>
        <row r="220">
          <cell r="C220">
            <v>360</v>
          </cell>
          <cell r="D220" t="str">
            <v>TOTAL OPERATING EXPENSES</v>
          </cell>
          <cell r="E220" t="str">
            <v>P6 360</v>
          </cell>
          <cell r="F220" t="str">
            <v>P6: TOTAL OPERATING EXPENSES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ALL Q3 PIVOT"/>
      <sheetName val="Q3ALLdata-P6&amp;P1-2018&amp;2017"/>
      <sheetName val="MY SCRIPT_P-6 output"/>
      <sheetName val="MY SCRIPT_P-1 output"/>
      <sheetName val="MY SCRIPT _ALL P6-P1 BY REG"/>
      <sheetName val="Q318 P-6 ALL"/>
      <sheetName val="Q317 P-6 ALL"/>
      <sheetName val="Q318 P-1 ALL"/>
      <sheetName val="Q317 P-1 ALL"/>
      <sheetName val="Q318 P-6 D Only"/>
      <sheetName val="Q317 P-6 D Only"/>
      <sheetName val="Q318 P-1 D ONLY"/>
      <sheetName val="Q317 P-1 D ONLY"/>
      <sheetName val="S1output P6 ALL 2018"/>
      <sheetName val="S1output_2017"/>
      <sheetName val="S2output P1 ALL 2018"/>
      <sheetName val="S2output_2017"/>
      <sheetName val="S3output P6 DOM 2018"/>
      <sheetName val="S3output_2017"/>
      <sheetName val="S4output P1 DOM 2018"/>
      <sheetName val="S4output_2017"/>
      <sheetName val="pvt S5 2018"/>
      <sheetName val="pvt S5 2017"/>
      <sheetName val="S5output P1ALL BY REG Q3'18"/>
      <sheetName val="S5output_2017"/>
      <sheetName val="S1-4 sensechk 113018"/>
      <sheetName val="script 1"/>
      <sheetName val="script 2"/>
      <sheetName val="script 3"/>
      <sheetName val="script 4"/>
      <sheetName val="script 5 P1 accts BY REGION"/>
      <sheetName val="9-6-18 sensechk"/>
    </sheetNames>
    <sheetDataSet>
      <sheetData sheetId="0"/>
      <sheetData sheetId="1"/>
      <sheetData sheetId="2"/>
      <sheetData sheetId="3">
        <row r="2">
          <cell r="M2">
            <v>35351023599</v>
          </cell>
        </row>
        <row r="3">
          <cell r="M3">
            <v>31194172780</v>
          </cell>
        </row>
      </sheetData>
      <sheetData sheetId="4">
        <row r="2">
          <cell r="J2">
            <v>-132109849583</v>
          </cell>
          <cell r="N2">
            <v>-66918462797</v>
          </cell>
        </row>
        <row r="3">
          <cell r="N3">
            <v>-65191386786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eryl.price.ctr\Desktop\CP\Jeff%20Financial\2018_Q3%20Reporting%20Cycle\press%20release\Q3%20Script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ice, Cheryl CTR (OST)" refreshedDate="43437.434345833331" createdVersion="6" refreshedVersion="6" minRefreshableVersion="3" recordCount="2302">
  <cacheSource type="worksheet">
    <worksheetSource ref="A4:I2306" sheet="Q3ALLdata-P6&amp;P1-2018&amp;2017" r:id="rId2"/>
  </cacheSource>
  <cacheFields count="9">
    <cacheField name="schedule" numFmtId="0">
      <sharedItems count="2">
        <s v="P1"/>
        <s v="P6"/>
      </sharedItems>
    </cacheField>
    <cacheField name="'carrier'" numFmtId="0">
      <sharedItems count="24">
        <s v="'AA'"/>
        <s v="'DL'"/>
        <s v="'UA'"/>
        <s v="'HA'"/>
        <s v="'AS'"/>
        <s v="'B6'"/>
        <s v="'CP'"/>
        <s v="'EV'"/>
        <s v="'F9'"/>
        <s v="'MQ'"/>
        <s v="'NK'"/>
        <s v="'OH'"/>
        <s v="'OO'"/>
        <s v="'QX'"/>
        <s v="'SY'"/>
        <s v="'WN'"/>
        <s v="'YV'"/>
        <s v="'YX'"/>
        <s v="'VX'"/>
        <s v="'9E'"/>
        <s v="'G4'"/>
        <s v="'G7'"/>
        <s v="'WP'"/>
        <s v="'ZW'"/>
      </sharedItems>
    </cacheField>
    <cacheField name="'year'" numFmtId="0">
      <sharedItems containsSemiMixedTypes="0" containsString="0" containsNumber="1" containsInteger="1" minValue="2017" maxValue="2018" count="2">
        <n v="2018"/>
        <n v="2017"/>
      </sharedItems>
    </cacheField>
    <cacheField name="'quarter'" numFmtId="0">
      <sharedItems containsSemiMixedTypes="0" containsString="0" containsNumber="1" containsInteger="1" minValue="3" maxValue="3"/>
    </cacheField>
    <cacheField name="'accountcode'" numFmtId="0">
      <sharedItems count="25">
        <s v="'39010'"/>
        <s v="'39050'"/>
        <s v="'39061'"/>
        <s v="'39062'"/>
        <s v="'39071'"/>
        <s v="'39072'"/>
        <s v="'39191'"/>
        <s v="'39192'"/>
        <s v="'48080'"/>
        <s v="'48980'"/>
        <s v="'49990'"/>
        <s v="'71990'"/>
        <s v="'79990'"/>
        <s v="'81990'"/>
        <s v="'89990'"/>
        <s v="'91000'"/>
        <s v="'98990'"/>
        <s v="'00140'"/>
        <s v="'00160'"/>
        <s v="'00170'"/>
        <s v="'00300'"/>
        <s v="'00310'"/>
        <s v="'00320'"/>
        <s v="'00330'"/>
        <s v="'00350'"/>
      </sharedItems>
    </cacheField>
    <cacheField name="'region'" numFmtId="0">
      <sharedItems count="4">
        <s v="'A'"/>
        <s v="'P'"/>
        <s v="'L'"/>
        <s v="'D'"/>
      </sharedItems>
    </cacheField>
    <cacheField name="'Total'" numFmtId="166">
      <sharedItems containsSemiMixedTypes="0" containsString="0" containsNumber="1" containsInteger="1" minValue="-8240538000" maxValue="7352020000"/>
    </cacheField>
    <cacheField name="International" numFmtId="0">
      <sharedItems containsSemiMixedTypes="0" containsString="0" containsNumber="1" containsInteger="1" minValue="-2208509000" maxValue="1746550367" count="853">
        <n v="-1504019984"/>
        <n v="-1894956000"/>
        <n v="-1831514315"/>
        <n v="-14887873"/>
        <n v="-7159000"/>
        <n v="-6153773"/>
        <n v="-109597742"/>
        <n v="-87581000"/>
        <n v="-88733018"/>
        <n v="-56565676"/>
        <n v="-28102000"/>
        <n v="-55469489"/>
        <n v="0"/>
        <n v="-39218369"/>
        <n v="-27291000"/>
        <n v="-37288608"/>
        <n v="-135585702"/>
        <n v="-162414000"/>
        <n v="-293433"/>
        <n v="-36067474"/>
        <n v="-1006000"/>
        <n v="-53216542"/>
        <n v="-1895942820"/>
        <n v="-2208509000"/>
        <n v="-2072669183"/>
        <n v="1745520245"/>
        <n v="1709506000"/>
        <n v="1746550367"/>
        <n v="-150422575"/>
        <n v="-499003000"/>
        <n v="-326118816"/>
        <n v="1252000"/>
        <n v="24948739"/>
        <n v="-497751000"/>
        <n v="-301170077"/>
        <n v="69669000"/>
        <n v="66628358"/>
        <n v="-428082000"/>
        <n v="-234541719"/>
        <n v="-1323274540"/>
        <n v="-1723090000"/>
        <n v="-1621365748"/>
        <n v="-13018463"/>
        <n v="-6985000"/>
        <n v="-6420199"/>
        <n v="-85250732"/>
        <n v="-62022000"/>
        <n v="-73809921"/>
        <n v="-53891375"/>
        <n v="-49683614"/>
        <n v="-40024350"/>
        <n v="-39032000"/>
        <n v="-39461761"/>
        <n v="-12874873"/>
        <n v="-136542000"/>
        <n v="-773239"/>
        <n v="-125888217"/>
        <n v="-22897000"/>
        <n v="-42474873"/>
        <n v="-1654222550"/>
        <n v="-1990568000"/>
        <n v="-1833989358"/>
        <n v="1527725783"/>
        <n v="1559798000"/>
        <n v="1609418892"/>
        <n v="-126496767"/>
        <n v="-430770000"/>
        <n v="-224570466"/>
        <n v="8417000"/>
        <n v="17098093"/>
        <n v="-422353000"/>
        <n v="-207472373"/>
        <n v="117718000"/>
        <n v="75373547"/>
        <n v="-304635000"/>
        <n v="-132098826"/>
        <n v="627382151"/>
        <n v="599519000"/>
        <n v="579128984"/>
        <n v="453951263"/>
        <n v="528137000"/>
        <n v="506091629"/>
        <n v="25727660"/>
        <n v="7443000"/>
        <n v="16256473"/>
        <n v="32242266"/>
        <n v="30200000"/>
        <n v="31000612"/>
        <n v="120547330"/>
        <n v="64510000"/>
        <n v="33309177"/>
        <n v="83290463"/>
        <n v="83527000"/>
        <n v="128381625"/>
        <n v="6129259"/>
        <n v="14090000"/>
        <n v="9690139"/>
        <n v="7495372"/>
        <n v="897000"/>
        <n v="25406105"/>
        <n v="603345366"/>
        <n v="588340000"/>
        <n v="561382172"/>
        <n v="307560418"/>
        <n v="372867000"/>
        <n v="366227102"/>
        <n v="24532146"/>
        <n v="27717000"/>
        <n v="13292941"/>
        <n v="31017969"/>
        <n v="26933000"/>
        <n v="33346318"/>
        <n v="115985483"/>
        <n v="59539000"/>
        <n v="58585008"/>
        <n v="76007648"/>
        <n v="85345000"/>
        <n v="118561226"/>
        <n v="6371917"/>
        <n v="14173000"/>
        <n v="14121183"/>
        <n v="6193709"/>
        <n v="16969000"/>
        <n v="35671845"/>
        <n v="-422935193"/>
        <n v="-694826000"/>
        <n v="-191772691"/>
        <n v="-1096141960"/>
        <n v="-6782047"/>
        <n v="-145000"/>
        <n v="-102573"/>
        <n v="-9523217"/>
        <n v="-49934510"/>
        <n v="-51881000"/>
        <n v="-7724174"/>
        <n v="-108278326"/>
        <n v="-22499947"/>
        <n v="-5114000"/>
        <n v="-7657682"/>
        <n v="-33357411"/>
        <n v="-4674999"/>
        <n v="-15626211"/>
        <n v="-10117000"/>
        <n v="-2107357"/>
        <n v="-22263471"/>
        <n v="-54085207"/>
        <n v="-64199000"/>
        <n v="-2706231"/>
        <n v="-217413"/>
        <n v="-14360088"/>
        <n v="-8690000"/>
        <n v="-11796638"/>
        <n v="-64565750"/>
        <n v="-586223203"/>
        <n v="-834972000"/>
        <n v="-223867346"/>
        <n v="-1339022550"/>
        <n v="675382436"/>
        <n v="672914000"/>
        <n v="202416230"/>
        <n v="1208895674"/>
        <n v="89159233"/>
        <n v="-162058000"/>
        <n v="-21451116"/>
        <n v="-130126877"/>
        <n v="471000"/>
        <n v="-912292"/>
        <n v="38711752"/>
        <n v="-161587000"/>
        <n v="-22363408"/>
        <n v="-91415125"/>
        <n v="26279000"/>
        <n v="8205309"/>
        <n v="17550056"/>
        <n v="-135308000"/>
        <n v="-14158099"/>
        <n v="-73865069"/>
        <n v="-396670247"/>
        <n v="-675677000"/>
        <n v="-169579115"/>
        <n v="-1059676996"/>
        <n v="-5680725"/>
        <n v="234000"/>
        <n v="-103541"/>
        <n v="-10810374"/>
        <n v="-37151888"/>
        <n v="-38714000"/>
        <n v="-6338487"/>
        <n v="-83770136"/>
        <n v="-21555531"/>
        <n v="-7355292"/>
        <n v="-32274370"/>
        <n v="-15980492"/>
        <n v="-17127000"/>
        <n v="-1922264"/>
        <n v="-30159642"/>
        <n v="-5147155"/>
        <n v="-58103000"/>
        <n v="-2309325"/>
        <n v="-591155"/>
        <n v="-50271957"/>
        <n v="-8058000"/>
        <n v="-8576964"/>
        <n v="-56666341"/>
        <n v="-532457995"/>
        <n v="-797445000"/>
        <n v="-196184988"/>
        <n v="-1273949016"/>
        <n v="588363342"/>
        <n v="648295000"/>
        <n v="166103400"/>
        <n v="1225407631"/>
        <n v="55905347"/>
        <n v="-149150000"/>
        <n v="-30081588"/>
        <n v="-48541385"/>
        <n v="3373000"/>
        <n v="18466893"/>
        <n v="28293197"/>
        <n v="-145777000"/>
        <n v="-11614695"/>
        <n v="-20248188"/>
        <n v="47177000"/>
        <n v="15640829"/>
        <n v="6284586"/>
        <n v="-98600000"/>
        <n v="4026134"/>
        <n v="-13963602"/>
        <n v="251030868"/>
        <n v="235910000"/>
        <n v="57783589"/>
        <n v="432276321"/>
        <n v="158573355"/>
        <n v="212031000"/>
        <n v="53611502"/>
        <n v="359632441"/>
        <n v="10299138"/>
        <n v="2792000"/>
        <n v="1101314"/>
        <n v="9184024"/>
        <n v="12900499"/>
        <n v="11391000"/>
        <n v="3802126"/>
        <n v="15576070"/>
        <n v="48239233"/>
        <n v="24183000"/>
        <n v="17768029"/>
        <n v="23987583"/>
        <n v="33327151"/>
        <n v="30672000"/>
        <n v="8792577"/>
        <n v="86332326"/>
        <n v="2452633"/>
        <n v="5173000"/>
        <n v="1462158"/>
        <n v="3375059"/>
        <n v="2999395"/>
        <n v="7742000"/>
        <n v="1282112"/>
        <n v="16724667"/>
        <n v="232282656"/>
        <n v="240664000"/>
        <n v="50368654"/>
        <n v="446684334"/>
        <n v="118652547"/>
        <n v="173879000"/>
        <n v="35124054"/>
        <n v="278084598"/>
        <n v="9452590"/>
        <n v="10582000"/>
        <n v="1021446"/>
        <n v="8460630"/>
        <n v="11943023"/>
        <n v="10794000"/>
        <n v="3248886"/>
        <n v="21947372"/>
        <n v="44640411"/>
        <n v="23553000"/>
        <n v="16125759"/>
        <n v="52933546"/>
        <n v="29248493"/>
        <n v="32181000"/>
        <n v="7699986"/>
        <n v="97644203"/>
        <n v="2452811"/>
        <n v="5345000"/>
        <n v="923881"/>
        <n v="8094695"/>
        <n v="2385216"/>
        <n v="5972000"/>
        <n v="1080521"/>
        <n v="27651788"/>
        <n v="-1209922281"/>
        <n v="-67564000"/>
        <n v="-460539698"/>
        <n v="-574484"/>
        <n v="-567369000"/>
        <n v="-4888633"/>
        <n v="-16155925"/>
        <n v="-7894782"/>
        <n v="-49249526"/>
        <n v="-52035"/>
        <n v="-5058000"/>
        <n v="-9061406"/>
        <n v="-680028923"/>
        <n v="-125991000"/>
        <n v="-11549545"/>
        <n v="-8165463"/>
        <n v="-6168441"/>
        <n v="-41000"/>
        <n v="-304492"/>
        <n v="-45396957"/>
        <n v="-30000"/>
        <n v="-2277"/>
        <n v="-12821000"/>
        <n v="-18408479"/>
        <n v="-1081000"/>
        <n v="-40225801"/>
        <n v="-3520000"/>
        <n v="-23068778"/>
        <n v="-25919000"/>
        <n v="-2351776"/>
        <n v="-18"/>
        <n v="-15651424"/>
        <n v="-1025177"/>
        <n v="-20667747"/>
        <n v="-323000"/>
        <n v="-94000"/>
        <n v="-1765265"/>
        <n v="-238000"/>
        <n v="-7000"/>
        <n v="-27447521"/>
        <n v="-2209000"/>
        <n v="-10571676"/>
        <n v="-9070000"/>
        <n v="-82543"/>
        <n v="-1406277"/>
        <n v="-51483"/>
        <n v="-13572214"/>
        <n v="-94254733"/>
        <n v="-2333845"/>
        <n v="-57370000"/>
        <n v="-236621"/>
        <n v="-2837"/>
        <n v="-18538096"/>
        <n v="-7214"/>
        <n v="-153630"/>
        <n v="-11827000"/>
        <n v="-2029"/>
        <n v="-25378297"/>
        <n v="-18780086"/>
        <n v="130"/>
        <n v="-31913000"/>
        <n v="-3981235"/>
        <n v="-609"/>
        <n v="-161735"/>
        <n v="-60000"/>
        <n v="-308296"/>
        <n v="-95939866"/>
        <n v="-469000"/>
        <n v="-1297"/>
        <n v="-1448794031"/>
        <n v="-73466000"/>
        <n v="-515296360"/>
        <n v="-574354"/>
        <n v="-704462000"/>
        <n v="-22808100"/>
        <n v="-7898247"/>
        <n v="-85007058"/>
        <n v="-5118000"/>
        <n v="-12218844"/>
        <n v="-829075353"/>
        <n v="-139929000"/>
        <n v="-8168789"/>
        <n v="1223954430"/>
        <n v="66082000"/>
        <n v="401992024"/>
        <n v="573740"/>
        <n v="590183000"/>
        <n v="4323149"/>
        <n v="25593860"/>
        <n v="8515331"/>
        <n v="71365272"/>
        <n v="34496"/>
        <n v="4570000"/>
        <n v="13958557"/>
        <n v="790423098"/>
        <n v="119899000"/>
        <n v="8664716"/>
        <n v="7024524"/>
        <n v="-224839601"/>
        <n v="-7384000"/>
        <n v="-113304336"/>
        <n v="-614"/>
        <n v="-114279000"/>
        <n v="-565484"/>
        <n v="2785760"/>
        <n v="617084"/>
        <n v="-13641787"/>
        <n v="-17539"/>
        <n v="-548000"/>
        <n v="1739712"/>
        <n v="-38652256"/>
        <n v="-20030000"/>
        <n v="-2884829"/>
        <n v="-1144265"/>
        <n v="107000"/>
        <n v="12713279"/>
        <n v="-504"/>
        <n v="395000"/>
        <n v="22648"/>
        <n v="-103642"/>
        <n v="2986"/>
        <n v="1554597"/>
        <n v="100"/>
        <n v="-2000"/>
        <n v="260685"/>
        <n v="9021999"/>
        <n v="305000"/>
        <n v="985821"/>
        <n v="574346"/>
        <n v="-7277000"/>
        <n v="-100591057"/>
        <n v="-1118"/>
        <n v="-113884000"/>
        <n v="-542836"/>
        <n v="2682118"/>
        <n v="620071"/>
        <n v="-12087190"/>
        <n v="-17439"/>
        <n v="-550000"/>
        <n v="2000398"/>
        <n v="-29630256"/>
        <n v="-19725000"/>
        <n v="-1899008"/>
        <n v="-569919"/>
        <n v="1652000"/>
        <n v="26141421"/>
        <n v="21991000"/>
        <n v="-10064"/>
        <n v="-655976"/>
        <n v="-146204"/>
        <n v="2924048"/>
        <n v="-64"/>
        <n v="170000"/>
        <n v="6284601"/>
        <n v="4276000"/>
        <n v="66323"/>
        <n v="-5625000"/>
        <n v="-74449636"/>
        <n v="-91893000"/>
        <n v="-552900"/>
        <n v="2026142"/>
        <n v="473867"/>
        <n v="-9163142"/>
        <n v="-17503"/>
        <n v="-380000"/>
        <n v="-23345655"/>
        <n v="-15449000"/>
        <n v="-503596"/>
        <n v="-1113185632"/>
        <n v="-72026000"/>
        <n v="-397909308"/>
        <n v="-240780"/>
        <n v="-565720000"/>
        <n v="-6338451"/>
        <n v="-19259584"/>
        <n v="-6510912"/>
        <n v="-28793259"/>
        <n v="-464278"/>
        <n v="-6093000"/>
        <n v="-12018677"/>
        <n v="-692922696"/>
        <n v="-8821000"/>
        <n v="-116263000"/>
        <n v="-11508680"/>
        <n v="-8357031"/>
        <n v="-5359535"/>
        <n v="-372112"/>
        <n v="-35684897"/>
        <n v="150000"/>
        <n v="-11189000"/>
        <n v="-16353434"/>
        <n v="-1032000"/>
        <n v="-40875161"/>
        <n v="-2569000"/>
        <n v="-20914844"/>
        <n v="-2273604"/>
        <n v="-2"/>
        <n v="-9286797"/>
        <n v="-527803"/>
        <n v="-23400191"/>
        <n v="-391000"/>
        <n v="-292000"/>
        <n v="-168000"/>
        <n v="-1814331"/>
        <n v="2000"/>
        <n v="-224000"/>
        <n v="-11000"/>
        <n v="-29791609"/>
        <n v="-1933000"/>
        <n v="-8269231"/>
        <n v="-13263000"/>
        <n v="-268463"/>
        <n v="-944410"/>
        <n v="-593101"/>
        <n v="-16423123"/>
        <n v="-317000"/>
        <n v="-9696756"/>
        <n v="-1467461"/>
        <n v="-49966000"/>
        <n v="-77010"/>
        <n v="-2112"/>
        <n v="-11735445"/>
        <n v="-5"/>
        <n v="-6679"/>
        <n v="-321866"/>
        <n v="-10927000"/>
        <n v="-1361"/>
        <n v="-93762686"/>
        <n v="-18234661"/>
        <n v="-676"/>
        <n v="-41236000"/>
        <n v="-2701024"/>
        <n v="-3361"/>
        <n v="-95179"/>
        <n v="-397878"/>
        <n v="-86273622"/>
        <n v="-393000"/>
        <n v="-7023"/>
        <n v="-1328356276"/>
        <n v="-76557000"/>
        <n v="-446795505"/>
        <n v="-241456"/>
        <n v="-681374000"/>
        <n v="-24579686"/>
        <n v="-6516388"/>
        <n v="-50855090"/>
        <n v="-464283"/>
        <n v="-15358471"/>
        <n v="-836067048"/>
        <n v="-9527000"/>
        <n v="-129131000"/>
        <n v="-8365415"/>
        <n v="1099528288"/>
        <n v="61485000"/>
        <n v="295521690"/>
        <n v="238368"/>
        <n v="566039000"/>
        <n v="6798661"/>
        <n v="16422468"/>
        <n v="6391611"/>
        <n v="43151437"/>
        <n v="278092"/>
        <n v="5592000"/>
        <n v="13376800"/>
        <n v="745072633"/>
        <n v="8716000"/>
        <n v="108697000"/>
        <n v="8545116"/>
        <n v="6836524"/>
        <n v="-228827988"/>
        <n v="-15072000"/>
        <n v="-151273815"/>
        <n v="-3088"/>
        <n v="-115335000"/>
        <n v="460209"/>
        <n v="-8157218"/>
        <n v="-124777"/>
        <n v="-7703653"/>
        <n v="-186191"/>
        <n v="-501000"/>
        <n v="-1981670"/>
        <n v="-90994415"/>
        <n v="-810000"/>
        <n v="-20434000"/>
        <n v="-2963563"/>
        <n v="-1528891"/>
        <n v="279000"/>
        <n v="1771023"/>
        <n v="-179"/>
        <n v="2843000"/>
        <n v="33654"/>
        <n v="-13672"/>
        <n v="-5494"/>
        <n v="689968"/>
        <n v="185"/>
        <n v="-10000"/>
        <n v="10542"/>
        <n v="10796894"/>
        <n v="108000"/>
        <n v="1064000"/>
        <n v="782764"/>
        <n v="726791"/>
        <n v="-14793000"/>
        <n v="-149502792"/>
        <n v="-3267"/>
        <n v="-112492000"/>
        <n v="493863"/>
        <n v="-8170890"/>
        <n v="-130271"/>
        <n v="-7013686"/>
        <n v="-186005"/>
        <n v="-511000"/>
        <n v="-1971127"/>
        <n v="-80197521"/>
        <n v="-702000"/>
        <n v="-19370000"/>
        <n v="-2180798"/>
        <n v="-802100"/>
        <n v="5573000"/>
        <n v="58366322"/>
        <n v="39756000"/>
        <n v="-115062"/>
        <n v="3003427"/>
        <n v="21411"/>
        <n v="2559640"/>
        <n v="4802"/>
        <n v="311000"/>
        <n v="26965880"/>
        <n v="251000"/>
        <n v="7058000"/>
        <n v="1453431"/>
        <n v="-9220000"/>
        <n v="-91136470"/>
        <n v="-72736000"/>
        <n v="378800"/>
        <n v="-5167463"/>
        <n v="-108860"/>
        <n v="-4454046"/>
        <n v="-181202"/>
        <n v="-200000"/>
        <n v="-53231641"/>
        <n v="-451000"/>
        <n v="-12312000"/>
        <n v="-727366"/>
        <n v="447728431"/>
        <n v="22012000"/>
        <n v="119503377"/>
        <n v="346051"/>
        <n v="202388000"/>
        <n v="3143661"/>
        <n v="4060727"/>
        <n v="4906440"/>
        <n v="17394074"/>
        <n v="21567"/>
        <n v="1939000"/>
        <n v="3273268"/>
        <n v="264923257"/>
        <n v="50685000"/>
        <n v="3074133"/>
        <n v="3152145"/>
        <n v="303044192"/>
        <n v="18906000"/>
        <n v="111669163"/>
        <n v="1905"/>
        <n v="150773000"/>
        <n v="24848"/>
        <n v="12282178"/>
        <n v="24328921"/>
        <n v="5000"/>
        <n v="3755643"/>
        <n v="194051364"/>
        <n v="30235000"/>
        <n v="7040"/>
        <n v="14149"/>
        <n v="18212748"/>
        <n v="290000"/>
        <n v="3202871"/>
        <n v="21654"/>
        <n v="2543000"/>
        <n v="546845"/>
        <n v="65479"/>
        <n v="258996"/>
        <n v="2164771"/>
        <n v="611"/>
        <n v="167000"/>
        <n v="259067"/>
        <n v="8464895"/>
        <n v="1710000"/>
        <n v="158505"/>
        <n v="477271"/>
        <n v="23036014"/>
        <n v="1698000"/>
        <n v="9167996"/>
        <n v="9533000"/>
        <n v="838674"/>
        <n v="2201105"/>
        <n v="1000"/>
        <n v="351299"/>
        <n v="18858475"/>
        <n v="3587000"/>
        <n v="85754993"/>
        <n v="5450000"/>
        <n v="14226109"/>
        <n v="6539"/>
        <n v="22362000"/>
        <n v="479"/>
        <n v="3770522"/>
        <n v="1494318"/>
        <n v="4012095"/>
        <n v="5431"/>
        <n v="1688000"/>
        <n v="1938060"/>
        <n v="30553618"/>
        <n v="5894000"/>
        <n v="1035314"/>
        <n v="133112"/>
        <n v="59367962"/>
        <n v="3328000"/>
        <n v="23088063"/>
        <n v="3333"/>
        <n v="37427000"/>
        <n v="48903"/>
        <n v="-339012"/>
        <n v="141596"/>
        <n v="3311610"/>
        <n v="1194"/>
        <n v="117000"/>
        <n v="242517"/>
        <n v="42592134"/>
        <n v="6417000"/>
        <n v="1170889"/>
        <n v="1285436"/>
        <n v="4364826"/>
        <n v="4102485"/>
        <n v="1232"/>
        <n v="6314000"/>
        <n v="3532"/>
        <n v="803032"/>
        <n v="14000"/>
        <n v="151449"/>
        <n v="3027475"/>
        <n v="827000"/>
        <n v="7291"/>
        <n v="5309424"/>
        <n v="179052"/>
        <n v="28429000"/>
        <n v="279"/>
        <n v="62420343"/>
        <n v="744000"/>
        <n v="436843682"/>
        <n v="23191000"/>
        <n v="94975382"/>
        <n v="128873"/>
        <n v="207190000"/>
        <n v="4056988"/>
        <n v="2628405"/>
        <n v="3803302"/>
        <n v="9924429"/>
        <n v="173984"/>
        <n v="2079000"/>
        <n v="3419618"/>
        <n v="279589046"/>
        <n v="2224000"/>
        <n v="46469000"/>
        <n v="2654901"/>
        <n v="3269327"/>
        <n v="216462059"/>
        <n v="13877000"/>
        <n v="66825980"/>
        <n v="659"/>
        <n v="107551000"/>
        <n v="79402"/>
        <n v="6696495"/>
        <n v="11714214"/>
        <n v="540000"/>
        <n v="2707445"/>
        <n v="137727440"/>
        <n v="2213000"/>
        <n v="24578000"/>
        <n v="10266"/>
        <n v="5820"/>
        <n v="17593307"/>
        <n v="296000"/>
        <n v="2317316"/>
        <n v="11231"/>
        <n v="11766000"/>
        <n v="567688"/>
        <n v="55488"/>
        <n v="214443"/>
        <n v="1298025"/>
        <n v="5067"/>
        <n v="179000"/>
        <n v="925393"/>
        <n v="6278162"/>
        <n v="72000"/>
        <n v="1447000"/>
        <n v="132257"/>
        <n v="474664"/>
        <n v="22596255"/>
        <n v="1597000"/>
        <n v="8229363"/>
        <n v="9096000"/>
        <n v="3002"/>
        <n v="713140"/>
        <n v="1597051"/>
        <n v="-2573"/>
        <n v="320798"/>
        <n v="20671288"/>
        <n v="280000"/>
        <n v="3381000"/>
        <n v="83692713"/>
        <n v="3472000"/>
        <n v="11208561"/>
        <n v="3619"/>
        <n v="21529000"/>
        <n v="487548"/>
        <n v="2378286"/>
        <n v="1237664"/>
        <n v="3951282"/>
        <n v="39128"/>
        <n v="1946000"/>
        <n v="1928953"/>
        <n v="34280327"/>
        <n v="1309000"/>
        <n v="5797000"/>
        <n v="1176139"/>
        <n v="135418"/>
        <n v="54669583"/>
        <n v="3914000"/>
        <n v="19225472"/>
        <n v="1481"/>
        <n v="38072000"/>
        <n v="187705"/>
        <n v="286119"/>
        <n v="105447"/>
        <n v="1676013"/>
        <n v="9935"/>
        <n v="136000"/>
        <n v="206928"/>
        <n v="39877233"/>
        <n v="301000"/>
        <n v="6764000"/>
        <n v="1192225"/>
        <n v="1488780"/>
        <n v="4595200"/>
        <n v="3117876"/>
        <n v="559"/>
        <n v="6324000"/>
        <n v="8648"/>
        <n v="1050237"/>
        <n v="18000"/>
        <n v="9567"/>
        <n v="5026099"/>
        <n v="659000"/>
        <n v="8330"/>
        <n v="4522156"/>
        <n v="162849"/>
        <n v="30561000"/>
        <n v="379"/>
        <n v="60375579"/>
        <n v="664000"/>
      </sharedItems>
    </cacheField>
    <cacheField name="Domestic" numFmtId="0">
      <sharedItems containsSemiMixedTypes="0" containsString="0" containsNumber="1" containsInteger="1" minValue="-8240538000" maxValue="7352020000" count="797">
        <n v="0"/>
        <n v="-182058228"/>
        <n v="-4852000604"/>
        <n v="-1541103000"/>
        <n v="-1341717981"/>
        <n v="-59421667"/>
        <n v="-5319119000"/>
        <n v="-135266494"/>
        <n v="-283915709"/>
        <n v="-237844349"/>
        <n v="-66550021"/>
        <n v="-460326618"/>
        <n v="-290264335"/>
        <n v="-474681599"/>
        <n v="-173401074"/>
        <n v="-645455000"/>
        <n v="-129553000"/>
        <n v="-80772264"/>
        <n v="-4177125262"/>
        <n v="-4893563000"/>
        <n v="-165982272"/>
        <n v="-304813659"/>
        <n v="-3259782"/>
        <n v="-9389000"/>
        <n v="-13937000"/>
        <n v="-138436"/>
        <n v="-368828"/>
        <n v="-19804388"/>
        <n v="-23995299"/>
        <n v="-26077000"/>
        <n v="-6265"/>
        <n v="-52813000"/>
        <n v="-18818792"/>
        <n v="-2000"/>
        <n v="-312372"/>
        <n v="-45503441"/>
        <n v="-42003000"/>
        <n v="-189898793"/>
        <n v="-80284000"/>
        <n v="-63468883"/>
        <n v="-155057000"/>
        <n v="-88301981"/>
        <n v="-52919165"/>
        <n v="-14457135"/>
        <n v="-667"/>
        <n v="-150853087"/>
        <n v="-8274934"/>
        <n v="-127418491"/>
        <n v="-12550000"/>
        <n v="-6100031"/>
        <n v="-2153000"/>
        <n v="-277704"/>
        <n v="-35538000"/>
        <n v="-14791452"/>
        <n v="-2982254"/>
        <n v="-28162252"/>
        <n v="-39854651"/>
        <n v="-9257000"/>
        <n v="-167000"/>
        <n v="-130955904"/>
        <n v="-50393000"/>
        <n v="-29085739"/>
        <n v="-128312000"/>
        <n v="-3099226"/>
        <n v="-5295411"/>
        <n v="-3978534"/>
        <n v="-13554120"/>
        <n v="-4647951"/>
        <n v="-85360495"/>
        <n v="-451769678"/>
        <n v="-23562000"/>
        <n v="-6421084"/>
        <n v="-425501000"/>
        <n v="-8059537"/>
        <n v="-4610419"/>
        <n v="-5109175"/>
        <n v="-104321"/>
        <n v="-178675691"/>
        <n v="-531"/>
        <n v="-460000"/>
        <n v="-68505"/>
        <n v="-1746601"/>
        <n v="-459360000"/>
        <n v="-1830878"/>
        <n v="-3019000"/>
        <n v="-25390000"/>
        <n v="-1967094448"/>
        <n v="-400688000"/>
        <n v="-51669451"/>
        <n v="13475"/>
        <n v="-2110261000"/>
        <n v="-138566477"/>
        <n v="-57952895"/>
        <n v="-13283"/>
        <n v="-26634715"/>
        <n v="-22391"/>
        <n v="-1558854"/>
        <n v="-12271000"/>
        <n v="-4182513"/>
        <n v="-2265465324"/>
        <n v="-18215000"/>
        <n v="-22292"/>
        <n v="-7625074539"/>
        <n v="-2136835000"/>
        <n v="-1492647107"/>
        <n v="-59408192"/>
        <n v="-8240538000"/>
        <n v="-521942930"/>
        <n v="-373413691"/>
        <n v="-66563304"/>
        <n v="-532445659"/>
        <n v="-290391714"/>
        <n v="-819323351"/>
        <n v="-173401605"/>
        <n v="-683115000"/>
        <n v="-130016000"/>
        <n v="-126789623"/>
        <n v="-6762278657"/>
        <n v="-5434948000"/>
        <n v="-306666830"/>
        <n v="166076112"/>
        <n v="7241794711"/>
        <n v="1844656000"/>
        <n v="1476992503"/>
        <n v="59344681"/>
        <n v="7352020000"/>
        <n v="135412610"/>
        <n v="483369862"/>
        <n v="355289430"/>
        <n v="59602665"/>
        <n v="434206405"/>
        <n v="313079801"/>
        <n v="687839746"/>
        <n v="173914427"/>
        <n v="588954000"/>
        <n v="117579000"/>
        <n v="121607507"/>
        <n v="6053664518"/>
        <n v="4657009000"/>
        <n v="126242756"/>
        <n v="270910920"/>
        <n v="-15982115"/>
        <n v="-383279828"/>
        <n v="-292179000"/>
        <n v="-15654604"/>
        <n v="-63511"/>
        <n v="-888518000"/>
        <n v="146116"/>
        <n v="-38573068"/>
        <n v="-18124261"/>
        <n v="-6960639"/>
        <n v="-98239254"/>
        <n v="22688087"/>
        <n v="-131483604"/>
        <n v="512821"/>
        <n v="-94161000"/>
        <n v="-12437000"/>
        <n v="-5182115"/>
        <n v="-708614138"/>
        <n v="-777939000"/>
        <n v="-39739515"/>
        <n v="-35755910"/>
        <n v="833355"/>
        <n v="132567770"/>
        <n v="2174000"/>
        <n v="48054690"/>
        <n v="-52130"/>
        <n v="23624000"/>
        <n v="626656"/>
        <n v="-4538404"/>
        <n v="7500119"/>
        <n v="1868115"/>
        <n v="1554300"/>
        <n v="109791"/>
        <n v="14983667"/>
        <n v="334113"/>
        <n v="3524000"/>
        <n v="5522000"/>
        <n v="2633562"/>
        <n v="68991738"/>
        <n v="11851000"/>
        <n v="14345771"/>
        <n v="15191148"/>
        <n v="-15148760"/>
        <n v="-250712058"/>
        <n v="-290005000"/>
        <n v="32400086"/>
        <n v="-115641"/>
        <n v="-864894000"/>
        <n v="772772"/>
        <n v="-43111472"/>
        <n v="-10624142"/>
        <n v="-5092524"/>
        <n v="-96684954"/>
        <n v="22797878"/>
        <n v="-116499938"/>
        <n v="846934"/>
        <n v="-90637000"/>
        <n v="-6915000"/>
        <n v="-2548552"/>
        <n v="-639622400"/>
        <n v="-766088000"/>
        <n v="-25393744"/>
        <n v="-20564762"/>
        <n v="-7306"/>
        <n v="134240391"/>
        <n v="65831000"/>
        <n v="-8420075"/>
        <n v="244474000"/>
        <n v="-278473"/>
        <n v="10543942"/>
        <n v="83313"/>
        <n v="15491012"/>
        <n v="-5375425"/>
        <n v="28182842"/>
        <n v="-214439"/>
        <n v="22107000"/>
        <n v="2157000"/>
        <n v="135014094"/>
        <n v="166077000"/>
        <n v="5055252"/>
        <n v="-15156066"/>
        <n v="-116471667"/>
        <n v="-224175000"/>
        <n v="23980011"/>
        <n v="-620420000"/>
        <n v="494299"/>
        <n v="-32567530"/>
        <n v="-10540829"/>
        <n v="-81193942"/>
        <n v="17422453"/>
        <n v="-88317096"/>
        <n v="632495"/>
        <n v="-68530000"/>
        <n v="-4758000"/>
        <n v="-504608306"/>
        <n v="-600011000"/>
        <n v="-15509510"/>
        <n v="-129364798"/>
        <n v="-4787805575"/>
        <n v="-1108731000"/>
        <n v="-1225017341"/>
        <n v="-55225950"/>
        <n v="-4745254000"/>
        <n v="-185177694"/>
        <n v="-265096030"/>
        <n v="-211324242"/>
        <n v="-58539630"/>
        <n v="-461250229"/>
        <n v="-289835166"/>
        <n v="-360304838"/>
        <n v="-154295249"/>
        <n v="-614686000"/>
        <n v="-112012000"/>
        <n v="-84063872"/>
        <n v="-3665154679"/>
        <n v="-377144000"/>
        <n v="-4629181000"/>
        <n v="-10367813"/>
        <n v="-145785050"/>
        <n v="-289959189"/>
        <n v="-61158277"/>
        <n v="-2935711"/>
        <n v="-8613000"/>
        <n v="-11965000"/>
        <n v="-113704"/>
        <n v="-962667"/>
        <n v="-21370796"/>
        <n v="-25291166"/>
        <n v="-21807000"/>
        <n v="-56168000"/>
        <n v="-16178594"/>
        <n v="-3000"/>
        <n v="-545508"/>
        <n v="-44552727"/>
        <n v="-41085000"/>
        <n v="-183106256"/>
        <n v="-39545000"/>
        <n v="-60228557"/>
        <n v="-247007000"/>
        <n v="-92221104"/>
        <n v="-46317328"/>
        <n v="-14147910"/>
        <n v="-98"/>
        <n v="-116210455"/>
        <n v="-4363813"/>
        <n v="-117012034"/>
        <n v="-16714000"/>
        <n v="-11642000"/>
        <n v="-1714216"/>
        <n v="-7313406"/>
        <n v="-2584000"/>
        <n v="-137647"/>
        <n v="-35646000"/>
        <n v="-11831190"/>
        <n v="-1362236"/>
        <n v="-21409788"/>
        <n v="-43728351"/>
        <n v="69000"/>
        <n v="-8917000"/>
        <n v="-25642"/>
        <n v="-168000"/>
        <n v="-135238250"/>
        <n v="-29754000"/>
        <n v="-23812935"/>
        <n v="-137511000"/>
        <n v="-10889307"/>
        <n v="-3253516"/>
        <n v="-3697475"/>
        <n v="-11817891"/>
        <n v="-4903681"/>
        <n v="-90174725"/>
        <n v="-13542000"/>
        <n v="-142898"/>
        <n v="-43652604"/>
        <n v="-36654000"/>
        <n v="-4225852"/>
        <n v="-467586000"/>
        <n v="-2222881"/>
        <n v="-8932016"/>
        <n v="-4441979"/>
        <n v="-94031"/>
        <n v="-146851648"/>
        <n v="-1672"/>
        <n v="-803000"/>
        <n v="-63338"/>
        <n v="-1767477"/>
        <n v="-4987000"/>
        <n v="-435066000"/>
        <n v="-827449"/>
        <n v="-1620971"/>
        <n v="-2712000"/>
        <n v="-14513000"/>
        <n v="-2175012330"/>
        <n v="-365980000"/>
        <n v="-52510424"/>
        <n v="-154997"/>
        <n v="-1954847000"/>
        <n v="-91937676"/>
        <n v="-52049973"/>
        <n v="-7452"/>
        <n v="-20434414"/>
        <n v="-149601"/>
        <n v="-1191023"/>
        <n v="-4342000"/>
        <n v="-4733690"/>
        <n v="-1950199816"/>
        <n v="-4006000"/>
        <n v="-15644000"/>
        <n v="-254075"/>
        <n v="-3654"/>
        <n v="-7360355298"/>
        <n v="-1616547000"/>
        <n v="-1365932756"/>
        <n v="-55380947"/>
        <n v="-7655984000"/>
        <n v="-462366998"/>
        <n v="-333708265"/>
        <n v="-58547082"/>
        <n v="-521626541"/>
        <n v="-290078897"/>
        <n v="-636375855"/>
        <n v="-154296921"/>
        <n v="-633540000"/>
        <n v="-112819000"/>
        <n v="-121046360"/>
        <n v="-5933960609"/>
        <n v="-416326000"/>
        <n v="-5141535000"/>
        <n v="-13078018"/>
        <n v="-291834235"/>
        <n v="-61161931"/>
        <n v="141522116"/>
        <n v="6434998754"/>
        <n v="1210698000"/>
        <n v="1214841598"/>
        <n v="54672593"/>
        <n v="6503808000"/>
        <n v="193693576"/>
        <n v="366843345"/>
        <n v="298625744"/>
        <n v="61665122"/>
        <n v="376127345"/>
        <n v="284524422"/>
        <n v="539976091"/>
        <n v="150278149"/>
        <n v="547183000"/>
        <n v="101867000"/>
        <n v="117647579"/>
        <n v="5205421626"/>
        <n v="372688000"/>
        <n v="4327866000"/>
        <n v="17531847"/>
        <n v="125602555"/>
        <n v="248656637"/>
        <n v="69791789"/>
        <n v="12157318"/>
        <n v="-925356544"/>
        <n v="-405849000"/>
        <n v="-151091158"/>
        <n v="-708354"/>
        <n v="-1152176000"/>
        <n v="8515883"/>
        <n v="-95523653"/>
        <n v="-35082521"/>
        <n v="3118040"/>
        <n v="-145499196"/>
        <n v="-5554474"/>
        <n v="-96399764"/>
        <n v="-4018772"/>
        <n v="-86357000"/>
        <n v="-10951000"/>
        <n v="-3398781"/>
        <n v="-728538982"/>
        <n v="-43638000"/>
        <n v="-813669000"/>
        <n v="4453829"/>
        <n v="-20182495"/>
        <n v="-43177598"/>
        <n v="8629858"/>
        <n v="927286"/>
        <n v="180747015"/>
        <n v="16740000"/>
        <n v="7309709"/>
        <n v="-40959"/>
        <n v="14094000"/>
        <n v="983192"/>
        <n v="-1189760"/>
        <n v="3652495"/>
        <n v="2390138"/>
        <n v="35609097"/>
        <n v="-244580"/>
        <n v="8633920"/>
        <n v="61790"/>
        <n v="4713000"/>
        <n v="3851000"/>
        <n v="107285"/>
        <n v="56015719"/>
        <n v="4619000"/>
        <n v="42372000"/>
        <n v="1009761"/>
        <n v="11732047"/>
        <n v="18714070"/>
        <n v="3271238"/>
        <n v="13084604"/>
        <n v="-744609529"/>
        <n v="-389109000"/>
        <n v="-143781449"/>
        <n v="-749313"/>
        <n v="-1138082000"/>
        <n v="9499075"/>
        <n v="-96713413"/>
        <n v="-31430026"/>
        <n v="5508178"/>
        <n v="-109890099"/>
        <n v="-5799054"/>
        <n v="-87765844"/>
        <n v="-3956982"/>
        <n v="-81644000"/>
        <n v="-7100000"/>
        <n v="-3291495"/>
        <n v="-672523263"/>
        <n v="-39019000"/>
        <n v="-771297000"/>
        <n v="5463590"/>
        <n v="-8450447"/>
        <n v="-24463528"/>
        <n v="11901096"/>
        <n v="395328490"/>
        <n v="146596000"/>
        <n v="56132693"/>
        <n v="422655000"/>
        <n v="-3361548"/>
        <n v="35549576"/>
        <n v="30085142"/>
        <n v="953127"/>
        <n v="32030084"/>
        <n v="1596062"/>
        <n v="30664000"/>
        <n v="2013000"/>
        <n v="234306965"/>
        <n v="13949000"/>
        <n v="281004000"/>
        <n v="21783972"/>
        <n v="-4819943"/>
        <n v="-349281039"/>
        <n v="-242512000"/>
        <n v="-87648756"/>
        <n v="-715427000"/>
        <n v="6137528"/>
        <n v="-61163837"/>
        <n v="-79804957"/>
        <n v="-4845928"/>
        <n v="-55735759"/>
        <n v="-2360920"/>
        <n v="-50980000"/>
        <n v="-5088000"/>
        <n v="-438216299"/>
        <n v="-25070000"/>
        <n v="-490293000"/>
        <n v="13333524"/>
        <n v="7081153"/>
        <n v="93354351"/>
        <n v="2001059484"/>
        <n v="502085000"/>
        <n v="448027841"/>
        <n v="35793676"/>
        <n v="2074280000"/>
        <n v="85109697"/>
        <n v="100526818"/>
        <n v="106222141"/>
        <n v="24191484"/>
        <n v="128880558"/>
        <n v="180393140"/>
        <n v="167649265"/>
        <n v="71869998"/>
        <n v="254739000"/>
        <n v="71441000"/>
        <n v="30689138"/>
        <n v="1841191124"/>
        <n v="1968635000"/>
        <n v="45206569"/>
        <n v="121613779"/>
        <n v="162514"/>
        <n v="1320209372"/>
        <n v="431248000"/>
        <n v="403353496"/>
        <n v="197085"/>
        <n v="1247766000"/>
        <n v="1307890"/>
        <n v="136592711"/>
        <n v="113514830"/>
        <n v="135824"/>
        <n v="108710952"/>
        <n v="234489385"/>
        <n v="30253000"/>
        <n v="33397500"/>
        <n v="1074494862"/>
        <n v="1174371000"/>
        <n v="141926"/>
        <n v="1453204"/>
        <n v="6162828"/>
        <n v="81743621"/>
        <n v="6611000"/>
        <n v="12535798"/>
        <n v="2239774"/>
        <n v="26970000"/>
        <n v="15130967"/>
        <n v="3315528"/>
        <n v="19097602"/>
        <n v="992524"/>
        <n v="3700428"/>
        <n v="9522405"/>
        <n v="20864706"/>
        <n v="4025446"/>
        <n v="43032000"/>
        <n v="2728000"/>
        <n v="2603287"/>
        <n v="46750362"/>
        <n v="66401000"/>
        <n v="2330902"/>
        <n v="15203898"/>
        <n v="102693854"/>
        <n v="38731000"/>
        <n v="40036881"/>
        <n v="105975000"/>
        <n v="13913422"/>
        <n v="16584933"/>
        <n v="9500820"/>
        <n v="21214902"/>
        <n v="4423000"/>
        <n v="2530804"/>
        <n v="144256098"/>
        <n v="139303000"/>
        <n v="14611971"/>
        <n v="383456449"/>
        <n v="124304000"/>
        <n v="77169424"/>
        <n v="676382"/>
        <n v="235209000"/>
        <n v="13255"/>
        <n v="99132011"/>
        <n v="3473554"/>
        <n v="9065574"/>
        <n v="33635246"/>
        <n v="54940982"/>
        <n v="38669768"/>
        <n v="60970270"/>
        <n v="123137000"/>
        <n v="2244000"/>
        <n v="19245599"/>
        <n v="251636660"/>
        <n v="228928000"/>
        <n v="15224778"/>
        <n v="11606202"/>
        <n v="1640355"/>
        <n v="265088889"/>
        <n v="75909000"/>
        <n v="82834564"/>
        <n v="344761"/>
        <n v="342002000"/>
        <n v="7547453"/>
        <n v="14401166"/>
        <n v="30136991"/>
        <n v="3602989"/>
        <n v="21548457"/>
        <n v="5206004"/>
        <n v="31918281"/>
        <n v="3979143"/>
        <n v="38141000"/>
        <n v="19867000"/>
        <n v="2450021"/>
        <n v="250994094"/>
        <n v="249219000"/>
        <n v="16022984"/>
        <n v="49766249"/>
        <n v="112114"/>
        <n v="19502867"/>
        <n v="15304641"/>
        <n v="127451"/>
        <n v="57694000"/>
        <n v="1086230"/>
        <n v="271608"/>
        <n v="3335698"/>
        <n v="4589830"/>
        <n v="7739863"/>
        <n v="896000"/>
        <n v="1530010"/>
        <n v="17480965"/>
        <n v="32136000"/>
        <n v="88398"/>
        <n v="1833740957"/>
        <n v="337351000"/>
        <n v="667967"/>
        <n v="1879880000"/>
        <n v="9731197"/>
        <n v="10246"/>
        <n v="1367523504"/>
        <n v="28914000"/>
        <n v="78910750"/>
        <n v="1907882271"/>
        <n v="356982000"/>
        <n v="402219537"/>
        <n v="29558461"/>
        <n v="2039480000"/>
        <n v="115716272"/>
        <n v="65809785"/>
        <n v="99458300"/>
        <n v="24084239"/>
        <n v="119900853"/>
        <n v="169305097"/>
        <n v="124189478"/>
        <n v="57820947"/>
        <n v="224812000"/>
        <n v="62591000"/>
        <n v="31783850"/>
        <n v="1696817383"/>
        <n v="95102000"/>
        <n v="1850188000"/>
        <n v="6489134"/>
        <n v="40166159"/>
        <n v="115058174"/>
        <n v="29436109"/>
        <n v="1333046"/>
        <n v="916012709"/>
        <n v="213614000"/>
        <n v="280199395"/>
        <n v="151129"/>
        <n v="853670000"/>
        <n v="2119096"/>
        <n v="102041711"/>
        <n v="80313152"/>
        <n v="116842"/>
        <n v="74616776"/>
        <n v="146585973"/>
        <n v="41383000"/>
        <n v="24358338"/>
        <n v="744827640"/>
        <n v="94611000"/>
        <n v="978602000"/>
        <n v="1692838"/>
        <n v="141444"/>
        <n v="682502"/>
        <n v="122354"/>
        <n v="3898833"/>
        <n v="77291047"/>
        <n v="4553000"/>
        <n v="10505584"/>
        <n v="2575974"/>
        <n v="106791000"/>
        <n v="16584993"/>
        <n v="2720584"/>
        <n v="13254262"/>
        <n v="1942039"/>
        <n v="4698082"/>
        <n v="9546012"/>
        <n v="16242850"/>
        <n v="3294954"/>
        <n v="44167000"/>
        <n v="3385000"/>
        <n v="9345419"/>
        <n v="43556813"/>
        <n v="3099000"/>
        <n v="57610000"/>
        <n v="350517"/>
        <n v="2000924"/>
        <n v="16764317"/>
        <n v="3073922"/>
        <n v="98326411"/>
        <n v="24577000"/>
        <n v="38925312"/>
        <n v="96702000"/>
        <n v="87700"/>
        <n v="14592502"/>
        <n v="13707585"/>
        <n v="9171964"/>
        <n v="19984718"/>
        <n v="-855401"/>
        <n v="5017000"/>
        <n v="2564645"/>
        <n v="134630949"/>
        <n v="11958000"/>
        <n v="134599000"/>
        <n v="551148"/>
        <n v="18292280"/>
        <n v="366385501"/>
        <n v="53443000"/>
        <n v="70217550"/>
        <n v="830134"/>
        <n v="218072000"/>
        <n v="14243714"/>
        <n v="76981266"/>
        <n v="2373008"/>
        <n v="9811676"/>
        <n v="37255864"/>
        <n v="55094978"/>
        <n v="49444424"/>
        <n v="56160006"/>
        <n v="115130000"/>
        <n v="4952000"/>
        <n v="17886171"/>
        <n v="214029897"/>
        <n v="55958000"/>
        <n v="230803000"/>
        <n v="3230780"/>
        <n v="17793885"/>
        <n v="9520348"/>
        <n v="15136414"/>
        <n v="1741214"/>
        <n v="239820891"/>
        <n v="60257000"/>
        <n v="78902738"/>
        <n v="339777"/>
        <n v="334428000"/>
        <n v="11515798"/>
        <n v="15076545"/>
        <n v="26430848"/>
        <n v="3609240"/>
        <n v="17772124"/>
        <n v="4694007"/>
        <n v="20972808"/>
        <n v="3301860"/>
        <n v="30732000"/>
        <n v="16675000"/>
        <n v="2105728"/>
        <n v="222371291"/>
        <n v="12855000"/>
        <n v="269318000"/>
        <n v="389699"/>
        <n v="14412793"/>
        <n v="50323641"/>
        <n v="8800007"/>
        <n v="112116"/>
        <n v="20122949"/>
        <n v="12277067"/>
        <n v="128124"/>
        <n v="55542000"/>
        <n v="869554"/>
        <n v="566646"/>
        <n v="4389041"/>
        <n v="2592394"/>
        <n v="13142152"/>
        <n v="850000"/>
        <n v="97358"/>
        <n v="34817663"/>
        <n v="26227000"/>
        <n v="87359"/>
        <n v="74953"/>
        <n v="1680815859"/>
        <n v="264233000"/>
        <n v="641302"/>
        <n v="1448786000"/>
        <n v="5745499"/>
        <n v="16874"/>
        <n v="1212229757"/>
        <n v="26441000"/>
        <n v="2134"/>
      </sharedItems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02">
  <r>
    <x v="0"/>
    <x v="0"/>
    <x v="0"/>
    <n v="3"/>
    <x v="0"/>
    <x v="0"/>
    <n v="-1504019984"/>
    <x v="0"/>
    <x v="0"/>
  </r>
  <r>
    <x v="0"/>
    <x v="1"/>
    <x v="0"/>
    <n v="3"/>
    <x v="0"/>
    <x v="0"/>
    <n v="-1894956000"/>
    <x v="1"/>
    <x v="0"/>
  </r>
  <r>
    <x v="0"/>
    <x v="2"/>
    <x v="0"/>
    <n v="3"/>
    <x v="0"/>
    <x v="0"/>
    <n v="-1831514315"/>
    <x v="2"/>
    <x v="0"/>
  </r>
  <r>
    <x v="0"/>
    <x v="0"/>
    <x v="0"/>
    <n v="3"/>
    <x v="1"/>
    <x v="0"/>
    <n v="-14887873"/>
    <x v="3"/>
    <x v="0"/>
  </r>
  <r>
    <x v="0"/>
    <x v="1"/>
    <x v="0"/>
    <n v="3"/>
    <x v="1"/>
    <x v="0"/>
    <n v="-7159000"/>
    <x v="4"/>
    <x v="0"/>
  </r>
  <r>
    <x v="0"/>
    <x v="2"/>
    <x v="0"/>
    <n v="3"/>
    <x v="1"/>
    <x v="0"/>
    <n v="-6153773"/>
    <x v="5"/>
    <x v="0"/>
  </r>
  <r>
    <x v="0"/>
    <x v="0"/>
    <x v="0"/>
    <n v="3"/>
    <x v="2"/>
    <x v="0"/>
    <n v="-109597742"/>
    <x v="6"/>
    <x v="0"/>
  </r>
  <r>
    <x v="0"/>
    <x v="1"/>
    <x v="0"/>
    <n v="3"/>
    <x v="2"/>
    <x v="0"/>
    <n v="-87581000"/>
    <x v="7"/>
    <x v="0"/>
  </r>
  <r>
    <x v="0"/>
    <x v="2"/>
    <x v="0"/>
    <n v="3"/>
    <x v="2"/>
    <x v="0"/>
    <n v="-88733018"/>
    <x v="8"/>
    <x v="0"/>
  </r>
  <r>
    <x v="0"/>
    <x v="0"/>
    <x v="0"/>
    <n v="3"/>
    <x v="3"/>
    <x v="0"/>
    <n v="-56565676"/>
    <x v="9"/>
    <x v="0"/>
  </r>
  <r>
    <x v="0"/>
    <x v="1"/>
    <x v="0"/>
    <n v="3"/>
    <x v="3"/>
    <x v="0"/>
    <n v="-28102000"/>
    <x v="10"/>
    <x v="0"/>
  </r>
  <r>
    <x v="0"/>
    <x v="2"/>
    <x v="0"/>
    <n v="3"/>
    <x v="3"/>
    <x v="0"/>
    <n v="-55469489"/>
    <x v="11"/>
    <x v="0"/>
  </r>
  <r>
    <x v="0"/>
    <x v="0"/>
    <x v="0"/>
    <n v="3"/>
    <x v="4"/>
    <x v="0"/>
    <n v="0"/>
    <x v="12"/>
    <x v="0"/>
  </r>
  <r>
    <x v="0"/>
    <x v="1"/>
    <x v="0"/>
    <n v="3"/>
    <x v="4"/>
    <x v="0"/>
    <n v="0"/>
    <x v="12"/>
    <x v="0"/>
  </r>
  <r>
    <x v="0"/>
    <x v="0"/>
    <x v="0"/>
    <n v="3"/>
    <x v="5"/>
    <x v="0"/>
    <n v="0"/>
    <x v="12"/>
    <x v="0"/>
  </r>
  <r>
    <x v="0"/>
    <x v="1"/>
    <x v="0"/>
    <n v="3"/>
    <x v="5"/>
    <x v="0"/>
    <n v="0"/>
    <x v="12"/>
    <x v="0"/>
  </r>
  <r>
    <x v="0"/>
    <x v="0"/>
    <x v="0"/>
    <n v="3"/>
    <x v="6"/>
    <x v="0"/>
    <n v="-39218369"/>
    <x v="13"/>
    <x v="0"/>
  </r>
  <r>
    <x v="0"/>
    <x v="1"/>
    <x v="0"/>
    <n v="3"/>
    <x v="6"/>
    <x v="0"/>
    <n v="-27291000"/>
    <x v="14"/>
    <x v="0"/>
  </r>
  <r>
    <x v="0"/>
    <x v="2"/>
    <x v="0"/>
    <n v="3"/>
    <x v="6"/>
    <x v="0"/>
    <n v="-37288608"/>
    <x v="15"/>
    <x v="0"/>
  </r>
  <r>
    <x v="0"/>
    <x v="0"/>
    <x v="0"/>
    <n v="3"/>
    <x v="7"/>
    <x v="0"/>
    <n v="-135585702"/>
    <x v="16"/>
    <x v="0"/>
  </r>
  <r>
    <x v="0"/>
    <x v="1"/>
    <x v="0"/>
    <n v="3"/>
    <x v="7"/>
    <x v="0"/>
    <n v="-162414000"/>
    <x v="17"/>
    <x v="0"/>
  </r>
  <r>
    <x v="0"/>
    <x v="2"/>
    <x v="0"/>
    <n v="3"/>
    <x v="7"/>
    <x v="0"/>
    <n v="-293433"/>
    <x v="18"/>
    <x v="0"/>
  </r>
  <r>
    <x v="0"/>
    <x v="0"/>
    <x v="0"/>
    <n v="3"/>
    <x v="8"/>
    <x v="0"/>
    <n v="0"/>
    <x v="12"/>
    <x v="0"/>
  </r>
  <r>
    <x v="0"/>
    <x v="1"/>
    <x v="0"/>
    <n v="3"/>
    <x v="8"/>
    <x v="0"/>
    <n v="0"/>
    <x v="12"/>
    <x v="0"/>
  </r>
  <r>
    <x v="0"/>
    <x v="0"/>
    <x v="0"/>
    <n v="3"/>
    <x v="9"/>
    <x v="0"/>
    <n v="-36067474"/>
    <x v="19"/>
    <x v="0"/>
  </r>
  <r>
    <x v="0"/>
    <x v="1"/>
    <x v="0"/>
    <n v="3"/>
    <x v="9"/>
    <x v="0"/>
    <n v="-1006000"/>
    <x v="20"/>
    <x v="0"/>
  </r>
  <r>
    <x v="0"/>
    <x v="2"/>
    <x v="0"/>
    <n v="3"/>
    <x v="9"/>
    <x v="0"/>
    <n v="-53216542"/>
    <x v="21"/>
    <x v="0"/>
  </r>
  <r>
    <x v="0"/>
    <x v="0"/>
    <x v="0"/>
    <n v="3"/>
    <x v="10"/>
    <x v="0"/>
    <n v="-1895942820"/>
    <x v="22"/>
    <x v="0"/>
  </r>
  <r>
    <x v="0"/>
    <x v="1"/>
    <x v="0"/>
    <n v="3"/>
    <x v="10"/>
    <x v="0"/>
    <n v="-2208509000"/>
    <x v="23"/>
    <x v="0"/>
  </r>
  <r>
    <x v="0"/>
    <x v="2"/>
    <x v="0"/>
    <n v="3"/>
    <x v="10"/>
    <x v="0"/>
    <n v="-2072669183"/>
    <x v="24"/>
    <x v="0"/>
  </r>
  <r>
    <x v="0"/>
    <x v="0"/>
    <x v="0"/>
    <n v="3"/>
    <x v="11"/>
    <x v="0"/>
    <n v="1745520245"/>
    <x v="25"/>
    <x v="0"/>
  </r>
  <r>
    <x v="0"/>
    <x v="1"/>
    <x v="0"/>
    <n v="3"/>
    <x v="11"/>
    <x v="0"/>
    <n v="1709506000"/>
    <x v="26"/>
    <x v="0"/>
  </r>
  <r>
    <x v="0"/>
    <x v="2"/>
    <x v="0"/>
    <n v="3"/>
    <x v="11"/>
    <x v="0"/>
    <n v="1746550367"/>
    <x v="27"/>
    <x v="0"/>
  </r>
  <r>
    <x v="0"/>
    <x v="0"/>
    <x v="0"/>
    <n v="3"/>
    <x v="12"/>
    <x v="0"/>
    <n v="-150422575"/>
    <x v="28"/>
    <x v="0"/>
  </r>
  <r>
    <x v="0"/>
    <x v="1"/>
    <x v="0"/>
    <n v="3"/>
    <x v="12"/>
    <x v="0"/>
    <n v="-499003000"/>
    <x v="29"/>
    <x v="0"/>
  </r>
  <r>
    <x v="0"/>
    <x v="2"/>
    <x v="0"/>
    <n v="3"/>
    <x v="12"/>
    <x v="0"/>
    <n v="-326118816"/>
    <x v="30"/>
    <x v="0"/>
  </r>
  <r>
    <x v="0"/>
    <x v="0"/>
    <x v="0"/>
    <n v="3"/>
    <x v="13"/>
    <x v="0"/>
    <n v="0"/>
    <x v="12"/>
    <x v="0"/>
  </r>
  <r>
    <x v="0"/>
    <x v="1"/>
    <x v="0"/>
    <n v="3"/>
    <x v="13"/>
    <x v="0"/>
    <n v="1252000"/>
    <x v="31"/>
    <x v="0"/>
  </r>
  <r>
    <x v="0"/>
    <x v="2"/>
    <x v="0"/>
    <n v="3"/>
    <x v="13"/>
    <x v="0"/>
    <n v="24948739"/>
    <x v="32"/>
    <x v="0"/>
  </r>
  <r>
    <x v="0"/>
    <x v="0"/>
    <x v="0"/>
    <n v="3"/>
    <x v="14"/>
    <x v="0"/>
    <n v="-150422575"/>
    <x v="28"/>
    <x v="0"/>
  </r>
  <r>
    <x v="0"/>
    <x v="1"/>
    <x v="0"/>
    <n v="3"/>
    <x v="14"/>
    <x v="0"/>
    <n v="-497751000"/>
    <x v="33"/>
    <x v="0"/>
  </r>
  <r>
    <x v="0"/>
    <x v="2"/>
    <x v="0"/>
    <n v="3"/>
    <x v="14"/>
    <x v="0"/>
    <n v="-301170077"/>
    <x v="34"/>
    <x v="0"/>
  </r>
  <r>
    <x v="0"/>
    <x v="0"/>
    <x v="0"/>
    <n v="3"/>
    <x v="15"/>
    <x v="0"/>
    <n v="0"/>
    <x v="12"/>
    <x v="0"/>
  </r>
  <r>
    <x v="0"/>
    <x v="1"/>
    <x v="0"/>
    <n v="3"/>
    <x v="15"/>
    <x v="0"/>
    <n v="69669000"/>
    <x v="35"/>
    <x v="0"/>
  </r>
  <r>
    <x v="0"/>
    <x v="2"/>
    <x v="0"/>
    <n v="3"/>
    <x v="15"/>
    <x v="0"/>
    <n v="66628358"/>
    <x v="36"/>
    <x v="0"/>
  </r>
  <r>
    <x v="0"/>
    <x v="0"/>
    <x v="0"/>
    <n v="3"/>
    <x v="16"/>
    <x v="0"/>
    <n v="-150422575"/>
    <x v="28"/>
    <x v="0"/>
  </r>
  <r>
    <x v="0"/>
    <x v="1"/>
    <x v="0"/>
    <n v="3"/>
    <x v="16"/>
    <x v="0"/>
    <n v="-428082000"/>
    <x v="37"/>
    <x v="0"/>
  </r>
  <r>
    <x v="0"/>
    <x v="2"/>
    <x v="0"/>
    <n v="3"/>
    <x v="16"/>
    <x v="0"/>
    <n v="-234541719"/>
    <x v="38"/>
    <x v="0"/>
  </r>
  <r>
    <x v="0"/>
    <x v="0"/>
    <x v="1"/>
    <n v="3"/>
    <x v="0"/>
    <x v="0"/>
    <n v="-1323274540"/>
    <x v="39"/>
    <x v="0"/>
  </r>
  <r>
    <x v="0"/>
    <x v="1"/>
    <x v="1"/>
    <n v="3"/>
    <x v="0"/>
    <x v="0"/>
    <n v="-1723090000"/>
    <x v="40"/>
    <x v="0"/>
  </r>
  <r>
    <x v="0"/>
    <x v="2"/>
    <x v="1"/>
    <n v="3"/>
    <x v="0"/>
    <x v="0"/>
    <n v="-1621365748"/>
    <x v="41"/>
    <x v="0"/>
  </r>
  <r>
    <x v="0"/>
    <x v="0"/>
    <x v="1"/>
    <n v="3"/>
    <x v="1"/>
    <x v="0"/>
    <n v="-13018463"/>
    <x v="42"/>
    <x v="0"/>
  </r>
  <r>
    <x v="0"/>
    <x v="1"/>
    <x v="1"/>
    <n v="3"/>
    <x v="1"/>
    <x v="0"/>
    <n v="-6985000"/>
    <x v="43"/>
    <x v="0"/>
  </r>
  <r>
    <x v="0"/>
    <x v="2"/>
    <x v="1"/>
    <n v="3"/>
    <x v="1"/>
    <x v="0"/>
    <n v="-6420199"/>
    <x v="44"/>
    <x v="0"/>
  </r>
  <r>
    <x v="0"/>
    <x v="0"/>
    <x v="1"/>
    <n v="3"/>
    <x v="2"/>
    <x v="0"/>
    <n v="-85250732"/>
    <x v="45"/>
    <x v="0"/>
  </r>
  <r>
    <x v="0"/>
    <x v="1"/>
    <x v="1"/>
    <n v="3"/>
    <x v="2"/>
    <x v="0"/>
    <n v="-62022000"/>
    <x v="46"/>
    <x v="0"/>
  </r>
  <r>
    <x v="0"/>
    <x v="2"/>
    <x v="1"/>
    <n v="3"/>
    <x v="2"/>
    <x v="0"/>
    <n v="-73809921"/>
    <x v="47"/>
    <x v="0"/>
  </r>
  <r>
    <x v="0"/>
    <x v="0"/>
    <x v="1"/>
    <n v="3"/>
    <x v="3"/>
    <x v="0"/>
    <n v="-53891375"/>
    <x v="48"/>
    <x v="0"/>
  </r>
  <r>
    <x v="0"/>
    <x v="1"/>
    <x v="1"/>
    <n v="3"/>
    <x v="3"/>
    <x v="0"/>
    <n v="0"/>
    <x v="12"/>
    <x v="0"/>
  </r>
  <r>
    <x v="0"/>
    <x v="2"/>
    <x v="1"/>
    <n v="3"/>
    <x v="3"/>
    <x v="0"/>
    <n v="-49683614"/>
    <x v="49"/>
    <x v="0"/>
  </r>
  <r>
    <x v="0"/>
    <x v="0"/>
    <x v="1"/>
    <n v="3"/>
    <x v="4"/>
    <x v="0"/>
    <n v="0"/>
    <x v="12"/>
    <x v="0"/>
  </r>
  <r>
    <x v="0"/>
    <x v="1"/>
    <x v="1"/>
    <n v="3"/>
    <x v="4"/>
    <x v="0"/>
    <n v="0"/>
    <x v="12"/>
    <x v="0"/>
  </r>
  <r>
    <x v="0"/>
    <x v="0"/>
    <x v="1"/>
    <n v="3"/>
    <x v="5"/>
    <x v="0"/>
    <n v="0"/>
    <x v="12"/>
    <x v="0"/>
  </r>
  <r>
    <x v="0"/>
    <x v="1"/>
    <x v="1"/>
    <n v="3"/>
    <x v="5"/>
    <x v="0"/>
    <n v="0"/>
    <x v="12"/>
    <x v="0"/>
  </r>
  <r>
    <x v="0"/>
    <x v="0"/>
    <x v="1"/>
    <n v="3"/>
    <x v="6"/>
    <x v="0"/>
    <n v="-40024350"/>
    <x v="50"/>
    <x v="0"/>
  </r>
  <r>
    <x v="0"/>
    <x v="1"/>
    <x v="1"/>
    <n v="3"/>
    <x v="6"/>
    <x v="0"/>
    <n v="-39032000"/>
    <x v="51"/>
    <x v="0"/>
  </r>
  <r>
    <x v="0"/>
    <x v="2"/>
    <x v="1"/>
    <n v="3"/>
    <x v="6"/>
    <x v="0"/>
    <n v="-39461761"/>
    <x v="52"/>
    <x v="0"/>
  </r>
  <r>
    <x v="0"/>
    <x v="0"/>
    <x v="1"/>
    <n v="3"/>
    <x v="7"/>
    <x v="0"/>
    <n v="-12874873"/>
    <x v="53"/>
    <x v="0"/>
  </r>
  <r>
    <x v="0"/>
    <x v="1"/>
    <x v="1"/>
    <n v="3"/>
    <x v="7"/>
    <x v="0"/>
    <n v="-136542000"/>
    <x v="54"/>
    <x v="0"/>
  </r>
  <r>
    <x v="0"/>
    <x v="2"/>
    <x v="1"/>
    <n v="3"/>
    <x v="7"/>
    <x v="0"/>
    <n v="-773239"/>
    <x v="55"/>
    <x v="0"/>
  </r>
  <r>
    <x v="0"/>
    <x v="0"/>
    <x v="1"/>
    <n v="3"/>
    <x v="8"/>
    <x v="0"/>
    <n v="0"/>
    <x v="12"/>
    <x v="0"/>
  </r>
  <r>
    <x v="0"/>
    <x v="1"/>
    <x v="1"/>
    <n v="3"/>
    <x v="8"/>
    <x v="0"/>
    <n v="0"/>
    <x v="12"/>
    <x v="0"/>
  </r>
  <r>
    <x v="0"/>
    <x v="0"/>
    <x v="1"/>
    <n v="3"/>
    <x v="9"/>
    <x v="0"/>
    <n v="-125888217"/>
    <x v="56"/>
    <x v="0"/>
  </r>
  <r>
    <x v="0"/>
    <x v="1"/>
    <x v="1"/>
    <n v="3"/>
    <x v="9"/>
    <x v="0"/>
    <n v="-22897000"/>
    <x v="57"/>
    <x v="0"/>
  </r>
  <r>
    <x v="0"/>
    <x v="2"/>
    <x v="1"/>
    <n v="3"/>
    <x v="9"/>
    <x v="0"/>
    <n v="-42474873"/>
    <x v="58"/>
    <x v="0"/>
  </r>
  <r>
    <x v="0"/>
    <x v="0"/>
    <x v="1"/>
    <n v="3"/>
    <x v="10"/>
    <x v="0"/>
    <n v="-1654222550"/>
    <x v="59"/>
    <x v="0"/>
  </r>
  <r>
    <x v="0"/>
    <x v="1"/>
    <x v="1"/>
    <n v="3"/>
    <x v="10"/>
    <x v="0"/>
    <n v="-1990568000"/>
    <x v="60"/>
    <x v="0"/>
  </r>
  <r>
    <x v="0"/>
    <x v="2"/>
    <x v="1"/>
    <n v="3"/>
    <x v="10"/>
    <x v="0"/>
    <n v="-1833989358"/>
    <x v="61"/>
    <x v="0"/>
  </r>
  <r>
    <x v="0"/>
    <x v="0"/>
    <x v="1"/>
    <n v="3"/>
    <x v="11"/>
    <x v="0"/>
    <n v="1527725783"/>
    <x v="62"/>
    <x v="0"/>
  </r>
  <r>
    <x v="0"/>
    <x v="1"/>
    <x v="1"/>
    <n v="3"/>
    <x v="11"/>
    <x v="0"/>
    <n v="1559798000"/>
    <x v="63"/>
    <x v="0"/>
  </r>
  <r>
    <x v="0"/>
    <x v="2"/>
    <x v="1"/>
    <n v="3"/>
    <x v="11"/>
    <x v="0"/>
    <n v="1609418892"/>
    <x v="64"/>
    <x v="0"/>
  </r>
  <r>
    <x v="0"/>
    <x v="0"/>
    <x v="1"/>
    <n v="3"/>
    <x v="12"/>
    <x v="0"/>
    <n v="-126496767"/>
    <x v="65"/>
    <x v="0"/>
  </r>
  <r>
    <x v="0"/>
    <x v="1"/>
    <x v="1"/>
    <n v="3"/>
    <x v="12"/>
    <x v="0"/>
    <n v="-430770000"/>
    <x v="66"/>
    <x v="0"/>
  </r>
  <r>
    <x v="0"/>
    <x v="2"/>
    <x v="1"/>
    <n v="3"/>
    <x v="12"/>
    <x v="0"/>
    <n v="-224570466"/>
    <x v="67"/>
    <x v="0"/>
  </r>
  <r>
    <x v="0"/>
    <x v="0"/>
    <x v="1"/>
    <n v="3"/>
    <x v="13"/>
    <x v="0"/>
    <n v="0"/>
    <x v="12"/>
    <x v="0"/>
  </r>
  <r>
    <x v="0"/>
    <x v="1"/>
    <x v="1"/>
    <n v="3"/>
    <x v="13"/>
    <x v="0"/>
    <n v="8417000"/>
    <x v="68"/>
    <x v="0"/>
  </r>
  <r>
    <x v="0"/>
    <x v="2"/>
    <x v="1"/>
    <n v="3"/>
    <x v="13"/>
    <x v="0"/>
    <n v="17098093"/>
    <x v="69"/>
    <x v="0"/>
  </r>
  <r>
    <x v="0"/>
    <x v="0"/>
    <x v="1"/>
    <n v="3"/>
    <x v="14"/>
    <x v="0"/>
    <n v="-126496767"/>
    <x v="65"/>
    <x v="0"/>
  </r>
  <r>
    <x v="0"/>
    <x v="1"/>
    <x v="1"/>
    <n v="3"/>
    <x v="14"/>
    <x v="0"/>
    <n v="-422353000"/>
    <x v="70"/>
    <x v="0"/>
  </r>
  <r>
    <x v="0"/>
    <x v="2"/>
    <x v="1"/>
    <n v="3"/>
    <x v="14"/>
    <x v="0"/>
    <n v="-207472373"/>
    <x v="71"/>
    <x v="0"/>
  </r>
  <r>
    <x v="0"/>
    <x v="0"/>
    <x v="1"/>
    <n v="3"/>
    <x v="15"/>
    <x v="0"/>
    <n v="0"/>
    <x v="12"/>
    <x v="0"/>
  </r>
  <r>
    <x v="0"/>
    <x v="1"/>
    <x v="1"/>
    <n v="3"/>
    <x v="15"/>
    <x v="0"/>
    <n v="117718000"/>
    <x v="72"/>
    <x v="0"/>
  </r>
  <r>
    <x v="0"/>
    <x v="2"/>
    <x v="1"/>
    <n v="3"/>
    <x v="15"/>
    <x v="0"/>
    <n v="75373547"/>
    <x v="73"/>
    <x v="0"/>
  </r>
  <r>
    <x v="0"/>
    <x v="0"/>
    <x v="1"/>
    <n v="3"/>
    <x v="16"/>
    <x v="0"/>
    <n v="-126496767"/>
    <x v="65"/>
    <x v="0"/>
  </r>
  <r>
    <x v="0"/>
    <x v="1"/>
    <x v="1"/>
    <n v="3"/>
    <x v="16"/>
    <x v="0"/>
    <n v="-304635000"/>
    <x v="74"/>
    <x v="0"/>
  </r>
  <r>
    <x v="0"/>
    <x v="2"/>
    <x v="1"/>
    <n v="3"/>
    <x v="16"/>
    <x v="0"/>
    <n v="-132098826"/>
    <x v="75"/>
    <x v="0"/>
  </r>
  <r>
    <x v="1"/>
    <x v="0"/>
    <x v="0"/>
    <n v="3"/>
    <x v="17"/>
    <x v="0"/>
    <n v="627382151"/>
    <x v="76"/>
    <x v="0"/>
  </r>
  <r>
    <x v="1"/>
    <x v="1"/>
    <x v="0"/>
    <n v="3"/>
    <x v="17"/>
    <x v="0"/>
    <n v="599519000"/>
    <x v="77"/>
    <x v="0"/>
  </r>
  <r>
    <x v="1"/>
    <x v="2"/>
    <x v="0"/>
    <n v="3"/>
    <x v="17"/>
    <x v="0"/>
    <n v="579128984"/>
    <x v="78"/>
    <x v="0"/>
  </r>
  <r>
    <x v="1"/>
    <x v="0"/>
    <x v="0"/>
    <n v="3"/>
    <x v="18"/>
    <x v="0"/>
    <n v="453951263"/>
    <x v="79"/>
    <x v="0"/>
  </r>
  <r>
    <x v="1"/>
    <x v="1"/>
    <x v="0"/>
    <n v="3"/>
    <x v="18"/>
    <x v="0"/>
    <n v="528137000"/>
    <x v="80"/>
    <x v="0"/>
  </r>
  <r>
    <x v="1"/>
    <x v="2"/>
    <x v="0"/>
    <n v="3"/>
    <x v="18"/>
    <x v="0"/>
    <n v="506091629"/>
    <x v="81"/>
    <x v="0"/>
  </r>
  <r>
    <x v="1"/>
    <x v="0"/>
    <x v="0"/>
    <n v="3"/>
    <x v="19"/>
    <x v="0"/>
    <n v="25727660"/>
    <x v="82"/>
    <x v="0"/>
  </r>
  <r>
    <x v="1"/>
    <x v="1"/>
    <x v="0"/>
    <n v="3"/>
    <x v="19"/>
    <x v="0"/>
    <n v="7443000"/>
    <x v="83"/>
    <x v="0"/>
  </r>
  <r>
    <x v="1"/>
    <x v="2"/>
    <x v="0"/>
    <n v="3"/>
    <x v="19"/>
    <x v="0"/>
    <n v="16256473"/>
    <x v="84"/>
    <x v="0"/>
  </r>
  <r>
    <x v="1"/>
    <x v="0"/>
    <x v="0"/>
    <n v="3"/>
    <x v="20"/>
    <x v="0"/>
    <n v="32242266"/>
    <x v="85"/>
    <x v="0"/>
  </r>
  <r>
    <x v="1"/>
    <x v="1"/>
    <x v="0"/>
    <n v="3"/>
    <x v="20"/>
    <x v="0"/>
    <n v="30200000"/>
    <x v="86"/>
    <x v="0"/>
  </r>
  <r>
    <x v="1"/>
    <x v="2"/>
    <x v="0"/>
    <n v="3"/>
    <x v="20"/>
    <x v="0"/>
    <n v="31000612"/>
    <x v="87"/>
    <x v="0"/>
  </r>
  <r>
    <x v="1"/>
    <x v="0"/>
    <x v="0"/>
    <n v="3"/>
    <x v="21"/>
    <x v="0"/>
    <n v="120547330"/>
    <x v="88"/>
    <x v="0"/>
  </r>
  <r>
    <x v="1"/>
    <x v="1"/>
    <x v="0"/>
    <n v="3"/>
    <x v="21"/>
    <x v="0"/>
    <n v="64510000"/>
    <x v="89"/>
    <x v="0"/>
  </r>
  <r>
    <x v="1"/>
    <x v="2"/>
    <x v="0"/>
    <n v="3"/>
    <x v="21"/>
    <x v="0"/>
    <n v="33309177"/>
    <x v="90"/>
    <x v="0"/>
  </r>
  <r>
    <x v="1"/>
    <x v="0"/>
    <x v="0"/>
    <n v="3"/>
    <x v="22"/>
    <x v="0"/>
    <n v="83290463"/>
    <x v="91"/>
    <x v="0"/>
  </r>
  <r>
    <x v="1"/>
    <x v="1"/>
    <x v="0"/>
    <n v="3"/>
    <x v="22"/>
    <x v="0"/>
    <n v="83527000"/>
    <x v="92"/>
    <x v="0"/>
  </r>
  <r>
    <x v="1"/>
    <x v="2"/>
    <x v="0"/>
    <n v="3"/>
    <x v="22"/>
    <x v="0"/>
    <n v="128381625"/>
    <x v="93"/>
    <x v="0"/>
  </r>
  <r>
    <x v="1"/>
    <x v="0"/>
    <x v="0"/>
    <n v="3"/>
    <x v="23"/>
    <x v="0"/>
    <n v="6129259"/>
    <x v="94"/>
    <x v="0"/>
  </r>
  <r>
    <x v="1"/>
    <x v="1"/>
    <x v="0"/>
    <n v="3"/>
    <x v="23"/>
    <x v="0"/>
    <n v="14090000"/>
    <x v="95"/>
    <x v="0"/>
  </r>
  <r>
    <x v="1"/>
    <x v="2"/>
    <x v="0"/>
    <n v="3"/>
    <x v="23"/>
    <x v="0"/>
    <n v="9690139"/>
    <x v="96"/>
    <x v="0"/>
  </r>
  <r>
    <x v="1"/>
    <x v="0"/>
    <x v="0"/>
    <n v="3"/>
    <x v="24"/>
    <x v="0"/>
    <n v="7495372"/>
    <x v="97"/>
    <x v="0"/>
  </r>
  <r>
    <x v="1"/>
    <x v="1"/>
    <x v="0"/>
    <n v="3"/>
    <x v="24"/>
    <x v="0"/>
    <n v="897000"/>
    <x v="98"/>
    <x v="0"/>
  </r>
  <r>
    <x v="1"/>
    <x v="2"/>
    <x v="0"/>
    <n v="3"/>
    <x v="24"/>
    <x v="0"/>
    <n v="25406105"/>
    <x v="99"/>
    <x v="0"/>
  </r>
  <r>
    <x v="1"/>
    <x v="0"/>
    <x v="1"/>
    <n v="3"/>
    <x v="17"/>
    <x v="0"/>
    <n v="603345366"/>
    <x v="100"/>
    <x v="0"/>
  </r>
  <r>
    <x v="1"/>
    <x v="1"/>
    <x v="1"/>
    <n v="3"/>
    <x v="17"/>
    <x v="0"/>
    <n v="588340000"/>
    <x v="101"/>
    <x v="0"/>
  </r>
  <r>
    <x v="1"/>
    <x v="2"/>
    <x v="1"/>
    <n v="3"/>
    <x v="17"/>
    <x v="0"/>
    <n v="561382172"/>
    <x v="102"/>
    <x v="0"/>
  </r>
  <r>
    <x v="1"/>
    <x v="0"/>
    <x v="1"/>
    <n v="3"/>
    <x v="18"/>
    <x v="0"/>
    <n v="307560418"/>
    <x v="103"/>
    <x v="0"/>
  </r>
  <r>
    <x v="1"/>
    <x v="1"/>
    <x v="1"/>
    <n v="3"/>
    <x v="18"/>
    <x v="0"/>
    <n v="372867000"/>
    <x v="104"/>
    <x v="0"/>
  </r>
  <r>
    <x v="1"/>
    <x v="2"/>
    <x v="1"/>
    <n v="3"/>
    <x v="18"/>
    <x v="0"/>
    <n v="366227102"/>
    <x v="105"/>
    <x v="0"/>
  </r>
  <r>
    <x v="1"/>
    <x v="0"/>
    <x v="1"/>
    <n v="3"/>
    <x v="19"/>
    <x v="0"/>
    <n v="24532146"/>
    <x v="106"/>
    <x v="0"/>
  </r>
  <r>
    <x v="1"/>
    <x v="1"/>
    <x v="1"/>
    <n v="3"/>
    <x v="19"/>
    <x v="0"/>
    <n v="27717000"/>
    <x v="107"/>
    <x v="0"/>
  </r>
  <r>
    <x v="1"/>
    <x v="2"/>
    <x v="1"/>
    <n v="3"/>
    <x v="19"/>
    <x v="0"/>
    <n v="13292941"/>
    <x v="108"/>
    <x v="0"/>
  </r>
  <r>
    <x v="1"/>
    <x v="0"/>
    <x v="1"/>
    <n v="3"/>
    <x v="20"/>
    <x v="0"/>
    <n v="31017969"/>
    <x v="109"/>
    <x v="0"/>
  </r>
  <r>
    <x v="1"/>
    <x v="1"/>
    <x v="1"/>
    <n v="3"/>
    <x v="20"/>
    <x v="0"/>
    <n v="26933000"/>
    <x v="110"/>
    <x v="0"/>
  </r>
  <r>
    <x v="1"/>
    <x v="2"/>
    <x v="1"/>
    <n v="3"/>
    <x v="20"/>
    <x v="0"/>
    <n v="33346318"/>
    <x v="111"/>
    <x v="0"/>
  </r>
  <r>
    <x v="1"/>
    <x v="0"/>
    <x v="1"/>
    <n v="3"/>
    <x v="21"/>
    <x v="0"/>
    <n v="115985483"/>
    <x v="112"/>
    <x v="0"/>
  </r>
  <r>
    <x v="1"/>
    <x v="1"/>
    <x v="1"/>
    <n v="3"/>
    <x v="21"/>
    <x v="0"/>
    <n v="59539000"/>
    <x v="113"/>
    <x v="0"/>
  </r>
  <r>
    <x v="1"/>
    <x v="2"/>
    <x v="1"/>
    <n v="3"/>
    <x v="21"/>
    <x v="0"/>
    <n v="58585008"/>
    <x v="114"/>
    <x v="0"/>
  </r>
  <r>
    <x v="1"/>
    <x v="0"/>
    <x v="1"/>
    <n v="3"/>
    <x v="22"/>
    <x v="0"/>
    <n v="76007648"/>
    <x v="115"/>
    <x v="0"/>
  </r>
  <r>
    <x v="1"/>
    <x v="1"/>
    <x v="1"/>
    <n v="3"/>
    <x v="22"/>
    <x v="0"/>
    <n v="85345000"/>
    <x v="116"/>
    <x v="0"/>
  </r>
  <r>
    <x v="1"/>
    <x v="2"/>
    <x v="1"/>
    <n v="3"/>
    <x v="22"/>
    <x v="0"/>
    <n v="118561226"/>
    <x v="117"/>
    <x v="0"/>
  </r>
  <r>
    <x v="1"/>
    <x v="0"/>
    <x v="1"/>
    <n v="3"/>
    <x v="23"/>
    <x v="0"/>
    <n v="6371917"/>
    <x v="118"/>
    <x v="0"/>
  </r>
  <r>
    <x v="1"/>
    <x v="1"/>
    <x v="1"/>
    <n v="3"/>
    <x v="23"/>
    <x v="0"/>
    <n v="14173000"/>
    <x v="119"/>
    <x v="0"/>
  </r>
  <r>
    <x v="1"/>
    <x v="2"/>
    <x v="1"/>
    <n v="3"/>
    <x v="23"/>
    <x v="0"/>
    <n v="14121183"/>
    <x v="120"/>
    <x v="0"/>
  </r>
  <r>
    <x v="1"/>
    <x v="0"/>
    <x v="1"/>
    <n v="3"/>
    <x v="24"/>
    <x v="0"/>
    <n v="6193709"/>
    <x v="121"/>
    <x v="0"/>
  </r>
  <r>
    <x v="1"/>
    <x v="1"/>
    <x v="1"/>
    <n v="3"/>
    <x v="24"/>
    <x v="0"/>
    <n v="16969000"/>
    <x v="122"/>
    <x v="0"/>
  </r>
  <r>
    <x v="1"/>
    <x v="2"/>
    <x v="1"/>
    <n v="3"/>
    <x v="24"/>
    <x v="0"/>
    <n v="35671845"/>
    <x v="123"/>
    <x v="0"/>
  </r>
  <r>
    <x v="0"/>
    <x v="0"/>
    <x v="0"/>
    <n v="3"/>
    <x v="0"/>
    <x v="1"/>
    <n v="-422935193"/>
    <x v="124"/>
    <x v="0"/>
  </r>
  <r>
    <x v="0"/>
    <x v="1"/>
    <x v="0"/>
    <n v="3"/>
    <x v="0"/>
    <x v="1"/>
    <n v="-694826000"/>
    <x v="125"/>
    <x v="0"/>
  </r>
  <r>
    <x v="0"/>
    <x v="3"/>
    <x v="0"/>
    <n v="3"/>
    <x v="0"/>
    <x v="1"/>
    <n v="-191772691"/>
    <x v="126"/>
    <x v="0"/>
  </r>
  <r>
    <x v="0"/>
    <x v="2"/>
    <x v="0"/>
    <n v="3"/>
    <x v="0"/>
    <x v="1"/>
    <n v="-1096141960"/>
    <x v="127"/>
    <x v="0"/>
  </r>
  <r>
    <x v="0"/>
    <x v="0"/>
    <x v="0"/>
    <n v="3"/>
    <x v="1"/>
    <x v="1"/>
    <n v="-6782047"/>
    <x v="128"/>
    <x v="0"/>
  </r>
  <r>
    <x v="0"/>
    <x v="1"/>
    <x v="0"/>
    <n v="3"/>
    <x v="1"/>
    <x v="1"/>
    <n v="-145000"/>
    <x v="129"/>
    <x v="0"/>
  </r>
  <r>
    <x v="0"/>
    <x v="3"/>
    <x v="0"/>
    <n v="3"/>
    <x v="1"/>
    <x v="1"/>
    <n v="-102573"/>
    <x v="130"/>
    <x v="0"/>
  </r>
  <r>
    <x v="0"/>
    <x v="2"/>
    <x v="0"/>
    <n v="3"/>
    <x v="1"/>
    <x v="1"/>
    <n v="-9523217"/>
    <x v="131"/>
    <x v="0"/>
  </r>
  <r>
    <x v="0"/>
    <x v="0"/>
    <x v="0"/>
    <n v="3"/>
    <x v="2"/>
    <x v="1"/>
    <n v="-49934510"/>
    <x v="132"/>
    <x v="0"/>
  </r>
  <r>
    <x v="0"/>
    <x v="1"/>
    <x v="0"/>
    <n v="3"/>
    <x v="2"/>
    <x v="1"/>
    <n v="-51881000"/>
    <x v="133"/>
    <x v="0"/>
  </r>
  <r>
    <x v="0"/>
    <x v="3"/>
    <x v="0"/>
    <n v="3"/>
    <x v="2"/>
    <x v="1"/>
    <n v="-7724174"/>
    <x v="134"/>
    <x v="0"/>
  </r>
  <r>
    <x v="0"/>
    <x v="2"/>
    <x v="0"/>
    <n v="3"/>
    <x v="2"/>
    <x v="1"/>
    <n v="-108278326"/>
    <x v="135"/>
    <x v="0"/>
  </r>
  <r>
    <x v="0"/>
    <x v="0"/>
    <x v="0"/>
    <n v="3"/>
    <x v="3"/>
    <x v="1"/>
    <n v="-22499947"/>
    <x v="136"/>
    <x v="0"/>
  </r>
  <r>
    <x v="0"/>
    <x v="1"/>
    <x v="0"/>
    <n v="3"/>
    <x v="3"/>
    <x v="1"/>
    <n v="-5114000"/>
    <x v="137"/>
    <x v="0"/>
  </r>
  <r>
    <x v="0"/>
    <x v="3"/>
    <x v="0"/>
    <n v="3"/>
    <x v="3"/>
    <x v="1"/>
    <n v="-7657682"/>
    <x v="138"/>
    <x v="0"/>
  </r>
  <r>
    <x v="0"/>
    <x v="2"/>
    <x v="0"/>
    <n v="3"/>
    <x v="3"/>
    <x v="1"/>
    <n v="-33357411"/>
    <x v="139"/>
    <x v="0"/>
  </r>
  <r>
    <x v="0"/>
    <x v="0"/>
    <x v="0"/>
    <n v="3"/>
    <x v="4"/>
    <x v="1"/>
    <n v="0"/>
    <x v="12"/>
    <x v="0"/>
  </r>
  <r>
    <x v="0"/>
    <x v="1"/>
    <x v="0"/>
    <n v="3"/>
    <x v="4"/>
    <x v="1"/>
    <n v="0"/>
    <x v="12"/>
    <x v="0"/>
  </r>
  <r>
    <x v="0"/>
    <x v="3"/>
    <x v="0"/>
    <n v="3"/>
    <x v="4"/>
    <x v="1"/>
    <n v="0"/>
    <x v="12"/>
    <x v="0"/>
  </r>
  <r>
    <x v="0"/>
    <x v="2"/>
    <x v="0"/>
    <n v="3"/>
    <x v="4"/>
    <x v="1"/>
    <n v="-4674999"/>
    <x v="140"/>
    <x v="0"/>
  </r>
  <r>
    <x v="0"/>
    <x v="0"/>
    <x v="0"/>
    <n v="3"/>
    <x v="5"/>
    <x v="1"/>
    <n v="0"/>
    <x v="12"/>
    <x v="0"/>
  </r>
  <r>
    <x v="0"/>
    <x v="1"/>
    <x v="0"/>
    <n v="3"/>
    <x v="5"/>
    <x v="1"/>
    <n v="0"/>
    <x v="12"/>
    <x v="0"/>
  </r>
  <r>
    <x v="0"/>
    <x v="3"/>
    <x v="0"/>
    <n v="3"/>
    <x v="5"/>
    <x v="1"/>
    <n v="0"/>
    <x v="12"/>
    <x v="0"/>
  </r>
  <r>
    <x v="0"/>
    <x v="0"/>
    <x v="0"/>
    <n v="3"/>
    <x v="6"/>
    <x v="1"/>
    <n v="-15626211"/>
    <x v="141"/>
    <x v="0"/>
  </r>
  <r>
    <x v="0"/>
    <x v="1"/>
    <x v="0"/>
    <n v="3"/>
    <x v="6"/>
    <x v="1"/>
    <n v="-10117000"/>
    <x v="142"/>
    <x v="0"/>
  </r>
  <r>
    <x v="0"/>
    <x v="3"/>
    <x v="0"/>
    <n v="3"/>
    <x v="6"/>
    <x v="1"/>
    <n v="-2107357"/>
    <x v="143"/>
    <x v="0"/>
  </r>
  <r>
    <x v="0"/>
    <x v="2"/>
    <x v="0"/>
    <n v="3"/>
    <x v="6"/>
    <x v="1"/>
    <n v="-22263471"/>
    <x v="144"/>
    <x v="0"/>
  </r>
  <r>
    <x v="0"/>
    <x v="0"/>
    <x v="0"/>
    <n v="3"/>
    <x v="7"/>
    <x v="1"/>
    <n v="-54085207"/>
    <x v="145"/>
    <x v="0"/>
  </r>
  <r>
    <x v="0"/>
    <x v="1"/>
    <x v="0"/>
    <n v="3"/>
    <x v="7"/>
    <x v="1"/>
    <n v="-64199000"/>
    <x v="146"/>
    <x v="0"/>
  </r>
  <r>
    <x v="0"/>
    <x v="3"/>
    <x v="0"/>
    <n v="3"/>
    <x v="7"/>
    <x v="1"/>
    <n v="-2706231"/>
    <x v="147"/>
    <x v="0"/>
  </r>
  <r>
    <x v="0"/>
    <x v="2"/>
    <x v="0"/>
    <n v="3"/>
    <x v="7"/>
    <x v="1"/>
    <n v="-217413"/>
    <x v="148"/>
    <x v="0"/>
  </r>
  <r>
    <x v="0"/>
    <x v="0"/>
    <x v="0"/>
    <n v="3"/>
    <x v="8"/>
    <x v="1"/>
    <n v="0"/>
    <x v="12"/>
    <x v="0"/>
  </r>
  <r>
    <x v="0"/>
    <x v="1"/>
    <x v="0"/>
    <n v="3"/>
    <x v="8"/>
    <x v="1"/>
    <n v="0"/>
    <x v="12"/>
    <x v="0"/>
  </r>
  <r>
    <x v="0"/>
    <x v="3"/>
    <x v="0"/>
    <n v="3"/>
    <x v="8"/>
    <x v="1"/>
    <n v="0"/>
    <x v="12"/>
    <x v="0"/>
  </r>
  <r>
    <x v="0"/>
    <x v="0"/>
    <x v="0"/>
    <n v="3"/>
    <x v="9"/>
    <x v="1"/>
    <n v="-14360088"/>
    <x v="149"/>
    <x v="0"/>
  </r>
  <r>
    <x v="0"/>
    <x v="1"/>
    <x v="0"/>
    <n v="3"/>
    <x v="9"/>
    <x v="1"/>
    <n v="-8690000"/>
    <x v="150"/>
    <x v="0"/>
  </r>
  <r>
    <x v="0"/>
    <x v="3"/>
    <x v="0"/>
    <n v="3"/>
    <x v="9"/>
    <x v="1"/>
    <n v="-11796638"/>
    <x v="151"/>
    <x v="0"/>
  </r>
  <r>
    <x v="0"/>
    <x v="2"/>
    <x v="0"/>
    <n v="3"/>
    <x v="9"/>
    <x v="1"/>
    <n v="-64565750"/>
    <x v="152"/>
    <x v="0"/>
  </r>
  <r>
    <x v="0"/>
    <x v="0"/>
    <x v="0"/>
    <n v="3"/>
    <x v="10"/>
    <x v="1"/>
    <n v="-586223203"/>
    <x v="153"/>
    <x v="0"/>
  </r>
  <r>
    <x v="0"/>
    <x v="1"/>
    <x v="0"/>
    <n v="3"/>
    <x v="10"/>
    <x v="1"/>
    <n v="-834972000"/>
    <x v="154"/>
    <x v="0"/>
  </r>
  <r>
    <x v="0"/>
    <x v="3"/>
    <x v="0"/>
    <n v="3"/>
    <x v="10"/>
    <x v="1"/>
    <n v="-223867346"/>
    <x v="155"/>
    <x v="0"/>
  </r>
  <r>
    <x v="0"/>
    <x v="2"/>
    <x v="0"/>
    <n v="3"/>
    <x v="10"/>
    <x v="1"/>
    <n v="-1339022550"/>
    <x v="156"/>
    <x v="0"/>
  </r>
  <r>
    <x v="0"/>
    <x v="0"/>
    <x v="0"/>
    <n v="3"/>
    <x v="11"/>
    <x v="1"/>
    <n v="675382436"/>
    <x v="157"/>
    <x v="0"/>
  </r>
  <r>
    <x v="0"/>
    <x v="1"/>
    <x v="0"/>
    <n v="3"/>
    <x v="11"/>
    <x v="1"/>
    <n v="672914000"/>
    <x v="158"/>
    <x v="0"/>
  </r>
  <r>
    <x v="0"/>
    <x v="3"/>
    <x v="0"/>
    <n v="3"/>
    <x v="11"/>
    <x v="1"/>
    <n v="202416230"/>
    <x v="159"/>
    <x v="0"/>
  </r>
  <r>
    <x v="0"/>
    <x v="2"/>
    <x v="0"/>
    <n v="3"/>
    <x v="11"/>
    <x v="1"/>
    <n v="1208895674"/>
    <x v="160"/>
    <x v="0"/>
  </r>
  <r>
    <x v="0"/>
    <x v="0"/>
    <x v="0"/>
    <n v="3"/>
    <x v="12"/>
    <x v="1"/>
    <n v="89159233"/>
    <x v="161"/>
    <x v="0"/>
  </r>
  <r>
    <x v="0"/>
    <x v="1"/>
    <x v="0"/>
    <n v="3"/>
    <x v="12"/>
    <x v="1"/>
    <n v="-162058000"/>
    <x v="162"/>
    <x v="0"/>
  </r>
  <r>
    <x v="0"/>
    <x v="3"/>
    <x v="0"/>
    <n v="3"/>
    <x v="12"/>
    <x v="1"/>
    <n v="-21451116"/>
    <x v="163"/>
    <x v="0"/>
  </r>
  <r>
    <x v="0"/>
    <x v="2"/>
    <x v="0"/>
    <n v="3"/>
    <x v="12"/>
    <x v="1"/>
    <n v="-130126877"/>
    <x v="164"/>
    <x v="0"/>
  </r>
  <r>
    <x v="0"/>
    <x v="0"/>
    <x v="0"/>
    <n v="3"/>
    <x v="13"/>
    <x v="1"/>
    <n v="0"/>
    <x v="12"/>
    <x v="0"/>
  </r>
  <r>
    <x v="0"/>
    <x v="1"/>
    <x v="0"/>
    <n v="3"/>
    <x v="13"/>
    <x v="1"/>
    <n v="471000"/>
    <x v="165"/>
    <x v="0"/>
  </r>
  <r>
    <x v="0"/>
    <x v="3"/>
    <x v="0"/>
    <n v="3"/>
    <x v="13"/>
    <x v="1"/>
    <n v="-912292"/>
    <x v="166"/>
    <x v="0"/>
  </r>
  <r>
    <x v="0"/>
    <x v="2"/>
    <x v="0"/>
    <n v="3"/>
    <x v="13"/>
    <x v="1"/>
    <n v="38711752"/>
    <x v="167"/>
    <x v="0"/>
  </r>
  <r>
    <x v="0"/>
    <x v="0"/>
    <x v="0"/>
    <n v="3"/>
    <x v="14"/>
    <x v="1"/>
    <n v="89159233"/>
    <x v="161"/>
    <x v="0"/>
  </r>
  <r>
    <x v="0"/>
    <x v="1"/>
    <x v="0"/>
    <n v="3"/>
    <x v="14"/>
    <x v="1"/>
    <n v="-161587000"/>
    <x v="168"/>
    <x v="0"/>
  </r>
  <r>
    <x v="0"/>
    <x v="3"/>
    <x v="0"/>
    <n v="3"/>
    <x v="14"/>
    <x v="1"/>
    <n v="-22363408"/>
    <x v="169"/>
    <x v="0"/>
  </r>
  <r>
    <x v="0"/>
    <x v="2"/>
    <x v="0"/>
    <n v="3"/>
    <x v="14"/>
    <x v="1"/>
    <n v="-91415125"/>
    <x v="170"/>
    <x v="0"/>
  </r>
  <r>
    <x v="0"/>
    <x v="0"/>
    <x v="0"/>
    <n v="3"/>
    <x v="15"/>
    <x v="1"/>
    <n v="0"/>
    <x v="12"/>
    <x v="0"/>
  </r>
  <r>
    <x v="0"/>
    <x v="1"/>
    <x v="0"/>
    <n v="3"/>
    <x v="15"/>
    <x v="1"/>
    <n v="26279000"/>
    <x v="171"/>
    <x v="0"/>
  </r>
  <r>
    <x v="0"/>
    <x v="3"/>
    <x v="0"/>
    <n v="3"/>
    <x v="15"/>
    <x v="1"/>
    <n v="8205309"/>
    <x v="172"/>
    <x v="0"/>
  </r>
  <r>
    <x v="0"/>
    <x v="2"/>
    <x v="0"/>
    <n v="3"/>
    <x v="15"/>
    <x v="1"/>
    <n v="17550056"/>
    <x v="173"/>
    <x v="0"/>
  </r>
  <r>
    <x v="0"/>
    <x v="0"/>
    <x v="0"/>
    <n v="3"/>
    <x v="16"/>
    <x v="1"/>
    <n v="89159233"/>
    <x v="161"/>
    <x v="0"/>
  </r>
  <r>
    <x v="0"/>
    <x v="1"/>
    <x v="0"/>
    <n v="3"/>
    <x v="16"/>
    <x v="1"/>
    <n v="-135308000"/>
    <x v="174"/>
    <x v="0"/>
  </r>
  <r>
    <x v="0"/>
    <x v="3"/>
    <x v="0"/>
    <n v="3"/>
    <x v="16"/>
    <x v="1"/>
    <n v="-14158099"/>
    <x v="175"/>
    <x v="0"/>
  </r>
  <r>
    <x v="0"/>
    <x v="2"/>
    <x v="0"/>
    <n v="3"/>
    <x v="16"/>
    <x v="1"/>
    <n v="-73865069"/>
    <x v="176"/>
    <x v="0"/>
  </r>
  <r>
    <x v="0"/>
    <x v="0"/>
    <x v="1"/>
    <n v="3"/>
    <x v="0"/>
    <x v="1"/>
    <n v="-396670247"/>
    <x v="177"/>
    <x v="0"/>
  </r>
  <r>
    <x v="0"/>
    <x v="1"/>
    <x v="1"/>
    <n v="3"/>
    <x v="0"/>
    <x v="1"/>
    <n v="-675677000"/>
    <x v="178"/>
    <x v="0"/>
  </r>
  <r>
    <x v="0"/>
    <x v="3"/>
    <x v="1"/>
    <n v="3"/>
    <x v="0"/>
    <x v="1"/>
    <n v="-169579115"/>
    <x v="179"/>
    <x v="0"/>
  </r>
  <r>
    <x v="0"/>
    <x v="2"/>
    <x v="1"/>
    <n v="3"/>
    <x v="0"/>
    <x v="1"/>
    <n v="-1059676996"/>
    <x v="180"/>
    <x v="0"/>
  </r>
  <r>
    <x v="0"/>
    <x v="0"/>
    <x v="1"/>
    <n v="3"/>
    <x v="1"/>
    <x v="1"/>
    <n v="-5680725"/>
    <x v="181"/>
    <x v="0"/>
  </r>
  <r>
    <x v="0"/>
    <x v="1"/>
    <x v="1"/>
    <n v="3"/>
    <x v="1"/>
    <x v="1"/>
    <n v="234000"/>
    <x v="182"/>
    <x v="0"/>
  </r>
  <r>
    <x v="0"/>
    <x v="3"/>
    <x v="1"/>
    <n v="3"/>
    <x v="1"/>
    <x v="1"/>
    <n v="-103541"/>
    <x v="183"/>
    <x v="0"/>
  </r>
  <r>
    <x v="0"/>
    <x v="2"/>
    <x v="1"/>
    <n v="3"/>
    <x v="1"/>
    <x v="1"/>
    <n v="-10810374"/>
    <x v="184"/>
    <x v="0"/>
  </r>
  <r>
    <x v="0"/>
    <x v="0"/>
    <x v="1"/>
    <n v="3"/>
    <x v="2"/>
    <x v="1"/>
    <n v="-37151888"/>
    <x v="185"/>
    <x v="0"/>
  </r>
  <r>
    <x v="0"/>
    <x v="1"/>
    <x v="1"/>
    <n v="3"/>
    <x v="2"/>
    <x v="1"/>
    <n v="-38714000"/>
    <x v="186"/>
    <x v="0"/>
  </r>
  <r>
    <x v="0"/>
    <x v="3"/>
    <x v="1"/>
    <n v="3"/>
    <x v="2"/>
    <x v="1"/>
    <n v="-6338487"/>
    <x v="187"/>
    <x v="0"/>
  </r>
  <r>
    <x v="0"/>
    <x v="2"/>
    <x v="1"/>
    <n v="3"/>
    <x v="2"/>
    <x v="1"/>
    <n v="-83770136"/>
    <x v="188"/>
    <x v="0"/>
  </r>
  <r>
    <x v="0"/>
    <x v="0"/>
    <x v="1"/>
    <n v="3"/>
    <x v="3"/>
    <x v="1"/>
    <n v="-21555531"/>
    <x v="189"/>
    <x v="0"/>
  </r>
  <r>
    <x v="0"/>
    <x v="1"/>
    <x v="1"/>
    <n v="3"/>
    <x v="3"/>
    <x v="1"/>
    <n v="0"/>
    <x v="12"/>
    <x v="0"/>
  </r>
  <r>
    <x v="0"/>
    <x v="3"/>
    <x v="1"/>
    <n v="3"/>
    <x v="3"/>
    <x v="1"/>
    <n v="-7355292"/>
    <x v="190"/>
    <x v="0"/>
  </r>
  <r>
    <x v="0"/>
    <x v="2"/>
    <x v="1"/>
    <n v="3"/>
    <x v="3"/>
    <x v="1"/>
    <n v="-32274370"/>
    <x v="191"/>
    <x v="0"/>
  </r>
  <r>
    <x v="0"/>
    <x v="0"/>
    <x v="1"/>
    <n v="3"/>
    <x v="4"/>
    <x v="1"/>
    <n v="0"/>
    <x v="12"/>
    <x v="0"/>
  </r>
  <r>
    <x v="0"/>
    <x v="1"/>
    <x v="1"/>
    <n v="3"/>
    <x v="4"/>
    <x v="1"/>
    <n v="0"/>
    <x v="12"/>
    <x v="0"/>
  </r>
  <r>
    <x v="0"/>
    <x v="3"/>
    <x v="1"/>
    <n v="3"/>
    <x v="4"/>
    <x v="1"/>
    <n v="0"/>
    <x v="12"/>
    <x v="0"/>
  </r>
  <r>
    <x v="0"/>
    <x v="0"/>
    <x v="1"/>
    <n v="3"/>
    <x v="5"/>
    <x v="1"/>
    <n v="0"/>
    <x v="12"/>
    <x v="0"/>
  </r>
  <r>
    <x v="0"/>
    <x v="1"/>
    <x v="1"/>
    <n v="3"/>
    <x v="5"/>
    <x v="1"/>
    <n v="0"/>
    <x v="12"/>
    <x v="0"/>
  </r>
  <r>
    <x v="0"/>
    <x v="3"/>
    <x v="1"/>
    <n v="3"/>
    <x v="5"/>
    <x v="1"/>
    <n v="0"/>
    <x v="12"/>
    <x v="0"/>
  </r>
  <r>
    <x v="0"/>
    <x v="0"/>
    <x v="1"/>
    <n v="3"/>
    <x v="6"/>
    <x v="1"/>
    <n v="-15980492"/>
    <x v="192"/>
    <x v="0"/>
  </r>
  <r>
    <x v="0"/>
    <x v="1"/>
    <x v="1"/>
    <n v="3"/>
    <x v="6"/>
    <x v="1"/>
    <n v="-17127000"/>
    <x v="193"/>
    <x v="0"/>
  </r>
  <r>
    <x v="0"/>
    <x v="3"/>
    <x v="1"/>
    <n v="3"/>
    <x v="6"/>
    <x v="1"/>
    <n v="-1922264"/>
    <x v="194"/>
    <x v="0"/>
  </r>
  <r>
    <x v="0"/>
    <x v="2"/>
    <x v="1"/>
    <n v="3"/>
    <x v="6"/>
    <x v="1"/>
    <n v="-30159642"/>
    <x v="195"/>
    <x v="0"/>
  </r>
  <r>
    <x v="0"/>
    <x v="0"/>
    <x v="1"/>
    <n v="3"/>
    <x v="7"/>
    <x v="1"/>
    <n v="-5147155"/>
    <x v="196"/>
    <x v="0"/>
  </r>
  <r>
    <x v="0"/>
    <x v="1"/>
    <x v="1"/>
    <n v="3"/>
    <x v="7"/>
    <x v="1"/>
    <n v="-58103000"/>
    <x v="197"/>
    <x v="0"/>
  </r>
  <r>
    <x v="0"/>
    <x v="3"/>
    <x v="1"/>
    <n v="3"/>
    <x v="7"/>
    <x v="1"/>
    <n v="-2309325"/>
    <x v="198"/>
    <x v="0"/>
  </r>
  <r>
    <x v="0"/>
    <x v="2"/>
    <x v="1"/>
    <n v="3"/>
    <x v="7"/>
    <x v="1"/>
    <n v="-591155"/>
    <x v="199"/>
    <x v="0"/>
  </r>
  <r>
    <x v="0"/>
    <x v="0"/>
    <x v="1"/>
    <n v="3"/>
    <x v="8"/>
    <x v="1"/>
    <n v="0"/>
    <x v="12"/>
    <x v="0"/>
  </r>
  <r>
    <x v="0"/>
    <x v="1"/>
    <x v="1"/>
    <n v="3"/>
    <x v="8"/>
    <x v="1"/>
    <n v="0"/>
    <x v="12"/>
    <x v="0"/>
  </r>
  <r>
    <x v="0"/>
    <x v="3"/>
    <x v="1"/>
    <n v="3"/>
    <x v="8"/>
    <x v="1"/>
    <n v="0"/>
    <x v="12"/>
    <x v="0"/>
  </r>
  <r>
    <x v="0"/>
    <x v="0"/>
    <x v="1"/>
    <n v="3"/>
    <x v="9"/>
    <x v="1"/>
    <n v="-50271957"/>
    <x v="200"/>
    <x v="0"/>
  </r>
  <r>
    <x v="0"/>
    <x v="1"/>
    <x v="1"/>
    <n v="3"/>
    <x v="9"/>
    <x v="1"/>
    <n v="-8058000"/>
    <x v="201"/>
    <x v="0"/>
  </r>
  <r>
    <x v="0"/>
    <x v="3"/>
    <x v="1"/>
    <n v="3"/>
    <x v="9"/>
    <x v="1"/>
    <n v="-8576964"/>
    <x v="202"/>
    <x v="0"/>
  </r>
  <r>
    <x v="0"/>
    <x v="2"/>
    <x v="1"/>
    <n v="3"/>
    <x v="9"/>
    <x v="1"/>
    <n v="-56666341"/>
    <x v="203"/>
    <x v="0"/>
  </r>
  <r>
    <x v="0"/>
    <x v="0"/>
    <x v="1"/>
    <n v="3"/>
    <x v="10"/>
    <x v="1"/>
    <n v="-532457995"/>
    <x v="204"/>
    <x v="0"/>
  </r>
  <r>
    <x v="0"/>
    <x v="1"/>
    <x v="1"/>
    <n v="3"/>
    <x v="10"/>
    <x v="1"/>
    <n v="-797445000"/>
    <x v="205"/>
    <x v="0"/>
  </r>
  <r>
    <x v="0"/>
    <x v="3"/>
    <x v="1"/>
    <n v="3"/>
    <x v="10"/>
    <x v="1"/>
    <n v="-196184988"/>
    <x v="206"/>
    <x v="0"/>
  </r>
  <r>
    <x v="0"/>
    <x v="2"/>
    <x v="1"/>
    <n v="3"/>
    <x v="10"/>
    <x v="1"/>
    <n v="-1273949016"/>
    <x v="207"/>
    <x v="0"/>
  </r>
  <r>
    <x v="0"/>
    <x v="0"/>
    <x v="1"/>
    <n v="3"/>
    <x v="11"/>
    <x v="1"/>
    <n v="588363342"/>
    <x v="208"/>
    <x v="0"/>
  </r>
  <r>
    <x v="0"/>
    <x v="1"/>
    <x v="1"/>
    <n v="3"/>
    <x v="11"/>
    <x v="1"/>
    <n v="648295000"/>
    <x v="209"/>
    <x v="0"/>
  </r>
  <r>
    <x v="0"/>
    <x v="3"/>
    <x v="1"/>
    <n v="3"/>
    <x v="11"/>
    <x v="1"/>
    <n v="166103400"/>
    <x v="210"/>
    <x v="0"/>
  </r>
  <r>
    <x v="0"/>
    <x v="2"/>
    <x v="1"/>
    <n v="3"/>
    <x v="11"/>
    <x v="1"/>
    <n v="1225407631"/>
    <x v="211"/>
    <x v="0"/>
  </r>
  <r>
    <x v="0"/>
    <x v="0"/>
    <x v="1"/>
    <n v="3"/>
    <x v="12"/>
    <x v="1"/>
    <n v="55905347"/>
    <x v="212"/>
    <x v="0"/>
  </r>
  <r>
    <x v="0"/>
    <x v="1"/>
    <x v="1"/>
    <n v="3"/>
    <x v="12"/>
    <x v="1"/>
    <n v="-149150000"/>
    <x v="213"/>
    <x v="0"/>
  </r>
  <r>
    <x v="0"/>
    <x v="3"/>
    <x v="1"/>
    <n v="3"/>
    <x v="12"/>
    <x v="1"/>
    <n v="-30081588"/>
    <x v="214"/>
    <x v="0"/>
  </r>
  <r>
    <x v="0"/>
    <x v="2"/>
    <x v="1"/>
    <n v="3"/>
    <x v="12"/>
    <x v="1"/>
    <n v="-48541385"/>
    <x v="215"/>
    <x v="0"/>
  </r>
  <r>
    <x v="0"/>
    <x v="0"/>
    <x v="1"/>
    <n v="3"/>
    <x v="13"/>
    <x v="1"/>
    <n v="0"/>
    <x v="12"/>
    <x v="0"/>
  </r>
  <r>
    <x v="0"/>
    <x v="1"/>
    <x v="1"/>
    <n v="3"/>
    <x v="13"/>
    <x v="1"/>
    <n v="3373000"/>
    <x v="216"/>
    <x v="0"/>
  </r>
  <r>
    <x v="0"/>
    <x v="3"/>
    <x v="1"/>
    <n v="3"/>
    <x v="13"/>
    <x v="1"/>
    <n v="18466893"/>
    <x v="217"/>
    <x v="0"/>
  </r>
  <r>
    <x v="0"/>
    <x v="2"/>
    <x v="1"/>
    <n v="3"/>
    <x v="13"/>
    <x v="1"/>
    <n v="28293197"/>
    <x v="218"/>
    <x v="0"/>
  </r>
  <r>
    <x v="0"/>
    <x v="0"/>
    <x v="1"/>
    <n v="3"/>
    <x v="14"/>
    <x v="1"/>
    <n v="55905347"/>
    <x v="212"/>
    <x v="0"/>
  </r>
  <r>
    <x v="0"/>
    <x v="1"/>
    <x v="1"/>
    <n v="3"/>
    <x v="14"/>
    <x v="1"/>
    <n v="-145777000"/>
    <x v="219"/>
    <x v="0"/>
  </r>
  <r>
    <x v="0"/>
    <x v="3"/>
    <x v="1"/>
    <n v="3"/>
    <x v="14"/>
    <x v="1"/>
    <n v="-11614695"/>
    <x v="220"/>
    <x v="0"/>
  </r>
  <r>
    <x v="0"/>
    <x v="2"/>
    <x v="1"/>
    <n v="3"/>
    <x v="14"/>
    <x v="1"/>
    <n v="-20248188"/>
    <x v="221"/>
    <x v="0"/>
  </r>
  <r>
    <x v="0"/>
    <x v="0"/>
    <x v="1"/>
    <n v="3"/>
    <x v="15"/>
    <x v="1"/>
    <n v="0"/>
    <x v="12"/>
    <x v="0"/>
  </r>
  <r>
    <x v="0"/>
    <x v="1"/>
    <x v="1"/>
    <n v="3"/>
    <x v="15"/>
    <x v="1"/>
    <n v="47177000"/>
    <x v="222"/>
    <x v="0"/>
  </r>
  <r>
    <x v="0"/>
    <x v="3"/>
    <x v="1"/>
    <n v="3"/>
    <x v="15"/>
    <x v="1"/>
    <n v="15640829"/>
    <x v="223"/>
    <x v="0"/>
  </r>
  <r>
    <x v="0"/>
    <x v="2"/>
    <x v="1"/>
    <n v="3"/>
    <x v="15"/>
    <x v="1"/>
    <n v="6284586"/>
    <x v="224"/>
    <x v="0"/>
  </r>
  <r>
    <x v="0"/>
    <x v="0"/>
    <x v="1"/>
    <n v="3"/>
    <x v="16"/>
    <x v="1"/>
    <n v="55905347"/>
    <x v="212"/>
    <x v="0"/>
  </r>
  <r>
    <x v="0"/>
    <x v="1"/>
    <x v="1"/>
    <n v="3"/>
    <x v="16"/>
    <x v="1"/>
    <n v="-98600000"/>
    <x v="225"/>
    <x v="0"/>
  </r>
  <r>
    <x v="0"/>
    <x v="3"/>
    <x v="1"/>
    <n v="3"/>
    <x v="16"/>
    <x v="1"/>
    <n v="4026134"/>
    <x v="226"/>
    <x v="0"/>
  </r>
  <r>
    <x v="0"/>
    <x v="2"/>
    <x v="1"/>
    <n v="3"/>
    <x v="16"/>
    <x v="1"/>
    <n v="-13963602"/>
    <x v="227"/>
    <x v="0"/>
  </r>
  <r>
    <x v="1"/>
    <x v="0"/>
    <x v="0"/>
    <n v="3"/>
    <x v="17"/>
    <x v="1"/>
    <n v="251030868"/>
    <x v="228"/>
    <x v="0"/>
  </r>
  <r>
    <x v="1"/>
    <x v="1"/>
    <x v="0"/>
    <n v="3"/>
    <x v="17"/>
    <x v="1"/>
    <n v="235910000"/>
    <x v="229"/>
    <x v="0"/>
  </r>
  <r>
    <x v="1"/>
    <x v="3"/>
    <x v="0"/>
    <n v="3"/>
    <x v="17"/>
    <x v="1"/>
    <n v="57783589"/>
    <x v="230"/>
    <x v="0"/>
  </r>
  <r>
    <x v="1"/>
    <x v="2"/>
    <x v="0"/>
    <n v="3"/>
    <x v="17"/>
    <x v="1"/>
    <n v="432276321"/>
    <x v="231"/>
    <x v="0"/>
  </r>
  <r>
    <x v="1"/>
    <x v="0"/>
    <x v="0"/>
    <n v="3"/>
    <x v="18"/>
    <x v="1"/>
    <n v="158573355"/>
    <x v="232"/>
    <x v="0"/>
  </r>
  <r>
    <x v="1"/>
    <x v="1"/>
    <x v="0"/>
    <n v="3"/>
    <x v="18"/>
    <x v="1"/>
    <n v="212031000"/>
    <x v="233"/>
    <x v="0"/>
  </r>
  <r>
    <x v="1"/>
    <x v="3"/>
    <x v="0"/>
    <n v="3"/>
    <x v="18"/>
    <x v="1"/>
    <n v="53611502"/>
    <x v="234"/>
    <x v="0"/>
  </r>
  <r>
    <x v="1"/>
    <x v="2"/>
    <x v="0"/>
    <n v="3"/>
    <x v="18"/>
    <x v="1"/>
    <n v="359632441"/>
    <x v="235"/>
    <x v="0"/>
  </r>
  <r>
    <x v="1"/>
    <x v="0"/>
    <x v="0"/>
    <n v="3"/>
    <x v="19"/>
    <x v="1"/>
    <n v="10299138"/>
    <x v="236"/>
    <x v="0"/>
  </r>
  <r>
    <x v="1"/>
    <x v="1"/>
    <x v="0"/>
    <n v="3"/>
    <x v="19"/>
    <x v="1"/>
    <n v="2792000"/>
    <x v="237"/>
    <x v="0"/>
  </r>
  <r>
    <x v="1"/>
    <x v="3"/>
    <x v="0"/>
    <n v="3"/>
    <x v="19"/>
    <x v="1"/>
    <n v="1101314"/>
    <x v="238"/>
    <x v="0"/>
  </r>
  <r>
    <x v="1"/>
    <x v="2"/>
    <x v="0"/>
    <n v="3"/>
    <x v="19"/>
    <x v="1"/>
    <n v="9184024"/>
    <x v="239"/>
    <x v="0"/>
  </r>
  <r>
    <x v="1"/>
    <x v="0"/>
    <x v="0"/>
    <n v="3"/>
    <x v="20"/>
    <x v="1"/>
    <n v="12900499"/>
    <x v="240"/>
    <x v="0"/>
  </r>
  <r>
    <x v="1"/>
    <x v="1"/>
    <x v="0"/>
    <n v="3"/>
    <x v="20"/>
    <x v="1"/>
    <n v="11391000"/>
    <x v="241"/>
    <x v="0"/>
  </r>
  <r>
    <x v="1"/>
    <x v="3"/>
    <x v="0"/>
    <n v="3"/>
    <x v="20"/>
    <x v="1"/>
    <n v="3802126"/>
    <x v="242"/>
    <x v="0"/>
  </r>
  <r>
    <x v="1"/>
    <x v="2"/>
    <x v="0"/>
    <n v="3"/>
    <x v="20"/>
    <x v="1"/>
    <n v="15576070"/>
    <x v="243"/>
    <x v="0"/>
  </r>
  <r>
    <x v="1"/>
    <x v="0"/>
    <x v="0"/>
    <n v="3"/>
    <x v="21"/>
    <x v="1"/>
    <n v="48239233"/>
    <x v="244"/>
    <x v="0"/>
  </r>
  <r>
    <x v="1"/>
    <x v="1"/>
    <x v="0"/>
    <n v="3"/>
    <x v="21"/>
    <x v="1"/>
    <n v="24183000"/>
    <x v="245"/>
    <x v="0"/>
  </r>
  <r>
    <x v="1"/>
    <x v="3"/>
    <x v="0"/>
    <n v="3"/>
    <x v="21"/>
    <x v="1"/>
    <n v="17768029"/>
    <x v="246"/>
    <x v="0"/>
  </r>
  <r>
    <x v="1"/>
    <x v="2"/>
    <x v="0"/>
    <n v="3"/>
    <x v="21"/>
    <x v="1"/>
    <n v="23987583"/>
    <x v="247"/>
    <x v="0"/>
  </r>
  <r>
    <x v="1"/>
    <x v="0"/>
    <x v="0"/>
    <n v="3"/>
    <x v="22"/>
    <x v="1"/>
    <n v="33327151"/>
    <x v="248"/>
    <x v="0"/>
  </r>
  <r>
    <x v="1"/>
    <x v="1"/>
    <x v="0"/>
    <n v="3"/>
    <x v="22"/>
    <x v="1"/>
    <n v="30672000"/>
    <x v="249"/>
    <x v="0"/>
  </r>
  <r>
    <x v="1"/>
    <x v="3"/>
    <x v="0"/>
    <n v="3"/>
    <x v="22"/>
    <x v="1"/>
    <n v="8792577"/>
    <x v="250"/>
    <x v="0"/>
  </r>
  <r>
    <x v="1"/>
    <x v="2"/>
    <x v="0"/>
    <n v="3"/>
    <x v="22"/>
    <x v="1"/>
    <n v="86332326"/>
    <x v="251"/>
    <x v="0"/>
  </r>
  <r>
    <x v="1"/>
    <x v="0"/>
    <x v="0"/>
    <n v="3"/>
    <x v="23"/>
    <x v="1"/>
    <n v="2452633"/>
    <x v="252"/>
    <x v="0"/>
  </r>
  <r>
    <x v="1"/>
    <x v="1"/>
    <x v="0"/>
    <n v="3"/>
    <x v="23"/>
    <x v="1"/>
    <n v="5173000"/>
    <x v="253"/>
    <x v="0"/>
  </r>
  <r>
    <x v="1"/>
    <x v="3"/>
    <x v="0"/>
    <n v="3"/>
    <x v="23"/>
    <x v="1"/>
    <n v="1462158"/>
    <x v="254"/>
    <x v="0"/>
  </r>
  <r>
    <x v="1"/>
    <x v="2"/>
    <x v="0"/>
    <n v="3"/>
    <x v="23"/>
    <x v="1"/>
    <n v="3375059"/>
    <x v="255"/>
    <x v="0"/>
  </r>
  <r>
    <x v="1"/>
    <x v="0"/>
    <x v="0"/>
    <n v="3"/>
    <x v="24"/>
    <x v="1"/>
    <n v="2999395"/>
    <x v="256"/>
    <x v="0"/>
  </r>
  <r>
    <x v="1"/>
    <x v="1"/>
    <x v="0"/>
    <n v="3"/>
    <x v="24"/>
    <x v="1"/>
    <n v="7742000"/>
    <x v="257"/>
    <x v="0"/>
  </r>
  <r>
    <x v="1"/>
    <x v="3"/>
    <x v="0"/>
    <n v="3"/>
    <x v="24"/>
    <x v="1"/>
    <n v="1282112"/>
    <x v="258"/>
    <x v="0"/>
  </r>
  <r>
    <x v="1"/>
    <x v="2"/>
    <x v="0"/>
    <n v="3"/>
    <x v="24"/>
    <x v="1"/>
    <n v="16724667"/>
    <x v="259"/>
    <x v="0"/>
  </r>
  <r>
    <x v="1"/>
    <x v="0"/>
    <x v="1"/>
    <n v="3"/>
    <x v="17"/>
    <x v="1"/>
    <n v="232282656"/>
    <x v="260"/>
    <x v="0"/>
  </r>
  <r>
    <x v="1"/>
    <x v="1"/>
    <x v="1"/>
    <n v="3"/>
    <x v="17"/>
    <x v="1"/>
    <n v="240664000"/>
    <x v="261"/>
    <x v="0"/>
  </r>
  <r>
    <x v="1"/>
    <x v="3"/>
    <x v="1"/>
    <n v="3"/>
    <x v="17"/>
    <x v="1"/>
    <n v="50368654"/>
    <x v="262"/>
    <x v="0"/>
  </r>
  <r>
    <x v="1"/>
    <x v="2"/>
    <x v="1"/>
    <n v="3"/>
    <x v="17"/>
    <x v="1"/>
    <n v="446684334"/>
    <x v="263"/>
    <x v="0"/>
  </r>
  <r>
    <x v="1"/>
    <x v="0"/>
    <x v="1"/>
    <n v="3"/>
    <x v="18"/>
    <x v="1"/>
    <n v="118652547"/>
    <x v="264"/>
    <x v="0"/>
  </r>
  <r>
    <x v="1"/>
    <x v="1"/>
    <x v="1"/>
    <n v="3"/>
    <x v="18"/>
    <x v="1"/>
    <n v="173879000"/>
    <x v="265"/>
    <x v="0"/>
  </r>
  <r>
    <x v="1"/>
    <x v="3"/>
    <x v="1"/>
    <n v="3"/>
    <x v="18"/>
    <x v="1"/>
    <n v="35124054"/>
    <x v="266"/>
    <x v="0"/>
  </r>
  <r>
    <x v="1"/>
    <x v="2"/>
    <x v="1"/>
    <n v="3"/>
    <x v="18"/>
    <x v="1"/>
    <n v="278084598"/>
    <x v="267"/>
    <x v="0"/>
  </r>
  <r>
    <x v="1"/>
    <x v="0"/>
    <x v="1"/>
    <n v="3"/>
    <x v="19"/>
    <x v="1"/>
    <n v="9452590"/>
    <x v="268"/>
    <x v="0"/>
  </r>
  <r>
    <x v="1"/>
    <x v="1"/>
    <x v="1"/>
    <n v="3"/>
    <x v="19"/>
    <x v="1"/>
    <n v="10582000"/>
    <x v="269"/>
    <x v="0"/>
  </r>
  <r>
    <x v="1"/>
    <x v="3"/>
    <x v="1"/>
    <n v="3"/>
    <x v="19"/>
    <x v="1"/>
    <n v="1021446"/>
    <x v="270"/>
    <x v="0"/>
  </r>
  <r>
    <x v="1"/>
    <x v="2"/>
    <x v="1"/>
    <n v="3"/>
    <x v="19"/>
    <x v="1"/>
    <n v="8460630"/>
    <x v="271"/>
    <x v="0"/>
  </r>
  <r>
    <x v="1"/>
    <x v="0"/>
    <x v="1"/>
    <n v="3"/>
    <x v="20"/>
    <x v="1"/>
    <n v="11943023"/>
    <x v="272"/>
    <x v="0"/>
  </r>
  <r>
    <x v="1"/>
    <x v="1"/>
    <x v="1"/>
    <n v="3"/>
    <x v="20"/>
    <x v="1"/>
    <n v="10794000"/>
    <x v="273"/>
    <x v="0"/>
  </r>
  <r>
    <x v="1"/>
    <x v="3"/>
    <x v="1"/>
    <n v="3"/>
    <x v="20"/>
    <x v="1"/>
    <n v="3248886"/>
    <x v="274"/>
    <x v="0"/>
  </r>
  <r>
    <x v="1"/>
    <x v="2"/>
    <x v="1"/>
    <n v="3"/>
    <x v="20"/>
    <x v="1"/>
    <n v="21947372"/>
    <x v="275"/>
    <x v="0"/>
  </r>
  <r>
    <x v="1"/>
    <x v="0"/>
    <x v="1"/>
    <n v="3"/>
    <x v="21"/>
    <x v="1"/>
    <n v="44640411"/>
    <x v="276"/>
    <x v="0"/>
  </r>
  <r>
    <x v="1"/>
    <x v="1"/>
    <x v="1"/>
    <n v="3"/>
    <x v="21"/>
    <x v="1"/>
    <n v="23553000"/>
    <x v="277"/>
    <x v="0"/>
  </r>
  <r>
    <x v="1"/>
    <x v="3"/>
    <x v="1"/>
    <n v="3"/>
    <x v="21"/>
    <x v="1"/>
    <n v="16125759"/>
    <x v="278"/>
    <x v="0"/>
  </r>
  <r>
    <x v="1"/>
    <x v="2"/>
    <x v="1"/>
    <n v="3"/>
    <x v="21"/>
    <x v="1"/>
    <n v="52933546"/>
    <x v="279"/>
    <x v="0"/>
  </r>
  <r>
    <x v="1"/>
    <x v="0"/>
    <x v="1"/>
    <n v="3"/>
    <x v="22"/>
    <x v="1"/>
    <n v="29248493"/>
    <x v="280"/>
    <x v="0"/>
  </r>
  <r>
    <x v="1"/>
    <x v="1"/>
    <x v="1"/>
    <n v="3"/>
    <x v="22"/>
    <x v="1"/>
    <n v="32181000"/>
    <x v="281"/>
    <x v="0"/>
  </r>
  <r>
    <x v="1"/>
    <x v="3"/>
    <x v="1"/>
    <n v="3"/>
    <x v="22"/>
    <x v="1"/>
    <n v="7699986"/>
    <x v="282"/>
    <x v="0"/>
  </r>
  <r>
    <x v="1"/>
    <x v="2"/>
    <x v="1"/>
    <n v="3"/>
    <x v="22"/>
    <x v="1"/>
    <n v="97644203"/>
    <x v="283"/>
    <x v="0"/>
  </r>
  <r>
    <x v="1"/>
    <x v="0"/>
    <x v="1"/>
    <n v="3"/>
    <x v="23"/>
    <x v="1"/>
    <n v="2452811"/>
    <x v="284"/>
    <x v="0"/>
  </r>
  <r>
    <x v="1"/>
    <x v="1"/>
    <x v="1"/>
    <n v="3"/>
    <x v="23"/>
    <x v="1"/>
    <n v="5345000"/>
    <x v="285"/>
    <x v="0"/>
  </r>
  <r>
    <x v="1"/>
    <x v="3"/>
    <x v="1"/>
    <n v="3"/>
    <x v="23"/>
    <x v="1"/>
    <n v="923881"/>
    <x v="286"/>
    <x v="0"/>
  </r>
  <r>
    <x v="1"/>
    <x v="2"/>
    <x v="1"/>
    <n v="3"/>
    <x v="23"/>
    <x v="1"/>
    <n v="8094695"/>
    <x v="287"/>
    <x v="0"/>
  </r>
  <r>
    <x v="1"/>
    <x v="0"/>
    <x v="1"/>
    <n v="3"/>
    <x v="24"/>
    <x v="1"/>
    <n v="2385216"/>
    <x v="288"/>
    <x v="0"/>
  </r>
  <r>
    <x v="1"/>
    <x v="1"/>
    <x v="1"/>
    <n v="3"/>
    <x v="24"/>
    <x v="1"/>
    <n v="5972000"/>
    <x v="289"/>
    <x v="0"/>
  </r>
  <r>
    <x v="1"/>
    <x v="3"/>
    <x v="1"/>
    <n v="3"/>
    <x v="24"/>
    <x v="1"/>
    <n v="1080521"/>
    <x v="290"/>
    <x v="0"/>
  </r>
  <r>
    <x v="1"/>
    <x v="2"/>
    <x v="1"/>
    <n v="3"/>
    <x v="24"/>
    <x v="1"/>
    <n v="27651788"/>
    <x v="291"/>
    <x v="0"/>
  </r>
  <r>
    <x v="0"/>
    <x v="0"/>
    <x v="0"/>
    <n v="3"/>
    <x v="0"/>
    <x v="2"/>
    <n v="-1209922281"/>
    <x v="292"/>
    <x v="0"/>
  </r>
  <r>
    <x v="0"/>
    <x v="4"/>
    <x v="0"/>
    <n v="3"/>
    <x v="0"/>
    <x v="2"/>
    <n v="-67564000"/>
    <x v="293"/>
    <x v="0"/>
  </r>
  <r>
    <x v="0"/>
    <x v="5"/>
    <x v="0"/>
    <n v="3"/>
    <x v="0"/>
    <x v="2"/>
    <n v="-460539698"/>
    <x v="294"/>
    <x v="0"/>
  </r>
  <r>
    <x v="0"/>
    <x v="6"/>
    <x v="0"/>
    <n v="3"/>
    <x v="0"/>
    <x v="2"/>
    <n v="-574484"/>
    <x v="295"/>
    <x v="0"/>
  </r>
  <r>
    <x v="0"/>
    <x v="1"/>
    <x v="0"/>
    <n v="3"/>
    <x v="0"/>
    <x v="2"/>
    <n v="-567369000"/>
    <x v="296"/>
    <x v="0"/>
  </r>
  <r>
    <x v="0"/>
    <x v="7"/>
    <x v="0"/>
    <n v="3"/>
    <x v="0"/>
    <x v="2"/>
    <n v="-4888633"/>
    <x v="297"/>
    <x v="0"/>
  </r>
  <r>
    <x v="0"/>
    <x v="8"/>
    <x v="0"/>
    <n v="3"/>
    <x v="0"/>
    <x v="2"/>
    <n v="-16155925"/>
    <x v="298"/>
    <x v="0"/>
  </r>
  <r>
    <x v="0"/>
    <x v="9"/>
    <x v="0"/>
    <n v="3"/>
    <x v="0"/>
    <x v="2"/>
    <n v="-7894782"/>
    <x v="299"/>
    <x v="0"/>
  </r>
  <r>
    <x v="0"/>
    <x v="10"/>
    <x v="0"/>
    <n v="3"/>
    <x v="0"/>
    <x v="2"/>
    <n v="-49249526"/>
    <x v="300"/>
    <x v="0"/>
  </r>
  <r>
    <x v="0"/>
    <x v="11"/>
    <x v="0"/>
    <n v="3"/>
    <x v="0"/>
    <x v="2"/>
    <n v="-52035"/>
    <x v="301"/>
    <x v="0"/>
  </r>
  <r>
    <x v="0"/>
    <x v="12"/>
    <x v="0"/>
    <n v="3"/>
    <x v="0"/>
    <x v="2"/>
    <n v="-5058000"/>
    <x v="302"/>
    <x v="0"/>
  </r>
  <r>
    <x v="0"/>
    <x v="13"/>
    <x v="0"/>
    <n v="3"/>
    <x v="0"/>
    <x v="2"/>
    <n v="0"/>
    <x v="12"/>
    <x v="0"/>
  </r>
  <r>
    <x v="0"/>
    <x v="14"/>
    <x v="0"/>
    <n v="3"/>
    <x v="0"/>
    <x v="2"/>
    <n v="-9061406"/>
    <x v="303"/>
    <x v="0"/>
  </r>
  <r>
    <x v="0"/>
    <x v="2"/>
    <x v="0"/>
    <n v="3"/>
    <x v="0"/>
    <x v="2"/>
    <n v="-680028923"/>
    <x v="304"/>
    <x v="0"/>
  </r>
  <r>
    <x v="0"/>
    <x v="15"/>
    <x v="0"/>
    <n v="3"/>
    <x v="0"/>
    <x v="2"/>
    <n v="-125991000"/>
    <x v="305"/>
    <x v="0"/>
  </r>
  <r>
    <x v="0"/>
    <x v="16"/>
    <x v="0"/>
    <n v="3"/>
    <x v="0"/>
    <x v="2"/>
    <n v="-11549545"/>
    <x v="306"/>
    <x v="0"/>
  </r>
  <r>
    <x v="0"/>
    <x v="17"/>
    <x v="0"/>
    <n v="3"/>
    <x v="0"/>
    <x v="2"/>
    <n v="-8165463"/>
    <x v="307"/>
    <x v="0"/>
  </r>
  <r>
    <x v="0"/>
    <x v="0"/>
    <x v="0"/>
    <n v="3"/>
    <x v="1"/>
    <x v="2"/>
    <n v="-6168441"/>
    <x v="308"/>
    <x v="0"/>
  </r>
  <r>
    <x v="0"/>
    <x v="4"/>
    <x v="0"/>
    <n v="3"/>
    <x v="1"/>
    <x v="2"/>
    <n v="-41000"/>
    <x v="309"/>
    <x v="0"/>
  </r>
  <r>
    <x v="0"/>
    <x v="5"/>
    <x v="0"/>
    <n v="3"/>
    <x v="1"/>
    <x v="2"/>
    <n v="0"/>
    <x v="12"/>
    <x v="0"/>
  </r>
  <r>
    <x v="0"/>
    <x v="6"/>
    <x v="0"/>
    <n v="3"/>
    <x v="1"/>
    <x v="2"/>
    <n v="0"/>
    <x v="12"/>
    <x v="0"/>
  </r>
  <r>
    <x v="0"/>
    <x v="1"/>
    <x v="0"/>
    <n v="3"/>
    <x v="1"/>
    <x v="2"/>
    <n v="0"/>
    <x v="12"/>
    <x v="0"/>
  </r>
  <r>
    <x v="0"/>
    <x v="7"/>
    <x v="0"/>
    <n v="3"/>
    <x v="1"/>
    <x v="2"/>
    <n v="0"/>
    <x v="12"/>
    <x v="0"/>
  </r>
  <r>
    <x v="0"/>
    <x v="8"/>
    <x v="0"/>
    <n v="3"/>
    <x v="1"/>
    <x v="2"/>
    <n v="0"/>
    <x v="12"/>
    <x v="0"/>
  </r>
  <r>
    <x v="0"/>
    <x v="9"/>
    <x v="0"/>
    <n v="3"/>
    <x v="1"/>
    <x v="2"/>
    <n v="0"/>
    <x v="12"/>
    <x v="0"/>
  </r>
  <r>
    <x v="0"/>
    <x v="10"/>
    <x v="0"/>
    <n v="3"/>
    <x v="1"/>
    <x v="2"/>
    <n v="0"/>
    <x v="12"/>
    <x v="0"/>
  </r>
  <r>
    <x v="0"/>
    <x v="11"/>
    <x v="0"/>
    <n v="3"/>
    <x v="1"/>
    <x v="2"/>
    <n v="0"/>
    <x v="12"/>
    <x v="0"/>
  </r>
  <r>
    <x v="0"/>
    <x v="12"/>
    <x v="0"/>
    <n v="3"/>
    <x v="1"/>
    <x v="2"/>
    <n v="0"/>
    <x v="12"/>
    <x v="0"/>
  </r>
  <r>
    <x v="0"/>
    <x v="13"/>
    <x v="0"/>
    <n v="3"/>
    <x v="1"/>
    <x v="2"/>
    <n v="0"/>
    <x v="12"/>
    <x v="0"/>
  </r>
  <r>
    <x v="0"/>
    <x v="14"/>
    <x v="0"/>
    <n v="3"/>
    <x v="1"/>
    <x v="2"/>
    <n v="0"/>
    <x v="12"/>
    <x v="0"/>
  </r>
  <r>
    <x v="0"/>
    <x v="2"/>
    <x v="0"/>
    <n v="3"/>
    <x v="1"/>
    <x v="2"/>
    <n v="-304492"/>
    <x v="310"/>
    <x v="0"/>
  </r>
  <r>
    <x v="0"/>
    <x v="15"/>
    <x v="0"/>
    <n v="3"/>
    <x v="1"/>
    <x v="2"/>
    <n v="0"/>
    <x v="12"/>
    <x v="0"/>
  </r>
  <r>
    <x v="0"/>
    <x v="16"/>
    <x v="0"/>
    <n v="3"/>
    <x v="1"/>
    <x v="2"/>
    <n v="0"/>
    <x v="12"/>
    <x v="0"/>
  </r>
  <r>
    <x v="0"/>
    <x v="17"/>
    <x v="0"/>
    <n v="3"/>
    <x v="1"/>
    <x v="2"/>
    <n v="0"/>
    <x v="12"/>
    <x v="0"/>
  </r>
  <r>
    <x v="0"/>
    <x v="0"/>
    <x v="0"/>
    <n v="3"/>
    <x v="2"/>
    <x v="2"/>
    <n v="-45396957"/>
    <x v="311"/>
    <x v="0"/>
  </r>
  <r>
    <x v="0"/>
    <x v="4"/>
    <x v="0"/>
    <n v="3"/>
    <x v="2"/>
    <x v="2"/>
    <n v="-30000"/>
    <x v="312"/>
    <x v="0"/>
  </r>
  <r>
    <x v="0"/>
    <x v="5"/>
    <x v="0"/>
    <n v="3"/>
    <x v="2"/>
    <x v="2"/>
    <n v="-2277"/>
    <x v="313"/>
    <x v="0"/>
  </r>
  <r>
    <x v="0"/>
    <x v="6"/>
    <x v="0"/>
    <n v="3"/>
    <x v="2"/>
    <x v="2"/>
    <n v="0"/>
    <x v="12"/>
    <x v="0"/>
  </r>
  <r>
    <x v="0"/>
    <x v="1"/>
    <x v="0"/>
    <n v="3"/>
    <x v="2"/>
    <x v="2"/>
    <n v="-12821000"/>
    <x v="314"/>
    <x v="0"/>
  </r>
  <r>
    <x v="0"/>
    <x v="7"/>
    <x v="0"/>
    <n v="3"/>
    <x v="2"/>
    <x v="2"/>
    <n v="0"/>
    <x v="12"/>
    <x v="0"/>
  </r>
  <r>
    <x v="0"/>
    <x v="8"/>
    <x v="0"/>
    <n v="3"/>
    <x v="2"/>
    <x v="2"/>
    <n v="0"/>
    <x v="12"/>
    <x v="0"/>
  </r>
  <r>
    <x v="0"/>
    <x v="9"/>
    <x v="0"/>
    <n v="3"/>
    <x v="2"/>
    <x v="2"/>
    <n v="0"/>
    <x v="12"/>
    <x v="0"/>
  </r>
  <r>
    <x v="0"/>
    <x v="10"/>
    <x v="0"/>
    <n v="3"/>
    <x v="2"/>
    <x v="2"/>
    <n v="0"/>
    <x v="12"/>
    <x v="0"/>
  </r>
  <r>
    <x v="0"/>
    <x v="11"/>
    <x v="0"/>
    <n v="3"/>
    <x v="2"/>
    <x v="2"/>
    <n v="0"/>
    <x v="12"/>
    <x v="0"/>
  </r>
  <r>
    <x v="0"/>
    <x v="12"/>
    <x v="0"/>
    <n v="3"/>
    <x v="2"/>
    <x v="2"/>
    <n v="0"/>
    <x v="12"/>
    <x v="0"/>
  </r>
  <r>
    <x v="0"/>
    <x v="13"/>
    <x v="0"/>
    <n v="3"/>
    <x v="2"/>
    <x v="2"/>
    <n v="0"/>
    <x v="12"/>
    <x v="0"/>
  </r>
  <r>
    <x v="0"/>
    <x v="14"/>
    <x v="0"/>
    <n v="3"/>
    <x v="2"/>
    <x v="2"/>
    <n v="0"/>
    <x v="12"/>
    <x v="0"/>
  </r>
  <r>
    <x v="0"/>
    <x v="2"/>
    <x v="0"/>
    <n v="3"/>
    <x v="2"/>
    <x v="2"/>
    <n v="-18408479"/>
    <x v="315"/>
    <x v="0"/>
  </r>
  <r>
    <x v="0"/>
    <x v="15"/>
    <x v="0"/>
    <n v="3"/>
    <x v="2"/>
    <x v="2"/>
    <n v="-1081000"/>
    <x v="316"/>
    <x v="0"/>
  </r>
  <r>
    <x v="0"/>
    <x v="16"/>
    <x v="0"/>
    <n v="3"/>
    <x v="2"/>
    <x v="2"/>
    <n v="0"/>
    <x v="12"/>
    <x v="0"/>
  </r>
  <r>
    <x v="0"/>
    <x v="17"/>
    <x v="0"/>
    <n v="3"/>
    <x v="2"/>
    <x v="2"/>
    <n v="0"/>
    <x v="12"/>
    <x v="0"/>
  </r>
  <r>
    <x v="0"/>
    <x v="0"/>
    <x v="0"/>
    <n v="3"/>
    <x v="3"/>
    <x v="2"/>
    <n v="-40225801"/>
    <x v="317"/>
    <x v="0"/>
  </r>
  <r>
    <x v="0"/>
    <x v="4"/>
    <x v="0"/>
    <n v="3"/>
    <x v="3"/>
    <x v="2"/>
    <n v="-3520000"/>
    <x v="318"/>
    <x v="0"/>
  </r>
  <r>
    <x v="0"/>
    <x v="5"/>
    <x v="0"/>
    <n v="3"/>
    <x v="3"/>
    <x v="2"/>
    <n v="-23068778"/>
    <x v="319"/>
    <x v="0"/>
  </r>
  <r>
    <x v="0"/>
    <x v="6"/>
    <x v="0"/>
    <n v="3"/>
    <x v="3"/>
    <x v="2"/>
    <n v="0"/>
    <x v="12"/>
    <x v="0"/>
  </r>
  <r>
    <x v="0"/>
    <x v="1"/>
    <x v="0"/>
    <n v="3"/>
    <x v="3"/>
    <x v="2"/>
    <n v="-25919000"/>
    <x v="320"/>
    <x v="0"/>
  </r>
  <r>
    <x v="0"/>
    <x v="7"/>
    <x v="0"/>
    <n v="3"/>
    <x v="3"/>
    <x v="2"/>
    <n v="0"/>
    <x v="12"/>
    <x v="0"/>
  </r>
  <r>
    <x v="0"/>
    <x v="8"/>
    <x v="0"/>
    <n v="3"/>
    <x v="3"/>
    <x v="2"/>
    <n v="-2351776"/>
    <x v="321"/>
    <x v="0"/>
  </r>
  <r>
    <x v="0"/>
    <x v="9"/>
    <x v="0"/>
    <n v="3"/>
    <x v="3"/>
    <x v="2"/>
    <n v="-18"/>
    <x v="322"/>
    <x v="0"/>
  </r>
  <r>
    <x v="0"/>
    <x v="10"/>
    <x v="0"/>
    <n v="3"/>
    <x v="3"/>
    <x v="2"/>
    <n v="-15651424"/>
    <x v="323"/>
    <x v="0"/>
  </r>
  <r>
    <x v="0"/>
    <x v="11"/>
    <x v="0"/>
    <n v="3"/>
    <x v="3"/>
    <x v="2"/>
    <n v="0"/>
    <x v="12"/>
    <x v="0"/>
  </r>
  <r>
    <x v="0"/>
    <x v="12"/>
    <x v="0"/>
    <n v="3"/>
    <x v="3"/>
    <x v="2"/>
    <n v="0"/>
    <x v="12"/>
    <x v="0"/>
  </r>
  <r>
    <x v="0"/>
    <x v="13"/>
    <x v="0"/>
    <n v="3"/>
    <x v="3"/>
    <x v="2"/>
    <n v="0"/>
    <x v="12"/>
    <x v="0"/>
  </r>
  <r>
    <x v="0"/>
    <x v="14"/>
    <x v="0"/>
    <n v="3"/>
    <x v="3"/>
    <x v="2"/>
    <n v="-1025177"/>
    <x v="324"/>
    <x v="0"/>
  </r>
  <r>
    <x v="0"/>
    <x v="2"/>
    <x v="0"/>
    <n v="3"/>
    <x v="3"/>
    <x v="2"/>
    <n v="-20667747"/>
    <x v="325"/>
    <x v="0"/>
  </r>
  <r>
    <x v="0"/>
    <x v="15"/>
    <x v="0"/>
    <n v="3"/>
    <x v="3"/>
    <x v="2"/>
    <n v="-323000"/>
    <x v="326"/>
    <x v="0"/>
  </r>
  <r>
    <x v="0"/>
    <x v="16"/>
    <x v="0"/>
    <n v="3"/>
    <x v="3"/>
    <x v="2"/>
    <n v="0"/>
    <x v="12"/>
    <x v="0"/>
  </r>
  <r>
    <x v="0"/>
    <x v="17"/>
    <x v="0"/>
    <n v="3"/>
    <x v="3"/>
    <x v="2"/>
    <n v="0"/>
    <x v="12"/>
    <x v="0"/>
  </r>
  <r>
    <x v="0"/>
    <x v="0"/>
    <x v="0"/>
    <n v="3"/>
    <x v="4"/>
    <x v="2"/>
    <n v="0"/>
    <x v="12"/>
    <x v="0"/>
  </r>
  <r>
    <x v="0"/>
    <x v="4"/>
    <x v="0"/>
    <n v="3"/>
    <x v="4"/>
    <x v="2"/>
    <n v="-94000"/>
    <x v="327"/>
    <x v="0"/>
  </r>
  <r>
    <x v="0"/>
    <x v="5"/>
    <x v="0"/>
    <n v="3"/>
    <x v="4"/>
    <x v="2"/>
    <n v="0"/>
    <x v="12"/>
    <x v="0"/>
  </r>
  <r>
    <x v="0"/>
    <x v="6"/>
    <x v="0"/>
    <n v="3"/>
    <x v="4"/>
    <x v="2"/>
    <n v="0"/>
    <x v="12"/>
    <x v="0"/>
  </r>
  <r>
    <x v="0"/>
    <x v="1"/>
    <x v="0"/>
    <n v="3"/>
    <x v="4"/>
    <x v="2"/>
    <n v="0"/>
    <x v="12"/>
    <x v="0"/>
  </r>
  <r>
    <x v="0"/>
    <x v="7"/>
    <x v="0"/>
    <n v="3"/>
    <x v="4"/>
    <x v="2"/>
    <n v="0"/>
    <x v="12"/>
    <x v="0"/>
  </r>
  <r>
    <x v="0"/>
    <x v="8"/>
    <x v="0"/>
    <n v="3"/>
    <x v="4"/>
    <x v="2"/>
    <n v="0"/>
    <x v="12"/>
    <x v="0"/>
  </r>
  <r>
    <x v="0"/>
    <x v="9"/>
    <x v="0"/>
    <n v="3"/>
    <x v="4"/>
    <x v="2"/>
    <n v="0"/>
    <x v="12"/>
    <x v="0"/>
  </r>
  <r>
    <x v="0"/>
    <x v="10"/>
    <x v="0"/>
    <n v="3"/>
    <x v="4"/>
    <x v="2"/>
    <n v="0"/>
    <x v="12"/>
    <x v="0"/>
  </r>
  <r>
    <x v="0"/>
    <x v="11"/>
    <x v="0"/>
    <n v="3"/>
    <x v="4"/>
    <x v="2"/>
    <n v="0"/>
    <x v="12"/>
    <x v="0"/>
  </r>
  <r>
    <x v="0"/>
    <x v="12"/>
    <x v="0"/>
    <n v="3"/>
    <x v="4"/>
    <x v="2"/>
    <n v="0"/>
    <x v="12"/>
    <x v="0"/>
  </r>
  <r>
    <x v="0"/>
    <x v="13"/>
    <x v="0"/>
    <n v="3"/>
    <x v="4"/>
    <x v="2"/>
    <n v="0"/>
    <x v="12"/>
    <x v="0"/>
  </r>
  <r>
    <x v="0"/>
    <x v="14"/>
    <x v="0"/>
    <n v="3"/>
    <x v="4"/>
    <x v="2"/>
    <n v="-1765265"/>
    <x v="328"/>
    <x v="0"/>
  </r>
  <r>
    <x v="0"/>
    <x v="15"/>
    <x v="0"/>
    <n v="3"/>
    <x v="4"/>
    <x v="2"/>
    <n v="-238000"/>
    <x v="329"/>
    <x v="0"/>
  </r>
  <r>
    <x v="0"/>
    <x v="16"/>
    <x v="0"/>
    <n v="3"/>
    <x v="4"/>
    <x v="2"/>
    <n v="0"/>
    <x v="12"/>
    <x v="0"/>
  </r>
  <r>
    <x v="0"/>
    <x v="17"/>
    <x v="0"/>
    <n v="3"/>
    <x v="4"/>
    <x v="2"/>
    <n v="0"/>
    <x v="12"/>
    <x v="0"/>
  </r>
  <r>
    <x v="0"/>
    <x v="0"/>
    <x v="0"/>
    <n v="3"/>
    <x v="5"/>
    <x v="2"/>
    <n v="0"/>
    <x v="12"/>
    <x v="0"/>
  </r>
  <r>
    <x v="0"/>
    <x v="4"/>
    <x v="0"/>
    <n v="3"/>
    <x v="5"/>
    <x v="2"/>
    <n v="-7000"/>
    <x v="330"/>
    <x v="0"/>
  </r>
  <r>
    <x v="0"/>
    <x v="5"/>
    <x v="0"/>
    <n v="3"/>
    <x v="5"/>
    <x v="2"/>
    <n v="0"/>
    <x v="12"/>
    <x v="0"/>
  </r>
  <r>
    <x v="0"/>
    <x v="6"/>
    <x v="0"/>
    <n v="3"/>
    <x v="5"/>
    <x v="2"/>
    <n v="0"/>
    <x v="12"/>
    <x v="0"/>
  </r>
  <r>
    <x v="0"/>
    <x v="1"/>
    <x v="0"/>
    <n v="3"/>
    <x v="5"/>
    <x v="2"/>
    <n v="0"/>
    <x v="12"/>
    <x v="0"/>
  </r>
  <r>
    <x v="0"/>
    <x v="7"/>
    <x v="0"/>
    <n v="3"/>
    <x v="5"/>
    <x v="2"/>
    <n v="0"/>
    <x v="12"/>
    <x v="0"/>
  </r>
  <r>
    <x v="0"/>
    <x v="8"/>
    <x v="0"/>
    <n v="3"/>
    <x v="5"/>
    <x v="2"/>
    <n v="0"/>
    <x v="12"/>
    <x v="0"/>
  </r>
  <r>
    <x v="0"/>
    <x v="9"/>
    <x v="0"/>
    <n v="3"/>
    <x v="5"/>
    <x v="2"/>
    <n v="0"/>
    <x v="12"/>
    <x v="0"/>
  </r>
  <r>
    <x v="0"/>
    <x v="10"/>
    <x v="0"/>
    <n v="3"/>
    <x v="5"/>
    <x v="2"/>
    <n v="0"/>
    <x v="12"/>
    <x v="0"/>
  </r>
  <r>
    <x v="0"/>
    <x v="11"/>
    <x v="0"/>
    <n v="3"/>
    <x v="5"/>
    <x v="2"/>
    <n v="0"/>
    <x v="12"/>
    <x v="0"/>
  </r>
  <r>
    <x v="0"/>
    <x v="12"/>
    <x v="0"/>
    <n v="3"/>
    <x v="5"/>
    <x v="2"/>
    <n v="0"/>
    <x v="12"/>
    <x v="0"/>
  </r>
  <r>
    <x v="0"/>
    <x v="13"/>
    <x v="0"/>
    <n v="3"/>
    <x v="5"/>
    <x v="2"/>
    <n v="0"/>
    <x v="12"/>
    <x v="0"/>
  </r>
  <r>
    <x v="0"/>
    <x v="14"/>
    <x v="0"/>
    <n v="3"/>
    <x v="5"/>
    <x v="2"/>
    <n v="0"/>
    <x v="12"/>
    <x v="0"/>
  </r>
  <r>
    <x v="0"/>
    <x v="15"/>
    <x v="0"/>
    <n v="3"/>
    <x v="5"/>
    <x v="2"/>
    <n v="0"/>
    <x v="12"/>
    <x v="0"/>
  </r>
  <r>
    <x v="0"/>
    <x v="16"/>
    <x v="0"/>
    <n v="3"/>
    <x v="5"/>
    <x v="2"/>
    <n v="0"/>
    <x v="12"/>
    <x v="0"/>
  </r>
  <r>
    <x v="0"/>
    <x v="17"/>
    <x v="0"/>
    <n v="3"/>
    <x v="5"/>
    <x v="2"/>
    <n v="0"/>
    <x v="12"/>
    <x v="0"/>
  </r>
  <r>
    <x v="0"/>
    <x v="0"/>
    <x v="0"/>
    <n v="3"/>
    <x v="6"/>
    <x v="2"/>
    <n v="-27447521"/>
    <x v="331"/>
    <x v="0"/>
  </r>
  <r>
    <x v="0"/>
    <x v="4"/>
    <x v="0"/>
    <n v="3"/>
    <x v="6"/>
    <x v="2"/>
    <n v="-2209000"/>
    <x v="332"/>
    <x v="0"/>
  </r>
  <r>
    <x v="0"/>
    <x v="5"/>
    <x v="0"/>
    <n v="3"/>
    <x v="6"/>
    <x v="2"/>
    <n v="-10571676"/>
    <x v="333"/>
    <x v="0"/>
  </r>
  <r>
    <x v="0"/>
    <x v="6"/>
    <x v="0"/>
    <n v="3"/>
    <x v="6"/>
    <x v="2"/>
    <n v="0"/>
    <x v="12"/>
    <x v="0"/>
  </r>
  <r>
    <x v="0"/>
    <x v="1"/>
    <x v="0"/>
    <n v="3"/>
    <x v="6"/>
    <x v="2"/>
    <n v="-9070000"/>
    <x v="334"/>
    <x v="0"/>
  </r>
  <r>
    <x v="0"/>
    <x v="7"/>
    <x v="0"/>
    <n v="3"/>
    <x v="6"/>
    <x v="2"/>
    <n v="0"/>
    <x v="12"/>
    <x v="0"/>
  </r>
  <r>
    <x v="0"/>
    <x v="8"/>
    <x v="0"/>
    <n v="3"/>
    <x v="6"/>
    <x v="2"/>
    <n v="-82543"/>
    <x v="335"/>
    <x v="0"/>
  </r>
  <r>
    <x v="0"/>
    <x v="9"/>
    <x v="0"/>
    <n v="3"/>
    <x v="6"/>
    <x v="2"/>
    <n v="0"/>
    <x v="12"/>
    <x v="0"/>
  </r>
  <r>
    <x v="0"/>
    <x v="10"/>
    <x v="0"/>
    <n v="3"/>
    <x v="6"/>
    <x v="2"/>
    <n v="-1406277"/>
    <x v="336"/>
    <x v="0"/>
  </r>
  <r>
    <x v="0"/>
    <x v="11"/>
    <x v="0"/>
    <n v="3"/>
    <x v="6"/>
    <x v="2"/>
    <n v="0"/>
    <x v="12"/>
    <x v="0"/>
  </r>
  <r>
    <x v="0"/>
    <x v="12"/>
    <x v="0"/>
    <n v="3"/>
    <x v="6"/>
    <x v="2"/>
    <n v="0"/>
    <x v="12"/>
    <x v="0"/>
  </r>
  <r>
    <x v="0"/>
    <x v="13"/>
    <x v="0"/>
    <n v="3"/>
    <x v="6"/>
    <x v="2"/>
    <n v="0"/>
    <x v="12"/>
    <x v="0"/>
  </r>
  <r>
    <x v="0"/>
    <x v="14"/>
    <x v="0"/>
    <n v="3"/>
    <x v="6"/>
    <x v="2"/>
    <n v="-51483"/>
    <x v="337"/>
    <x v="0"/>
  </r>
  <r>
    <x v="0"/>
    <x v="2"/>
    <x v="0"/>
    <n v="3"/>
    <x v="6"/>
    <x v="2"/>
    <n v="-13572214"/>
    <x v="338"/>
    <x v="0"/>
  </r>
  <r>
    <x v="0"/>
    <x v="15"/>
    <x v="0"/>
    <n v="3"/>
    <x v="6"/>
    <x v="2"/>
    <n v="0"/>
    <x v="12"/>
    <x v="0"/>
  </r>
  <r>
    <x v="0"/>
    <x v="16"/>
    <x v="0"/>
    <n v="3"/>
    <x v="6"/>
    <x v="2"/>
    <n v="0"/>
    <x v="12"/>
    <x v="0"/>
  </r>
  <r>
    <x v="0"/>
    <x v="17"/>
    <x v="0"/>
    <n v="3"/>
    <x v="6"/>
    <x v="2"/>
    <n v="0"/>
    <x v="12"/>
    <x v="0"/>
  </r>
  <r>
    <x v="0"/>
    <x v="0"/>
    <x v="0"/>
    <n v="3"/>
    <x v="7"/>
    <x v="2"/>
    <n v="-94254733"/>
    <x v="339"/>
    <x v="0"/>
  </r>
  <r>
    <x v="0"/>
    <x v="4"/>
    <x v="0"/>
    <n v="3"/>
    <x v="7"/>
    <x v="2"/>
    <n v="0"/>
    <x v="12"/>
    <x v="0"/>
  </r>
  <r>
    <x v="0"/>
    <x v="5"/>
    <x v="0"/>
    <n v="3"/>
    <x v="7"/>
    <x v="2"/>
    <n v="-2333845"/>
    <x v="340"/>
    <x v="0"/>
  </r>
  <r>
    <x v="0"/>
    <x v="6"/>
    <x v="0"/>
    <n v="3"/>
    <x v="7"/>
    <x v="2"/>
    <n v="0"/>
    <x v="12"/>
    <x v="0"/>
  </r>
  <r>
    <x v="0"/>
    <x v="1"/>
    <x v="0"/>
    <n v="3"/>
    <x v="7"/>
    <x v="2"/>
    <n v="-57370000"/>
    <x v="341"/>
    <x v="0"/>
  </r>
  <r>
    <x v="0"/>
    <x v="7"/>
    <x v="0"/>
    <n v="3"/>
    <x v="7"/>
    <x v="2"/>
    <n v="0"/>
    <x v="12"/>
    <x v="0"/>
  </r>
  <r>
    <x v="0"/>
    <x v="8"/>
    <x v="0"/>
    <n v="3"/>
    <x v="7"/>
    <x v="2"/>
    <n v="-236621"/>
    <x v="342"/>
    <x v="0"/>
  </r>
  <r>
    <x v="0"/>
    <x v="9"/>
    <x v="0"/>
    <n v="3"/>
    <x v="7"/>
    <x v="2"/>
    <n v="-2837"/>
    <x v="343"/>
    <x v="0"/>
  </r>
  <r>
    <x v="0"/>
    <x v="10"/>
    <x v="0"/>
    <n v="3"/>
    <x v="7"/>
    <x v="2"/>
    <n v="-18538096"/>
    <x v="344"/>
    <x v="0"/>
  </r>
  <r>
    <x v="0"/>
    <x v="11"/>
    <x v="0"/>
    <n v="3"/>
    <x v="7"/>
    <x v="2"/>
    <n v="0"/>
    <x v="12"/>
    <x v="0"/>
  </r>
  <r>
    <x v="0"/>
    <x v="12"/>
    <x v="0"/>
    <n v="3"/>
    <x v="7"/>
    <x v="2"/>
    <n v="0"/>
    <x v="12"/>
    <x v="0"/>
  </r>
  <r>
    <x v="0"/>
    <x v="13"/>
    <x v="0"/>
    <n v="3"/>
    <x v="7"/>
    <x v="2"/>
    <n v="0"/>
    <x v="12"/>
    <x v="0"/>
  </r>
  <r>
    <x v="0"/>
    <x v="14"/>
    <x v="0"/>
    <n v="3"/>
    <x v="7"/>
    <x v="2"/>
    <n v="-7214"/>
    <x v="345"/>
    <x v="0"/>
  </r>
  <r>
    <x v="0"/>
    <x v="2"/>
    <x v="0"/>
    <n v="3"/>
    <x v="7"/>
    <x v="2"/>
    <n v="-153630"/>
    <x v="346"/>
    <x v="0"/>
  </r>
  <r>
    <x v="0"/>
    <x v="15"/>
    <x v="0"/>
    <n v="3"/>
    <x v="7"/>
    <x v="2"/>
    <n v="-11827000"/>
    <x v="347"/>
    <x v="0"/>
  </r>
  <r>
    <x v="0"/>
    <x v="16"/>
    <x v="0"/>
    <n v="3"/>
    <x v="7"/>
    <x v="2"/>
    <n v="0"/>
    <x v="12"/>
    <x v="0"/>
  </r>
  <r>
    <x v="0"/>
    <x v="17"/>
    <x v="0"/>
    <n v="3"/>
    <x v="7"/>
    <x v="2"/>
    <n v="-2029"/>
    <x v="348"/>
    <x v="0"/>
  </r>
  <r>
    <x v="0"/>
    <x v="0"/>
    <x v="0"/>
    <n v="3"/>
    <x v="8"/>
    <x v="2"/>
    <n v="0"/>
    <x v="12"/>
    <x v="0"/>
  </r>
  <r>
    <x v="0"/>
    <x v="4"/>
    <x v="0"/>
    <n v="3"/>
    <x v="8"/>
    <x v="2"/>
    <n v="0"/>
    <x v="12"/>
    <x v="0"/>
  </r>
  <r>
    <x v="0"/>
    <x v="5"/>
    <x v="0"/>
    <n v="3"/>
    <x v="8"/>
    <x v="2"/>
    <n v="0"/>
    <x v="12"/>
    <x v="0"/>
  </r>
  <r>
    <x v="0"/>
    <x v="6"/>
    <x v="0"/>
    <n v="3"/>
    <x v="8"/>
    <x v="2"/>
    <n v="0"/>
    <x v="12"/>
    <x v="0"/>
  </r>
  <r>
    <x v="0"/>
    <x v="1"/>
    <x v="0"/>
    <n v="3"/>
    <x v="8"/>
    <x v="2"/>
    <n v="0"/>
    <x v="12"/>
    <x v="0"/>
  </r>
  <r>
    <x v="0"/>
    <x v="7"/>
    <x v="0"/>
    <n v="3"/>
    <x v="8"/>
    <x v="2"/>
    <n v="0"/>
    <x v="12"/>
    <x v="0"/>
  </r>
  <r>
    <x v="0"/>
    <x v="8"/>
    <x v="0"/>
    <n v="3"/>
    <x v="8"/>
    <x v="2"/>
    <n v="0"/>
    <x v="12"/>
    <x v="0"/>
  </r>
  <r>
    <x v="0"/>
    <x v="10"/>
    <x v="0"/>
    <n v="3"/>
    <x v="8"/>
    <x v="2"/>
    <n v="0"/>
    <x v="12"/>
    <x v="0"/>
  </r>
  <r>
    <x v="0"/>
    <x v="11"/>
    <x v="0"/>
    <n v="3"/>
    <x v="8"/>
    <x v="2"/>
    <n v="0"/>
    <x v="12"/>
    <x v="0"/>
  </r>
  <r>
    <x v="0"/>
    <x v="12"/>
    <x v="0"/>
    <n v="3"/>
    <x v="8"/>
    <x v="2"/>
    <n v="0"/>
    <x v="12"/>
    <x v="0"/>
  </r>
  <r>
    <x v="0"/>
    <x v="13"/>
    <x v="0"/>
    <n v="3"/>
    <x v="8"/>
    <x v="2"/>
    <n v="0"/>
    <x v="12"/>
    <x v="0"/>
  </r>
  <r>
    <x v="0"/>
    <x v="14"/>
    <x v="0"/>
    <n v="3"/>
    <x v="8"/>
    <x v="2"/>
    <n v="0"/>
    <x v="12"/>
    <x v="0"/>
  </r>
  <r>
    <x v="0"/>
    <x v="15"/>
    <x v="0"/>
    <n v="3"/>
    <x v="8"/>
    <x v="2"/>
    <n v="0"/>
    <x v="12"/>
    <x v="0"/>
  </r>
  <r>
    <x v="0"/>
    <x v="16"/>
    <x v="0"/>
    <n v="3"/>
    <x v="8"/>
    <x v="2"/>
    <n v="0"/>
    <x v="12"/>
    <x v="0"/>
  </r>
  <r>
    <x v="0"/>
    <x v="17"/>
    <x v="0"/>
    <n v="3"/>
    <x v="8"/>
    <x v="2"/>
    <n v="0"/>
    <x v="12"/>
    <x v="0"/>
  </r>
  <r>
    <x v="0"/>
    <x v="0"/>
    <x v="0"/>
    <n v="3"/>
    <x v="9"/>
    <x v="2"/>
    <n v="-25378297"/>
    <x v="349"/>
    <x v="0"/>
  </r>
  <r>
    <x v="0"/>
    <x v="4"/>
    <x v="0"/>
    <n v="3"/>
    <x v="9"/>
    <x v="2"/>
    <n v="0"/>
    <x v="12"/>
    <x v="0"/>
  </r>
  <r>
    <x v="0"/>
    <x v="5"/>
    <x v="0"/>
    <n v="3"/>
    <x v="9"/>
    <x v="2"/>
    <n v="-18780086"/>
    <x v="350"/>
    <x v="0"/>
  </r>
  <r>
    <x v="0"/>
    <x v="6"/>
    <x v="0"/>
    <n v="3"/>
    <x v="9"/>
    <x v="2"/>
    <n v="130"/>
    <x v="351"/>
    <x v="0"/>
  </r>
  <r>
    <x v="0"/>
    <x v="1"/>
    <x v="0"/>
    <n v="3"/>
    <x v="9"/>
    <x v="2"/>
    <n v="-31913000"/>
    <x v="352"/>
    <x v="0"/>
  </r>
  <r>
    <x v="0"/>
    <x v="7"/>
    <x v="0"/>
    <n v="3"/>
    <x v="9"/>
    <x v="2"/>
    <n v="0"/>
    <x v="12"/>
    <x v="0"/>
  </r>
  <r>
    <x v="0"/>
    <x v="8"/>
    <x v="0"/>
    <n v="3"/>
    <x v="9"/>
    <x v="2"/>
    <n v="-3981235"/>
    <x v="353"/>
    <x v="0"/>
  </r>
  <r>
    <x v="0"/>
    <x v="9"/>
    <x v="0"/>
    <n v="3"/>
    <x v="9"/>
    <x v="2"/>
    <n v="-609"/>
    <x v="354"/>
    <x v="0"/>
  </r>
  <r>
    <x v="0"/>
    <x v="10"/>
    <x v="0"/>
    <n v="3"/>
    <x v="9"/>
    <x v="2"/>
    <n v="-161735"/>
    <x v="355"/>
    <x v="0"/>
  </r>
  <r>
    <x v="0"/>
    <x v="11"/>
    <x v="0"/>
    <n v="3"/>
    <x v="9"/>
    <x v="2"/>
    <n v="0"/>
    <x v="12"/>
    <x v="0"/>
  </r>
  <r>
    <x v="0"/>
    <x v="12"/>
    <x v="0"/>
    <n v="3"/>
    <x v="9"/>
    <x v="2"/>
    <n v="-60000"/>
    <x v="356"/>
    <x v="0"/>
  </r>
  <r>
    <x v="0"/>
    <x v="13"/>
    <x v="0"/>
    <n v="3"/>
    <x v="9"/>
    <x v="2"/>
    <n v="0"/>
    <x v="12"/>
    <x v="0"/>
  </r>
  <r>
    <x v="0"/>
    <x v="14"/>
    <x v="0"/>
    <n v="3"/>
    <x v="9"/>
    <x v="2"/>
    <n v="-308296"/>
    <x v="357"/>
    <x v="0"/>
  </r>
  <r>
    <x v="0"/>
    <x v="2"/>
    <x v="0"/>
    <n v="3"/>
    <x v="9"/>
    <x v="2"/>
    <n v="-95939866"/>
    <x v="358"/>
    <x v="0"/>
  </r>
  <r>
    <x v="0"/>
    <x v="15"/>
    <x v="0"/>
    <n v="3"/>
    <x v="9"/>
    <x v="2"/>
    <n v="-469000"/>
    <x v="359"/>
    <x v="0"/>
  </r>
  <r>
    <x v="0"/>
    <x v="16"/>
    <x v="0"/>
    <n v="3"/>
    <x v="9"/>
    <x v="2"/>
    <n v="0"/>
    <x v="12"/>
    <x v="0"/>
  </r>
  <r>
    <x v="0"/>
    <x v="17"/>
    <x v="0"/>
    <n v="3"/>
    <x v="9"/>
    <x v="2"/>
    <n v="-1297"/>
    <x v="360"/>
    <x v="0"/>
  </r>
  <r>
    <x v="0"/>
    <x v="0"/>
    <x v="0"/>
    <n v="3"/>
    <x v="10"/>
    <x v="2"/>
    <n v="-1448794031"/>
    <x v="361"/>
    <x v="0"/>
  </r>
  <r>
    <x v="0"/>
    <x v="4"/>
    <x v="0"/>
    <n v="3"/>
    <x v="10"/>
    <x v="2"/>
    <n v="-73466000"/>
    <x v="362"/>
    <x v="0"/>
  </r>
  <r>
    <x v="0"/>
    <x v="5"/>
    <x v="0"/>
    <n v="3"/>
    <x v="10"/>
    <x v="2"/>
    <n v="-515296360"/>
    <x v="363"/>
    <x v="0"/>
  </r>
  <r>
    <x v="0"/>
    <x v="6"/>
    <x v="0"/>
    <n v="3"/>
    <x v="10"/>
    <x v="2"/>
    <n v="-574354"/>
    <x v="364"/>
    <x v="0"/>
  </r>
  <r>
    <x v="0"/>
    <x v="1"/>
    <x v="0"/>
    <n v="3"/>
    <x v="10"/>
    <x v="2"/>
    <n v="-704462000"/>
    <x v="365"/>
    <x v="0"/>
  </r>
  <r>
    <x v="0"/>
    <x v="7"/>
    <x v="0"/>
    <n v="3"/>
    <x v="10"/>
    <x v="2"/>
    <n v="-4888633"/>
    <x v="297"/>
    <x v="0"/>
  </r>
  <r>
    <x v="0"/>
    <x v="8"/>
    <x v="0"/>
    <n v="3"/>
    <x v="10"/>
    <x v="2"/>
    <n v="-22808100"/>
    <x v="366"/>
    <x v="0"/>
  </r>
  <r>
    <x v="0"/>
    <x v="9"/>
    <x v="0"/>
    <n v="3"/>
    <x v="10"/>
    <x v="2"/>
    <n v="-7898247"/>
    <x v="367"/>
    <x v="0"/>
  </r>
  <r>
    <x v="0"/>
    <x v="10"/>
    <x v="0"/>
    <n v="3"/>
    <x v="10"/>
    <x v="2"/>
    <n v="-85007058"/>
    <x v="368"/>
    <x v="0"/>
  </r>
  <r>
    <x v="0"/>
    <x v="11"/>
    <x v="0"/>
    <n v="3"/>
    <x v="10"/>
    <x v="2"/>
    <n v="-52035"/>
    <x v="301"/>
    <x v="0"/>
  </r>
  <r>
    <x v="0"/>
    <x v="12"/>
    <x v="0"/>
    <n v="3"/>
    <x v="10"/>
    <x v="2"/>
    <n v="-5118000"/>
    <x v="369"/>
    <x v="0"/>
  </r>
  <r>
    <x v="0"/>
    <x v="13"/>
    <x v="0"/>
    <n v="3"/>
    <x v="10"/>
    <x v="2"/>
    <n v="0"/>
    <x v="12"/>
    <x v="0"/>
  </r>
  <r>
    <x v="0"/>
    <x v="14"/>
    <x v="0"/>
    <n v="3"/>
    <x v="10"/>
    <x v="2"/>
    <n v="-12218844"/>
    <x v="370"/>
    <x v="0"/>
  </r>
  <r>
    <x v="0"/>
    <x v="2"/>
    <x v="0"/>
    <n v="3"/>
    <x v="10"/>
    <x v="2"/>
    <n v="-829075353"/>
    <x v="371"/>
    <x v="0"/>
  </r>
  <r>
    <x v="0"/>
    <x v="15"/>
    <x v="0"/>
    <n v="3"/>
    <x v="10"/>
    <x v="2"/>
    <n v="-139929000"/>
    <x v="372"/>
    <x v="0"/>
  </r>
  <r>
    <x v="0"/>
    <x v="16"/>
    <x v="0"/>
    <n v="3"/>
    <x v="10"/>
    <x v="2"/>
    <n v="-11549545"/>
    <x v="306"/>
    <x v="0"/>
  </r>
  <r>
    <x v="0"/>
    <x v="17"/>
    <x v="0"/>
    <n v="3"/>
    <x v="10"/>
    <x v="2"/>
    <n v="-8168789"/>
    <x v="373"/>
    <x v="0"/>
  </r>
  <r>
    <x v="0"/>
    <x v="0"/>
    <x v="0"/>
    <n v="3"/>
    <x v="11"/>
    <x v="2"/>
    <n v="1223954430"/>
    <x v="374"/>
    <x v="0"/>
  </r>
  <r>
    <x v="0"/>
    <x v="4"/>
    <x v="0"/>
    <n v="3"/>
    <x v="11"/>
    <x v="2"/>
    <n v="66082000"/>
    <x v="375"/>
    <x v="0"/>
  </r>
  <r>
    <x v="0"/>
    <x v="5"/>
    <x v="0"/>
    <n v="3"/>
    <x v="11"/>
    <x v="2"/>
    <n v="401992024"/>
    <x v="376"/>
    <x v="0"/>
  </r>
  <r>
    <x v="0"/>
    <x v="6"/>
    <x v="0"/>
    <n v="3"/>
    <x v="11"/>
    <x v="2"/>
    <n v="573740"/>
    <x v="377"/>
    <x v="0"/>
  </r>
  <r>
    <x v="0"/>
    <x v="1"/>
    <x v="0"/>
    <n v="3"/>
    <x v="11"/>
    <x v="2"/>
    <n v="590183000"/>
    <x v="378"/>
    <x v="0"/>
  </r>
  <r>
    <x v="0"/>
    <x v="7"/>
    <x v="0"/>
    <n v="3"/>
    <x v="11"/>
    <x v="2"/>
    <n v="4323149"/>
    <x v="379"/>
    <x v="0"/>
  </r>
  <r>
    <x v="0"/>
    <x v="8"/>
    <x v="0"/>
    <n v="3"/>
    <x v="11"/>
    <x v="2"/>
    <n v="25593860"/>
    <x v="380"/>
    <x v="0"/>
  </r>
  <r>
    <x v="0"/>
    <x v="9"/>
    <x v="0"/>
    <n v="3"/>
    <x v="11"/>
    <x v="2"/>
    <n v="8515331"/>
    <x v="381"/>
    <x v="0"/>
  </r>
  <r>
    <x v="0"/>
    <x v="10"/>
    <x v="0"/>
    <n v="3"/>
    <x v="11"/>
    <x v="2"/>
    <n v="71365272"/>
    <x v="382"/>
    <x v="0"/>
  </r>
  <r>
    <x v="0"/>
    <x v="11"/>
    <x v="0"/>
    <n v="3"/>
    <x v="11"/>
    <x v="2"/>
    <n v="34496"/>
    <x v="383"/>
    <x v="0"/>
  </r>
  <r>
    <x v="0"/>
    <x v="12"/>
    <x v="0"/>
    <n v="3"/>
    <x v="11"/>
    <x v="2"/>
    <n v="4570000"/>
    <x v="384"/>
    <x v="0"/>
  </r>
  <r>
    <x v="0"/>
    <x v="13"/>
    <x v="0"/>
    <n v="3"/>
    <x v="11"/>
    <x v="2"/>
    <n v="0"/>
    <x v="12"/>
    <x v="0"/>
  </r>
  <r>
    <x v="0"/>
    <x v="14"/>
    <x v="0"/>
    <n v="3"/>
    <x v="11"/>
    <x v="2"/>
    <n v="13958557"/>
    <x v="385"/>
    <x v="0"/>
  </r>
  <r>
    <x v="0"/>
    <x v="2"/>
    <x v="0"/>
    <n v="3"/>
    <x v="11"/>
    <x v="2"/>
    <n v="790423098"/>
    <x v="386"/>
    <x v="0"/>
  </r>
  <r>
    <x v="0"/>
    <x v="15"/>
    <x v="0"/>
    <n v="3"/>
    <x v="11"/>
    <x v="2"/>
    <n v="119899000"/>
    <x v="387"/>
    <x v="0"/>
  </r>
  <r>
    <x v="0"/>
    <x v="16"/>
    <x v="0"/>
    <n v="3"/>
    <x v="11"/>
    <x v="2"/>
    <n v="8664716"/>
    <x v="388"/>
    <x v="0"/>
  </r>
  <r>
    <x v="0"/>
    <x v="17"/>
    <x v="0"/>
    <n v="3"/>
    <x v="11"/>
    <x v="2"/>
    <n v="7024524"/>
    <x v="389"/>
    <x v="0"/>
  </r>
  <r>
    <x v="0"/>
    <x v="0"/>
    <x v="0"/>
    <n v="3"/>
    <x v="12"/>
    <x v="2"/>
    <n v="-224839601"/>
    <x v="390"/>
    <x v="0"/>
  </r>
  <r>
    <x v="0"/>
    <x v="4"/>
    <x v="0"/>
    <n v="3"/>
    <x v="12"/>
    <x v="2"/>
    <n v="-7384000"/>
    <x v="391"/>
    <x v="0"/>
  </r>
  <r>
    <x v="0"/>
    <x v="5"/>
    <x v="0"/>
    <n v="3"/>
    <x v="12"/>
    <x v="2"/>
    <n v="-113304336"/>
    <x v="392"/>
    <x v="0"/>
  </r>
  <r>
    <x v="0"/>
    <x v="6"/>
    <x v="0"/>
    <n v="3"/>
    <x v="12"/>
    <x v="2"/>
    <n v="-614"/>
    <x v="393"/>
    <x v="0"/>
  </r>
  <r>
    <x v="0"/>
    <x v="1"/>
    <x v="0"/>
    <n v="3"/>
    <x v="12"/>
    <x v="2"/>
    <n v="-114279000"/>
    <x v="394"/>
    <x v="0"/>
  </r>
  <r>
    <x v="0"/>
    <x v="7"/>
    <x v="0"/>
    <n v="3"/>
    <x v="12"/>
    <x v="2"/>
    <n v="-565484"/>
    <x v="395"/>
    <x v="0"/>
  </r>
  <r>
    <x v="0"/>
    <x v="8"/>
    <x v="0"/>
    <n v="3"/>
    <x v="12"/>
    <x v="2"/>
    <n v="2785760"/>
    <x v="396"/>
    <x v="0"/>
  </r>
  <r>
    <x v="0"/>
    <x v="9"/>
    <x v="0"/>
    <n v="3"/>
    <x v="12"/>
    <x v="2"/>
    <n v="617084"/>
    <x v="397"/>
    <x v="0"/>
  </r>
  <r>
    <x v="0"/>
    <x v="10"/>
    <x v="0"/>
    <n v="3"/>
    <x v="12"/>
    <x v="2"/>
    <n v="-13641787"/>
    <x v="398"/>
    <x v="0"/>
  </r>
  <r>
    <x v="0"/>
    <x v="11"/>
    <x v="0"/>
    <n v="3"/>
    <x v="12"/>
    <x v="2"/>
    <n v="-17539"/>
    <x v="399"/>
    <x v="0"/>
  </r>
  <r>
    <x v="0"/>
    <x v="12"/>
    <x v="0"/>
    <n v="3"/>
    <x v="12"/>
    <x v="2"/>
    <n v="-548000"/>
    <x v="400"/>
    <x v="0"/>
  </r>
  <r>
    <x v="0"/>
    <x v="13"/>
    <x v="0"/>
    <n v="3"/>
    <x v="12"/>
    <x v="2"/>
    <n v="0"/>
    <x v="12"/>
    <x v="0"/>
  </r>
  <r>
    <x v="0"/>
    <x v="14"/>
    <x v="0"/>
    <n v="3"/>
    <x v="12"/>
    <x v="2"/>
    <n v="1739712"/>
    <x v="401"/>
    <x v="0"/>
  </r>
  <r>
    <x v="0"/>
    <x v="2"/>
    <x v="0"/>
    <n v="3"/>
    <x v="12"/>
    <x v="2"/>
    <n v="-38652256"/>
    <x v="402"/>
    <x v="0"/>
  </r>
  <r>
    <x v="0"/>
    <x v="15"/>
    <x v="0"/>
    <n v="3"/>
    <x v="12"/>
    <x v="2"/>
    <n v="-20030000"/>
    <x v="403"/>
    <x v="0"/>
  </r>
  <r>
    <x v="0"/>
    <x v="16"/>
    <x v="0"/>
    <n v="3"/>
    <x v="12"/>
    <x v="2"/>
    <n v="-2884829"/>
    <x v="404"/>
    <x v="0"/>
  </r>
  <r>
    <x v="0"/>
    <x v="17"/>
    <x v="0"/>
    <n v="3"/>
    <x v="12"/>
    <x v="2"/>
    <n v="-1144265"/>
    <x v="405"/>
    <x v="0"/>
  </r>
  <r>
    <x v="0"/>
    <x v="0"/>
    <x v="0"/>
    <n v="3"/>
    <x v="13"/>
    <x v="2"/>
    <n v="0"/>
    <x v="12"/>
    <x v="0"/>
  </r>
  <r>
    <x v="0"/>
    <x v="4"/>
    <x v="0"/>
    <n v="3"/>
    <x v="13"/>
    <x v="2"/>
    <n v="107000"/>
    <x v="406"/>
    <x v="0"/>
  </r>
  <r>
    <x v="0"/>
    <x v="5"/>
    <x v="0"/>
    <n v="3"/>
    <x v="13"/>
    <x v="2"/>
    <n v="12713279"/>
    <x v="407"/>
    <x v="0"/>
  </r>
  <r>
    <x v="0"/>
    <x v="6"/>
    <x v="0"/>
    <n v="3"/>
    <x v="13"/>
    <x v="2"/>
    <n v="-504"/>
    <x v="408"/>
    <x v="0"/>
  </r>
  <r>
    <x v="0"/>
    <x v="1"/>
    <x v="0"/>
    <n v="3"/>
    <x v="13"/>
    <x v="2"/>
    <n v="395000"/>
    <x v="409"/>
    <x v="0"/>
  </r>
  <r>
    <x v="0"/>
    <x v="7"/>
    <x v="0"/>
    <n v="3"/>
    <x v="13"/>
    <x v="2"/>
    <n v="22648"/>
    <x v="410"/>
    <x v="0"/>
  </r>
  <r>
    <x v="0"/>
    <x v="8"/>
    <x v="0"/>
    <n v="3"/>
    <x v="13"/>
    <x v="2"/>
    <n v="-103642"/>
    <x v="411"/>
    <x v="0"/>
  </r>
  <r>
    <x v="0"/>
    <x v="9"/>
    <x v="0"/>
    <n v="3"/>
    <x v="13"/>
    <x v="2"/>
    <n v="2986"/>
    <x v="412"/>
    <x v="0"/>
  </r>
  <r>
    <x v="0"/>
    <x v="10"/>
    <x v="0"/>
    <n v="3"/>
    <x v="13"/>
    <x v="2"/>
    <n v="1554597"/>
    <x v="413"/>
    <x v="0"/>
  </r>
  <r>
    <x v="0"/>
    <x v="11"/>
    <x v="0"/>
    <n v="3"/>
    <x v="13"/>
    <x v="2"/>
    <n v="100"/>
    <x v="414"/>
    <x v="0"/>
  </r>
  <r>
    <x v="0"/>
    <x v="12"/>
    <x v="0"/>
    <n v="3"/>
    <x v="13"/>
    <x v="2"/>
    <n v="-2000"/>
    <x v="415"/>
    <x v="0"/>
  </r>
  <r>
    <x v="0"/>
    <x v="13"/>
    <x v="0"/>
    <n v="3"/>
    <x v="13"/>
    <x v="2"/>
    <n v="0"/>
    <x v="12"/>
    <x v="0"/>
  </r>
  <r>
    <x v="0"/>
    <x v="14"/>
    <x v="0"/>
    <n v="3"/>
    <x v="13"/>
    <x v="2"/>
    <n v="260685"/>
    <x v="416"/>
    <x v="0"/>
  </r>
  <r>
    <x v="0"/>
    <x v="2"/>
    <x v="0"/>
    <n v="3"/>
    <x v="13"/>
    <x v="2"/>
    <n v="9021999"/>
    <x v="417"/>
    <x v="0"/>
  </r>
  <r>
    <x v="0"/>
    <x v="15"/>
    <x v="0"/>
    <n v="3"/>
    <x v="13"/>
    <x v="2"/>
    <n v="305000"/>
    <x v="418"/>
    <x v="0"/>
  </r>
  <r>
    <x v="0"/>
    <x v="16"/>
    <x v="0"/>
    <n v="3"/>
    <x v="13"/>
    <x v="2"/>
    <n v="985821"/>
    <x v="419"/>
    <x v="0"/>
  </r>
  <r>
    <x v="0"/>
    <x v="17"/>
    <x v="0"/>
    <n v="3"/>
    <x v="13"/>
    <x v="2"/>
    <n v="574346"/>
    <x v="420"/>
    <x v="0"/>
  </r>
  <r>
    <x v="0"/>
    <x v="0"/>
    <x v="0"/>
    <n v="3"/>
    <x v="14"/>
    <x v="2"/>
    <n v="-224839601"/>
    <x v="390"/>
    <x v="0"/>
  </r>
  <r>
    <x v="0"/>
    <x v="4"/>
    <x v="0"/>
    <n v="3"/>
    <x v="14"/>
    <x v="2"/>
    <n v="-7277000"/>
    <x v="421"/>
    <x v="0"/>
  </r>
  <r>
    <x v="0"/>
    <x v="5"/>
    <x v="0"/>
    <n v="3"/>
    <x v="14"/>
    <x v="2"/>
    <n v="-100591057"/>
    <x v="422"/>
    <x v="0"/>
  </r>
  <r>
    <x v="0"/>
    <x v="6"/>
    <x v="0"/>
    <n v="3"/>
    <x v="14"/>
    <x v="2"/>
    <n v="-1118"/>
    <x v="423"/>
    <x v="0"/>
  </r>
  <r>
    <x v="0"/>
    <x v="1"/>
    <x v="0"/>
    <n v="3"/>
    <x v="14"/>
    <x v="2"/>
    <n v="-113884000"/>
    <x v="424"/>
    <x v="0"/>
  </r>
  <r>
    <x v="0"/>
    <x v="7"/>
    <x v="0"/>
    <n v="3"/>
    <x v="14"/>
    <x v="2"/>
    <n v="-542836"/>
    <x v="425"/>
    <x v="0"/>
  </r>
  <r>
    <x v="0"/>
    <x v="8"/>
    <x v="0"/>
    <n v="3"/>
    <x v="14"/>
    <x v="2"/>
    <n v="2682118"/>
    <x v="426"/>
    <x v="0"/>
  </r>
  <r>
    <x v="0"/>
    <x v="9"/>
    <x v="0"/>
    <n v="3"/>
    <x v="14"/>
    <x v="2"/>
    <n v="620071"/>
    <x v="427"/>
    <x v="0"/>
  </r>
  <r>
    <x v="0"/>
    <x v="10"/>
    <x v="0"/>
    <n v="3"/>
    <x v="14"/>
    <x v="2"/>
    <n v="-12087190"/>
    <x v="428"/>
    <x v="0"/>
  </r>
  <r>
    <x v="0"/>
    <x v="11"/>
    <x v="0"/>
    <n v="3"/>
    <x v="14"/>
    <x v="2"/>
    <n v="-17439"/>
    <x v="429"/>
    <x v="0"/>
  </r>
  <r>
    <x v="0"/>
    <x v="12"/>
    <x v="0"/>
    <n v="3"/>
    <x v="14"/>
    <x v="2"/>
    <n v="-550000"/>
    <x v="430"/>
    <x v="0"/>
  </r>
  <r>
    <x v="0"/>
    <x v="13"/>
    <x v="0"/>
    <n v="3"/>
    <x v="14"/>
    <x v="2"/>
    <n v="0"/>
    <x v="12"/>
    <x v="0"/>
  </r>
  <r>
    <x v="0"/>
    <x v="14"/>
    <x v="0"/>
    <n v="3"/>
    <x v="14"/>
    <x v="2"/>
    <n v="2000398"/>
    <x v="431"/>
    <x v="0"/>
  </r>
  <r>
    <x v="0"/>
    <x v="2"/>
    <x v="0"/>
    <n v="3"/>
    <x v="14"/>
    <x v="2"/>
    <n v="-29630256"/>
    <x v="432"/>
    <x v="0"/>
  </r>
  <r>
    <x v="0"/>
    <x v="15"/>
    <x v="0"/>
    <n v="3"/>
    <x v="14"/>
    <x v="2"/>
    <n v="-19725000"/>
    <x v="433"/>
    <x v="0"/>
  </r>
  <r>
    <x v="0"/>
    <x v="16"/>
    <x v="0"/>
    <n v="3"/>
    <x v="14"/>
    <x v="2"/>
    <n v="-1899008"/>
    <x v="434"/>
    <x v="0"/>
  </r>
  <r>
    <x v="0"/>
    <x v="17"/>
    <x v="0"/>
    <n v="3"/>
    <x v="14"/>
    <x v="2"/>
    <n v="-569919"/>
    <x v="435"/>
    <x v="0"/>
  </r>
  <r>
    <x v="0"/>
    <x v="0"/>
    <x v="0"/>
    <n v="3"/>
    <x v="15"/>
    <x v="2"/>
    <n v="0"/>
    <x v="12"/>
    <x v="0"/>
  </r>
  <r>
    <x v="0"/>
    <x v="4"/>
    <x v="0"/>
    <n v="3"/>
    <x v="15"/>
    <x v="2"/>
    <n v="1652000"/>
    <x v="436"/>
    <x v="0"/>
  </r>
  <r>
    <x v="0"/>
    <x v="5"/>
    <x v="0"/>
    <n v="3"/>
    <x v="15"/>
    <x v="2"/>
    <n v="26141421"/>
    <x v="437"/>
    <x v="0"/>
  </r>
  <r>
    <x v="0"/>
    <x v="6"/>
    <x v="0"/>
    <n v="3"/>
    <x v="15"/>
    <x v="2"/>
    <n v="0"/>
    <x v="12"/>
    <x v="0"/>
  </r>
  <r>
    <x v="0"/>
    <x v="1"/>
    <x v="0"/>
    <n v="3"/>
    <x v="15"/>
    <x v="2"/>
    <n v="21991000"/>
    <x v="438"/>
    <x v="0"/>
  </r>
  <r>
    <x v="0"/>
    <x v="7"/>
    <x v="0"/>
    <n v="3"/>
    <x v="15"/>
    <x v="2"/>
    <n v="-10064"/>
    <x v="439"/>
    <x v="0"/>
  </r>
  <r>
    <x v="0"/>
    <x v="8"/>
    <x v="0"/>
    <n v="3"/>
    <x v="15"/>
    <x v="2"/>
    <n v="-655976"/>
    <x v="440"/>
    <x v="0"/>
  </r>
  <r>
    <x v="0"/>
    <x v="9"/>
    <x v="0"/>
    <n v="3"/>
    <x v="15"/>
    <x v="2"/>
    <n v="-146204"/>
    <x v="441"/>
    <x v="0"/>
  </r>
  <r>
    <x v="0"/>
    <x v="10"/>
    <x v="0"/>
    <n v="3"/>
    <x v="15"/>
    <x v="2"/>
    <n v="2924048"/>
    <x v="442"/>
    <x v="0"/>
  </r>
  <r>
    <x v="0"/>
    <x v="11"/>
    <x v="0"/>
    <n v="3"/>
    <x v="15"/>
    <x v="2"/>
    <n v="-64"/>
    <x v="443"/>
    <x v="0"/>
  </r>
  <r>
    <x v="0"/>
    <x v="12"/>
    <x v="0"/>
    <n v="3"/>
    <x v="15"/>
    <x v="2"/>
    <n v="170000"/>
    <x v="444"/>
    <x v="0"/>
  </r>
  <r>
    <x v="0"/>
    <x v="13"/>
    <x v="0"/>
    <n v="3"/>
    <x v="15"/>
    <x v="2"/>
    <n v="0"/>
    <x v="12"/>
    <x v="0"/>
  </r>
  <r>
    <x v="0"/>
    <x v="14"/>
    <x v="0"/>
    <n v="3"/>
    <x v="15"/>
    <x v="2"/>
    <n v="0"/>
    <x v="12"/>
    <x v="0"/>
  </r>
  <r>
    <x v="0"/>
    <x v="2"/>
    <x v="0"/>
    <n v="3"/>
    <x v="15"/>
    <x v="2"/>
    <n v="6284601"/>
    <x v="445"/>
    <x v="0"/>
  </r>
  <r>
    <x v="0"/>
    <x v="15"/>
    <x v="0"/>
    <n v="3"/>
    <x v="15"/>
    <x v="2"/>
    <n v="4276000"/>
    <x v="446"/>
    <x v="0"/>
  </r>
  <r>
    <x v="0"/>
    <x v="16"/>
    <x v="0"/>
    <n v="3"/>
    <x v="15"/>
    <x v="2"/>
    <n v="0"/>
    <x v="12"/>
    <x v="0"/>
  </r>
  <r>
    <x v="0"/>
    <x v="17"/>
    <x v="0"/>
    <n v="3"/>
    <x v="15"/>
    <x v="2"/>
    <n v="66323"/>
    <x v="447"/>
    <x v="0"/>
  </r>
  <r>
    <x v="0"/>
    <x v="0"/>
    <x v="0"/>
    <n v="3"/>
    <x v="16"/>
    <x v="2"/>
    <n v="-224839601"/>
    <x v="390"/>
    <x v="0"/>
  </r>
  <r>
    <x v="0"/>
    <x v="4"/>
    <x v="0"/>
    <n v="3"/>
    <x v="16"/>
    <x v="2"/>
    <n v="-5625000"/>
    <x v="448"/>
    <x v="0"/>
  </r>
  <r>
    <x v="0"/>
    <x v="5"/>
    <x v="0"/>
    <n v="3"/>
    <x v="16"/>
    <x v="2"/>
    <n v="-74449636"/>
    <x v="449"/>
    <x v="0"/>
  </r>
  <r>
    <x v="0"/>
    <x v="6"/>
    <x v="0"/>
    <n v="3"/>
    <x v="16"/>
    <x v="2"/>
    <n v="-1118"/>
    <x v="423"/>
    <x v="0"/>
  </r>
  <r>
    <x v="0"/>
    <x v="1"/>
    <x v="0"/>
    <n v="3"/>
    <x v="16"/>
    <x v="2"/>
    <n v="-91893000"/>
    <x v="450"/>
    <x v="0"/>
  </r>
  <r>
    <x v="0"/>
    <x v="7"/>
    <x v="0"/>
    <n v="3"/>
    <x v="16"/>
    <x v="2"/>
    <n v="-552900"/>
    <x v="451"/>
    <x v="0"/>
  </r>
  <r>
    <x v="0"/>
    <x v="8"/>
    <x v="0"/>
    <n v="3"/>
    <x v="16"/>
    <x v="2"/>
    <n v="2026142"/>
    <x v="452"/>
    <x v="0"/>
  </r>
  <r>
    <x v="0"/>
    <x v="9"/>
    <x v="0"/>
    <n v="3"/>
    <x v="16"/>
    <x v="2"/>
    <n v="473867"/>
    <x v="453"/>
    <x v="0"/>
  </r>
  <r>
    <x v="0"/>
    <x v="10"/>
    <x v="0"/>
    <n v="3"/>
    <x v="16"/>
    <x v="2"/>
    <n v="-9163142"/>
    <x v="454"/>
    <x v="0"/>
  </r>
  <r>
    <x v="0"/>
    <x v="11"/>
    <x v="0"/>
    <n v="3"/>
    <x v="16"/>
    <x v="2"/>
    <n v="-17503"/>
    <x v="455"/>
    <x v="0"/>
  </r>
  <r>
    <x v="0"/>
    <x v="12"/>
    <x v="0"/>
    <n v="3"/>
    <x v="16"/>
    <x v="2"/>
    <n v="-380000"/>
    <x v="456"/>
    <x v="0"/>
  </r>
  <r>
    <x v="0"/>
    <x v="13"/>
    <x v="0"/>
    <n v="3"/>
    <x v="16"/>
    <x v="2"/>
    <n v="0"/>
    <x v="12"/>
    <x v="0"/>
  </r>
  <r>
    <x v="0"/>
    <x v="14"/>
    <x v="0"/>
    <n v="3"/>
    <x v="16"/>
    <x v="2"/>
    <n v="2000398"/>
    <x v="431"/>
    <x v="0"/>
  </r>
  <r>
    <x v="0"/>
    <x v="2"/>
    <x v="0"/>
    <n v="3"/>
    <x v="16"/>
    <x v="2"/>
    <n v="-23345655"/>
    <x v="457"/>
    <x v="0"/>
  </r>
  <r>
    <x v="0"/>
    <x v="15"/>
    <x v="0"/>
    <n v="3"/>
    <x v="16"/>
    <x v="2"/>
    <n v="-15449000"/>
    <x v="458"/>
    <x v="0"/>
  </r>
  <r>
    <x v="0"/>
    <x v="16"/>
    <x v="0"/>
    <n v="3"/>
    <x v="16"/>
    <x v="2"/>
    <n v="-1899008"/>
    <x v="434"/>
    <x v="0"/>
  </r>
  <r>
    <x v="0"/>
    <x v="17"/>
    <x v="0"/>
    <n v="3"/>
    <x v="16"/>
    <x v="2"/>
    <n v="-503596"/>
    <x v="459"/>
    <x v="0"/>
  </r>
  <r>
    <x v="0"/>
    <x v="0"/>
    <x v="1"/>
    <n v="3"/>
    <x v="0"/>
    <x v="2"/>
    <n v="-1113185632"/>
    <x v="460"/>
    <x v="0"/>
  </r>
  <r>
    <x v="0"/>
    <x v="4"/>
    <x v="1"/>
    <n v="3"/>
    <x v="0"/>
    <x v="2"/>
    <n v="-72026000"/>
    <x v="461"/>
    <x v="0"/>
  </r>
  <r>
    <x v="0"/>
    <x v="5"/>
    <x v="1"/>
    <n v="3"/>
    <x v="0"/>
    <x v="2"/>
    <n v="-397909308"/>
    <x v="462"/>
    <x v="0"/>
  </r>
  <r>
    <x v="0"/>
    <x v="6"/>
    <x v="1"/>
    <n v="3"/>
    <x v="0"/>
    <x v="2"/>
    <n v="-240780"/>
    <x v="463"/>
    <x v="0"/>
  </r>
  <r>
    <x v="0"/>
    <x v="1"/>
    <x v="1"/>
    <n v="3"/>
    <x v="0"/>
    <x v="2"/>
    <n v="-565720000"/>
    <x v="464"/>
    <x v="0"/>
  </r>
  <r>
    <x v="0"/>
    <x v="7"/>
    <x v="1"/>
    <n v="3"/>
    <x v="0"/>
    <x v="2"/>
    <n v="-6338451"/>
    <x v="465"/>
    <x v="0"/>
  </r>
  <r>
    <x v="0"/>
    <x v="8"/>
    <x v="1"/>
    <n v="3"/>
    <x v="0"/>
    <x v="2"/>
    <n v="-19259584"/>
    <x v="466"/>
    <x v="0"/>
  </r>
  <r>
    <x v="0"/>
    <x v="9"/>
    <x v="1"/>
    <n v="3"/>
    <x v="0"/>
    <x v="2"/>
    <n v="-6510912"/>
    <x v="467"/>
    <x v="0"/>
  </r>
  <r>
    <x v="0"/>
    <x v="10"/>
    <x v="1"/>
    <n v="3"/>
    <x v="0"/>
    <x v="2"/>
    <n v="-28793259"/>
    <x v="468"/>
    <x v="0"/>
  </r>
  <r>
    <x v="0"/>
    <x v="11"/>
    <x v="1"/>
    <n v="3"/>
    <x v="0"/>
    <x v="2"/>
    <n v="-464278"/>
    <x v="469"/>
    <x v="0"/>
  </r>
  <r>
    <x v="0"/>
    <x v="12"/>
    <x v="1"/>
    <n v="3"/>
    <x v="0"/>
    <x v="2"/>
    <n v="-6093000"/>
    <x v="470"/>
    <x v="0"/>
  </r>
  <r>
    <x v="0"/>
    <x v="14"/>
    <x v="1"/>
    <n v="3"/>
    <x v="0"/>
    <x v="2"/>
    <n v="-12018677"/>
    <x v="471"/>
    <x v="0"/>
  </r>
  <r>
    <x v="0"/>
    <x v="2"/>
    <x v="1"/>
    <n v="3"/>
    <x v="0"/>
    <x v="2"/>
    <n v="-692922696"/>
    <x v="472"/>
    <x v="0"/>
  </r>
  <r>
    <x v="0"/>
    <x v="18"/>
    <x v="1"/>
    <n v="3"/>
    <x v="0"/>
    <x v="2"/>
    <n v="-8821000"/>
    <x v="473"/>
    <x v="0"/>
  </r>
  <r>
    <x v="0"/>
    <x v="15"/>
    <x v="1"/>
    <n v="3"/>
    <x v="0"/>
    <x v="2"/>
    <n v="-116263000"/>
    <x v="474"/>
    <x v="0"/>
  </r>
  <r>
    <x v="0"/>
    <x v="16"/>
    <x v="1"/>
    <n v="3"/>
    <x v="0"/>
    <x v="2"/>
    <n v="-11508680"/>
    <x v="475"/>
    <x v="0"/>
  </r>
  <r>
    <x v="0"/>
    <x v="17"/>
    <x v="1"/>
    <n v="3"/>
    <x v="0"/>
    <x v="2"/>
    <n v="-8357031"/>
    <x v="476"/>
    <x v="0"/>
  </r>
  <r>
    <x v="0"/>
    <x v="0"/>
    <x v="1"/>
    <n v="3"/>
    <x v="1"/>
    <x v="2"/>
    <n v="-5359535"/>
    <x v="477"/>
    <x v="0"/>
  </r>
  <r>
    <x v="0"/>
    <x v="4"/>
    <x v="1"/>
    <n v="3"/>
    <x v="1"/>
    <x v="2"/>
    <n v="0"/>
    <x v="12"/>
    <x v="0"/>
  </r>
  <r>
    <x v="0"/>
    <x v="5"/>
    <x v="1"/>
    <n v="3"/>
    <x v="1"/>
    <x v="2"/>
    <n v="0"/>
    <x v="12"/>
    <x v="0"/>
  </r>
  <r>
    <x v="0"/>
    <x v="6"/>
    <x v="1"/>
    <n v="3"/>
    <x v="1"/>
    <x v="2"/>
    <n v="0"/>
    <x v="12"/>
    <x v="0"/>
  </r>
  <r>
    <x v="0"/>
    <x v="1"/>
    <x v="1"/>
    <n v="3"/>
    <x v="1"/>
    <x v="2"/>
    <n v="0"/>
    <x v="12"/>
    <x v="0"/>
  </r>
  <r>
    <x v="0"/>
    <x v="7"/>
    <x v="1"/>
    <n v="3"/>
    <x v="1"/>
    <x v="2"/>
    <n v="0"/>
    <x v="12"/>
    <x v="0"/>
  </r>
  <r>
    <x v="0"/>
    <x v="8"/>
    <x v="1"/>
    <n v="3"/>
    <x v="1"/>
    <x v="2"/>
    <n v="0"/>
    <x v="12"/>
    <x v="0"/>
  </r>
  <r>
    <x v="0"/>
    <x v="9"/>
    <x v="1"/>
    <n v="3"/>
    <x v="1"/>
    <x v="2"/>
    <n v="0"/>
    <x v="12"/>
    <x v="0"/>
  </r>
  <r>
    <x v="0"/>
    <x v="10"/>
    <x v="1"/>
    <n v="3"/>
    <x v="1"/>
    <x v="2"/>
    <n v="0"/>
    <x v="12"/>
    <x v="0"/>
  </r>
  <r>
    <x v="0"/>
    <x v="11"/>
    <x v="1"/>
    <n v="3"/>
    <x v="1"/>
    <x v="2"/>
    <n v="0"/>
    <x v="12"/>
    <x v="0"/>
  </r>
  <r>
    <x v="0"/>
    <x v="12"/>
    <x v="1"/>
    <n v="3"/>
    <x v="1"/>
    <x v="2"/>
    <n v="0"/>
    <x v="12"/>
    <x v="0"/>
  </r>
  <r>
    <x v="0"/>
    <x v="14"/>
    <x v="1"/>
    <n v="3"/>
    <x v="1"/>
    <x v="2"/>
    <n v="0"/>
    <x v="12"/>
    <x v="0"/>
  </r>
  <r>
    <x v="0"/>
    <x v="2"/>
    <x v="1"/>
    <n v="3"/>
    <x v="1"/>
    <x v="2"/>
    <n v="-372112"/>
    <x v="478"/>
    <x v="0"/>
  </r>
  <r>
    <x v="0"/>
    <x v="18"/>
    <x v="1"/>
    <n v="3"/>
    <x v="1"/>
    <x v="2"/>
    <n v="0"/>
    <x v="12"/>
    <x v="0"/>
  </r>
  <r>
    <x v="0"/>
    <x v="15"/>
    <x v="1"/>
    <n v="3"/>
    <x v="1"/>
    <x v="2"/>
    <n v="0"/>
    <x v="12"/>
    <x v="0"/>
  </r>
  <r>
    <x v="0"/>
    <x v="16"/>
    <x v="1"/>
    <n v="3"/>
    <x v="1"/>
    <x v="2"/>
    <n v="0"/>
    <x v="12"/>
    <x v="0"/>
  </r>
  <r>
    <x v="0"/>
    <x v="17"/>
    <x v="1"/>
    <n v="3"/>
    <x v="1"/>
    <x v="2"/>
    <n v="0"/>
    <x v="12"/>
    <x v="0"/>
  </r>
  <r>
    <x v="0"/>
    <x v="0"/>
    <x v="1"/>
    <n v="3"/>
    <x v="2"/>
    <x v="2"/>
    <n v="-35684897"/>
    <x v="479"/>
    <x v="0"/>
  </r>
  <r>
    <x v="0"/>
    <x v="4"/>
    <x v="1"/>
    <n v="3"/>
    <x v="2"/>
    <x v="2"/>
    <n v="150000"/>
    <x v="480"/>
    <x v="0"/>
  </r>
  <r>
    <x v="0"/>
    <x v="5"/>
    <x v="1"/>
    <n v="3"/>
    <x v="2"/>
    <x v="2"/>
    <n v="0"/>
    <x v="12"/>
    <x v="0"/>
  </r>
  <r>
    <x v="0"/>
    <x v="6"/>
    <x v="1"/>
    <n v="3"/>
    <x v="2"/>
    <x v="2"/>
    <n v="0"/>
    <x v="12"/>
    <x v="0"/>
  </r>
  <r>
    <x v="0"/>
    <x v="1"/>
    <x v="1"/>
    <n v="3"/>
    <x v="2"/>
    <x v="2"/>
    <n v="-11189000"/>
    <x v="481"/>
    <x v="0"/>
  </r>
  <r>
    <x v="0"/>
    <x v="7"/>
    <x v="1"/>
    <n v="3"/>
    <x v="2"/>
    <x v="2"/>
    <n v="0"/>
    <x v="12"/>
    <x v="0"/>
  </r>
  <r>
    <x v="0"/>
    <x v="8"/>
    <x v="1"/>
    <n v="3"/>
    <x v="2"/>
    <x v="2"/>
    <n v="0"/>
    <x v="12"/>
    <x v="0"/>
  </r>
  <r>
    <x v="0"/>
    <x v="9"/>
    <x v="1"/>
    <n v="3"/>
    <x v="2"/>
    <x v="2"/>
    <n v="0"/>
    <x v="12"/>
    <x v="0"/>
  </r>
  <r>
    <x v="0"/>
    <x v="10"/>
    <x v="1"/>
    <n v="3"/>
    <x v="2"/>
    <x v="2"/>
    <n v="0"/>
    <x v="12"/>
    <x v="0"/>
  </r>
  <r>
    <x v="0"/>
    <x v="11"/>
    <x v="1"/>
    <n v="3"/>
    <x v="2"/>
    <x v="2"/>
    <n v="0"/>
    <x v="12"/>
    <x v="0"/>
  </r>
  <r>
    <x v="0"/>
    <x v="12"/>
    <x v="1"/>
    <n v="3"/>
    <x v="2"/>
    <x v="2"/>
    <n v="0"/>
    <x v="12"/>
    <x v="0"/>
  </r>
  <r>
    <x v="0"/>
    <x v="14"/>
    <x v="1"/>
    <n v="3"/>
    <x v="2"/>
    <x v="2"/>
    <n v="0"/>
    <x v="12"/>
    <x v="0"/>
  </r>
  <r>
    <x v="0"/>
    <x v="2"/>
    <x v="1"/>
    <n v="3"/>
    <x v="2"/>
    <x v="2"/>
    <n v="-16353434"/>
    <x v="482"/>
    <x v="0"/>
  </r>
  <r>
    <x v="0"/>
    <x v="18"/>
    <x v="1"/>
    <n v="3"/>
    <x v="2"/>
    <x v="2"/>
    <n v="0"/>
    <x v="12"/>
    <x v="0"/>
  </r>
  <r>
    <x v="0"/>
    <x v="15"/>
    <x v="1"/>
    <n v="3"/>
    <x v="2"/>
    <x v="2"/>
    <n v="-1032000"/>
    <x v="483"/>
    <x v="0"/>
  </r>
  <r>
    <x v="0"/>
    <x v="16"/>
    <x v="1"/>
    <n v="3"/>
    <x v="2"/>
    <x v="2"/>
    <n v="0"/>
    <x v="12"/>
    <x v="0"/>
  </r>
  <r>
    <x v="0"/>
    <x v="17"/>
    <x v="1"/>
    <n v="3"/>
    <x v="2"/>
    <x v="2"/>
    <n v="0"/>
    <x v="12"/>
    <x v="0"/>
  </r>
  <r>
    <x v="0"/>
    <x v="0"/>
    <x v="1"/>
    <n v="3"/>
    <x v="3"/>
    <x v="2"/>
    <n v="-40875161"/>
    <x v="484"/>
    <x v="0"/>
  </r>
  <r>
    <x v="0"/>
    <x v="4"/>
    <x v="1"/>
    <n v="3"/>
    <x v="3"/>
    <x v="2"/>
    <n v="-2569000"/>
    <x v="485"/>
    <x v="0"/>
  </r>
  <r>
    <x v="0"/>
    <x v="5"/>
    <x v="1"/>
    <n v="3"/>
    <x v="3"/>
    <x v="2"/>
    <n v="-20914844"/>
    <x v="486"/>
    <x v="0"/>
  </r>
  <r>
    <x v="0"/>
    <x v="6"/>
    <x v="1"/>
    <n v="3"/>
    <x v="3"/>
    <x v="2"/>
    <n v="0"/>
    <x v="12"/>
    <x v="0"/>
  </r>
  <r>
    <x v="0"/>
    <x v="1"/>
    <x v="1"/>
    <n v="3"/>
    <x v="3"/>
    <x v="2"/>
    <n v="0"/>
    <x v="12"/>
    <x v="0"/>
  </r>
  <r>
    <x v="0"/>
    <x v="7"/>
    <x v="1"/>
    <n v="3"/>
    <x v="3"/>
    <x v="2"/>
    <n v="0"/>
    <x v="12"/>
    <x v="0"/>
  </r>
  <r>
    <x v="0"/>
    <x v="8"/>
    <x v="1"/>
    <n v="3"/>
    <x v="3"/>
    <x v="2"/>
    <n v="-2273604"/>
    <x v="487"/>
    <x v="0"/>
  </r>
  <r>
    <x v="0"/>
    <x v="9"/>
    <x v="1"/>
    <n v="3"/>
    <x v="3"/>
    <x v="2"/>
    <n v="-2"/>
    <x v="488"/>
    <x v="0"/>
  </r>
  <r>
    <x v="0"/>
    <x v="10"/>
    <x v="1"/>
    <n v="3"/>
    <x v="3"/>
    <x v="2"/>
    <n v="-9286797"/>
    <x v="489"/>
    <x v="0"/>
  </r>
  <r>
    <x v="0"/>
    <x v="11"/>
    <x v="1"/>
    <n v="3"/>
    <x v="3"/>
    <x v="2"/>
    <n v="0"/>
    <x v="12"/>
    <x v="0"/>
  </r>
  <r>
    <x v="0"/>
    <x v="12"/>
    <x v="1"/>
    <n v="3"/>
    <x v="3"/>
    <x v="2"/>
    <n v="0"/>
    <x v="12"/>
    <x v="0"/>
  </r>
  <r>
    <x v="0"/>
    <x v="14"/>
    <x v="1"/>
    <n v="3"/>
    <x v="3"/>
    <x v="2"/>
    <n v="-527803"/>
    <x v="490"/>
    <x v="0"/>
  </r>
  <r>
    <x v="0"/>
    <x v="2"/>
    <x v="1"/>
    <n v="3"/>
    <x v="3"/>
    <x v="2"/>
    <n v="-23400191"/>
    <x v="491"/>
    <x v="0"/>
  </r>
  <r>
    <x v="0"/>
    <x v="18"/>
    <x v="1"/>
    <n v="3"/>
    <x v="3"/>
    <x v="2"/>
    <n v="-391000"/>
    <x v="492"/>
    <x v="0"/>
  </r>
  <r>
    <x v="0"/>
    <x v="15"/>
    <x v="1"/>
    <n v="3"/>
    <x v="3"/>
    <x v="2"/>
    <n v="-292000"/>
    <x v="493"/>
    <x v="0"/>
  </r>
  <r>
    <x v="0"/>
    <x v="16"/>
    <x v="1"/>
    <n v="3"/>
    <x v="3"/>
    <x v="2"/>
    <n v="0"/>
    <x v="12"/>
    <x v="0"/>
  </r>
  <r>
    <x v="0"/>
    <x v="17"/>
    <x v="1"/>
    <n v="3"/>
    <x v="3"/>
    <x v="2"/>
    <n v="0"/>
    <x v="12"/>
    <x v="0"/>
  </r>
  <r>
    <x v="0"/>
    <x v="0"/>
    <x v="1"/>
    <n v="3"/>
    <x v="4"/>
    <x v="2"/>
    <n v="0"/>
    <x v="12"/>
    <x v="0"/>
  </r>
  <r>
    <x v="0"/>
    <x v="4"/>
    <x v="1"/>
    <n v="3"/>
    <x v="4"/>
    <x v="2"/>
    <n v="-168000"/>
    <x v="494"/>
    <x v="0"/>
  </r>
  <r>
    <x v="0"/>
    <x v="5"/>
    <x v="1"/>
    <n v="3"/>
    <x v="4"/>
    <x v="2"/>
    <n v="0"/>
    <x v="12"/>
    <x v="0"/>
  </r>
  <r>
    <x v="0"/>
    <x v="6"/>
    <x v="1"/>
    <n v="3"/>
    <x v="4"/>
    <x v="2"/>
    <n v="0"/>
    <x v="12"/>
    <x v="0"/>
  </r>
  <r>
    <x v="0"/>
    <x v="1"/>
    <x v="1"/>
    <n v="3"/>
    <x v="4"/>
    <x v="2"/>
    <n v="0"/>
    <x v="12"/>
    <x v="0"/>
  </r>
  <r>
    <x v="0"/>
    <x v="7"/>
    <x v="1"/>
    <n v="3"/>
    <x v="4"/>
    <x v="2"/>
    <n v="0"/>
    <x v="12"/>
    <x v="0"/>
  </r>
  <r>
    <x v="0"/>
    <x v="8"/>
    <x v="1"/>
    <n v="3"/>
    <x v="4"/>
    <x v="2"/>
    <n v="0"/>
    <x v="12"/>
    <x v="0"/>
  </r>
  <r>
    <x v="0"/>
    <x v="9"/>
    <x v="1"/>
    <n v="3"/>
    <x v="4"/>
    <x v="2"/>
    <n v="0"/>
    <x v="12"/>
    <x v="0"/>
  </r>
  <r>
    <x v="0"/>
    <x v="10"/>
    <x v="1"/>
    <n v="3"/>
    <x v="4"/>
    <x v="2"/>
    <n v="0"/>
    <x v="12"/>
    <x v="0"/>
  </r>
  <r>
    <x v="0"/>
    <x v="11"/>
    <x v="1"/>
    <n v="3"/>
    <x v="4"/>
    <x v="2"/>
    <n v="0"/>
    <x v="12"/>
    <x v="0"/>
  </r>
  <r>
    <x v="0"/>
    <x v="12"/>
    <x v="1"/>
    <n v="3"/>
    <x v="4"/>
    <x v="2"/>
    <n v="0"/>
    <x v="12"/>
    <x v="0"/>
  </r>
  <r>
    <x v="0"/>
    <x v="14"/>
    <x v="1"/>
    <n v="3"/>
    <x v="4"/>
    <x v="2"/>
    <n v="-1814331"/>
    <x v="495"/>
    <x v="0"/>
  </r>
  <r>
    <x v="0"/>
    <x v="18"/>
    <x v="1"/>
    <n v="3"/>
    <x v="4"/>
    <x v="2"/>
    <n v="2000"/>
    <x v="496"/>
    <x v="0"/>
  </r>
  <r>
    <x v="0"/>
    <x v="15"/>
    <x v="1"/>
    <n v="3"/>
    <x v="4"/>
    <x v="2"/>
    <n v="-224000"/>
    <x v="497"/>
    <x v="0"/>
  </r>
  <r>
    <x v="0"/>
    <x v="16"/>
    <x v="1"/>
    <n v="3"/>
    <x v="4"/>
    <x v="2"/>
    <n v="0"/>
    <x v="12"/>
    <x v="0"/>
  </r>
  <r>
    <x v="0"/>
    <x v="17"/>
    <x v="1"/>
    <n v="3"/>
    <x v="4"/>
    <x v="2"/>
    <n v="0"/>
    <x v="12"/>
    <x v="0"/>
  </r>
  <r>
    <x v="0"/>
    <x v="0"/>
    <x v="1"/>
    <n v="3"/>
    <x v="5"/>
    <x v="2"/>
    <n v="0"/>
    <x v="12"/>
    <x v="0"/>
  </r>
  <r>
    <x v="0"/>
    <x v="4"/>
    <x v="1"/>
    <n v="3"/>
    <x v="5"/>
    <x v="2"/>
    <n v="-11000"/>
    <x v="498"/>
    <x v="0"/>
  </r>
  <r>
    <x v="0"/>
    <x v="5"/>
    <x v="1"/>
    <n v="3"/>
    <x v="5"/>
    <x v="2"/>
    <n v="0"/>
    <x v="12"/>
    <x v="0"/>
  </r>
  <r>
    <x v="0"/>
    <x v="6"/>
    <x v="1"/>
    <n v="3"/>
    <x v="5"/>
    <x v="2"/>
    <n v="0"/>
    <x v="12"/>
    <x v="0"/>
  </r>
  <r>
    <x v="0"/>
    <x v="1"/>
    <x v="1"/>
    <n v="3"/>
    <x v="5"/>
    <x v="2"/>
    <n v="0"/>
    <x v="12"/>
    <x v="0"/>
  </r>
  <r>
    <x v="0"/>
    <x v="7"/>
    <x v="1"/>
    <n v="3"/>
    <x v="5"/>
    <x v="2"/>
    <n v="0"/>
    <x v="12"/>
    <x v="0"/>
  </r>
  <r>
    <x v="0"/>
    <x v="8"/>
    <x v="1"/>
    <n v="3"/>
    <x v="5"/>
    <x v="2"/>
    <n v="0"/>
    <x v="12"/>
    <x v="0"/>
  </r>
  <r>
    <x v="0"/>
    <x v="9"/>
    <x v="1"/>
    <n v="3"/>
    <x v="5"/>
    <x v="2"/>
    <n v="0"/>
    <x v="12"/>
    <x v="0"/>
  </r>
  <r>
    <x v="0"/>
    <x v="10"/>
    <x v="1"/>
    <n v="3"/>
    <x v="5"/>
    <x v="2"/>
    <n v="0"/>
    <x v="12"/>
    <x v="0"/>
  </r>
  <r>
    <x v="0"/>
    <x v="11"/>
    <x v="1"/>
    <n v="3"/>
    <x v="5"/>
    <x v="2"/>
    <n v="0"/>
    <x v="12"/>
    <x v="0"/>
  </r>
  <r>
    <x v="0"/>
    <x v="12"/>
    <x v="1"/>
    <n v="3"/>
    <x v="5"/>
    <x v="2"/>
    <n v="0"/>
    <x v="12"/>
    <x v="0"/>
  </r>
  <r>
    <x v="0"/>
    <x v="14"/>
    <x v="1"/>
    <n v="3"/>
    <x v="5"/>
    <x v="2"/>
    <n v="0"/>
    <x v="12"/>
    <x v="0"/>
  </r>
  <r>
    <x v="0"/>
    <x v="18"/>
    <x v="1"/>
    <n v="3"/>
    <x v="5"/>
    <x v="2"/>
    <n v="0"/>
    <x v="12"/>
    <x v="0"/>
  </r>
  <r>
    <x v="0"/>
    <x v="15"/>
    <x v="1"/>
    <n v="3"/>
    <x v="5"/>
    <x v="2"/>
    <n v="0"/>
    <x v="12"/>
    <x v="0"/>
  </r>
  <r>
    <x v="0"/>
    <x v="16"/>
    <x v="1"/>
    <n v="3"/>
    <x v="5"/>
    <x v="2"/>
    <n v="0"/>
    <x v="12"/>
    <x v="0"/>
  </r>
  <r>
    <x v="0"/>
    <x v="17"/>
    <x v="1"/>
    <n v="3"/>
    <x v="5"/>
    <x v="2"/>
    <n v="0"/>
    <x v="12"/>
    <x v="0"/>
  </r>
  <r>
    <x v="0"/>
    <x v="0"/>
    <x v="1"/>
    <n v="3"/>
    <x v="6"/>
    <x v="2"/>
    <n v="-29791609"/>
    <x v="499"/>
    <x v="0"/>
  </r>
  <r>
    <x v="0"/>
    <x v="4"/>
    <x v="1"/>
    <n v="3"/>
    <x v="6"/>
    <x v="2"/>
    <n v="-1933000"/>
    <x v="500"/>
    <x v="0"/>
  </r>
  <r>
    <x v="0"/>
    <x v="5"/>
    <x v="1"/>
    <n v="3"/>
    <x v="6"/>
    <x v="2"/>
    <n v="-8269231"/>
    <x v="501"/>
    <x v="0"/>
  </r>
  <r>
    <x v="0"/>
    <x v="6"/>
    <x v="1"/>
    <n v="3"/>
    <x v="6"/>
    <x v="2"/>
    <n v="0"/>
    <x v="12"/>
    <x v="0"/>
  </r>
  <r>
    <x v="0"/>
    <x v="1"/>
    <x v="1"/>
    <n v="3"/>
    <x v="6"/>
    <x v="2"/>
    <n v="-13263000"/>
    <x v="502"/>
    <x v="0"/>
  </r>
  <r>
    <x v="0"/>
    <x v="7"/>
    <x v="1"/>
    <n v="3"/>
    <x v="6"/>
    <x v="2"/>
    <n v="0"/>
    <x v="12"/>
    <x v="0"/>
  </r>
  <r>
    <x v="0"/>
    <x v="8"/>
    <x v="1"/>
    <n v="3"/>
    <x v="6"/>
    <x v="2"/>
    <n v="-268463"/>
    <x v="503"/>
    <x v="0"/>
  </r>
  <r>
    <x v="0"/>
    <x v="9"/>
    <x v="1"/>
    <n v="3"/>
    <x v="6"/>
    <x v="2"/>
    <n v="0"/>
    <x v="12"/>
    <x v="0"/>
  </r>
  <r>
    <x v="0"/>
    <x v="10"/>
    <x v="1"/>
    <n v="3"/>
    <x v="6"/>
    <x v="2"/>
    <n v="-944410"/>
    <x v="504"/>
    <x v="0"/>
  </r>
  <r>
    <x v="0"/>
    <x v="11"/>
    <x v="1"/>
    <n v="3"/>
    <x v="6"/>
    <x v="2"/>
    <n v="0"/>
    <x v="12"/>
    <x v="0"/>
  </r>
  <r>
    <x v="0"/>
    <x v="12"/>
    <x v="1"/>
    <n v="3"/>
    <x v="6"/>
    <x v="2"/>
    <n v="0"/>
    <x v="12"/>
    <x v="0"/>
  </r>
  <r>
    <x v="0"/>
    <x v="14"/>
    <x v="1"/>
    <n v="3"/>
    <x v="6"/>
    <x v="2"/>
    <n v="-593101"/>
    <x v="505"/>
    <x v="0"/>
  </r>
  <r>
    <x v="0"/>
    <x v="2"/>
    <x v="1"/>
    <n v="3"/>
    <x v="6"/>
    <x v="2"/>
    <n v="-16423123"/>
    <x v="506"/>
    <x v="0"/>
  </r>
  <r>
    <x v="0"/>
    <x v="18"/>
    <x v="1"/>
    <n v="3"/>
    <x v="6"/>
    <x v="2"/>
    <n v="-317000"/>
    <x v="507"/>
    <x v="0"/>
  </r>
  <r>
    <x v="0"/>
    <x v="15"/>
    <x v="1"/>
    <n v="3"/>
    <x v="6"/>
    <x v="2"/>
    <n v="0"/>
    <x v="12"/>
    <x v="0"/>
  </r>
  <r>
    <x v="0"/>
    <x v="16"/>
    <x v="1"/>
    <n v="3"/>
    <x v="6"/>
    <x v="2"/>
    <n v="0"/>
    <x v="12"/>
    <x v="0"/>
  </r>
  <r>
    <x v="0"/>
    <x v="17"/>
    <x v="1"/>
    <n v="3"/>
    <x v="6"/>
    <x v="2"/>
    <n v="0"/>
    <x v="12"/>
    <x v="0"/>
  </r>
  <r>
    <x v="0"/>
    <x v="0"/>
    <x v="1"/>
    <n v="3"/>
    <x v="7"/>
    <x v="2"/>
    <n v="-9696756"/>
    <x v="508"/>
    <x v="0"/>
  </r>
  <r>
    <x v="0"/>
    <x v="4"/>
    <x v="1"/>
    <n v="3"/>
    <x v="7"/>
    <x v="2"/>
    <n v="0"/>
    <x v="12"/>
    <x v="0"/>
  </r>
  <r>
    <x v="0"/>
    <x v="5"/>
    <x v="1"/>
    <n v="3"/>
    <x v="7"/>
    <x v="2"/>
    <n v="-1467461"/>
    <x v="509"/>
    <x v="0"/>
  </r>
  <r>
    <x v="0"/>
    <x v="6"/>
    <x v="1"/>
    <n v="3"/>
    <x v="7"/>
    <x v="2"/>
    <n v="0"/>
    <x v="12"/>
    <x v="0"/>
  </r>
  <r>
    <x v="0"/>
    <x v="1"/>
    <x v="1"/>
    <n v="3"/>
    <x v="7"/>
    <x v="2"/>
    <n v="-49966000"/>
    <x v="510"/>
    <x v="0"/>
  </r>
  <r>
    <x v="0"/>
    <x v="7"/>
    <x v="1"/>
    <n v="3"/>
    <x v="7"/>
    <x v="2"/>
    <n v="0"/>
    <x v="12"/>
    <x v="0"/>
  </r>
  <r>
    <x v="0"/>
    <x v="8"/>
    <x v="1"/>
    <n v="3"/>
    <x v="7"/>
    <x v="2"/>
    <n v="-77010"/>
    <x v="511"/>
    <x v="0"/>
  </r>
  <r>
    <x v="0"/>
    <x v="9"/>
    <x v="1"/>
    <n v="3"/>
    <x v="7"/>
    <x v="2"/>
    <n v="-2112"/>
    <x v="512"/>
    <x v="0"/>
  </r>
  <r>
    <x v="0"/>
    <x v="10"/>
    <x v="1"/>
    <n v="3"/>
    <x v="7"/>
    <x v="2"/>
    <n v="-11735445"/>
    <x v="513"/>
    <x v="0"/>
  </r>
  <r>
    <x v="0"/>
    <x v="11"/>
    <x v="1"/>
    <n v="3"/>
    <x v="7"/>
    <x v="2"/>
    <n v="-5"/>
    <x v="514"/>
    <x v="0"/>
  </r>
  <r>
    <x v="0"/>
    <x v="12"/>
    <x v="1"/>
    <n v="3"/>
    <x v="7"/>
    <x v="2"/>
    <n v="0"/>
    <x v="12"/>
    <x v="0"/>
  </r>
  <r>
    <x v="0"/>
    <x v="14"/>
    <x v="1"/>
    <n v="3"/>
    <x v="7"/>
    <x v="2"/>
    <n v="-6679"/>
    <x v="515"/>
    <x v="0"/>
  </r>
  <r>
    <x v="0"/>
    <x v="2"/>
    <x v="1"/>
    <n v="3"/>
    <x v="7"/>
    <x v="2"/>
    <n v="-321866"/>
    <x v="516"/>
    <x v="0"/>
  </r>
  <r>
    <x v="0"/>
    <x v="18"/>
    <x v="1"/>
    <n v="3"/>
    <x v="7"/>
    <x v="2"/>
    <n v="0"/>
    <x v="12"/>
    <x v="0"/>
  </r>
  <r>
    <x v="0"/>
    <x v="15"/>
    <x v="1"/>
    <n v="3"/>
    <x v="7"/>
    <x v="2"/>
    <n v="-10927000"/>
    <x v="517"/>
    <x v="0"/>
  </r>
  <r>
    <x v="0"/>
    <x v="16"/>
    <x v="1"/>
    <n v="3"/>
    <x v="7"/>
    <x v="2"/>
    <n v="0"/>
    <x v="12"/>
    <x v="0"/>
  </r>
  <r>
    <x v="0"/>
    <x v="17"/>
    <x v="1"/>
    <n v="3"/>
    <x v="7"/>
    <x v="2"/>
    <n v="-1361"/>
    <x v="518"/>
    <x v="0"/>
  </r>
  <r>
    <x v="0"/>
    <x v="0"/>
    <x v="1"/>
    <n v="3"/>
    <x v="8"/>
    <x v="2"/>
    <n v="0"/>
    <x v="12"/>
    <x v="0"/>
  </r>
  <r>
    <x v="0"/>
    <x v="4"/>
    <x v="1"/>
    <n v="3"/>
    <x v="8"/>
    <x v="2"/>
    <n v="0"/>
    <x v="12"/>
    <x v="0"/>
  </r>
  <r>
    <x v="0"/>
    <x v="5"/>
    <x v="1"/>
    <n v="3"/>
    <x v="8"/>
    <x v="2"/>
    <n v="0"/>
    <x v="12"/>
    <x v="0"/>
  </r>
  <r>
    <x v="0"/>
    <x v="6"/>
    <x v="1"/>
    <n v="3"/>
    <x v="8"/>
    <x v="2"/>
    <n v="0"/>
    <x v="12"/>
    <x v="0"/>
  </r>
  <r>
    <x v="0"/>
    <x v="1"/>
    <x v="1"/>
    <n v="3"/>
    <x v="8"/>
    <x v="2"/>
    <n v="0"/>
    <x v="12"/>
    <x v="0"/>
  </r>
  <r>
    <x v="0"/>
    <x v="7"/>
    <x v="1"/>
    <n v="3"/>
    <x v="8"/>
    <x v="2"/>
    <n v="0"/>
    <x v="12"/>
    <x v="0"/>
  </r>
  <r>
    <x v="0"/>
    <x v="8"/>
    <x v="1"/>
    <n v="3"/>
    <x v="8"/>
    <x v="2"/>
    <n v="0"/>
    <x v="12"/>
    <x v="0"/>
  </r>
  <r>
    <x v="0"/>
    <x v="9"/>
    <x v="1"/>
    <n v="3"/>
    <x v="8"/>
    <x v="2"/>
    <n v="0"/>
    <x v="12"/>
    <x v="0"/>
  </r>
  <r>
    <x v="0"/>
    <x v="10"/>
    <x v="1"/>
    <n v="3"/>
    <x v="8"/>
    <x v="2"/>
    <n v="0"/>
    <x v="12"/>
    <x v="0"/>
  </r>
  <r>
    <x v="0"/>
    <x v="11"/>
    <x v="1"/>
    <n v="3"/>
    <x v="8"/>
    <x v="2"/>
    <n v="0"/>
    <x v="12"/>
    <x v="0"/>
  </r>
  <r>
    <x v="0"/>
    <x v="12"/>
    <x v="1"/>
    <n v="3"/>
    <x v="8"/>
    <x v="2"/>
    <n v="0"/>
    <x v="12"/>
    <x v="0"/>
  </r>
  <r>
    <x v="0"/>
    <x v="14"/>
    <x v="1"/>
    <n v="3"/>
    <x v="8"/>
    <x v="2"/>
    <n v="0"/>
    <x v="12"/>
    <x v="0"/>
  </r>
  <r>
    <x v="0"/>
    <x v="18"/>
    <x v="1"/>
    <n v="3"/>
    <x v="8"/>
    <x v="2"/>
    <n v="0"/>
    <x v="12"/>
    <x v="0"/>
  </r>
  <r>
    <x v="0"/>
    <x v="15"/>
    <x v="1"/>
    <n v="3"/>
    <x v="8"/>
    <x v="2"/>
    <n v="0"/>
    <x v="12"/>
    <x v="0"/>
  </r>
  <r>
    <x v="0"/>
    <x v="16"/>
    <x v="1"/>
    <n v="3"/>
    <x v="8"/>
    <x v="2"/>
    <n v="0"/>
    <x v="12"/>
    <x v="0"/>
  </r>
  <r>
    <x v="0"/>
    <x v="17"/>
    <x v="1"/>
    <n v="3"/>
    <x v="8"/>
    <x v="2"/>
    <n v="0"/>
    <x v="12"/>
    <x v="0"/>
  </r>
  <r>
    <x v="0"/>
    <x v="0"/>
    <x v="1"/>
    <n v="3"/>
    <x v="9"/>
    <x v="2"/>
    <n v="-93762686"/>
    <x v="519"/>
    <x v="0"/>
  </r>
  <r>
    <x v="0"/>
    <x v="4"/>
    <x v="1"/>
    <n v="3"/>
    <x v="9"/>
    <x v="2"/>
    <n v="0"/>
    <x v="12"/>
    <x v="0"/>
  </r>
  <r>
    <x v="0"/>
    <x v="5"/>
    <x v="1"/>
    <n v="3"/>
    <x v="9"/>
    <x v="2"/>
    <n v="-18234661"/>
    <x v="520"/>
    <x v="0"/>
  </r>
  <r>
    <x v="0"/>
    <x v="6"/>
    <x v="1"/>
    <n v="3"/>
    <x v="9"/>
    <x v="2"/>
    <n v="-676"/>
    <x v="521"/>
    <x v="0"/>
  </r>
  <r>
    <x v="0"/>
    <x v="1"/>
    <x v="1"/>
    <n v="3"/>
    <x v="9"/>
    <x v="2"/>
    <n v="-41236000"/>
    <x v="522"/>
    <x v="0"/>
  </r>
  <r>
    <x v="0"/>
    <x v="7"/>
    <x v="1"/>
    <n v="3"/>
    <x v="9"/>
    <x v="2"/>
    <n v="0"/>
    <x v="12"/>
    <x v="0"/>
  </r>
  <r>
    <x v="0"/>
    <x v="8"/>
    <x v="1"/>
    <n v="3"/>
    <x v="9"/>
    <x v="2"/>
    <n v="-2701024"/>
    <x v="523"/>
    <x v="0"/>
  </r>
  <r>
    <x v="0"/>
    <x v="9"/>
    <x v="1"/>
    <n v="3"/>
    <x v="9"/>
    <x v="2"/>
    <n v="-3361"/>
    <x v="524"/>
    <x v="0"/>
  </r>
  <r>
    <x v="0"/>
    <x v="10"/>
    <x v="1"/>
    <n v="3"/>
    <x v="9"/>
    <x v="2"/>
    <n v="-95179"/>
    <x v="525"/>
    <x v="0"/>
  </r>
  <r>
    <x v="0"/>
    <x v="11"/>
    <x v="1"/>
    <n v="3"/>
    <x v="9"/>
    <x v="2"/>
    <n v="0"/>
    <x v="12"/>
    <x v="0"/>
  </r>
  <r>
    <x v="0"/>
    <x v="12"/>
    <x v="1"/>
    <n v="3"/>
    <x v="9"/>
    <x v="2"/>
    <n v="0"/>
    <x v="12"/>
    <x v="0"/>
  </r>
  <r>
    <x v="0"/>
    <x v="14"/>
    <x v="1"/>
    <n v="3"/>
    <x v="9"/>
    <x v="2"/>
    <n v="-397878"/>
    <x v="526"/>
    <x v="0"/>
  </r>
  <r>
    <x v="0"/>
    <x v="2"/>
    <x v="1"/>
    <n v="3"/>
    <x v="9"/>
    <x v="2"/>
    <n v="-86273622"/>
    <x v="527"/>
    <x v="0"/>
  </r>
  <r>
    <x v="0"/>
    <x v="18"/>
    <x v="1"/>
    <n v="3"/>
    <x v="9"/>
    <x v="2"/>
    <n v="0"/>
    <x v="12"/>
    <x v="0"/>
  </r>
  <r>
    <x v="0"/>
    <x v="15"/>
    <x v="1"/>
    <n v="3"/>
    <x v="9"/>
    <x v="2"/>
    <n v="-393000"/>
    <x v="528"/>
    <x v="0"/>
  </r>
  <r>
    <x v="0"/>
    <x v="16"/>
    <x v="1"/>
    <n v="3"/>
    <x v="9"/>
    <x v="2"/>
    <n v="0"/>
    <x v="12"/>
    <x v="0"/>
  </r>
  <r>
    <x v="0"/>
    <x v="17"/>
    <x v="1"/>
    <n v="3"/>
    <x v="9"/>
    <x v="2"/>
    <n v="-7023"/>
    <x v="529"/>
    <x v="0"/>
  </r>
  <r>
    <x v="0"/>
    <x v="0"/>
    <x v="1"/>
    <n v="3"/>
    <x v="10"/>
    <x v="2"/>
    <n v="-1328356276"/>
    <x v="530"/>
    <x v="0"/>
  </r>
  <r>
    <x v="0"/>
    <x v="4"/>
    <x v="1"/>
    <n v="3"/>
    <x v="10"/>
    <x v="2"/>
    <n v="-76557000"/>
    <x v="531"/>
    <x v="0"/>
  </r>
  <r>
    <x v="0"/>
    <x v="5"/>
    <x v="1"/>
    <n v="3"/>
    <x v="10"/>
    <x v="2"/>
    <n v="-446795505"/>
    <x v="532"/>
    <x v="0"/>
  </r>
  <r>
    <x v="0"/>
    <x v="6"/>
    <x v="1"/>
    <n v="3"/>
    <x v="10"/>
    <x v="2"/>
    <n v="-241456"/>
    <x v="533"/>
    <x v="0"/>
  </r>
  <r>
    <x v="0"/>
    <x v="1"/>
    <x v="1"/>
    <n v="3"/>
    <x v="10"/>
    <x v="2"/>
    <n v="-681374000"/>
    <x v="534"/>
    <x v="0"/>
  </r>
  <r>
    <x v="0"/>
    <x v="7"/>
    <x v="1"/>
    <n v="3"/>
    <x v="10"/>
    <x v="2"/>
    <n v="-6338451"/>
    <x v="465"/>
    <x v="0"/>
  </r>
  <r>
    <x v="0"/>
    <x v="8"/>
    <x v="1"/>
    <n v="3"/>
    <x v="10"/>
    <x v="2"/>
    <n v="-24579686"/>
    <x v="535"/>
    <x v="0"/>
  </r>
  <r>
    <x v="0"/>
    <x v="9"/>
    <x v="1"/>
    <n v="3"/>
    <x v="10"/>
    <x v="2"/>
    <n v="-6516388"/>
    <x v="536"/>
    <x v="0"/>
  </r>
  <r>
    <x v="0"/>
    <x v="10"/>
    <x v="1"/>
    <n v="3"/>
    <x v="10"/>
    <x v="2"/>
    <n v="-50855090"/>
    <x v="537"/>
    <x v="0"/>
  </r>
  <r>
    <x v="0"/>
    <x v="11"/>
    <x v="1"/>
    <n v="3"/>
    <x v="10"/>
    <x v="2"/>
    <n v="-464283"/>
    <x v="538"/>
    <x v="0"/>
  </r>
  <r>
    <x v="0"/>
    <x v="12"/>
    <x v="1"/>
    <n v="3"/>
    <x v="10"/>
    <x v="2"/>
    <n v="-6093000"/>
    <x v="470"/>
    <x v="0"/>
  </r>
  <r>
    <x v="0"/>
    <x v="14"/>
    <x v="1"/>
    <n v="3"/>
    <x v="10"/>
    <x v="2"/>
    <n v="-15358471"/>
    <x v="539"/>
    <x v="0"/>
  </r>
  <r>
    <x v="0"/>
    <x v="2"/>
    <x v="1"/>
    <n v="3"/>
    <x v="10"/>
    <x v="2"/>
    <n v="-836067048"/>
    <x v="540"/>
    <x v="0"/>
  </r>
  <r>
    <x v="0"/>
    <x v="18"/>
    <x v="1"/>
    <n v="3"/>
    <x v="10"/>
    <x v="2"/>
    <n v="-9527000"/>
    <x v="541"/>
    <x v="0"/>
  </r>
  <r>
    <x v="0"/>
    <x v="15"/>
    <x v="1"/>
    <n v="3"/>
    <x v="10"/>
    <x v="2"/>
    <n v="-129131000"/>
    <x v="542"/>
    <x v="0"/>
  </r>
  <r>
    <x v="0"/>
    <x v="16"/>
    <x v="1"/>
    <n v="3"/>
    <x v="10"/>
    <x v="2"/>
    <n v="-11508680"/>
    <x v="475"/>
    <x v="0"/>
  </r>
  <r>
    <x v="0"/>
    <x v="17"/>
    <x v="1"/>
    <n v="3"/>
    <x v="10"/>
    <x v="2"/>
    <n v="-8365415"/>
    <x v="543"/>
    <x v="0"/>
  </r>
  <r>
    <x v="0"/>
    <x v="0"/>
    <x v="1"/>
    <n v="3"/>
    <x v="11"/>
    <x v="2"/>
    <n v="1099528288"/>
    <x v="544"/>
    <x v="0"/>
  </r>
  <r>
    <x v="0"/>
    <x v="4"/>
    <x v="1"/>
    <n v="3"/>
    <x v="11"/>
    <x v="2"/>
    <n v="61485000"/>
    <x v="545"/>
    <x v="0"/>
  </r>
  <r>
    <x v="0"/>
    <x v="5"/>
    <x v="1"/>
    <n v="3"/>
    <x v="11"/>
    <x v="2"/>
    <n v="295521690"/>
    <x v="546"/>
    <x v="0"/>
  </r>
  <r>
    <x v="0"/>
    <x v="6"/>
    <x v="1"/>
    <n v="3"/>
    <x v="11"/>
    <x v="2"/>
    <n v="238368"/>
    <x v="547"/>
    <x v="0"/>
  </r>
  <r>
    <x v="0"/>
    <x v="1"/>
    <x v="1"/>
    <n v="3"/>
    <x v="11"/>
    <x v="2"/>
    <n v="566039000"/>
    <x v="548"/>
    <x v="0"/>
  </r>
  <r>
    <x v="0"/>
    <x v="7"/>
    <x v="1"/>
    <n v="3"/>
    <x v="11"/>
    <x v="2"/>
    <n v="6798661"/>
    <x v="549"/>
    <x v="0"/>
  </r>
  <r>
    <x v="0"/>
    <x v="8"/>
    <x v="1"/>
    <n v="3"/>
    <x v="11"/>
    <x v="2"/>
    <n v="16422468"/>
    <x v="550"/>
    <x v="0"/>
  </r>
  <r>
    <x v="0"/>
    <x v="9"/>
    <x v="1"/>
    <n v="3"/>
    <x v="11"/>
    <x v="2"/>
    <n v="6391611"/>
    <x v="551"/>
    <x v="0"/>
  </r>
  <r>
    <x v="0"/>
    <x v="10"/>
    <x v="1"/>
    <n v="3"/>
    <x v="11"/>
    <x v="2"/>
    <n v="43151437"/>
    <x v="552"/>
    <x v="0"/>
  </r>
  <r>
    <x v="0"/>
    <x v="11"/>
    <x v="1"/>
    <n v="3"/>
    <x v="11"/>
    <x v="2"/>
    <n v="278092"/>
    <x v="553"/>
    <x v="0"/>
  </r>
  <r>
    <x v="0"/>
    <x v="12"/>
    <x v="1"/>
    <n v="3"/>
    <x v="11"/>
    <x v="2"/>
    <n v="5592000"/>
    <x v="554"/>
    <x v="0"/>
  </r>
  <r>
    <x v="0"/>
    <x v="14"/>
    <x v="1"/>
    <n v="3"/>
    <x v="11"/>
    <x v="2"/>
    <n v="13376800"/>
    <x v="555"/>
    <x v="0"/>
  </r>
  <r>
    <x v="0"/>
    <x v="2"/>
    <x v="1"/>
    <n v="3"/>
    <x v="11"/>
    <x v="2"/>
    <n v="745072633"/>
    <x v="556"/>
    <x v="0"/>
  </r>
  <r>
    <x v="0"/>
    <x v="18"/>
    <x v="1"/>
    <n v="3"/>
    <x v="11"/>
    <x v="2"/>
    <n v="8716000"/>
    <x v="557"/>
    <x v="0"/>
  </r>
  <r>
    <x v="0"/>
    <x v="15"/>
    <x v="1"/>
    <n v="3"/>
    <x v="11"/>
    <x v="2"/>
    <n v="108697000"/>
    <x v="558"/>
    <x v="0"/>
  </r>
  <r>
    <x v="0"/>
    <x v="16"/>
    <x v="1"/>
    <n v="3"/>
    <x v="11"/>
    <x v="2"/>
    <n v="8545116"/>
    <x v="559"/>
    <x v="0"/>
  </r>
  <r>
    <x v="0"/>
    <x v="17"/>
    <x v="1"/>
    <n v="3"/>
    <x v="11"/>
    <x v="2"/>
    <n v="6836524"/>
    <x v="560"/>
    <x v="0"/>
  </r>
  <r>
    <x v="0"/>
    <x v="0"/>
    <x v="1"/>
    <n v="3"/>
    <x v="12"/>
    <x v="2"/>
    <n v="-228827988"/>
    <x v="561"/>
    <x v="0"/>
  </r>
  <r>
    <x v="0"/>
    <x v="4"/>
    <x v="1"/>
    <n v="3"/>
    <x v="12"/>
    <x v="2"/>
    <n v="-15072000"/>
    <x v="562"/>
    <x v="0"/>
  </r>
  <r>
    <x v="0"/>
    <x v="5"/>
    <x v="1"/>
    <n v="3"/>
    <x v="12"/>
    <x v="2"/>
    <n v="-151273815"/>
    <x v="563"/>
    <x v="0"/>
  </r>
  <r>
    <x v="0"/>
    <x v="6"/>
    <x v="1"/>
    <n v="3"/>
    <x v="12"/>
    <x v="2"/>
    <n v="-3088"/>
    <x v="564"/>
    <x v="0"/>
  </r>
  <r>
    <x v="0"/>
    <x v="1"/>
    <x v="1"/>
    <n v="3"/>
    <x v="12"/>
    <x v="2"/>
    <n v="-115335000"/>
    <x v="565"/>
    <x v="0"/>
  </r>
  <r>
    <x v="0"/>
    <x v="7"/>
    <x v="1"/>
    <n v="3"/>
    <x v="12"/>
    <x v="2"/>
    <n v="460209"/>
    <x v="566"/>
    <x v="0"/>
  </r>
  <r>
    <x v="0"/>
    <x v="8"/>
    <x v="1"/>
    <n v="3"/>
    <x v="12"/>
    <x v="2"/>
    <n v="-8157218"/>
    <x v="567"/>
    <x v="0"/>
  </r>
  <r>
    <x v="0"/>
    <x v="9"/>
    <x v="1"/>
    <n v="3"/>
    <x v="12"/>
    <x v="2"/>
    <n v="-124777"/>
    <x v="568"/>
    <x v="0"/>
  </r>
  <r>
    <x v="0"/>
    <x v="10"/>
    <x v="1"/>
    <n v="3"/>
    <x v="12"/>
    <x v="2"/>
    <n v="-7703653"/>
    <x v="569"/>
    <x v="0"/>
  </r>
  <r>
    <x v="0"/>
    <x v="11"/>
    <x v="1"/>
    <n v="3"/>
    <x v="12"/>
    <x v="2"/>
    <n v="-186191"/>
    <x v="570"/>
    <x v="0"/>
  </r>
  <r>
    <x v="0"/>
    <x v="12"/>
    <x v="1"/>
    <n v="3"/>
    <x v="12"/>
    <x v="2"/>
    <n v="-501000"/>
    <x v="571"/>
    <x v="0"/>
  </r>
  <r>
    <x v="0"/>
    <x v="14"/>
    <x v="1"/>
    <n v="3"/>
    <x v="12"/>
    <x v="2"/>
    <n v="-1981670"/>
    <x v="572"/>
    <x v="0"/>
  </r>
  <r>
    <x v="0"/>
    <x v="2"/>
    <x v="1"/>
    <n v="3"/>
    <x v="12"/>
    <x v="2"/>
    <n v="-90994415"/>
    <x v="573"/>
    <x v="0"/>
  </r>
  <r>
    <x v="0"/>
    <x v="18"/>
    <x v="1"/>
    <n v="3"/>
    <x v="12"/>
    <x v="2"/>
    <n v="-810000"/>
    <x v="574"/>
    <x v="0"/>
  </r>
  <r>
    <x v="0"/>
    <x v="15"/>
    <x v="1"/>
    <n v="3"/>
    <x v="12"/>
    <x v="2"/>
    <n v="-20434000"/>
    <x v="575"/>
    <x v="0"/>
  </r>
  <r>
    <x v="0"/>
    <x v="16"/>
    <x v="1"/>
    <n v="3"/>
    <x v="12"/>
    <x v="2"/>
    <n v="-2963563"/>
    <x v="576"/>
    <x v="0"/>
  </r>
  <r>
    <x v="0"/>
    <x v="17"/>
    <x v="1"/>
    <n v="3"/>
    <x v="12"/>
    <x v="2"/>
    <n v="-1528891"/>
    <x v="577"/>
    <x v="0"/>
  </r>
  <r>
    <x v="0"/>
    <x v="0"/>
    <x v="1"/>
    <n v="3"/>
    <x v="13"/>
    <x v="2"/>
    <n v="0"/>
    <x v="12"/>
    <x v="0"/>
  </r>
  <r>
    <x v="0"/>
    <x v="4"/>
    <x v="1"/>
    <n v="3"/>
    <x v="13"/>
    <x v="2"/>
    <n v="279000"/>
    <x v="578"/>
    <x v="0"/>
  </r>
  <r>
    <x v="0"/>
    <x v="5"/>
    <x v="1"/>
    <n v="3"/>
    <x v="13"/>
    <x v="2"/>
    <n v="1771023"/>
    <x v="579"/>
    <x v="0"/>
  </r>
  <r>
    <x v="0"/>
    <x v="6"/>
    <x v="1"/>
    <n v="3"/>
    <x v="13"/>
    <x v="2"/>
    <n v="-179"/>
    <x v="580"/>
    <x v="0"/>
  </r>
  <r>
    <x v="0"/>
    <x v="1"/>
    <x v="1"/>
    <n v="3"/>
    <x v="13"/>
    <x v="2"/>
    <n v="2843000"/>
    <x v="581"/>
    <x v="0"/>
  </r>
  <r>
    <x v="0"/>
    <x v="7"/>
    <x v="1"/>
    <n v="3"/>
    <x v="13"/>
    <x v="2"/>
    <n v="33654"/>
    <x v="582"/>
    <x v="0"/>
  </r>
  <r>
    <x v="0"/>
    <x v="8"/>
    <x v="1"/>
    <n v="3"/>
    <x v="13"/>
    <x v="2"/>
    <n v="-13672"/>
    <x v="583"/>
    <x v="0"/>
  </r>
  <r>
    <x v="0"/>
    <x v="9"/>
    <x v="1"/>
    <n v="3"/>
    <x v="13"/>
    <x v="2"/>
    <n v="-5494"/>
    <x v="584"/>
    <x v="0"/>
  </r>
  <r>
    <x v="0"/>
    <x v="10"/>
    <x v="1"/>
    <n v="3"/>
    <x v="13"/>
    <x v="2"/>
    <n v="689968"/>
    <x v="585"/>
    <x v="0"/>
  </r>
  <r>
    <x v="0"/>
    <x v="11"/>
    <x v="1"/>
    <n v="3"/>
    <x v="13"/>
    <x v="2"/>
    <n v="185"/>
    <x v="586"/>
    <x v="0"/>
  </r>
  <r>
    <x v="0"/>
    <x v="12"/>
    <x v="1"/>
    <n v="3"/>
    <x v="13"/>
    <x v="2"/>
    <n v="-10000"/>
    <x v="587"/>
    <x v="0"/>
  </r>
  <r>
    <x v="0"/>
    <x v="14"/>
    <x v="1"/>
    <n v="3"/>
    <x v="13"/>
    <x v="2"/>
    <n v="10542"/>
    <x v="588"/>
    <x v="0"/>
  </r>
  <r>
    <x v="0"/>
    <x v="2"/>
    <x v="1"/>
    <n v="3"/>
    <x v="13"/>
    <x v="2"/>
    <n v="10796894"/>
    <x v="589"/>
    <x v="0"/>
  </r>
  <r>
    <x v="0"/>
    <x v="18"/>
    <x v="1"/>
    <n v="3"/>
    <x v="13"/>
    <x v="2"/>
    <n v="108000"/>
    <x v="590"/>
    <x v="0"/>
  </r>
  <r>
    <x v="0"/>
    <x v="15"/>
    <x v="1"/>
    <n v="3"/>
    <x v="13"/>
    <x v="2"/>
    <n v="1064000"/>
    <x v="591"/>
    <x v="0"/>
  </r>
  <r>
    <x v="0"/>
    <x v="16"/>
    <x v="1"/>
    <n v="3"/>
    <x v="13"/>
    <x v="2"/>
    <n v="782764"/>
    <x v="592"/>
    <x v="0"/>
  </r>
  <r>
    <x v="0"/>
    <x v="17"/>
    <x v="1"/>
    <n v="3"/>
    <x v="13"/>
    <x v="2"/>
    <n v="726791"/>
    <x v="593"/>
    <x v="0"/>
  </r>
  <r>
    <x v="0"/>
    <x v="0"/>
    <x v="1"/>
    <n v="3"/>
    <x v="14"/>
    <x v="2"/>
    <n v="-228827988"/>
    <x v="561"/>
    <x v="0"/>
  </r>
  <r>
    <x v="0"/>
    <x v="4"/>
    <x v="1"/>
    <n v="3"/>
    <x v="14"/>
    <x v="2"/>
    <n v="-14793000"/>
    <x v="594"/>
    <x v="0"/>
  </r>
  <r>
    <x v="0"/>
    <x v="5"/>
    <x v="1"/>
    <n v="3"/>
    <x v="14"/>
    <x v="2"/>
    <n v="-149502792"/>
    <x v="595"/>
    <x v="0"/>
  </r>
  <r>
    <x v="0"/>
    <x v="6"/>
    <x v="1"/>
    <n v="3"/>
    <x v="14"/>
    <x v="2"/>
    <n v="-3267"/>
    <x v="596"/>
    <x v="0"/>
  </r>
  <r>
    <x v="0"/>
    <x v="1"/>
    <x v="1"/>
    <n v="3"/>
    <x v="14"/>
    <x v="2"/>
    <n v="-112492000"/>
    <x v="597"/>
    <x v="0"/>
  </r>
  <r>
    <x v="0"/>
    <x v="7"/>
    <x v="1"/>
    <n v="3"/>
    <x v="14"/>
    <x v="2"/>
    <n v="493863"/>
    <x v="598"/>
    <x v="0"/>
  </r>
  <r>
    <x v="0"/>
    <x v="8"/>
    <x v="1"/>
    <n v="3"/>
    <x v="14"/>
    <x v="2"/>
    <n v="-8170890"/>
    <x v="599"/>
    <x v="0"/>
  </r>
  <r>
    <x v="0"/>
    <x v="9"/>
    <x v="1"/>
    <n v="3"/>
    <x v="14"/>
    <x v="2"/>
    <n v="-130271"/>
    <x v="600"/>
    <x v="0"/>
  </r>
  <r>
    <x v="0"/>
    <x v="10"/>
    <x v="1"/>
    <n v="3"/>
    <x v="14"/>
    <x v="2"/>
    <n v="-7013686"/>
    <x v="601"/>
    <x v="0"/>
  </r>
  <r>
    <x v="0"/>
    <x v="11"/>
    <x v="1"/>
    <n v="3"/>
    <x v="14"/>
    <x v="2"/>
    <n v="-186005"/>
    <x v="602"/>
    <x v="0"/>
  </r>
  <r>
    <x v="0"/>
    <x v="12"/>
    <x v="1"/>
    <n v="3"/>
    <x v="14"/>
    <x v="2"/>
    <n v="-511000"/>
    <x v="603"/>
    <x v="0"/>
  </r>
  <r>
    <x v="0"/>
    <x v="14"/>
    <x v="1"/>
    <n v="3"/>
    <x v="14"/>
    <x v="2"/>
    <n v="-1971127"/>
    <x v="604"/>
    <x v="0"/>
  </r>
  <r>
    <x v="0"/>
    <x v="2"/>
    <x v="1"/>
    <n v="3"/>
    <x v="14"/>
    <x v="2"/>
    <n v="-80197521"/>
    <x v="605"/>
    <x v="0"/>
  </r>
  <r>
    <x v="0"/>
    <x v="18"/>
    <x v="1"/>
    <n v="3"/>
    <x v="14"/>
    <x v="2"/>
    <n v="-702000"/>
    <x v="606"/>
    <x v="0"/>
  </r>
  <r>
    <x v="0"/>
    <x v="15"/>
    <x v="1"/>
    <n v="3"/>
    <x v="14"/>
    <x v="2"/>
    <n v="-19370000"/>
    <x v="607"/>
    <x v="0"/>
  </r>
  <r>
    <x v="0"/>
    <x v="16"/>
    <x v="1"/>
    <n v="3"/>
    <x v="14"/>
    <x v="2"/>
    <n v="-2180798"/>
    <x v="608"/>
    <x v="0"/>
  </r>
  <r>
    <x v="0"/>
    <x v="17"/>
    <x v="1"/>
    <n v="3"/>
    <x v="14"/>
    <x v="2"/>
    <n v="-802100"/>
    <x v="609"/>
    <x v="0"/>
  </r>
  <r>
    <x v="0"/>
    <x v="0"/>
    <x v="1"/>
    <n v="3"/>
    <x v="15"/>
    <x v="2"/>
    <n v="0"/>
    <x v="12"/>
    <x v="0"/>
  </r>
  <r>
    <x v="0"/>
    <x v="4"/>
    <x v="1"/>
    <n v="3"/>
    <x v="15"/>
    <x v="2"/>
    <n v="5573000"/>
    <x v="610"/>
    <x v="0"/>
  </r>
  <r>
    <x v="0"/>
    <x v="5"/>
    <x v="1"/>
    <n v="3"/>
    <x v="15"/>
    <x v="2"/>
    <n v="58366322"/>
    <x v="611"/>
    <x v="0"/>
  </r>
  <r>
    <x v="0"/>
    <x v="6"/>
    <x v="1"/>
    <n v="3"/>
    <x v="15"/>
    <x v="2"/>
    <n v="0"/>
    <x v="12"/>
    <x v="0"/>
  </r>
  <r>
    <x v="0"/>
    <x v="1"/>
    <x v="1"/>
    <n v="3"/>
    <x v="15"/>
    <x v="2"/>
    <n v="39756000"/>
    <x v="612"/>
    <x v="0"/>
  </r>
  <r>
    <x v="0"/>
    <x v="7"/>
    <x v="1"/>
    <n v="3"/>
    <x v="15"/>
    <x v="2"/>
    <n v="-115062"/>
    <x v="613"/>
    <x v="0"/>
  </r>
  <r>
    <x v="0"/>
    <x v="8"/>
    <x v="1"/>
    <n v="3"/>
    <x v="15"/>
    <x v="2"/>
    <n v="3003427"/>
    <x v="614"/>
    <x v="0"/>
  </r>
  <r>
    <x v="0"/>
    <x v="9"/>
    <x v="1"/>
    <n v="3"/>
    <x v="15"/>
    <x v="2"/>
    <n v="21411"/>
    <x v="615"/>
    <x v="0"/>
  </r>
  <r>
    <x v="0"/>
    <x v="10"/>
    <x v="1"/>
    <n v="3"/>
    <x v="15"/>
    <x v="2"/>
    <n v="2559640"/>
    <x v="616"/>
    <x v="0"/>
  </r>
  <r>
    <x v="0"/>
    <x v="11"/>
    <x v="1"/>
    <n v="3"/>
    <x v="15"/>
    <x v="2"/>
    <n v="4802"/>
    <x v="617"/>
    <x v="0"/>
  </r>
  <r>
    <x v="0"/>
    <x v="12"/>
    <x v="1"/>
    <n v="3"/>
    <x v="15"/>
    <x v="2"/>
    <n v="311000"/>
    <x v="618"/>
    <x v="0"/>
  </r>
  <r>
    <x v="0"/>
    <x v="14"/>
    <x v="1"/>
    <n v="3"/>
    <x v="15"/>
    <x v="2"/>
    <n v="0"/>
    <x v="12"/>
    <x v="0"/>
  </r>
  <r>
    <x v="0"/>
    <x v="2"/>
    <x v="1"/>
    <n v="3"/>
    <x v="15"/>
    <x v="2"/>
    <n v="26965880"/>
    <x v="619"/>
    <x v="0"/>
  </r>
  <r>
    <x v="0"/>
    <x v="18"/>
    <x v="1"/>
    <n v="3"/>
    <x v="15"/>
    <x v="2"/>
    <n v="251000"/>
    <x v="620"/>
    <x v="0"/>
  </r>
  <r>
    <x v="0"/>
    <x v="15"/>
    <x v="1"/>
    <n v="3"/>
    <x v="15"/>
    <x v="2"/>
    <n v="7058000"/>
    <x v="621"/>
    <x v="0"/>
  </r>
  <r>
    <x v="0"/>
    <x v="16"/>
    <x v="1"/>
    <n v="3"/>
    <x v="15"/>
    <x v="2"/>
    <n v="1453431"/>
    <x v="622"/>
    <x v="0"/>
  </r>
  <r>
    <x v="0"/>
    <x v="17"/>
    <x v="1"/>
    <n v="3"/>
    <x v="15"/>
    <x v="2"/>
    <n v="0"/>
    <x v="12"/>
    <x v="0"/>
  </r>
  <r>
    <x v="0"/>
    <x v="0"/>
    <x v="1"/>
    <n v="3"/>
    <x v="16"/>
    <x v="2"/>
    <n v="-228827988"/>
    <x v="561"/>
    <x v="0"/>
  </r>
  <r>
    <x v="0"/>
    <x v="4"/>
    <x v="1"/>
    <n v="3"/>
    <x v="16"/>
    <x v="2"/>
    <n v="-9220000"/>
    <x v="623"/>
    <x v="0"/>
  </r>
  <r>
    <x v="0"/>
    <x v="5"/>
    <x v="1"/>
    <n v="3"/>
    <x v="16"/>
    <x v="2"/>
    <n v="-91136470"/>
    <x v="624"/>
    <x v="0"/>
  </r>
  <r>
    <x v="0"/>
    <x v="6"/>
    <x v="1"/>
    <n v="3"/>
    <x v="16"/>
    <x v="2"/>
    <n v="-3267"/>
    <x v="596"/>
    <x v="0"/>
  </r>
  <r>
    <x v="0"/>
    <x v="1"/>
    <x v="1"/>
    <n v="3"/>
    <x v="16"/>
    <x v="2"/>
    <n v="-72736000"/>
    <x v="625"/>
    <x v="0"/>
  </r>
  <r>
    <x v="0"/>
    <x v="7"/>
    <x v="1"/>
    <n v="3"/>
    <x v="16"/>
    <x v="2"/>
    <n v="378800"/>
    <x v="626"/>
    <x v="0"/>
  </r>
  <r>
    <x v="0"/>
    <x v="8"/>
    <x v="1"/>
    <n v="3"/>
    <x v="16"/>
    <x v="2"/>
    <n v="-5167463"/>
    <x v="627"/>
    <x v="0"/>
  </r>
  <r>
    <x v="0"/>
    <x v="9"/>
    <x v="1"/>
    <n v="3"/>
    <x v="16"/>
    <x v="2"/>
    <n v="-108860"/>
    <x v="628"/>
    <x v="0"/>
  </r>
  <r>
    <x v="0"/>
    <x v="10"/>
    <x v="1"/>
    <n v="3"/>
    <x v="16"/>
    <x v="2"/>
    <n v="-4454046"/>
    <x v="629"/>
    <x v="0"/>
  </r>
  <r>
    <x v="0"/>
    <x v="11"/>
    <x v="1"/>
    <n v="3"/>
    <x v="16"/>
    <x v="2"/>
    <n v="-181202"/>
    <x v="630"/>
    <x v="0"/>
  </r>
  <r>
    <x v="0"/>
    <x v="12"/>
    <x v="1"/>
    <n v="3"/>
    <x v="16"/>
    <x v="2"/>
    <n v="-200000"/>
    <x v="631"/>
    <x v="0"/>
  </r>
  <r>
    <x v="0"/>
    <x v="14"/>
    <x v="1"/>
    <n v="3"/>
    <x v="16"/>
    <x v="2"/>
    <n v="-1971127"/>
    <x v="604"/>
    <x v="0"/>
  </r>
  <r>
    <x v="0"/>
    <x v="2"/>
    <x v="1"/>
    <n v="3"/>
    <x v="16"/>
    <x v="2"/>
    <n v="-53231641"/>
    <x v="632"/>
    <x v="0"/>
  </r>
  <r>
    <x v="0"/>
    <x v="18"/>
    <x v="1"/>
    <n v="3"/>
    <x v="16"/>
    <x v="2"/>
    <n v="-451000"/>
    <x v="633"/>
    <x v="0"/>
  </r>
  <r>
    <x v="0"/>
    <x v="15"/>
    <x v="1"/>
    <n v="3"/>
    <x v="16"/>
    <x v="2"/>
    <n v="-12312000"/>
    <x v="634"/>
    <x v="0"/>
  </r>
  <r>
    <x v="0"/>
    <x v="16"/>
    <x v="1"/>
    <n v="3"/>
    <x v="16"/>
    <x v="2"/>
    <n v="-727366"/>
    <x v="635"/>
    <x v="0"/>
  </r>
  <r>
    <x v="0"/>
    <x v="17"/>
    <x v="1"/>
    <n v="3"/>
    <x v="16"/>
    <x v="2"/>
    <n v="-802100"/>
    <x v="609"/>
    <x v="0"/>
  </r>
  <r>
    <x v="1"/>
    <x v="0"/>
    <x v="0"/>
    <n v="3"/>
    <x v="17"/>
    <x v="2"/>
    <n v="447728431"/>
    <x v="636"/>
    <x v="0"/>
  </r>
  <r>
    <x v="1"/>
    <x v="4"/>
    <x v="0"/>
    <n v="3"/>
    <x v="17"/>
    <x v="2"/>
    <n v="22012000"/>
    <x v="637"/>
    <x v="0"/>
  </r>
  <r>
    <x v="1"/>
    <x v="5"/>
    <x v="0"/>
    <n v="3"/>
    <x v="17"/>
    <x v="2"/>
    <n v="119503377"/>
    <x v="638"/>
    <x v="0"/>
  </r>
  <r>
    <x v="1"/>
    <x v="6"/>
    <x v="0"/>
    <n v="3"/>
    <x v="17"/>
    <x v="2"/>
    <n v="346051"/>
    <x v="639"/>
    <x v="0"/>
  </r>
  <r>
    <x v="1"/>
    <x v="1"/>
    <x v="0"/>
    <n v="3"/>
    <x v="17"/>
    <x v="2"/>
    <n v="202388000"/>
    <x v="640"/>
    <x v="0"/>
  </r>
  <r>
    <x v="1"/>
    <x v="7"/>
    <x v="0"/>
    <n v="3"/>
    <x v="17"/>
    <x v="2"/>
    <n v="3143661"/>
    <x v="641"/>
    <x v="0"/>
  </r>
  <r>
    <x v="1"/>
    <x v="8"/>
    <x v="0"/>
    <n v="3"/>
    <x v="17"/>
    <x v="2"/>
    <n v="4060727"/>
    <x v="642"/>
    <x v="0"/>
  </r>
  <r>
    <x v="1"/>
    <x v="9"/>
    <x v="0"/>
    <n v="3"/>
    <x v="17"/>
    <x v="2"/>
    <n v="4906440"/>
    <x v="643"/>
    <x v="0"/>
  </r>
  <r>
    <x v="1"/>
    <x v="10"/>
    <x v="0"/>
    <n v="3"/>
    <x v="17"/>
    <x v="2"/>
    <n v="17394074"/>
    <x v="644"/>
    <x v="0"/>
  </r>
  <r>
    <x v="1"/>
    <x v="11"/>
    <x v="0"/>
    <n v="3"/>
    <x v="17"/>
    <x v="2"/>
    <n v="21567"/>
    <x v="645"/>
    <x v="0"/>
  </r>
  <r>
    <x v="1"/>
    <x v="12"/>
    <x v="0"/>
    <n v="3"/>
    <x v="17"/>
    <x v="2"/>
    <n v="1939000"/>
    <x v="646"/>
    <x v="0"/>
  </r>
  <r>
    <x v="1"/>
    <x v="13"/>
    <x v="0"/>
    <n v="3"/>
    <x v="17"/>
    <x v="2"/>
    <n v="0"/>
    <x v="12"/>
    <x v="0"/>
  </r>
  <r>
    <x v="1"/>
    <x v="14"/>
    <x v="0"/>
    <n v="3"/>
    <x v="17"/>
    <x v="2"/>
    <n v="3273268"/>
    <x v="647"/>
    <x v="0"/>
  </r>
  <r>
    <x v="1"/>
    <x v="2"/>
    <x v="0"/>
    <n v="3"/>
    <x v="17"/>
    <x v="2"/>
    <n v="264923257"/>
    <x v="648"/>
    <x v="0"/>
  </r>
  <r>
    <x v="1"/>
    <x v="15"/>
    <x v="0"/>
    <n v="3"/>
    <x v="17"/>
    <x v="2"/>
    <n v="50685000"/>
    <x v="649"/>
    <x v="0"/>
  </r>
  <r>
    <x v="1"/>
    <x v="16"/>
    <x v="0"/>
    <n v="3"/>
    <x v="17"/>
    <x v="2"/>
    <n v="3074133"/>
    <x v="650"/>
    <x v="0"/>
  </r>
  <r>
    <x v="1"/>
    <x v="17"/>
    <x v="0"/>
    <n v="3"/>
    <x v="17"/>
    <x v="2"/>
    <n v="3152145"/>
    <x v="651"/>
    <x v="0"/>
  </r>
  <r>
    <x v="1"/>
    <x v="0"/>
    <x v="0"/>
    <n v="3"/>
    <x v="18"/>
    <x v="2"/>
    <n v="303044192"/>
    <x v="652"/>
    <x v="0"/>
  </r>
  <r>
    <x v="1"/>
    <x v="4"/>
    <x v="0"/>
    <n v="3"/>
    <x v="18"/>
    <x v="2"/>
    <n v="18906000"/>
    <x v="653"/>
    <x v="0"/>
  </r>
  <r>
    <x v="1"/>
    <x v="5"/>
    <x v="0"/>
    <n v="3"/>
    <x v="18"/>
    <x v="2"/>
    <n v="111669163"/>
    <x v="654"/>
    <x v="0"/>
  </r>
  <r>
    <x v="1"/>
    <x v="6"/>
    <x v="0"/>
    <n v="3"/>
    <x v="18"/>
    <x v="2"/>
    <n v="1905"/>
    <x v="655"/>
    <x v="0"/>
  </r>
  <r>
    <x v="1"/>
    <x v="1"/>
    <x v="0"/>
    <n v="3"/>
    <x v="18"/>
    <x v="2"/>
    <n v="150773000"/>
    <x v="656"/>
    <x v="0"/>
  </r>
  <r>
    <x v="1"/>
    <x v="7"/>
    <x v="0"/>
    <n v="3"/>
    <x v="18"/>
    <x v="2"/>
    <n v="24848"/>
    <x v="657"/>
    <x v="0"/>
  </r>
  <r>
    <x v="1"/>
    <x v="8"/>
    <x v="0"/>
    <n v="3"/>
    <x v="18"/>
    <x v="2"/>
    <n v="12282178"/>
    <x v="658"/>
    <x v="0"/>
  </r>
  <r>
    <x v="1"/>
    <x v="9"/>
    <x v="0"/>
    <n v="3"/>
    <x v="18"/>
    <x v="2"/>
    <n v="0"/>
    <x v="12"/>
    <x v="0"/>
  </r>
  <r>
    <x v="1"/>
    <x v="10"/>
    <x v="0"/>
    <n v="3"/>
    <x v="18"/>
    <x v="2"/>
    <n v="24328921"/>
    <x v="659"/>
    <x v="0"/>
  </r>
  <r>
    <x v="1"/>
    <x v="11"/>
    <x v="0"/>
    <n v="3"/>
    <x v="18"/>
    <x v="2"/>
    <n v="0"/>
    <x v="12"/>
    <x v="0"/>
  </r>
  <r>
    <x v="1"/>
    <x v="12"/>
    <x v="0"/>
    <n v="3"/>
    <x v="18"/>
    <x v="2"/>
    <n v="5000"/>
    <x v="660"/>
    <x v="0"/>
  </r>
  <r>
    <x v="1"/>
    <x v="13"/>
    <x v="0"/>
    <n v="3"/>
    <x v="18"/>
    <x v="2"/>
    <n v="0"/>
    <x v="12"/>
    <x v="0"/>
  </r>
  <r>
    <x v="1"/>
    <x v="14"/>
    <x v="0"/>
    <n v="3"/>
    <x v="18"/>
    <x v="2"/>
    <n v="3755643"/>
    <x v="661"/>
    <x v="0"/>
  </r>
  <r>
    <x v="1"/>
    <x v="2"/>
    <x v="0"/>
    <n v="3"/>
    <x v="18"/>
    <x v="2"/>
    <n v="194051364"/>
    <x v="662"/>
    <x v="0"/>
  </r>
  <r>
    <x v="1"/>
    <x v="15"/>
    <x v="0"/>
    <n v="3"/>
    <x v="18"/>
    <x v="2"/>
    <n v="30235000"/>
    <x v="663"/>
    <x v="0"/>
  </r>
  <r>
    <x v="1"/>
    <x v="16"/>
    <x v="0"/>
    <n v="3"/>
    <x v="18"/>
    <x v="2"/>
    <n v="7040"/>
    <x v="664"/>
    <x v="0"/>
  </r>
  <r>
    <x v="1"/>
    <x v="17"/>
    <x v="0"/>
    <n v="3"/>
    <x v="18"/>
    <x v="2"/>
    <n v="14149"/>
    <x v="665"/>
    <x v="0"/>
  </r>
  <r>
    <x v="1"/>
    <x v="0"/>
    <x v="0"/>
    <n v="3"/>
    <x v="19"/>
    <x v="2"/>
    <n v="18212748"/>
    <x v="666"/>
    <x v="0"/>
  </r>
  <r>
    <x v="1"/>
    <x v="4"/>
    <x v="0"/>
    <n v="3"/>
    <x v="19"/>
    <x v="2"/>
    <n v="290000"/>
    <x v="667"/>
    <x v="0"/>
  </r>
  <r>
    <x v="1"/>
    <x v="5"/>
    <x v="0"/>
    <n v="3"/>
    <x v="19"/>
    <x v="2"/>
    <n v="3202871"/>
    <x v="668"/>
    <x v="0"/>
  </r>
  <r>
    <x v="1"/>
    <x v="6"/>
    <x v="0"/>
    <n v="3"/>
    <x v="19"/>
    <x v="2"/>
    <n v="21654"/>
    <x v="669"/>
    <x v="0"/>
  </r>
  <r>
    <x v="1"/>
    <x v="1"/>
    <x v="0"/>
    <n v="3"/>
    <x v="19"/>
    <x v="2"/>
    <n v="2543000"/>
    <x v="670"/>
    <x v="0"/>
  </r>
  <r>
    <x v="1"/>
    <x v="7"/>
    <x v="0"/>
    <n v="3"/>
    <x v="19"/>
    <x v="2"/>
    <n v="546845"/>
    <x v="671"/>
    <x v="0"/>
  </r>
  <r>
    <x v="1"/>
    <x v="8"/>
    <x v="0"/>
    <n v="3"/>
    <x v="19"/>
    <x v="2"/>
    <n v="65479"/>
    <x v="672"/>
    <x v="0"/>
  </r>
  <r>
    <x v="1"/>
    <x v="9"/>
    <x v="0"/>
    <n v="3"/>
    <x v="19"/>
    <x v="2"/>
    <n v="258996"/>
    <x v="673"/>
    <x v="0"/>
  </r>
  <r>
    <x v="1"/>
    <x v="10"/>
    <x v="0"/>
    <n v="3"/>
    <x v="19"/>
    <x v="2"/>
    <n v="2164771"/>
    <x v="674"/>
    <x v="0"/>
  </r>
  <r>
    <x v="1"/>
    <x v="11"/>
    <x v="0"/>
    <n v="3"/>
    <x v="19"/>
    <x v="2"/>
    <n v="611"/>
    <x v="675"/>
    <x v="0"/>
  </r>
  <r>
    <x v="1"/>
    <x v="12"/>
    <x v="0"/>
    <n v="3"/>
    <x v="19"/>
    <x v="2"/>
    <n v="167000"/>
    <x v="676"/>
    <x v="0"/>
  </r>
  <r>
    <x v="1"/>
    <x v="13"/>
    <x v="0"/>
    <n v="3"/>
    <x v="19"/>
    <x v="2"/>
    <n v="0"/>
    <x v="12"/>
    <x v="0"/>
  </r>
  <r>
    <x v="1"/>
    <x v="14"/>
    <x v="0"/>
    <n v="3"/>
    <x v="19"/>
    <x v="2"/>
    <n v="259067"/>
    <x v="677"/>
    <x v="0"/>
  </r>
  <r>
    <x v="1"/>
    <x v="2"/>
    <x v="0"/>
    <n v="3"/>
    <x v="19"/>
    <x v="2"/>
    <n v="8464895"/>
    <x v="678"/>
    <x v="0"/>
  </r>
  <r>
    <x v="1"/>
    <x v="15"/>
    <x v="0"/>
    <n v="3"/>
    <x v="19"/>
    <x v="2"/>
    <n v="1710000"/>
    <x v="679"/>
    <x v="0"/>
  </r>
  <r>
    <x v="1"/>
    <x v="16"/>
    <x v="0"/>
    <n v="3"/>
    <x v="19"/>
    <x v="2"/>
    <n v="158505"/>
    <x v="680"/>
    <x v="0"/>
  </r>
  <r>
    <x v="1"/>
    <x v="17"/>
    <x v="0"/>
    <n v="3"/>
    <x v="19"/>
    <x v="2"/>
    <n v="477271"/>
    <x v="681"/>
    <x v="0"/>
  </r>
  <r>
    <x v="1"/>
    <x v="0"/>
    <x v="0"/>
    <n v="3"/>
    <x v="20"/>
    <x v="2"/>
    <n v="23036014"/>
    <x v="682"/>
    <x v="0"/>
  </r>
  <r>
    <x v="1"/>
    <x v="4"/>
    <x v="0"/>
    <n v="3"/>
    <x v="20"/>
    <x v="2"/>
    <n v="1698000"/>
    <x v="683"/>
    <x v="0"/>
  </r>
  <r>
    <x v="1"/>
    <x v="5"/>
    <x v="0"/>
    <n v="3"/>
    <x v="20"/>
    <x v="2"/>
    <n v="9167996"/>
    <x v="684"/>
    <x v="0"/>
  </r>
  <r>
    <x v="1"/>
    <x v="6"/>
    <x v="0"/>
    <n v="3"/>
    <x v="20"/>
    <x v="2"/>
    <n v="0"/>
    <x v="12"/>
    <x v="0"/>
  </r>
  <r>
    <x v="1"/>
    <x v="1"/>
    <x v="0"/>
    <n v="3"/>
    <x v="20"/>
    <x v="2"/>
    <n v="9533000"/>
    <x v="685"/>
    <x v="0"/>
  </r>
  <r>
    <x v="1"/>
    <x v="7"/>
    <x v="0"/>
    <n v="3"/>
    <x v="20"/>
    <x v="2"/>
    <n v="0"/>
    <x v="12"/>
    <x v="0"/>
  </r>
  <r>
    <x v="1"/>
    <x v="8"/>
    <x v="0"/>
    <n v="3"/>
    <x v="20"/>
    <x v="2"/>
    <n v="838674"/>
    <x v="686"/>
    <x v="0"/>
  </r>
  <r>
    <x v="1"/>
    <x v="9"/>
    <x v="0"/>
    <n v="3"/>
    <x v="20"/>
    <x v="2"/>
    <n v="0"/>
    <x v="12"/>
    <x v="0"/>
  </r>
  <r>
    <x v="1"/>
    <x v="10"/>
    <x v="0"/>
    <n v="3"/>
    <x v="20"/>
    <x v="2"/>
    <n v="2201105"/>
    <x v="687"/>
    <x v="0"/>
  </r>
  <r>
    <x v="1"/>
    <x v="11"/>
    <x v="0"/>
    <n v="3"/>
    <x v="20"/>
    <x v="2"/>
    <n v="0"/>
    <x v="12"/>
    <x v="0"/>
  </r>
  <r>
    <x v="1"/>
    <x v="12"/>
    <x v="0"/>
    <n v="3"/>
    <x v="20"/>
    <x v="2"/>
    <n v="1000"/>
    <x v="688"/>
    <x v="0"/>
  </r>
  <r>
    <x v="1"/>
    <x v="13"/>
    <x v="0"/>
    <n v="3"/>
    <x v="20"/>
    <x v="2"/>
    <n v="0"/>
    <x v="12"/>
    <x v="0"/>
  </r>
  <r>
    <x v="1"/>
    <x v="14"/>
    <x v="0"/>
    <n v="3"/>
    <x v="20"/>
    <x v="2"/>
    <n v="351299"/>
    <x v="689"/>
    <x v="0"/>
  </r>
  <r>
    <x v="1"/>
    <x v="2"/>
    <x v="0"/>
    <n v="3"/>
    <x v="20"/>
    <x v="2"/>
    <n v="18858475"/>
    <x v="690"/>
    <x v="0"/>
  </r>
  <r>
    <x v="1"/>
    <x v="15"/>
    <x v="0"/>
    <n v="3"/>
    <x v="20"/>
    <x v="2"/>
    <n v="3587000"/>
    <x v="691"/>
    <x v="0"/>
  </r>
  <r>
    <x v="1"/>
    <x v="16"/>
    <x v="0"/>
    <n v="3"/>
    <x v="20"/>
    <x v="2"/>
    <n v="0"/>
    <x v="12"/>
    <x v="0"/>
  </r>
  <r>
    <x v="1"/>
    <x v="17"/>
    <x v="0"/>
    <n v="3"/>
    <x v="20"/>
    <x v="2"/>
    <n v="0"/>
    <x v="12"/>
    <x v="0"/>
  </r>
  <r>
    <x v="1"/>
    <x v="0"/>
    <x v="0"/>
    <n v="3"/>
    <x v="21"/>
    <x v="2"/>
    <n v="85754993"/>
    <x v="692"/>
    <x v="0"/>
  </r>
  <r>
    <x v="1"/>
    <x v="4"/>
    <x v="0"/>
    <n v="3"/>
    <x v="21"/>
    <x v="2"/>
    <n v="5450000"/>
    <x v="693"/>
    <x v="0"/>
  </r>
  <r>
    <x v="1"/>
    <x v="5"/>
    <x v="0"/>
    <n v="3"/>
    <x v="21"/>
    <x v="2"/>
    <n v="14226109"/>
    <x v="694"/>
    <x v="0"/>
  </r>
  <r>
    <x v="1"/>
    <x v="6"/>
    <x v="0"/>
    <n v="3"/>
    <x v="21"/>
    <x v="2"/>
    <n v="6539"/>
    <x v="695"/>
    <x v="0"/>
  </r>
  <r>
    <x v="1"/>
    <x v="1"/>
    <x v="0"/>
    <n v="3"/>
    <x v="21"/>
    <x v="2"/>
    <n v="22362000"/>
    <x v="696"/>
    <x v="0"/>
  </r>
  <r>
    <x v="1"/>
    <x v="7"/>
    <x v="0"/>
    <n v="3"/>
    <x v="21"/>
    <x v="2"/>
    <n v="479"/>
    <x v="697"/>
    <x v="0"/>
  </r>
  <r>
    <x v="1"/>
    <x v="8"/>
    <x v="0"/>
    <n v="3"/>
    <x v="21"/>
    <x v="2"/>
    <n v="3770522"/>
    <x v="698"/>
    <x v="0"/>
  </r>
  <r>
    <x v="1"/>
    <x v="9"/>
    <x v="0"/>
    <n v="3"/>
    <x v="21"/>
    <x v="2"/>
    <n v="1494318"/>
    <x v="699"/>
    <x v="0"/>
  </r>
  <r>
    <x v="1"/>
    <x v="10"/>
    <x v="0"/>
    <n v="3"/>
    <x v="21"/>
    <x v="2"/>
    <n v="4012095"/>
    <x v="700"/>
    <x v="0"/>
  </r>
  <r>
    <x v="1"/>
    <x v="11"/>
    <x v="0"/>
    <n v="3"/>
    <x v="21"/>
    <x v="2"/>
    <n v="5431"/>
    <x v="701"/>
    <x v="0"/>
  </r>
  <r>
    <x v="1"/>
    <x v="12"/>
    <x v="0"/>
    <n v="3"/>
    <x v="21"/>
    <x v="2"/>
    <n v="1688000"/>
    <x v="702"/>
    <x v="0"/>
  </r>
  <r>
    <x v="1"/>
    <x v="13"/>
    <x v="0"/>
    <n v="3"/>
    <x v="21"/>
    <x v="2"/>
    <n v="0"/>
    <x v="12"/>
    <x v="0"/>
  </r>
  <r>
    <x v="1"/>
    <x v="14"/>
    <x v="0"/>
    <n v="3"/>
    <x v="21"/>
    <x v="2"/>
    <n v="1938060"/>
    <x v="703"/>
    <x v="0"/>
  </r>
  <r>
    <x v="1"/>
    <x v="2"/>
    <x v="0"/>
    <n v="3"/>
    <x v="21"/>
    <x v="2"/>
    <n v="30553618"/>
    <x v="704"/>
    <x v="0"/>
  </r>
  <r>
    <x v="1"/>
    <x v="15"/>
    <x v="0"/>
    <n v="3"/>
    <x v="21"/>
    <x v="2"/>
    <n v="5894000"/>
    <x v="705"/>
    <x v="0"/>
  </r>
  <r>
    <x v="1"/>
    <x v="16"/>
    <x v="0"/>
    <n v="3"/>
    <x v="21"/>
    <x v="2"/>
    <n v="1035314"/>
    <x v="706"/>
    <x v="0"/>
  </r>
  <r>
    <x v="1"/>
    <x v="17"/>
    <x v="0"/>
    <n v="3"/>
    <x v="21"/>
    <x v="2"/>
    <n v="133112"/>
    <x v="707"/>
    <x v="0"/>
  </r>
  <r>
    <x v="1"/>
    <x v="0"/>
    <x v="0"/>
    <n v="3"/>
    <x v="22"/>
    <x v="2"/>
    <n v="59367962"/>
    <x v="708"/>
    <x v="0"/>
  </r>
  <r>
    <x v="1"/>
    <x v="4"/>
    <x v="0"/>
    <n v="3"/>
    <x v="22"/>
    <x v="2"/>
    <n v="3328000"/>
    <x v="709"/>
    <x v="0"/>
  </r>
  <r>
    <x v="1"/>
    <x v="5"/>
    <x v="0"/>
    <n v="3"/>
    <x v="22"/>
    <x v="2"/>
    <n v="23088063"/>
    <x v="710"/>
    <x v="0"/>
  </r>
  <r>
    <x v="1"/>
    <x v="6"/>
    <x v="0"/>
    <n v="3"/>
    <x v="22"/>
    <x v="2"/>
    <n v="3333"/>
    <x v="711"/>
    <x v="0"/>
  </r>
  <r>
    <x v="1"/>
    <x v="1"/>
    <x v="0"/>
    <n v="3"/>
    <x v="22"/>
    <x v="2"/>
    <n v="37427000"/>
    <x v="712"/>
    <x v="0"/>
  </r>
  <r>
    <x v="1"/>
    <x v="7"/>
    <x v="0"/>
    <n v="3"/>
    <x v="22"/>
    <x v="2"/>
    <n v="48903"/>
    <x v="713"/>
    <x v="0"/>
  </r>
  <r>
    <x v="1"/>
    <x v="8"/>
    <x v="0"/>
    <n v="3"/>
    <x v="22"/>
    <x v="2"/>
    <n v="-339012"/>
    <x v="714"/>
    <x v="0"/>
  </r>
  <r>
    <x v="1"/>
    <x v="9"/>
    <x v="0"/>
    <n v="3"/>
    <x v="22"/>
    <x v="2"/>
    <n v="141596"/>
    <x v="715"/>
    <x v="0"/>
  </r>
  <r>
    <x v="1"/>
    <x v="10"/>
    <x v="0"/>
    <n v="3"/>
    <x v="22"/>
    <x v="2"/>
    <n v="3311610"/>
    <x v="716"/>
    <x v="0"/>
  </r>
  <r>
    <x v="1"/>
    <x v="11"/>
    <x v="0"/>
    <n v="3"/>
    <x v="22"/>
    <x v="2"/>
    <n v="1194"/>
    <x v="717"/>
    <x v="0"/>
  </r>
  <r>
    <x v="1"/>
    <x v="12"/>
    <x v="0"/>
    <n v="3"/>
    <x v="22"/>
    <x v="2"/>
    <n v="117000"/>
    <x v="718"/>
    <x v="0"/>
  </r>
  <r>
    <x v="1"/>
    <x v="13"/>
    <x v="0"/>
    <n v="3"/>
    <x v="22"/>
    <x v="2"/>
    <n v="0"/>
    <x v="12"/>
    <x v="0"/>
  </r>
  <r>
    <x v="1"/>
    <x v="14"/>
    <x v="0"/>
    <n v="3"/>
    <x v="22"/>
    <x v="2"/>
    <n v="242517"/>
    <x v="719"/>
    <x v="0"/>
  </r>
  <r>
    <x v="1"/>
    <x v="2"/>
    <x v="0"/>
    <n v="3"/>
    <x v="22"/>
    <x v="2"/>
    <n v="42592134"/>
    <x v="720"/>
    <x v="0"/>
  </r>
  <r>
    <x v="1"/>
    <x v="15"/>
    <x v="0"/>
    <n v="3"/>
    <x v="22"/>
    <x v="2"/>
    <n v="6417000"/>
    <x v="721"/>
    <x v="0"/>
  </r>
  <r>
    <x v="1"/>
    <x v="16"/>
    <x v="0"/>
    <n v="3"/>
    <x v="22"/>
    <x v="2"/>
    <n v="1170889"/>
    <x v="722"/>
    <x v="0"/>
  </r>
  <r>
    <x v="1"/>
    <x v="17"/>
    <x v="0"/>
    <n v="3"/>
    <x v="22"/>
    <x v="2"/>
    <n v="1285436"/>
    <x v="723"/>
    <x v="0"/>
  </r>
  <r>
    <x v="1"/>
    <x v="0"/>
    <x v="0"/>
    <n v="3"/>
    <x v="23"/>
    <x v="2"/>
    <n v="4364826"/>
    <x v="724"/>
    <x v="0"/>
  </r>
  <r>
    <x v="1"/>
    <x v="4"/>
    <x v="0"/>
    <n v="3"/>
    <x v="23"/>
    <x v="2"/>
    <n v="0"/>
    <x v="12"/>
    <x v="0"/>
  </r>
  <r>
    <x v="1"/>
    <x v="5"/>
    <x v="0"/>
    <n v="3"/>
    <x v="23"/>
    <x v="2"/>
    <n v="4102485"/>
    <x v="725"/>
    <x v="0"/>
  </r>
  <r>
    <x v="1"/>
    <x v="6"/>
    <x v="0"/>
    <n v="3"/>
    <x v="23"/>
    <x v="2"/>
    <n v="1232"/>
    <x v="726"/>
    <x v="0"/>
  </r>
  <r>
    <x v="1"/>
    <x v="1"/>
    <x v="0"/>
    <n v="3"/>
    <x v="23"/>
    <x v="2"/>
    <n v="6314000"/>
    <x v="727"/>
    <x v="0"/>
  </r>
  <r>
    <x v="1"/>
    <x v="7"/>
    <x v="0"/>
    <n v="3"/>
    <x v="23"/>
    <x v="2"/>
    <n v="0"/>
    <x v="12"/>
    <x v="0"/>
  </r>
  <r>
    <x v="1"/>
    <x v="8"/>
    <x v="0"/>
    <n v="3"/>
    <x v="23"/>
    <x v="2"/>
    <n v="3532"/>
    <x v="728"/>
    <x v="0"/>
  </r>
  <r>
    <x v="1"/>
    <x v="9"/>
    <x v="0"/>
    <n v="3"/>
    <x v="23"/>
    <x v="2"/>
    <n v="0"/>
    <x v="12"/>
    <x v="0"/>
  </r>
  <r>
    <x v="1"/>
    <x v="10"/>
    <x v="0"/>
    <n v="3"/>
    <x v="23"/>
    <x v="2"/>
    <n v="803032"/>
    <x v="729"/>
    <x v="0"/>
  </r>
  <r>
    <x v="1"/>
    <x v="11"/>
    <x v="0"/>
    <n v="3"/>
    <x v="23"/>
    <x v="2"/>
    <n v="0"/>
    <x v="12"/>
    <x v="0"/>
  </r>
  <r>
    <x v="1"/>
    <x v="12"/>
    <x v="0"/>
    <n v="3"/>
    <x v="23"/>
    <x v="2"/>
    <n v="14000"/>
    <x v="730"/>
    <x v="0"/>
  </r>
  <r>
    <x v="1"/>
    <x v="13"/>
    <x v="0"/>
    <n v="3"/>
    <x v="23"/>
    <x v="2"/>
    <n v="0"/>
    <x v="12"/>
    <x v="0"/>
  </r>
  <r>
    <x v="1"/>
    <x v="14"/>
    <x v="0"/>
    <n v="3"/>
    <x v="23"/>
    <x v="2"/>
    <n v="151449"/>
    <x v="731"/>
    <x v="0"/>
  </r>
  <r>
    <x v="1"/>
    <x v="2"/>
    <x v="0"/>
    <n v="3"/>
    <x v="23"/>
    <x v="2"/>
    <n v="3027475"/>
    <x v="732"/>
    <x v="0"/>
  </r>
  <r>
    <x v="1"/>
    <x v="15"/>
    <x v="0"/>
    <n v="3"/>
    <x v="23"/>
    <x v="2"/>
    <n v="827000"/>
    <x v="733"/>
    <x v="0"/>
  </r>
  <r>
    <x v="1"/>
    <x v="16"/>
    <x v="0"/>
    <n v="3"/>
    <x v="23"/>
    <x v="2"/>
    <n v="7291"/>
    <x v="734"/>
    <x v="0"/>
  </r>
  <r>
    <x v="1"/>
    <x v="17"/>
    <x v="0"/>
    <n v="3"/>
    <x v="23"/>
    <x v="2"/>
    <n v="0"/>
    <x v="12"/>
    <x v="0"/>
  </r>
  <r>
    <x v="1"/>
    <x v="0"/>
    <x v="0"/>
    <n v="3"/>
    <x v="24"/>
    <x v="2"/>
    <n v="5309424"/>
    <x v="735"/>
    <x v="0"/>
  </r>
  <r>
    <x v="1"/>
    <x v="4"/>
    <x v="0"/>
    <n v="3"/>
    <x v="24"/>
    <x v="2"/>
    <n v="0"/>
    <x v="12"/>
    <x v="0"/>
  </r>
  <r>
    <x v="1"/>
    <x v="5"/>
    <x v="0"/>
    <n v="3"/>
    <x v="24"/>
    <x v="2"/>
    <n v="179052"/>
    <x v="736"/>
    <x v="0"/>
  </r>
  <r>
    <x v="1"/>
    <x v="6"/>
    <x v="0"/>
    <n v="3"/>
    <x v="24"/>
    <x v="2"/>
    <n v="0"/>
    <x v="12"/>
    <x v="0"/>
  </r>
  <r>
    <x v="1"/>
    <x v="1"/>
    <x v="0"/>
    <n v="3"/>
    <x v="24"/>
    <x v="2"/>
    <n v="28429000"/>
    <x v="737"/>
    <x v="0"/>
  </r>
  <r>
    <x v="1"/>
    <x v="7"/>
    <x v="0"/>
    <n v="3"/>
    <x v="24"/>
    <x v="2"/>
    <n v="0"/>
    <x v="12"/>
    <x v="0"/>
  </r>
  <r>
    <x v="1"/>
    <x v="8"/>
    <x v="0"/>
    <n v="3"/>
    <x v="24"/>
    <x v="2"/>
    <n v="0"/>
    <x v="12"/>
    <x v="0"/>
  </r>
  <r>
    <x v="1"/>
    <x v="9"/>
    <x v="0"/>
    <n v="3"/>
    <x v="24"/>
    <x v="2"/>
    <n v="279"/>
    <x v="738"/>
    <x v="0"/>
  </r>
  <r>
    <x v="1"/>
    <x v="10"/>
    <x v="0"/>
    <n v="3"/>
    <x v="24"/>
    <x v="2"/>
    <n v="0"/>
    <x v="12"/>
    <x v="0"/>
  </r>
  <r>
    <x v="1"/>
    <x v="11"/>
    <x v="0"/>
    <n v="3"/>
    <x v="24"/>
    <x v="2"/>
    <n v="0"/>
    <x v="12"/>
    <x v="0"/>
  </r>
  <r>
    <x v="1"/>
    <x v="12"/>
    <x v="0"/>
    <n v="3"/>
    <x v="24"/>
    <x v="2"/>
    <n v="0"/>
    <x v="12"/>
    <x v="0"/>
  </r>
  <r>
    <x v="1"/>
    <x v="13"/>
    <x v="0"/>
    <n v="3"/>
    <x v="24"/>
    <x v="2"/>
    <n v="0"/>
    <x v="12"/>
    <x v="0"/>
  </r>
  <r>
    <x v="1"/>
    <x v="14"/>
    <x v="0"/>
    <n v="3"/>
    <x v="24"/>
    <x v="2"/>
    <n v="0"/>
    <x v="12"/>
    <x v="0"/>
  </r>
  <r>
    <x v="1"/>
    <x v="2"/>
    <x v="0"/>
    <n v="3"/>
    <x v="24"/>
    <x v="2"/>
    <n v="62420343"/>
    <x v="739"/>
    <x v="0"/>
  </r>
  <r>
    <x v="1"/>
    <x v="15"/>
    <x v="0"/>
    <n v="3"/>
    <x v="24"/>
    <x v="2"/>
    <n v="744000"/>
    <x v="740"/>
    <x v="0"/>
  </r>
  <r>
    <x v="1"/>
    <x v="16"/>
    <x v="0"/>
    <n v="3"/>
    <x v="24"/>
    <x v="2"/>
    <n v="0"/>
    <x v="12"/>
    <x v="0"/>
  </r>
  <r>
    <x v="1"/>
    <x v="17"/>
    <x v="0"/>
    <n v="3"/>
    <x v="24"/>
    <x v="2"/>
    <n v="0"/>
    <x v="12"/>
    <x v="0"/>
  </r>
  <r>
    <x v="1"/>
    <x v="0"/>
    <x v="1"/>
    <n v="3"/>
    <x v="17"/>
    <x v="2"/>
    <n v="436843682"/>
    <x v="741"/>
    <x v="0"/>
  </r>
  <r>
    <x v="1"/>
    <x v="4"/>
    <x v="1"/>
    <n v="3"/>
    <x v="17"/>
    <x v="2"/>
    <n v="23191000"/>
    <x v="742"/>
    <x v="0"/>
  </r>
  <r>
    <x v="1"/>
    <x v="5"/>
    <x v="1"/>
    <n v="3"/>
    <x v="17"/>
    <x v="2"/>
    <n v="94975382"/>
    <x v="743"/>
    <x v="0"/>
  </r>
  <r>
    <x v="1"/>
    <x v="6"/>
    <x v="1"/>
    <n v="3"/>
    <x v="17"/>
    <x v="2"/>
    <n v="128873"/>
    <x v="744"/>
    <x v="0"/>
  </r>
  <r>
    <x v="1"/>
    <x v="1"/>
    <x v="1"/>
    <n v="3"/>
    <x v="17"/>
    <x v="2"/>
    <n v="207190000"/>
    <x v="745"/>
    <x v="0"/>
  </r>
  <r>
    <x v="1"/>
    <x v="7"/>
    <x v="1"/>
    <n v="3"/>
    <x v="17"/>
    <x v="2"/>
    <n v="4056988"/>
    <x v="746"/>
    <x v="0"/>
  </r>
  <r>
    <x v="1"/>
    <x v="8"/>
    <x v="1"/>
    <n v="3"/>
    <x v="17"/>
    <x v="2"/>
    <n v="2628405"/>
    <x v="747"/>
    <x v="0"/>
  </r>
  <r>
    <x v="1"/>
    <x v="9"/>
    <x v="1"/>
    <n v="3"/>
    <x v="17"/>
    <x v="2"/>
    <n v="3803302"/>
    <x v="748"/>
    <x v="0"/>
  </r>
  <r>
    <x v="1"/>
    <x v="10"/>
    <x v="1"/>
    <n v="3"/>
    <x v="17"/>
    <x v="2"/>
    <n v="9924429"/>
    <x v="749"/>
    <x v="0"/>
  </r>
  <r>
    <x v="1"/>
    <x v="11"/>
    <x v="1"/>
    <n v="3"/>
    <x v="17"/>
    <x v="2"/>
    <n v="173984"/>
    <x v="750"/>
    <x v="0"/>
  </r>
  <r>
    <x v="1"/>
    <x v="12"/>
    <x v="1"/>
    <n v="3"/>
    <x v="17"/>
    <x v="2"/>
    <n v="2079000"/>
    <x v="751"/>
    <x v="0"/>
  </r>
  <r>
    <x v="1"/>
    <x v="14"/>
    <x v="1"/>
    <n v="3"/>
    <x v="17"/>
    <x v="2"/>
    <n v="3419618"/>
    <x v="752"/>
    <x v="0"/>
  </r>
  <r>
    <x v="1"/>
    <x v="2"/>
    <x v="1"/>
    <n v="3"/>
    <x v="17"/>
    <x v="2"/>
    <n v="279589046"/>
    <x v="753"/>
    <x v="0"/>
  </r>
  <r>
    <x v="1"/>
    <x v="18"/>
    <x v="1"/>
    <n v="3"/>
    <x v="17"/>
    <x v="2"/>
    <n v="2224000"/>
    <x v="754"/>
    <x v="0"/>
  </r>
  <r>
    <x v="1"/>
    <x v="15"/>
    <x v="1"/>
    <n v="3"/>
    <x v="17"/>
    <x v="2"/>
    <n v="46469000"/>
    <x v="755"/>
    <x v="0"/>
  </r>
  <r>
    <x v="1"/>
    <x v="16"/>
    <x v="1"/>
    <n v="3"/>
    <x v="17"/>
    <x v="2"/>
    <n v="2654901"/>
    <x v="756"/>
    <x v="0"/>
  </r>
  <r>
    <x v="1"/>
    <x v="17"/>
    <x v="1"/>
    <n v="3"/>
    <x v="17"/>
    <x v="2"/>
    <n v="3269327"/>
    <x v="757"/>
    <x v="0"/>
  </r>
  <r>
    <x v="1"/>
    <x v="0"/>
    <x v="1"/>
    <n v="3"/>
    <x v="18"/>
    <x v="2"/>
    <n v="216462059"/>
    <x v="758"/>
    <x v="0"/>
  </r>
  <r>
    <x v="1"/>
    <x v="4"/>
    <x v="1"/>
    <n v="3"/>
    <x v="18"/>
    <x v="2"/>
    <n v="13877000"/>
    <x v="759"/>
    <x v="0"/>
  </r>
  <r>
    <x v="1"/>
    <x v="5"/>
    <x v="1"/>
    <n v="3"/>
    <x v="18"/>
    <x v="2"/>
    <n v="66825980"/>
    <x v="760"/>
    <x v="0"/>
  </r>
  <r>
    <x v="1"/>
    <x v="6"/>
    <x v="1"/>
    <n v="3"/>
    <x v="18"/>
    <x v="2"/>
    <n v="659"/>
    <x v="761"/>
    <x v="0"/>
  </r>
  <r>
    <x v="1"/>
    <x v="1"/>
    <x v="1"/>
    <n v="3"/>
    <x v="18"/>
    <x v="2"/>
    <n v="107551000"/>
    <x v="762"/>
    <x v="0"/>
  </r>
  <r>
    <x v="1"/>
    <x v="7"/>
    <x v="1"/>
    <n v="3"/>
    <x v="18"/>
    <x v="2"/>
    <n v="79402"/>
    <x v="763"/>
    <x v="0"/>
  </r>
  <r>
    <x v="1"/>
    <x v="8"/>
    <x v="1"/>
    <n v="3"/>
    <x v="18"/>
    <x v="2"/>
    <n v="6696495"/>
    <x v="764"/>
    <x v="0"/>
  </r>
  <r>
    <x v="1"/>
    <x v="9"/>
    <x v="1"/>
    <n v="3"/>
    <x v="18"/>
    <x v="2"/>
    <n v="0"/>
    <x v="12"/>
    <x v="0"/>
  </r>
  <r>
    <x v="1"/>
    <x v="10"/>
    <x v="1"/>
    <n v="3"/>
    <x v="18"/>
    <x v="2"/>
    <n v="11714214"/>
    <x v="765"/>
    <x v="0"/>
  </r>
  <r>
    <x v="1"/>
    <x v="11"/>
    <x v="1"/>
    <n v="3"/>
    <x v="18"/>
    <x v="2"/>
    <n v="0"/>
    <x v="12"/>
    <x v="0"/>
  </r>
  <r>
    <x v="1"/>
    <x v="12"/>
    <x v="1"/>
    <n v="3"/>
    <x v="18"/>
    <x v="2"/>
    <n v="540000"/>
    <x v="766"/>
    <x v="0"/>
  </r>
  <r>
    <x v="1"/>
    <x v="14"/>
    <x v="1"/>
    <n v="3"/>
    <x v="18"/>
    <x v="2"/>
    <n v="2707445"/>
    <x v="767"/>
    <x v="0"/>
  </r>
  <r>
    <x v="1"/>
    <x v="2"/>
    <x v="1"/>
    <n v="3"/>
    <x v="18"/>
    <x v="2"/>
    <n v="137727440"/>
    <x v="768"/>
    <x v="0"/>
  </r>
  <r>
    <x v="1"/>
    <x v="18"/>
    <x v="1"/>
    <n v="3"/>
    <x v="18"/>
    <x v="2"/>
    <n v="2213000"/>
    <x v="769"/>
    <x v="0"/>
  </r>
  <r>
    <x v="1"/>
    <x v="15"/>
    <x v="1"/>
    <n v="3"/>
    <x v="18"/>
    <x v="2"/>
    <n v="24578000"/>
    <x v="770"/>
    <x v="0"/>
  </r>
  <r>
    <x v="1"/>
    <x v="16"/>
    <x v="1"/>
    <n v="3"/>
    <x v="18"/>
    <x v="2"/>
    <n v="10266"/>
    <x v="771"/>
    <x v="0"/>
  </r>
  <r>
    <x v="1"/>
    <x v="17"/>
    <x v="1"/>
    <n v="3"/>
    <x v="18"/>
    <x v="2"/>
    <n v="5820"/>
    <x v="772"/>
    <x v="0"/>
  </r>
  <r>
    <x v="1"/>
    <x v="0"/>
    <x v="1"/>
    <n v="3"/>
    <x v="19"/>
    <x v="2"/>
    <n v="17593307"/>
    <x v="773"/>
    <x v="0"/>
  </r>
  <r>
    <x v="1"/>
    <x v="4"/>
    <x v="1"/>
    <n v="3"/>
    <x v="19"/>
    <x v="2"/>
    <n v="296000"/>
    <x v="774"/>
    <x v="0"/>
  </r>
  <r>
    <x v="1"/>
    <x v="5"/>
    <x v="1"/>
    <n v="3"/>
    <x v="19"/>
    <x v="2"/>
    <n v="2317316"/>
    <x v="775"/>
    <x v="0"/>
  </r>
  <r>
    <x v="1"/>
    <x v="6"/>
    <x v="1"/>
    <n v="3"/>
    <x v="19"/>
    <x v="2"/>
    <n v="11231"/>
    <x v="776"/>
    <x v="0"/>
  </r>
  <r>
    <x v="1"/>
    <x v="1"/>
    <x v="1"/>
    <n v="3"/>
    <x v="19"/>
    <x v="2"/>
    <n v="11766000"/>
    <x v="777"/>
    <x v="0"/>
  </r>
  <r>
    <x v="1"/>
    <x v="7"/>
    <x v="1"/>
    <n v="3"/>
    <x v="19"/>
    <x v="2"/>
    <n v="567688"/>
    <x v="778"/>
    <x v="0"/>
  </r>
  <r>
    <x v="1"/>
    <x v="8"/>
    <x v="1"/>
    <n v="3"/>
    <x v="19"/>
    <x v="2"/>
    <n v="55488"/>
    <x v="779"/>
    <x v="0"/>
  </r>
  <r>
    <x v="1"/>
    <x v="9"/>
    <x v="1"/>
    <n v="3"/>
    <x v="19"/>
    <x v="2"/>
    <n v="214443"/>
    <x v="780"/>
    <x v="0"/>
  </r>
  <r>
    <x v="1"/>
    <x v="10"/>
    <x v="1"/>
    <n v="3"/>
    <x v="19"/>
    <x v="2"/>
    <n v="1298025"/>
    <x v="781"/>
    <x v="0"/>
  </r>
  <r>
    <x v="1"/>
    <x v="11"/>
    <x v="1"/>
    <n v="3"/>
    <x v="19"/>
    <x v="2"/>
    <n v="5067"/>
    <x v="782"/>
    <x v="0"/>
  </r>
  <r>
    <x v="1"/>
    <x v="12"/>
    <x v="1"/>
    <n v="3"/>
    <x v="19"/>
    <x v="2"/>
    <n v="179000"/>
    <x v="783"/>
    <x v="0"/>
  </r>
  <r>
    <x v="1"/>
    <x v="14"/>
    <x v="1"/>
    <n v="3"/>
    <x v="19"/>
    <x v="2"/>
    <n v="925393"/>
    <x v="784"/>
    <x v="0"/>
  </r>
  <r>
    <x v="1"/>
    <x v="2"/>
    <x v="1"/>
    <n v="3"/>
    <x v="19"/>
    <x v="2"/>
    <n v="6278162"/>
    <x v="785"/>
    <x v="0"/>
  </r>
  <r>
    <x v="1"/>
    <x v="18"/>
    <x v="1"/>
    <n v="3"/>
    <x v="19"/>
    <x v="2"/>
    <n v="72000"/>
    <x v="786"/>
    <x v="0"/>
  </r>
  <r>
    <x v="1"/>
    <x v="15"/>
    <x v="1"/>
    <n v="3"/>
    <x v="19"/>
    <x v="2"/>
    <n v="1447000"/>
    <x v="787"/>
    <x v="0"/>
  </r>
  <r>
    <x v="1"/>
    <x v="16"/>
    <x v="1"/>
    <n v="3"/>
    <x v="19"/>
    <x v="2"/>
    <n v="132257"/>
    <x v="788"/>
    <x v="0"/>
  </r>
  <r>
    <x v="1"/>
    <x v="17"/>
    <x v="1"/>
    <n v="3"/>
    <x v="19"/>
    <x v="2"/>
    <n v="474664"/>
    <x v="789"/>
    <x v="0"/>
  </r>
  <r>
    <x v="1"/>
    <x v="0"/>
    <x v="1"/>
    <n v="3"/>
    <x v="20"/>
    <x v="2"/>
    <n v="22596255"/>
    <x v="790"/>
    <x v="0"/>
  </r>
  <r>
    <x v="1"/>
    <x v="4"/>
    <x v="1"/>
    <n v="3"/>
    <x v="20"/>
    <x v="2"/>
    <n v="1597000"/>
    <x v="791"/>
    <x v="0"/>
  </r>
  <r>
    <x v="1"/>
    <x v="5"/>
    <x v="1"/>
    <n v="3"/>
    <x v="20"/>
    <x v="2"/>
    <n v="8229363"/>
    <x v="792"/>
    <x v="0"/>
  </r>
  <r>
    <x v="1"/>
    <x v="6"/>
    <x v="1"/>
    <n v="3"/>
    <x v="20"/>
    <x v="2"/>
    <n v="0"/>
    <x v="12"/>
    <x v="0"/>
  </r>
  <r>
    <x v="1"/>
    <x v="1"/>
    <x v="1"/>
    <n v="3"/>
    <x v="20"/>
    <x v="2"/>
    <n v="9096000"/>
    <x v="793"/>
    <x v="0"/>
  </r>
  <r>
    <x v="1"/>
    <x v="7"/>
    <x v="1"/>
    <n v="3"/>
    <x v="20"/>
    <x v="2"/>
    <n v="3002"/>
    <x v="794"/>
    <x v="0"/>
  </r>
  <r>
    <x v="1"/>
    <x v="8"/>
    <x v="1"/>
    <n v="3"/>
    <x v="20"/>
    <x v="2"/>
    <n v="713140"/>
    <x v="795"/>
    <x v="0"/>
  </r>
  <r>
    <x v="1"/>
    <x v="9"/>
    <x v="1"/>
    <n v="3"/>
    <x v="20"/>
    <x v="2"/>
    <n v="0"/>
    <x v="12"/>
    <x v="0"/>
  </r>
  <r>
    <x v="1"/>
    <x v="10"/>
    <x v="1"/>
    <n v="3"/>
    <x v="20"/>
    <x v="2"/>
    <n v="1597051"/>
    <x v="796"/>
    <x v="0"/>
  </r>
  <r>
    <x v="1"/>
    <x v="11"/>
    <x v="1"/>
    <n v="3"/>
    <x v="20"/>
    <x v="2"/>
    <n v="-2573"/>
    <x v="797"/>
    <x v="0"/>
  </r>
  <r>
    <x v="1"/>
    <x v="12"/>
    <x v="1"/>
    <n v="3"/>
    <x v="20"/>
    <x v="2"/>
    <n v="1000"/>
    <x v="688"/>
    <x v="0"/>
  </r>
  <r>
    <x v="1"/>
    <x v="14"/>
    <x v="1"/>
    <n v="3"/>
    <x v="20"/>
    <x v="2"/>
    <n v="320798"/>
    <x v="798"/>
    <x v="0"/>
  </r>
  <r>
    <x v="1"/>
    <x v="2"/>
    <x v="1"/>
    <n v="3"/>
    <x v="20"/>
    <x v="2"/>
    <n v="20671288"/>
    <x v="799"/>
    <x v="0"/>
  </r>
  <r>
    <x v="1"/>
    <x v="18"/>
    <x v="1"/>
    <n v="3"/>
    <x v="20"/>
    <x v="2"/>
    <n v="280000"/>
    <x v="800"/>
    <x v="0"/>
  </r>
  <r>
    <x v="1"/>
    <x v="15"/>
    <x v="1"/>
    <n v="3"/>
    <x v="20"/>
    <x v="2"/>
    <n v="3381000"/>
    <x v="801"/>
    <x v="0"/>
  </r>
  <r>
    <x v="1"/>
    <x v="16"/>
    <x v="1"/>
    <n v="3"/>
    <x v="20"/>
    <x v="2"/>
    <n v="0"/>
    <x v="12"/>
    <x v="0"/>
  </r>
  <r>
    <x v="1"/>
    <x v="17"/>
    <x v="1"/>
    <n v="3"/>
    <x v="20"/>
    <x v="2"/>
    <n v="0"/>
    <x v="12"/>
    <x v="0"/>
  </r>
  <r>
    <x v="1"/>
    <x v="0"/>
    <x v="1"/>
    <n v="3"/>
    <x v="21"/>
    <x v="2"/>
    <n v="83692713"/>
    <x v="802"/>
    <x v="0"/>
  </r>
  <r>
    <x v="1"/>
    <x v="4"/>
    <x v="1"/>
    <n v="3"/>
    <x v="21"/>
    <x v="2"/>
    <n v="3472000"/>
    <x v="803"/>
    <x v="0"/>
  </r>
  <r>
    <x v="1"/>
    <x v="5"/>
    <x v="1"/>
    <n v="3"/>
    <x v="21"/>
    <x v="2"/>
    <n v="11208561"/>
    <x v="804"/>
    <x v="0"/>
  </r>
  <r>
    <x v="1"/>
    <x v="6"/>
    <x v="1"/>
    <n v="3"/>
    <x v="21"/>
    <x v="2"/>
    <n v="3619"/>
    <x v="805"/>
    <x v="0"/>
  </r>
  <r>
    <x v="1"/>
    <x v="1"/>
    <x v="1"/>
    <n v="3"/>
    <x v="21"/>
    <x v="2"/>
    <n v="21529000"/>
    <x v="806"/>
    <x v="0"/>
  </r>
  <r>
    <x v="1"/>
    <x v="7"/>
    <x v="1"/>
    <n v="3"/>
    <x v="21"/>
    <x v="2"/>
    <n v="487548"/>
    <x v="807"/>
    <x v="0"/>
  </r>
  <r>
    <x v="1"/>
    <x v="8"/>
    <x v="1"/>
    <n v="3"/>
    <x v="21"/>
    <x v="2"/>
    <n v="2378286"/>
    <x v="808"/>
    <x v="0"/>
  </r>
  <r>
    <x v="1"/>
    <x v="9"/>
    <x v="1"/>
    <n v="3"/>
    <x v="21"/>
    <x v="2"/>
    <n v="1237664"/>
    <x v="809"/>
    <x v="0"/>
  </r>
  <r>
    <x v="1"/>
    <x v="10"/>
    <x v="1"/>
    <n v="3"/>
    <x v="21"/>
    <x v="2"/>
    <n v="3951282"/>
    <x v="810"/>
    <x v="0"/>
  </r>
  <r>
    <x v="1"/>
    <x v="11"/>
    <x v="1"/>
    <n v="3"/>
    <x v="21"/>
    <x v="2"/>
    <n v="39128"/>
    <x v="811"/>
    <x v="0"/>
  </r>
  <r>
    <x v="1"/>
    <x v="12"/>
    <x v="1"/>
    <n v="3"/>
    <x v="21"/>
    <x v="2"/>
    <n v="1946000"/>
    <x v="812"/>
    <x v="0"/>
  </r>
  <r>
    <x v="1"/>
    <x v="14"/>
    <x v="1"/>
    <n v="3"/>
    <x v="21"/>
    <x v="2"/>
    <n v="1928953"/>
    <x v="813"/>
    <x v="0"/>
  </r>
  <r>
    <x v="1"/>
    <x v="2"/>
    <x v="1"/>
    <n v="3"/>
    <x v="21"/>
    <x v="2"/>
    <n v="34280327"/>
    <x v="814"/>
    <x v="0"/>
  </r>
  <r>
    <x v="1"/>
    <x v="18"/>
    <x v="1"/>
    <n v="3"/>
    <x v="21"/>
    <x v="2"/>
    <n v="1309000"/>
    <x v="815"/>
    <x v="0"/>
  </r>
  <r>
    <x v="1"/>
    <x v="15"/>
    <x v="1"/>
    <n v="3"/>
    <x v="21"/>
    <x v="2"/>
    <n v="5797000"/>
    <x v="816"/>
    <x v="0"/>
  </r>
  <r>
    <x v="1"/>
    <x v="16"/>
    <x v="1"/>
    <n v="3"/>
    <x v="21"/>
    <x v="2"/>
    <n v="1176139"/>
    <x v="817"/>
    <x v="0"/>
  </r>
  <r>
    <x v="1"/>
    <x v="17"/>
    <x v="1"/>
    <n v="3"/>
    <x v="21"/>
    <x v="2"/>
    <n v="135418"/>
    <x v="818"/>
    <x v="0"/>
  </r>
  <r>
    <x v="1"/>
    <x v="0"/>
    <x v="1"/>
    <n v="3"/>
    <x v="22"/>
    <x v="2"/>
    <n v="54669583"/>
    <x v="819"/>
    <x v="0"/>
  </r>
  <r>
    <x v="1"/>
    <x v="4"/>
    <x v="1"/>
    <n v="3"/>
    <x v="22"/>
    <x v="2"/>
    <n v="3914000"/>
    <x v="820"/>
    <x v="0"/>
  </r>
  <r>
    <x v="1"/>
    <x v="5"/>
    <x v="1"/>
    <n v="3"/>
    <x v="22"/>
    <x v="2"/>
    <n v="19225472"/>
    <x v="821"/>
    <x v="0"/>
  </r>
  <r>
    <x v="1"/>
    <x v="6"/>
    <x v="1"/>
    <n v="3"/>
    <x v="22"/>
    <x v="2"/>
    <n v="1481"/>
    <x v="822"/>
    <x v="0"/>
  </r>
  <r>
    <x v="1"/>
    <x v="1"/>
    <x v="1"/>
    <n v="3"/>
    <x v="22"/>
    <x v="2"/>
    <n v="38072000"/>
    <x v="823"/>
    <x v="0"/>
  </r>
  <r>
    <x v="1"/>
    <x v="7"/>
    <x v="1"/>
    <n v="3"/>
    <x v="22"/>
    <x v="2"/>
    <n v="187705"/>
    <x v="824"/>
    <x v="0"/>
  </r>
  <r>
    <x v="1"/>
    <x v="8"/>
    <x v="1"/>
    <n v="3"/>
    <x v="22"/>
    <x v="2"/>
    <n v="286119"/>
    <x v="825"/>
    <x v="0"/>
  </r>
  <r>
    <x v="1"/>
    <x v="9"/>
    <x v="1"/>
    <n v="3"/>
    <x v="22"/>
    <x v="2"/>
    <n v="105447"/>
    <x v="826"/>
    <x v="0"/>
  </r>
  <r>
    <x v="1"/>
    <x v="10"/>
    <x v="1"/>
    <n v="3"/>
    <x v="22"/>
    <x v="2"/>
    <n v="1676013"/>
    <x v="827"/>
    <x v="0"/>
  </r>
  <r>
    <x v="1"/>
    <x v="11"/>
    <x v="1"/>
    <n v="3"/>
    <x v="22"/>
    <x v="2"/>
    <n v="9935"/>
    <x v="828"/>
    <x v="0"/>
  </r>
  <r>
    <x v="1"/>
    <x v="12"/>
    <x v="1"/>
    <n v="3"/>
    <x v="22"/>
    <x v="2"/>
    <n v="136000"/>
    <x v="829"/>
    <x v="0"/>
  </r>
  <r>
    <x v="1"/>
    <x v="14"/>
    <x v="1"/>
    <n v="3"/>
    <x v="22"/>
    <x v="2"/>
    <n v="206928"/>
    <x v="830"/>
    <x v="0"/>
  </r>
  <r>
    <x v="1"/>
    <x v="2"/>
    <x v="1"/>
    <n v="3"/>
    <x v="22"/>
    <x v="2"/>
    <n v="39877233"/>
    <x v="831"/>
    <x v="0"/>
  </r>
  <r>
    <x v="1"/>
    <x v="18"/>
    <x v="1"/>
    <n v="3"/>
    <x v="22"/>
    <x v="2"/>
    <n v="301000"/>
    <x v="832"/>
    <x v="0"/>
  </r>
  <r>
    <x v="1"/>
    <x v="15"/>
    <x v="1"/>
    <n v="3"/>
    <x v="22"/>
    <x v="2"/>
    <n v="6764000"/>
    <x v="833"/>
    <x v="0"/>
  </r>
  <r>
    <x v="1"/>
    <x v="16"/>
    <x v="1"/>
    <n v="3"/>
    <x v="22"/>
    <x v="2"/>
    <n v="1192225"/>
    <x v="834"/>
    <x v="0"/>
  </r>
  <r>
    <x v="1"/>
    <x v="17"/>
    <x v="1"/>
    <n v="3"/>
    <x v="22"/>
    <x v="2"/>
    <n v="1488780"/>
    <x v="835"/>
    <x v="0"/>
  </r>
  <r>
    <x v="1"/>
    <x v="0"/>
    <x v="1"/>
    <n v="3"/>
    <x v="23"/>
    <x v="2"/>
    <n v="4595200"/>
    <x v="836"/>
    <x v="0"/>
  </r>
  <r>
    <x v="1"/>
    <x v="4"/>
    <x v="1"/>
    <n v="3"/>
    <x v="23"/>
    <x v="2"/>
    <n v="0"/>
    <x v="12"/>
    <x v="0"/>
  </r>
  <r>
    <x v="1"/>
    <x v="5"/>
    <x v="1"/>
    <n v="3"/>
    <x v="23"/>
    <x v="2"/>
    <n v="3117876"/>
    <x v="837"/>
    <x v="0"/>
  </r>
  <r>
    <x v="1"/>
    <x v="6"/>
    <x v="1"/>
    <n v="3"/>
    <x v="23"/>
    <x v="2"/>
    <n v="559"/>
    <x v="838"/>
    <x v="0"/>
  </r>
  <r>
    <x v="1"/>
    <x v="1"/>
    <x v="1"/>
    <n v="3"/>
    <x v="23"/>
    <x v="2"/>
    <n v="6324000"/>
    <x v="839"/>
    <x v="0"/>
  </r>
  <r>
    <x v="1"/>
    <x v="7"/>
    <x v="1"/>
    <n v="3"/>
    <x v="23"/>
    <x v="2"/>
    <n v="0"/>
    <x v="12"/>
    <x v="0"/>
  </r>
  <r>
    <x v="1"/>
    <x v="8"/>
    <x v="1"/>
    <n v="3"/>
    <x v="23"/>
    <x v="2"/>
    <n v="8648"/>
    <x v="840"/>
    <x v="0"/>
  </r>
  <r>
    <x v="1"/>
    <x v="9"/>
    <x v="1"/>
    <n v="3"/>
    <x v="23"/>
    <x v="2"/>
    <n v="0"/>
    <x v="12"/>
    <x v="0"/>
  </r>
  <r>
    <x v="1"/>
    <x v="10"/>
    <x v="1"/>
    <n v="3"/>
    <x v="23"/>
    <x v="2"/>
    <n v="1050237"/>
    <x v="841"/>
    <x v="0"/>
  </r>
  <r>
    <x v="1"/>
    <x v="11"/>
    <x v="1"/>
    <n v="3"/>
    <x v="23"/>
    <x v="2"/>
    <n v="0"/>
    <x v="12"/>
    <x v="0"/>
  </r>
  <r>
    <x v="1"/>
    <x v="12"/>
    <x v="1"/>
    <n v="3"/>
    <x v="23"/>
    <x v="2"/>
    <n v="18000"/>
    <x v="842"/>
    <x v="0"/>
  </r>
  <r>
    <x v="1"/>
    <x v="14"/>
    <x v="1"/>
    <n v="3"/>
    <x v="23"/>
    <x v="2"/>
    <n v="9567"/>
    <x v="843"/>
    <x v="0"/>
  </r>
  <r>
    <x v="1"/>
    <x v="2"/>
    <x v="1"/>
    <n v="3"/>
    <x v="23"/>
    <x v="2"/>
    <n v="5026099"/>
    <x v="844"/>
    <x v="0"/>
  </r>
  <r>
    <x v="1"/>
    <x v="18"/>
    <x v="1"/>
    <n v="3"/>
    <x v="23"/>
    <x v="2"/>
    <n v="0"/>
    <x v="12"/>
    <x v="0"/>
  </r>
  <r>
    <x v="1"/>
    <x v="15"/>
    <x v="1"/>
    <n v="3"/>
    <x v="23"/>
    <x v="2"/>
    <n v="659000"/>
    <x v="845"/>
    <x v="0"/>
  </r>
  <r>
    <x v="1"/>
    <x v="16"/>
    <x v="1"/>
    <n v="3"/>
    <x v="23"/>
    <x v="2"/>
    <n v="8330"/>
    <x v="846"/>
    <x v="0"/>
  </r>
  <r>
    <x v="1"/>
    <x v="17"/>
    <x v="1"/>
    <n v="3"/>
    <x v="23"/>
    <x v="2"/>
    <n v="0"/>
    <x v="12"/>
    <x v="0"/>
  </r>
  <r>
    <x v="1"/>
    <x v="0"/>
    <x v="1"/>
    <n v="3"/>
    <x v="24"/>
    <x v="2"/>
    <n v="4522156"/>
    <x v="847"/>
    <x v="0"/>
  </r>
  <r>
    <x v="1"/>
    <x v="4"/>
    <x v="1"/>
    <n v="3"/>
    <x v="24"/>
    <x v="2"/>
    <n v="0"/>
    <x v="12"/>
    <x v="0"/>
  </r>
  <r>
    <x v="1"/>
    <x v="5"/>
    <x v="1"/>
    <n v="3"/>
    <x v="24"/>
    <x v="2"/>
    <n v="162849"/>
    <x v="848"/>
    <x v="0"/>
  </r>
  <r>
    <x v="1"/>
    <x v="6"/>
    <x v="1"/>
    <n v="3"/>
    <x v="24"/>
    <x v="2"/>
    <n v="0"/>
    <x v="12"/>
    <x v="0"/>
  </r>
  <r>
    <x v="1"/>
    <x v="1"/>
    <x v="1"/>
    <n v="3"/>
    <x v="24"/>
    <x v="2"/>
    <n v="30561000"/>
    <x v="849"/>
    <x v="0"/>
  </r>
  <r>
    <x v="1"/>
    <x v="7"/>
    <x v="1"/>
    <n v="3"/>
    <x v="24"/>
    <x v="2"/>
    <n v="0"/>
    <x v="12"/>
    <x v="0"/>
  </r>
  <r>
    <x v="1"/>
    <x v="8"/>
    <x v="1"/>
    <n v="3"/>
    <x v="24"/>
    <x v="2"/>
    <n v="0"/>
    <x v="12"/>
    <x v="0"/>
  </r>
  <r>
    <x v="1"/>
    <x v="9"/>
    <x v="1"/>
    <n v="3"/>
    <x v="24"/>
    <x v="2"/>
    <n v="379"/>
    <x v="850"/>
    <x v="0"/>
  </r>
  <r>
    <x v="1"/>
    <x v="10"/>
    <x v="1"/>
    <n v="3"/>
    <x v="24"/>
    <x v="2"/>
    <n v="0"/>
    <x v="12"/>
    <x v="0"/>
  </r>
  <r>
    <x v="1"/>
    <x v="11"/>
    <x v="1"/>
    <n v="3"/>
    <x v="24"/>
    <x v="2"/>
    <n v="0"/>
    <x v="12"/>
    <x v="0"/>
  </r>
  <r>
    <x v="1"/>
    <x v="12"/>
    <x v="1"/>
    <n v="3"/>
    <x v="24"/>
    <x v="2"/>
    <n v="0"/>
    <x v="12"/>
    <x v="0"/>
  </r>
  <r>
    <x v="1"/>
    <x v="14"/>
    <x v="1"/>
    <n v="3"/>
    <x v="24"/>
    <x v="2"/>
    <n v="0"/>
    <x v="12"/>
    <x v="0"/>
  </r>
  <r>
    <x v="1"/>
    <x v="2"/>
    <x v="1"/>
    <n v="3"/>
    <x v="24"/>
    <x v="2"/>
    <n v="60375579"/>
    <x v="851"/>
    <x v="0"/>
  </r>
  <r>
    <x v="1"/>
    <x v="18"/>
    <x v="1"/>
    <n v="3"/>
    <x v="24"/>
    <x v="2"/>
    <n v="0"/>
    <x v="12"/>
    <x v="0"/>
  </r>
  <r>
    <x v="1"/>
    <x v="15"/>
    <x v="1"/>
    <n v="3"/>
    <x v="24"/>
    <x v="2"/>
    <n v="664000"/>
    <x v="852"/>
    <x v="0"/>
  </r>
  <r>
    <x v="1"/>
    <x v="16"/>
    <x v="1"/>
    <n v="3"/>
    <x v="24"/>
    <x v="2"/>
    <n v="0"/>
    <x v="12"/>
    <x v="0"/>
  </r>
  <r>
    <x v="1"/>
    <x v="17"/>
    <x v="1"/>
    <n v="3"/>
    <x v="24"/>
    <x v="2"/>
    <n v="0"/>
    <x v="12"/>
    <x v="0"/>
  </r>
  <r>
    <x v="0"/>
    <x v="19"/>
    <x v="0"/>
    <n v="3"/>
    <x v="0"/>
    <x v="3"/>
    <n v="-182058228"/>
    <x v="12"/>
    <x v="1"/>
  </r>
  <r>
    <x v="0"/>
    <x v="0"/>
    <x v="0"/>
    <n v="3"/>
    <x v="0"/>
    <x v="3"/>
    <n v="-4852000604"/>
    <x v="12"/>
    <x v="2"/>
  </r>
  <r>
    <x v="0"/>
    <x v="4"/>
    <x v="0"/>
    <n v="3"/>
    <x v="0"/>
    <x v="3"/>
    <n v="-1541103000"/>
    <x v="12"/>
    <x v="3"/>
  </r>
  <r>
    <x v="0"/>
    <x v="5"/>
    <x v="0"/>
    <n v="3"/>
    <x v="0"/>
    <x v="3"/>
    <n v="-1341717981"/>
    <x v="12"/>
    <x v="4"/>
  </r>
  <r>
    <x v="0"/>
    <x v="6"/>
    <x v="0"/>
    <n v="3"/>
    <x v="0"/>
    <x v="3"/>
    <n v="-59421667"/>
    <x v="12"/>
    <x v="5"/>
  </r>
  <r>
    <x v="0"/>
    <x v="1"/>
    <x v="0"/>
    <n v="3"/>
    <x v="0"/>
    <x v="3"/>
    <n v="-5319119000"/>
    <x v="12"/>
    <x v="6"/>
  </r>
  <r>
    <x v="0"/>
    <x v="7"/>
    <x v="0"/>
    <n v="3"/>
    <x v="0"/>
    <x v="3"/>
    <n v="-135266494"/>
    <x v="12"/>
    <x v="7"/>
  </r>
  <r>
    <x v="0"/>
    <x v="8"/>
    <x v="0"/>
    <n v="3"/>
    <x v="0"/>
    <x v="3"/>
    <n v="-283915709"/>
    <x v="12"/>
    <x v="8"/>
  </r>
  <r>
    <x v="0"/>
    <x v="20"/>
    <x v="0"/>
    <n v="3"/>
    <x v="0"/>
    <x v="3"/>
    <n v="-237844349"/>
    <x v="12"/>
    <x v="9"/>
  </r>
  <r>
    <x v="0"/>
    <x v="21"/>
    <x v="0"/>
    <n v="3"/>
    <x v="0"/>
    <x v="3"/>
    <n v="-66550021"/>
    <x v="12"/>
    <x v="10"/>
  </r>
  <r>
    <x v="0"/>
    <x v="3"/>
    <x v="0"/>
    <n v="3"/>
    <x v="0"/>
    <x v="3"/>
    <n v="-460326618"/>
    <x v="12"/>
    <x v="11"/>
  </r>
  <r>
    <x v="0"/>
    <x v="9"/>
    <x v="0"/>
    <n v="3"/>
    <x v="0"/>
    <x v="3"/>
    <n v="-290264335"/>
    <x v="12"/>
    <x v="12"/>
  </r>
  <r>
    <x v="0"/>
    <x v="10"/>
    <x v="0"/>
    <n v="3"/>
    <x v="0"/>
    <x v="3"/>
    <n v="-474681599"/>
    <x v="12"/>
    <x v="13"/>
  </r>
  <r>
    <x v="0"/>
    <x v="11"/>
    <x v="0"/>
    <n v="3"/>
    <x v="0"/>
    <x v="3"/>
    <n v="-173401074"/>
    <x v="12"/>
    <x v="14"/>
  </r>
  <r>
    <x v="0"/>
    <x v="12"/>
    <x v="0"/>
    <n v="3"/>
    <x v="0"/>
    <x v="3"/>
    <n v="-645455000"/>
    <x v="12"/>
    <x v="15"/>
  </r>
  <r>
    <x v="0"/>
    <x v="13"/>
    <x v="0"/>
    <n v="3"/>
    <x v="0"/>
    <x v="3"/>
    <n v="-129553000"/>
    <x v="12"/>
    <x v="16"/>
  </r>
  <r>
    <x v="0"/>
    <x v="14"/>
    <x v="0"/>
    <n v="3"/>
    <x v="0"/>
    <x v="3"/>
    <n v="-80772264"/>
    <x v="12"/>
    <x v="17"/>
  </r>
  <r>
    <x v="0"/>
    <x v="2"/>
    <x v="0"/>
    <n v="3"/>
    <x v="0"/>
    <x v="3"/>
    <n v="-4177125262"/>
    <x v="12"/>
    <x v="18"/>
  </r>
  <r>
    <x v="0"/>
    <x v="15"/>
    <x v="0"/>
    <n v="3"/>
    <x v="0"/>
    <x v="3"/>
    <n v="-4893563000"/>
    <x v="12"/>
    <x v="19"/>
  </r>
  <r>
    <x v="0"/>
    <x v="16"/>
    <x v="0"/>
    <n v="3"/>
    <x v="0"/>
    <x v="3"/>
    <n v="-165982272"/>
    <x v="12"/>
    <x v="20"/>
  </r>
  <r>
    <x v="0"/>
    <x v="17"/>
    <x v="0"/>
    <n v="3"/>
    <x v="0"/>
    <x v="3"/>
    <n v="-304813659"/>
    <x v="12"/>
    <x v="21"/>
  </r>
  <r>
    <x v="0"/>
    <x v="19"/>
    <x v="0"/>
    <n v="3"/>
    <x v="1"/>
    <x v="3"/>
    <n v="0"/>
    <x v="12"/>
    <x v="0"/>
  </r>
  <r>
    <x v="0"/>
    <x v="0"/>
    <x v="0"/>
    <n v="3"/>
    <x v="1"/>
    <x v="3"/>
    <n v="-3259782"/>
    <x v="12"/>
    <x v="22"/>
  </r>
  <r>
    <x v="0"/>
    <x v="4"/>
    <x v="0"/>
    <n v="3"/>
    <x v="1"/>
    <x v="3"/>
    <n v="-9389000"/>
    <x v="12"/>
    <x v="23"/>
  </r>
  <r>
    <x v="0"/>
    <x v="5"/>
    <x v="0"/>
    <n v="3"/>
    <x v="1"/>
    <x v="3"/>
    <n v="0"/>
    <x v="12"/>
    <x v="0"/>
  </r>
  <r>
    <x v="0"/>
    <x v="6"/>
    <x v="0"/>
    <n v="3"/>
    <x v="1"/>
    <x v="3"/>
    <n v="0"/>
    <x v="12"/>
    <x v="0"/>
  </r>
  <r>
    <x v="0"/>
    <x v="1"/>
    <x v="0"/>
    <n v="3"/>
    <x v="1"/>
    <x v="3"/>
    <n v="-13937000"/>
    <x v="12"/>
    <x v="24"/>
  </r>
  <r>
    <x v="0"/>
    <x v="7"/>
    <x v="0"/>
    <n v="3"/>
    <x v="1"/>
    <x v="3"/>
    <n v="0"/>
    <x v="12"/>
    <x v="0"/>
  </r>
  <r>
    <x v="0"/>
    <x v="8"/>
    <x v="0"/>
    <n v="3"/>
    <x v="1"/>
    <x v="3"/>
    <n v="0"/>
    <x v="12"/>
    <x v="0"/>
  </r>
  <r>
    <x v="0"/>
    <x v="20"/>
    <x v="0"/>
    <n v="3"/>
    <x v="1"/>
    <x v="3"/>
    <n v="0"/>
    <x v="12"/>
    <x v="0"/>
  </r>
  <r>
    <x v="0"/>
    <x v="21"/>
    <x v="0"/>
    <n v="3"/>
    <x v="1"/>
    <x v="3"/>
    <n v="0"/>
    <x v="12"/>
    <x v="0"/>
  </r>
  <r>
    <x v="0"/>
    <x v="3"/>
    <x v="0"/>
    <n v="3"/>
    <x v="1"/>
    <x v="3"/>
    <n v="-138436"/>
    <x v="12"/>
    <x v="25"/>
  </r>
  <r>
    <x v="0"/>
    <x v="9"/>
    <x v="0"/>
    <n v="3"/>
    <x v="1"/>
    <x v="3"/>
    <n v="0"/>
    <x v="12"/>
    <x v="0"/>
  </r>
  <r>
    <x v="0"/>
    <x v="10"/>
    <x v="0"/>
    <n v="3"/>
    <x v="1"/>
    <x v="3"/>
    <n v="0"/>
    <x v="12"/>
    <x v="0"/>
  </r>
  <r>
    <x v="0"/>
    <x v="11"/>
    <x v="0"/>
    <n v="3"/>
    <x v="1"/>
    <x v="3"/>
    <n v="0"/>
    <x v="12"/>
    <x v="0"/>
  </r>
  <r>
    <x v="0"/>
    <x v="12"/>
    <x v="0"/>
    <n v="3"/>
    <x v="1"/>
    <x v="3"/>
    <n v="0"/>
    <x v="12"/>
    <x v="0"/>
  </r>
  <r>
    <x v="0"/>
    <x v="13"/>
    <x v="0"/>
    <n v="3"/>
    <x v="1"/>
    <x v="3"/>
    <n v="0"/>
    <x v="12"/>
    <x v="0"/>
  </r>
  <r>
    <x v="0"/>
    <x v="14"/>
    <x v="0"/>
    <n v="3"/>
    <x v="1"/>
    <x v="3"/>
    <n v="-368828"/>
    <x v="12"/>
    <x v="26"/>
  </r>
  <r>
    <x v="0"/>
    <x v="2"/>
    <x v="0"/>
    <n v="3"/>
    <x v="1"/>
    <x v="3"/>
    <n v="-19804388"/>
    <x v="12"/>
    <x v="27"/>
  </r>
  <r>
    <x v="0"/>
    <x v="15"/>
    <x v="0"/>
    <n v="3"/>
    <x v="1"/>
    <x v="3"/>
    <n v="0"/>
    <x v="12"/>
    <x v="0"/>
  </r>
  <r>
    <x v="0"/>
    <x v="16"/>
    <x v="0"/>
    <n v="3"/>
    <x v="1"/>
    <x v="3"/>
    <n v="0"/>
    <x v="12"/>
    <x v="0"/>
  </r>
  <r>
    <x v="0"/>
    <x v="17"/>
    <x v="0"/>
    <n v="3"/>
    <x v="1"/>
    <x v="3"/>
    <n v="0"/>
    <x v="12"/>
    <x v="0"/>
  </r>
  <r>
    <x v="0"/>
    <x v="19"/>
    <x v="0"/>
    <n v="3"/>
    <x v="2"/>
    <x v="3"/>
    <n v="0"/>
    <x v="12"/>
    <x v="0"/>
  </r>
  <r>
    <x v="0"/>
    <x v="0"/>
    <x v="0"/>
    <n v="3"/>
    <x v="2"/>
    <x v="3"/>
    <n v="-23995299"/>
    <x v="12"/>
    <x v="28"/>
  </r>
  <r>
    <x v="0"/>
    <x v="4"/>
    <x v="0"/>
    <n v="3"/>
    <x v="2"/>
    <x v="3"/>
    <n v="-26077000"/>
    <x v="12"/>
    <x v="29"/>
  </r>
  <r>
    <x v="0"/>
    <x v="5"/>
    <x v="0"/>
    <n v="3"/>
    <x v="2"/>
    <x v="3"/>
    <n v="-6265"/>
    <x v="12"/>
    <x v="30"/>
  </r>
  <r>
    <x v="0"/>
    <x v="6"/>
    <x v="0"/>
    <n v="3"/>
    <x v="2"/>
    <x v="3"/>
    <n v="0"/>
    <x v="12"/>
    <x v="0"/>
  </r>
  <r>
    <x v="0"/>
    <x v="1"/>
    <x v="0"/>
    <n v="3"/>
    <x v="2"/>
    <x v="3"/>
    <n v="-52813000"/>
    <x v="12"/>
    <x v="31"/>
  </r>
  <r>
    <x v="0"/>
    <x v="7"/>
    <x v="0"/>
    <n v="3"/>
    <x v="2"/>
    <x v="3"/>
    <n v="0"/>
    <x v="12"/>
    <x v="0"/>
  </r>
  <r>
    <x v="0"/>
    <x v="8"/>
    <x v="0"/>
    <n v="3"/>
    <x v="2"/>
    <x v="3"/>
    <n v="0"/>
    <x v="12"/>
    <x v="0"/>
  </r>
  <r>
    <x v="0"/>
    <x v="20"/>
    <x v="0"/>
    <n v="3"/>
    <x v="2"/>
    <x v="3"/>
    <n v="0"/>
    <x v="12"/>
    <x v="0"/>
  </r>
  <r>
    <x v="0"/>
    <x v="21"/>
    <x v="0"/>
    <n v="3"/>
    <x v="2"/>
    <x v="3"/>
    <n v="0"/>
    <x v="12"/>
    <x v="0"/>
  </r>
  <r>
    <x v="0"/>
    <x v="3"/>
    <x v="0"/>
    <n v="3"/>
    <x v="2"/>
    <x v="3"/>
    <n v="-18818792"/>
    <x v="12"/>
    <x v="32"/>
  </r>
  <r>
    <x v="0"/>
    <x v="9"/>
    <x v="0"/>
    <n v="3"/>
    <x v="2"/>
    <x v="3"/>
    <n v="0"/>
    <x v="12"/>
    <x v="0"/>
  </r>
  <r>
    <x v="0"/>
    <x v="10"/>
    <x v="0"/>
    <n v="3"/>
    <x v="2"/>
    <x v="3"/>
    <n v="0"/>
    <x v="12"/>
    <x v="0"/>
  </r>
  <r>
    <x v="0"/>
    <x v="11"/>
    <x v="0"/>
    <n v="3"/>
    <x v="2"/>
    <x v="3"/>
    <n v="0"/>
    <x v="12"/>
    <x v="0"/>
  </r>
  <r>
    <x v="0"/>
    <x v="12"/>
    <x v="0"/>
    <n v="3"/>
    <x v="2"/>
    <x v="3"/>
    <n v="0"/>
    <x v="12"/>
    <x v="0"/>
  </r>
  <r>
    <x v="0"/>
    <x v="13"/>
    <x v="0"/>
    <n v="3"/>
    <x v="2"/>
    <x v="3"/>
    <n v="-2000"/>
    <x v="12"/>
    <x v="33"/>
  </r>
  <r>
    <x v="0"/>
    <x v="14"/>
    <x v="0"/>
    <n v="3"/>
    <x v="2"/>
    <x v="3"/>
    <n v="-312372"/>
    <x v="12"/>
    <x v="34"/>
  </r>
  <r>
    <x v="0"/>
    <x v="2"/>
    <x v="0"/>
    <n v="3"/>
    <x v="2"/>
    <x v="3"/>
    <n v="-45503441"/>
    <x v="12"/>
    <x v="35"/>
  </r>
  <r>
    <x v="0"/>
    <x v="15"/>
    <x v="0"/>
    <n v="3"/>
    <x v="2"/>
    <x v="3"/>
    <n v="-42003000"/>
    <x v="12"/>
    <x v="36"/>
  </r>
  <r>
    <x v="0"/>
    <x v="16"/>
    <x v="0"/>
    <n v="3"/>
    <x v="2"/>
    <x v="3"/>
    <n v="0"/>
    <x v="12"/>
    <x v="0"/>
  </r>
  <r>
    <x v="0"/>
    <x v="17"/>
    <x v="0"/>
    <n v="3"/>
    <x v="2"/>
    <x v="3"/>
    <n v="0"/>
    <x v="12"/>
    <x v="0"/>
  </r>
  <r>
    <x v="0"/>
    <x v="19"/>
    <x v="0"/>
    <n v="3"/>
    <x v="3"/>
    <x v="3"/>
    <n v="0"/>
    <x v="12"/>
    <x v="0"/>
  </r>
  <r>
    <x v="0"/>
    <x v="0"/>
    <x v="0"/>
    <n v="3"/>
    <x v="3"/>
    <x v="3"/>
    <n v="-189898793"/>
    <x v="12"/>
    <x v="37"/>
  </r>
  <r>
    <x v="0"/>
    <x v="4"/>
    <x v="0"/>
    <n v="3"/>
    <x v="3"/>
    <x v="3"/>
    <n v="-80284000"/>
    <x v="12"/>
    <x v="38"/>
  </r>
  <r>
    <x v="0"/>
    <x v="5"/>
    <x v="0"/>
    <n v="3"/>
    <x v="3"/>
    <x v="3"/>
    <n v="-63468883"/>
    <x v="12"/>
    <x v="39"/>
  </r>
  <r>
    <x v="0"/>
    <x v="6"/>
    <x v="0"/>
    <n v="3"/>
    <x v="3"/>
    <x v="3"/>
    <n v="0"/>
    <x v="12"/>
    <x v="0"/>
  </r>
  <r>
    <x v="0"/>
    <x v="1"/>
    <x v="0"/>
    <n v="3"/>
    <x v="3"/>
    <x v="3"/>
    <n v="-155057000"/>
    <x v="12"/>
    <x v="40"/>
  </r>
  <r>
    <x v="0"/>
    <x v="7"/>
    <x v="0"/>
    <n v="3"/>
    <x v="3"/>
    <x v="3"/>
    <n v="0"/>
    <x v="12"/>
    <x v="0"/>
  </r>
  <r>
    <x v="0"/>
    <x v="8"/>
    <x v="0"/>
    <n v="3"/>
    <x v="3"/>
    <x v="3"/>
    <n v="-88301981"/>
    <x v="12"/>
    <x v="41"/>
  </r>
  <r>
    <x v="0"/>
    <x v="20"/>
    <x v="0"/>
    <n v="3"/>
    <x v="3"/>
    <x v="3"/>
    <n v="-52919165"/>
    <x v="12"/>
    <x v="42"/>
  </r>
  <r>
    <x v="0"/>
    <x v="21"/>
    <x v="0"/>
    <n v="3"/>
    <x v="3"/>
    <x v="3"/>
    <n v="0"/>
    <x v="12"/>
    <x v="0"/>
  </r>
  <r>
    <x v="0"/>
    <x v="3"/>
    <x v="0"/>
    <n v="3"/>
    <x v="3"/>
    <x v="3"/>
    <n v="-14457135"/>
    <x v="12"/>
    <x v="43"/>
  </r>
  <r>
    <x v="0"/>
    <x v="9"/>
    <x v="0"/>
    <n v="3"/>
    <x v="3"/>
    <x v="3"/>
    <n v="-667"/>
    <x v="12"/>
    <x v="44"/>
  </r>
  <r>
    <x v="0"/>
    <x v="10"/>
    <x v="0"/>
    <n v="3"/>
    <x v="3"/>
    <x v="3"/>
    <n v="-150853087"/>
    <x v="12"/>
    <x v="45"/>
  </r>
  <r>
    <x v="0"/>
    <x v="11"/>
    <x v="0"/>
    <n v="3"/>
    <x v="3"/>
    <x v="3"/>
    <n v="0"/>
    <x v="12"/>
    <x v="0"/>
  </r>
  <r>
    <x v="0"/>
    <x v="12"/>
    <x v="0"/>
    <n v="3"/>
    <x v="3"/>
    <x v="3"/>
    <n v="0"/>
    <x v="12"/>
    <x v="0"/>
  </r>
  <r>
    <x v="0"/>
    <x v="13"/>
    <x v="0"/>
    <n v="3"/>
    <x v="3"/>
    <x v="3"/>
    <n v="0"/>
    <x v="12"/>
    <x v="0"/>
  </r>
  <r>
    <x v="0"/>
    <x v="14"/>
    <x v="0"/>
    <n v="3"/>
    <x v="3"/>
    <x v="3"/>
    <n v="-8274934"/>
    <x v="12"/>
    <x v="46"/>
  </r>
  <r>
    <x v="0"/>
    <x v="2"/>
    <x v="0"/>
    <n v="3"/>
    <x v="3"/>
    <x v="3"/>
    <n v="-127418491"/>
    <x v="12"/>
    <x v="47"/>
  </r>
  <r>
    <x v="0"/>
    <x v="15"/>
    <x v="0"/>
    <n v="3"/>
    <x v="3"/>
    <x v="3"/>
    <n v="-12550000"/>
    <x v="12"/>
    <x v="48"/>
  </r>
  <r>
    <x v="0"/>
    <x v="16"/>
    <x v="0"/>
    <n v="3"/>
    <x v="3"/>
    <x v="3"/>
    <n v="0"/>
    <x v="12"/>
    <x v="0"/>
  </r>
  <r>
    <x v="0"/>
    <x v="17"/>
    <x v="0"/>
    <n v="3"/>
    <x v="3"/>
    <x v="3"/>
    <n v="0"/>
    <x v="12"/>
    <x v="0"/>
  </r>
  <r>
    <x v="0"/>
    <x v="19"/>
    <x v="0"/>
    <n v="3"/>
    <x v="4"/>
    <x v="3"/>
    <n v="0"/>
    <x v="12"/>
    <x v="0"/>
  </r>
  <r>
    <x v="0"/>
    <x v="0"/>
    <x v="0"/>
    <n v="3"/>
    <x v="4"/>
    <x v="3"/>
    <n v="-6100031"/>
    <x v="12"/>
    <x v="49"/>
  </r>
  <r>
    <x v="0"/>
    <x v="4"/>
    <x v="0"/>
    <n v="3"/>
    <x v="4"/>
    <x v="3"/>
    <n v="-2153000"/>
    <x v="12"/>
    <x v="50"/>
  </r>
  <r>
    <x v="0"/>
    <x v="5"/>
    <x v="0"/>
    <n v="3"/>
    <x v="4"/>
    <x v="3"/>
    <n v="-277704"/>
    <x v="12"/>
    <x v="51"/>
  </r>
  <r>
    <x v="0"/>
    <x v="6"/>
    <x v="0"/>
    <n v="3"/>
    <x v="4"/>
    <x v="3"/>
    <n v="0"/>
    <x v="12"/>
    <x v="0"/>
  </r>
  <r>
    <x v="0"/>
    <x v="1"/>
    <x v="0"/>
    <n v="3"/>
    <x v="4"/>
    <x v="3"/>
    <n v="-35538000"/>
    <x v="12"/>
    <x v="52"/>
  </r>
  <r>
    <x v="0"/>
    <x v="7"/>
    <x v="0"/>
    <n v="3"/>
    <x v="4"/>
    <x v="3"/>
    <n v="0"/>
    <x v="12"/>
    <x v="0"/>
  </r>
  <r>
    <x v="0"/>
    <x v="8"/>
    <x v="0"/>
    <n v="3"/>
    <x v="4"/>
    <x v="3"/>
    <n v="0"/>
    <x v="12"/>
    <x v="0"/>
  </r>
  <r>
    <x v="0"/>
    <x v="20"/>
    <x v="0"/>
    <n v="3"/>
    <x v="4"/>
    <x v="3"/>
    <n v="-14791452"/>
    <x v="12"/>
    <x v="53"/>
  </r>
  <r>
    <x v="0"/>
    <x v="21"/>
    <x v="0"/>
    <n v="3"/>
    <x v="4"/>
    <x v="3"/>
    <n v="0"/>
    <x v="12"/>
    <x v="0"/>
  </r>
  <r>
    <x v="0"/>
    <x v="3"/>
    <x v="0"/>
    <n v="3"/>
    <x v="4"/>
    <x v="3"/>
    <n v="-2982254"/>
    <x v="12"/>
    <x v="54"/>
  </r>
  <r>
    <x v="0"/>
    <x v="9"/>
    <x v="0"/>
    <n v="3"/>
    <x v="4"/>
    <x v="3"/>
    <n v="0"/>
    <x v="12"/>
    <x v="0"/>
  </r>
  <r>
    <x v="0"/>
    <x v="10"/>
    <x v="0"/>
    <n v="3"/>
    <x v="4"/>
    <x v="3"/>
    <n v="0"/>
    <x v="12"/>
    <x v="0"/>
  </r>
  <r>
    <x v="0"/>
    <x v="11"/>
    <x v="0"/>
    <n v="3"/>
    <x v="4"/>
    <x v="3"/>
    <n v="0"/>
    <x v="12"/>
    <x v="0"/>
  </r>
  <r>
    <x v="0"/>
    <x v="12"/>
    <x v="0"/>
    <n v="3"/>
    <x v="4"/>
    <x v="3"/>
    <n v="0"/>
    <x v="12"/>
    <x v="0"/>
  </r>
  <r>
    <x v="0"/>
    <x v="13"/>
    <x v="0"/>
    <n v="3"/>
    <x v="4"/>
    <x v="3"/>
    <n v="0"/>
    <x v="12"/>
    <x v="0"/>
  </r>
  <r>
    <x v="0"/>
    <x v="14"/>
    <x v="0"/>
    <n v="3"/>
    <x v="4"/>
    <x v="3"/>
    <n v="-28162252"/>
    <x v="12"/>
    <x v="55"/>
  </r>
  <r>
    <x v="0"/>
    <x v="2"/>
    <x v="0"/>
    <n v="3"/>
    <x v="4"/>
    <x v="3"/>
    <n v="-39854651"/>
    <x v="12"/>
    <x v="56"/>
  </r>
  <r>
    <x v="0"/>
    <x v="15"/>
    <x v="0"/>
    <n v="3"/>
    <x v="4"/>
    <x v="3"/>
    <n v="-9257000"/>
    <x v="12"/>
    <x v="57"/>
  </r>
  <r>
    <x v="0"/>
    <x v="16"/>
    <x v="0"/>
    <n v="3"/>
    <x v="4"/>
    <x v="3"/>
    <n v="0"/>
    <x v="12"/>
    <x v="0"/>
  </r>
  <r>
    <x v="0"/>
    <x v="17"/>
    <x v="0"/>
    <n v="3"/>
    <x v="4"/>
    <x v="3"/>
    <n v="0"/>
    <x v="12"/>
    <x v="0"/>
  </r>
  <r>
    <x v="0"/>
    <x v="19"/>
    <x v="0"/>
    <n v="3"/>
    <x v="5"/>
    <x v="3"/>
    <n v="0"/>
    <x v="12"/>
    <x v="0"/>
  </r>
  <r>
    <x v="0"/>
    <x v="0"/>
    <x v="0"/>
    <n v="3"/>
    <x v="5"/>
    <x v="3"/>
    <n v="0"/>
    <x v="12"/>
    <x v="0"/>
  </r>
  <r>
    <x v="0"/>
    <x v="4"/>
    <x v="0"/>
    <n v="3"/>
    <x v="5"/>
    <x v="3"/>
    <n v="-167000"/>
    <x v="12"/>
    <x v="58"/>
  </r>
  <r>
    <x v="0"/>
    <x v="5"/>
    <x v="0"/>
    <n v="3"/>
    <x v="5"/>
    <x v="3"/>
    <n v="0"/>
    <x v="12"/>
    <x v="0"/>
  </r>
  <r>
    <x v="0"/>
    <x v="6"/>
    <x v="0"/>
    <n v="3"/>
    <x v="5"/>
    <x v="3"/>
    <n v="0"/>
    <x v="12"/>
    <x v="0"/>
  </r>
  <r>
    <x v="0"/>
    <x v="1"/>
    <x v="0"/>
    <n v="3"/>
    <x v="5"/>
    <x v="3"/>
    <n v="0"/>
    <x v="12"/>
    <x v="0"/>
  </r>
  <r>
    <x v="0"/>
    <x v="7"/>
    <x v="0"/>
    <n v="3"/>
    <x v="5"/>
    <x v="3"/>
    <n v="0"/>
    <x v="12"/>
    <x v="0"/>
  </r>
  <r>
    <x v="0"/>
    <x v="8"/>
    <x v="0"/>
    <n v="3"/>
    <x v="5"/>
    <x v="3"/>
    <n v="0"/>
    <x v="12"/>
    <x v="0"/>
  </r>
  <r>
    <x v="0"/>
    <x v="20"/>
    <x v="0"/>
    <n v="3"/>
    <x v="5"/>
    <x v="3"/>
    <n v="0"/>
    <x v="12"/>
    <x v="0"/>
  </r>
  <r>
    <x v="0"/>
    <x v="21"/>
    <x v="0"/>
    <n v="3"/>
    <x v="5"/>
    <x v="3"/>
    <n v="0"/>
    <x v="12"/>
    <x v="0"/>
  </r>
  <r>
    <x v="0"/>
    <x v="3"/>
    <x v="0"/>
    <n v="3"/>
    <x v="5"/>
    <x v="3"/>
    <n v="0"/>
    <x v="12"/>
    <x v="0"/>
  </r>
  <r>
    <x v="0"/>
    <x v="9"/>
    <x v="0"/>
    <n v="3"/>
    <x v="5"/>
    <x v="3"/>
    <n v="0"/>
    <x v="12"/>
    <x v="0"/>
  </r>
  <r>
    <x v="0"/>
    <x v="10"/>
    <x v="0"/>
    <n v="3"/>
    <x v="5"/>
    <x v="3"/>
    <n v="0"/>
    <x v="12"/>
    <x v="0"/>
  </r>
  <r>
    <x v="0"/>
    <x v="11"/>
    <x v="0"/>
    <n v="3"/>
    <x v="5"/>
    <x v="3"/>
    <n v="0"/>
    <x v="12"/>
    <x v="0"/>
  </r>
  <r>
    <x v="0"/>
    <x v="12"/>
    <x v="0"/>
    <n v="3"/>
    <x v="5"/>
    <x v="3"/>
    <n v="0"/>
    <x v="12"/>
    <x v="0"/>
  </r>
  <r>
    <x v="0"/>
    <x v="13"/>
    <x v="0"/>
    <n v="3"/>
    <x v="5"/>
    <x v="3"/>
    <n v="0"/>
    <x v="12"/>
    <x v="0"/>
  </r>
  <r>
    <x v="0"/>
    <x v="14"/>
    <x v="0"/>
    <n v="3"/>
    <x v="5"/>
    <x v="3"/>
    <n v="0"/>
    <x v="12"/>
    <x v="0"/>
  </r>
  <r>
    <x v="0"/>
    <x v="15"/>
    <x v="0"/>
    <n v="3"/>
    <x v="5"/>
    <x v="3"/>
    <n v="0"/>
    <x v="12"/>
    <x v="0"/>
  </r>
  <r>
    <x v="0"/>
    <x v="16"/>
    <x v="0"/>
    <n v="3"/>
    <x v="5"/>
    <x v="3"/>
    <n v="0"/>
    <x v="12"/>
    <x v="0"/>
  </r>
  <r>
    <x v="0"/>
    <x v="17"/>
    <x v="0"/>
    <n v="3"/>
    <x v="5"/>
    <x v="3"/>
    <n v="0"/>
    <x v="12"/>
    <x v="0"/>
  </r>
  <r>
    <x v="0"/>
    <x v="19"/>
    <x v="0"/>
    <n v="3"/>
    <x v="6"/>
    <x v="3"/>
    <n v="0"/>
    <x v="12"/>
    <x v="0"/>
  </r>
  <r>
    <x v="0"/>
    <x v="0"/>
    <x v="0"/>
    <n v="3"/>
    <x v="6"/>
    <x v="3"/>
    <n v="-130955904"/>
    <x v="12"/>
    <x v="59"/>
  </r>
  <r>
    <x v="0"/>
    <x v="4"/>
    <x v="0"/>
    <n v="3"/>
    <x v="6"/>
    <x v="3"/>
    <n v="-50393000"/>
    <x v="12"/>
    <x v="60"/>
  </r>
  <r>
    <x v="0"/>
    <x v="5"/>
    <x v="0"/>
    <n v="3"/>
    <x v="6"/>
    <x v="3"/>
    <n v="-29085739"/>
    <x v="12"/>
    <x v="61"/>
  </r>
  <r>
    <x v="0"/>
    <x v="6"/>
    <x v="0"/>
    <n v="3"/>
    <x v="6"/>
    <x v="3"/>
    <n v="0"/>
    <x v="12"/>
    <x v="0"/>
  </r>
  <r>
    <x v="0"/>
    <x v="1"/>
    <x v="0"/>
    <n v="3"/>
    <x v="6"/>
    <x v="3"/>
    <n v="-128312000"/>
    <x v="12"/>
    <x v="62"/>
  </r>
  <r>
    <x v="0"/>
    <x v="7"/>
    <x v="0"/>
    <n v="3"/>
    <x v="6"/>
    <x v="3"/>
    <n v="0"/>
    <x v="12"/>
    <x v="0"/>
  </r>
  <r>
    <x v="0"/>
    <x v="8"/>
    <x v="0"/>
    <n v="3"/>
    <x v="6"/>
    <x v="3"/>
    <n v="-3099226"/>
    <x v="12"/>
    <x v="63"/>
  </r>
  <r>
    <x v="0"/>
    <x v="20"/>
    <x v="0"/>
    <n v="3"/>
    <x v="6"/>
    <x v="3"/>
    <n v="-5295411"/>
    <x v="12"/>
    <x v="64"/>
  </r>
  <r>
    <x v="0"/>
    <x v="21"/>
    <x v="0"/>
    <n v="3"/>
    <x v="6"/>
    <x v="3"/>
    <n v="0"/>
    <x v="12"/>
    <x v="0"/>
  </r>
  <r>
    <x v="0"/>
    <x v="3"/>
    <x v="0"/>
    <n v="3"/>
    <x v="6"/>
    <x v="3"/>
    <n v="-3978534"/>
    <x v="12"/>
    <x v="65"/>
  </r>
  <r>
    <x v="0"/>
    <x v="9"/>
    <x v="0"/>
    <n v="3"/>
    <x v="6"/>
    <x v="3"/>
    <n v="0"/>
    <x v="12"/>
    <x v="0"/>
  </r>
  <r>
    <x v="0"/>
    <x v="10"/>
    <x v="0"/>
    <n v="3"/>
    <x v="6"/>
    <x v="3"/>
    <n v="-13554120"/>
    <x v="12"/>
    <x v="66"/>
  </r>
  <r>
    <x v="0"/>
    <x v="11"/>
    <x v="0"/>
    <n v="3"/>
    <x v="6"/>
    <x v="3"/>
    <n v="0"/>
    <x v="12"/>
    <x v="0"/>
  </r>
  <r>
    <x v="0"/>
    <x v="12"/>
    <x v="0"/>
    <n v="3"/>
    <x v="6"/>
    <x v="3"/>
    <n v="0"/>
    <x v="12"/>
    <x v="0"/>
  </r>
  <r>
    <x v="0"/>
    <x v="13"/>
    <x v="0"/>
    <n v="3"/>
    <x v="6"/>
    <x v="3"/>
    <n v="0"/>
    <x v="12"/>
    <x v="0"/>
  </r>
  <r>
    <x v="0"/>
    <x v="14"/>
    <x v="0"/>
    <n v="3"/>
    <x v="6"/>
    <x v="3"/>
    <n v="-4647951"/>
    <x v="12"/>
    <x v="67"/>
  </r>
  <r>
    <x v="0"/>
    <x v="2"/>
    <x v="0"/>
    <n v="3"/>
    <x v="6"/>
    <x v="3"/>
    <n v="-85360495"/>
    <x v="12"/>
    <x v="68"/>
  </r>
  <r>
    <x v="0"/>
    <x v="15"/>
    <x v="0"/>
    <n v="3"/>
    <x v="6"/>
    <x v="3"/>
    <n v="0"/>
    <x v="12"/>
    <x v="0"/>
  </r>
  <r>
    <x v="0"/>
    <x v="16"/>
    <x v="0"/>
    <n v="3"/>
    <x v="6"/>
    <x v="3"/>
    <n v="0"/>
    <x v="12"/>
    <x v="0"/>
  </r>
  <r>
    <x v="0"/>
    <x v="17"/>
    <x v="0"/>
    <n v="3"/>
    <x v="6"/>
    <x v="3"/>
    <n v="0"/>
    <x v="12"/>
    <x v="0"/>
  </r>
  <r>
    <x v="0"/>
    <x v="19"/>
    <x v="0"/>
    <n v="3"/>
    <x v="7"/>
    <x v="3"/>
    <n v="0"/>
    <x v="12"/>
    <x v="0"/>
  </r>
  <r>
    <x v="0"/>
    <x v="0"/>
    <x v="0"/>
    <n v="3"/>
    <x v="7"/>
    <x v="3"/>
    <n v="-451769678"/>
    <x v="12"/>
    <x v="69"/>
  </r>
  <r>
    <x v="0"/>
    <x v="4"/>
    <x v="0"/>
    <n v="3"/>
    <x v="7"/>
    <x v="3"/>
    <n v="-23562000"/>
    <x v="12"/>
    <x v="70"/>
  </r>
  <r>
    <x v="0"/>
    <x v="5"/>
    <x v="0"/>
    <n v="3"/>
    <x v="7"/>
    <x v="3"/>
    <n v="-6421084"/>
    <x v="12"/>
    <x v="71"/>
  </r>
  <r>
    <x v="0"/>
    <x v="6"/>
    <x v="0"/>
    <n v="3"/>
    <x v="7"/>
    <x v="3"/>
    <n v="0"/>
    <x v="12"/>
    <x v="0"/>
  </r>
  <r>
    <x v="0"/>
    <x v="1"/>
    <x v="0"/>
    <n v="3"/>
    <x v="7"/>
    <x v="3"/>
    <n v="-425501000"/>
    <x v="12"/>
    <x v="72"/>
  </r>
  <r>
    <x v="0"/>
    <x v="7"/>
    <x v="0"/>
    <n v="3"/>
    <x v="7"/>
    <x v="3"/>
    <n v="0"/>
    <x v="12"/>
    <x v="0"/>
  </r>
  <r>
    <x v="0"/>
    <x v="8"/>
    <x v="0"/>
    <n v="3"/>
    <x v="7"/>
    <x v="3"/>
    <n v="-8059537"/>
    <x v="12"/>
    <x v="73"/>
  </r>
  <r>
    <x v="0"/>
    <x v="20"/>
    <x v="0"/>
    <n v="3"/>
    <x v="7"/>
    <x v="3"/>
    <n v="-4610419"/>
    <x v="12"/>
    <x v="74"/>
  </r>
  <r>
    <x v="0"/>
    <x v="21"/>
    <x v="0"/>
    <n v="3"/>
    <x v="7"/>
    <x v="3"/>
    <n v="0"/>
    <x v="12"/>
    <x v="0"/>
  </r>
  <r>
    <x v="0"/>
    <x v="3"/>
    <x v="0"/>
    <n v="3"/>
    <x v="7"/>
    <x v="3"/>
    <n v="-5109175"/>
    <x v="12"/>
    <x v="75"/>
  </r>
  <r>
    <x v="0"/>
    <x v="9"/>
    <x v="0"/>
    <n v="3"/>
    <x v="7"/>
    <x v="3"/>
    <n v="-104321"/>
    <x v="12"/>
    <x v="76"/>
  </r>
  <r>
    <x v="0"/>
    <x v="10"/>
    <x v="0"/>
    <n v="3"/>
    <x v="7"/>
    <x v="3"/>
    <n v="-178675691"/>
    <x v="12"/>
    <x v="77"/>
  </r>
  <r>
    <x v="0"/>
    <x v="11"/>
    <x v="0"/>
    <n v="3"/>
    <x v="7"/>
    <x v="3"/>
    <n v="-531"/>
    <x v="12"/>
    <x v="78"/>
  </r>
  <r>
    <x v="0"/>
    <x v="12"/>
    <x v="0"/>
    <n v="3"/>
    <x v="7"/>
    <x v="3"/>
    <n v="0"/>
    <x v="12"/>
    <x v="0"/>
  </r>
  <r>
    <x v="0"/>
    <x v="13"/>
    <x v="0"/>
    <n v="3"/>
    <x v="7"/>
    <x v="3"/>
    <n v="-460000"/>
    <x v="12"/>
    <x v="79"/>
  </r>
  <r>
    <x v="0"/>
    <x v="14"/>
    <x v="0"/>
    <n v="3"/>
    <x v="7"/>
    <x v="3"/>
    <n v="-68505"/>
    <x v="12"/>
    <x v="80"/>
  </r>
  <r>
    <x v="0"/>
    <x v="2"/>
    <x v="0"/>
    <n v="3"/>
    <x v="7"/>
    <x v="3"/>
    <n v="-1746601"/>
    <x v="12"/>
    <x v="81"/>
  </r>
  <r>
    <x v="0"/>
    <x v="15"/>
    <x v="0"/>
    <n v="3"/>
    <x v="7"/>
    <x v="3"/>
    <n v="-459360000"/>
    <x v="12"/>
    <x v="82"/>
  </r>
  <r>
    <x v="0"/>
    <x v="16"/>
    <x v="0"/>
    <n v="3"/>
    <x v="7"/>
    <x v="3"/>
    <n v="0"/>
    <x v="12"/>
    <x v="0"/>
  </r>
  <r>
    <x v="0"/>
    <x v="17"/>
    <x v="0"/>
    <n v="3"/>
    <x v="7"/>
    <x v="3"/>
    <n v="-1830878"/>
    <x v="12"/>
    <x v="83"/>
  </r>
  <r>
    <x v="0"/>
    <x v="19"/>
    <x v="0"/>
    <n v="3"/>
    <x v="8"/>
    <x v="3"/>
    <n v="0"/>
    <x v="12"/>
    <x v="0"/>
  </r>
  <r>
    <x v="0"/>
    <x v="0"/>
    <x v="0"/>
    <n v="3"/>
    <x v="8"/>
    <x v="3"/>
    <n v="0"/>
    <x v="12"/>
    <x v="0"/>
  </r>
  <r>
    <x v="0"/>
    <x v="4"/>
    <x v="0"/>
    <n v="3"/>
    <x v="8"/>
    <x v="3"/>
    <n v="-3019000"/>
    <x v="12"/>
    <x v="84"/>
  </r>
  <r>
    <x v="0"/>
    <x v="5"/>
    <x v="0"/>
    <n v="3"/>
    <x v="8"/>
    <x v="3"/>
    <n v="0"/>
    <x v="12"/>
    <x v="0"/>
  </r>
  <r>
    <x v="0"/>
    <x v="6"/>
    <x v="0"/>
    <n v="3"/>
    <x v="8"/>
    <x v="3"/>
    <n v="0"/>
    <x v="12"/>
    <x v="0"/>
  </r>
  <r>
    <x v="0"/>
    <x v="1"/>
    <x v="0"/>
    <n v="3"/>
    <x v="8"/>
    <x v="3"/>
    <n v="0"/>
    <x v="12"/>
    <x v="0"/>
  </r>
  <r>
    <x v="0"/>
    <x v="7"/>
    <x v="0"/>
    <n v="3"/>
    <x v="8"/>
    <x v="3"/>
    <n v="0"/>
    <x v="12"/>
    <x v="0"/>
  </r>
  <r>
    <x v="0"/>
    <x v="8"/>
    <x v="0"/>
    <n v="3"/>
    <x v="8"/>
    <x v="3"/>
    <n v="0"/>
    <x v="12"/>
    <x v="0"/>
  </r>
  <r>
    <x v="0"/>
    <x v="20"/>
    <x v="0"/>
    <n v="3"/>
    <x v="8"/>
    <x v="3"/>
    <n v="0"/>
    <x v="12"/>
    <x v="0"/>
  </r>
  <r>
    <x v="0"/>
    <x v="21"/>
    <x v="0"/>
    <n v="3"/>
    <x v="8"/>
    <x v="3"/>
    <n v="0"/>
    <x v="12"/>
    <x v="0"/>
  </r>
  <r>
    <x v="0"/>
    <x v="3"/>
    <x v="0"/>
    <n v="3"/>
    <x v="8"/>
    <x v="3"/>
    <n v="0"/>
    <x v="12"/>
    <x v="0"/>
  </r>
  <r>
    <x v="0"/>
    <x v="10"/>
    <x v="0"/>
    <n v="3"/>
    <x v="8"/>
    <x v="3"/>
    <n v="0"/>
    <x v="12"/>
    <x v="0"/>
  </r>
  <r>
    <x v="0"/>
    <x v="11"/>
    <x v="0"/>
    <n v="3"/>
    <x v="8"/>
    <x v="3"/>
    <n v="0"/>
    <x v="12"/>
    <x v="0"/>
  </r>
  <r>
    <x v="0"/>
    <x v="12"/>
    <x v="0"/>
    <n v="3"/>
    <x v="8"/>
    <x v="3"/>
    <n v="-25390000"/>
    <x v="12"/>
    <x v="85"/>
  </r>
  <r>
    <x v="0"/>
    <x v="13"/>
    <x v="0"/>
    <n v="3"/>
    <x v="8"/>
    <x v="3"/>
    <n v="0"/>
    <x v="12"/>
    <x v="0"/>
  </r>
  <r>
    <x v="0"/>
    <x v="14"/>
    <x v="0"/>
    <n v="3"/>
    <x v="8"/>
    <x v="3"/>
    <n v="0"/>
    <x v="12"/>
    <x v="0"/>
  </r>
  <r>
    <x v="0"/>
    <x v="15"/>
    <x v="0"/>
    <n v="3"/>
    <x v="8"/>
    <x v="3"/>
    <n v="0"/>
    <x v="12"/>
    <x v="0"/>
  </r>
  <r>
    <x v="0"/>
    <x v="16"/>
    <x v="0"/>
    <n v="3"/>
    <x v="8"/>
    <x v="3"/>
    <n v="0"/>
    <x v="12"/>
    <x v="0"/>
  </r>
  <r>
    <x v="0"/>
    <x v="17"/>
    <x v="0"/>
    <n v="3"/>
    <x v="8"/>
    <x v="3"/>
    <n v="0"/>
    <x v="12"/>
    <x v="0"/>
  </r>
  <r>
    <x v="0"/>
    <x v="19"/>
    <x v="0"/>
    <n v="3"/>
    <x v="9"/>
    <x v="3"/>
    <n v="0"/>
    <x v="12"/>
    <x v="0"/>
  </r>
  <r>
    <x v="0"/>
    <x v="0"/>
    <x v="0"/>
    <n v="3"/>
    <x v="9"/>
    <x v="3"/>
    <n v="-1967094448"/>
    <x v="12"/>
    <x v="86"/>
  </r>
  <r>
    <x v="0"/>
    <x v="4"/>
    <x v="0"/>
    <n v="3"/>
    <x v="9"/>
    <x v="3"/>
    <n v="-400688000"/>
    <x v="12"/>
    <x v="87"/>
  </r>
  <r>
    <x v="0"/>
    <x v="5"/>
    <x v="0"/>
    <n v="3"/>
    <x v="9"/>
    <x v="3"/>
    <n v="-51669451"/>
    <x v="12"/>
    <x v="88"/>
  </r>
  <r>
    <x v="0"/>
    <x v="6"/>
    <x v="0"/>
    <n v="3"/>
    <x v="9"/>
    <x v="3"/>
    <n v="13475"/>
    <x v="12"/>
    <x v="89"/>
  </r>
  <r>
    <x v="0"/>
    <x v="1"/>
    <x v="0"/>
    <n v="3"/>
    <x v="9"/>
    <x v="3"/>
    <n v="-2110261000"/>
    <x v="12"/>
    <x v="90"/>
  </r>
  <r>
    <x v="0"/>
    <x v="7"/>
    <x v="0"/>
    <n v="3"/>
    <x v="9"/>
    <x v="3"/>
    <n v="0"/>
    <x v="12"/>
    <x v="0"/>
  </r>
  <r>
    <x v="0"/>
    <x v="8"/>
    <x v="0"/>
    <n v="3"/>
    <x v="9"/>
    <x v="3"/>
    <n v="-138566477"/>
    <x v="12"/>
    <x v="91"/>
  </r>
  <r>
    <x v="0"/>
    <x v="20"/>
    <x v="0"/>
    <n v="3"/>
    <x v="9"/>
    <x v="3"/>
    <n v="-57952895"/>
    <x v="12"/>
    <x v="92"/>
  </r>
  <r>
    <x v="0"/>
    <x v="21"/>
    <x v="0"/>
    <n v="3"/>
    <x v="9"/>
    <x v="3"/>
    <n v="-13283"/>
    <x v="12"/>
    <x v="93"/>
  </r>
  <r>
    <x v="0"/>
    <x v="3"/>
    <x v="0"/>
    <n v="3"/>
    <x v="9"/>
    <x v="3"/>
    <n v="-26634715"/>
    <x v="12"/>
    <x v="94"/>
  </r>
  <r>
    <x v="0"/>
    <x v="9"/>
    <x v="0"/>
    <n v="3"/>
    <x v="9"/>
    <x v="3"/>
    <n v="-22391"/>
    <x v="12"/>
    <x v="95"/>
  </r>
  <r>
    <x v="0"/>
    <x v="10"/>
    <x v="0"/>
    <n v="3"/>
    <x v="9"/>
    <x v="3"/>
    <n v="-1558854"/>
    <x v="12"/>
    <x v="96"/>
  </r>
  <r>
    <x v="0"/>
    <x v="11"/>
    <x v="0"/>
    <n v="3"/>
    <x v="9"/>
    <x v="3"/>
    <n v="0"/>
    <x v="12"/>
    <x v="0"/>
  </r>
  <r>
    <x v="0"/>
    <x v="12"/>
    <x v="0"/>
    <n v="3"/>
    <x v="9"/>
    <x v="3"/>
    <n v="-12271000"/>
    <x v="12"/>
    <x v="97"/>
  </r>
  <r>
    <x v="0"/>
    <x v="13"/>
    <x v="0"/>
    <n v="3"/>
    <x v="9"/>
    <x v="3"/>
    <n v="0"/>
    <x v="12"/>
    <x v="0"/>
  </r>
  <r>
    <x v="0"/>
    <x v="14"/>
    <x v="0"/>
    <n v="3"/>
    <x v="9"/>
    <x v="3"/>
    <n v="-4182513"/>
    <x v="12"/>
    <x v="98"/>
  </r>
  <r>
    <x v="0"/>
    <x v="2"/>
    <x v="0"/>
    <n v="3"/>
    <x v="9"/>
    <x v="3"/>
    <n v="-2265465324"/>
    <x v="12"/>
    <x v="99"/>
  </r>
  <r>
    <x v="0"/>
    <x v="15"/>
    <x v="0"/>
    <n v="3"/>
    <x v="9"/>
    <x v="3"/>
    <n v="-18215000"/>
    <x v="12"/>
    <x v="100"/>
  </r>
  <r>
    <x v="0"/>
    <x v="16"/>
    <x v="0"/>
    <n v="3"/>
    <x v="9"/>
    <x v="3"/>
    <n v="0"/>
    <x v="12"/>
    <x v="0"/>
  </r>
  <r>
    <x v="0"/>
    <x v="17"/>
    <x v="0"/>
    <n v="3"/>
    <x v="9"/>
    <x v="3"/>
    <n v="-22292"/>
    <x v="12"/>
    <x v="101"/>
  </r>
  <r>
    <x v="0"/>
    <x v="19"/>
    <x v="0"/>
    <n v="3"/>
    <x v="10"/>
    <x v="3"/>
    <n v="-182058228"/>
    <x v="12"/>
    <x v="1"/>
  </r>
  <r>
    <x v="0"/>
    <x v="0"/>
    <x v="0"/>
    <n v="3"/>
    <x v="10"/>
    <x v="3"/>
    <n v="-7625074539"/>
    <x v="12"/>
    <x v="102"/>
  </r>
  <r>
    <x v="0"/>
    <x v="4"/>
    <x v="0"/>
    <n v="3"/>
    <x v="10"/>
    <x v="3"/>
    <n v="-2136835000"/>
    <x v="12"/>
    <x v="103"/>
  </r>
  <r>
    <x v="0"/>
    <x v="5"/>
    <x v="0"/>
    <n v="3"/>
    <x v="10"/>
    <x v="3"/>
    <n v="-1492647107"/>
    <x v="12"/>
    <x v="104"/>
  </r>
  <r>
    <x v="0"/>
    <x v="6"/>
    <x v="0"/>
    <n v="3"/>
    <x v="10"/>
    <x v="3"/>
    <n v="-59408192"/>
    <x v="12"/>
    <x v="105"/>
  </r>
  <r>
    <x v="0"/>
    <x v="1"/>
    <x v="0"/>
    <n v="3"/>
    <x v="10"/>
    <x v="3"/>
    <n v="-8240538000"/>
    <x v="12"/>
    <x v="106"/>
  </r>
  <r>
    <x v="0"/>
    <x v="7"/>
    <x v="0"/>
    <n v="3"/>
    <x v="10"/>
    <x v="3"/>
    <n v="-135266494"/>
    <x v="12"/>
    <x v="7"/>
  </r>
  <r>
    <x v="0"/>
    <x v="8"/>
    <x v="0"/>
    <n v="3"/>
    <x v="10"/>
    <x v="3"/>
    <n v="-521942930"/>
    <x v="12"/>
    <x v="107"/>
  </r>
  <r>
    <x v="0"/>
    <x v="20"/>
    <x v="0"/>
    <n v="3"/>
    <x v="10"/>
    <x v="3"/>
    <n v="-373413691"/>
    <x v="12"/>
    <x v="108"/>
  </r>
  <r>
    <x v="0"/>
    <x v="21"/>
    <x v="0"/>
    <n v="3"/>
    <x v="10"/>
    <x v="3"/>
    <n v="-66563304"/>
    <x v="12"/>
    <x v="109"/>
  </r>
  <r>
    <x v="0"/>
    <x v="3"/>
    <x v="0"/>
    <n v="3"/>
    <x v="10"/>
    <x v="3"/>
    <n v="-532445659"/>
    <x v="12"/>
    <x v="110"/>
  </r>
  <r>
    <x v="0"/>
    <x v="9"/>
    <x v="0"/>
    <n v="3"/>
    <x v="10"/>
    <x v="3"/>
    <n v="-290391714"/>
    <x v="12"/>
    <x v="111"/>
  </r>
  <r>
    <x v="0"/>
    <x v="10"/>
    <x v="0"/>
    <n v="3"/>
    <x v="10"/>
    <x v="3"/>
    <n v="-819323351"/>
    <x v="12"/>
    <x v="112"/>
  </r>
  <r>
    <x v="0"/>
    <x v="11"/>
    <x v="0"/>
    <n v="3"/>
    <x v="10"/>
    <x v="3"/>
    <n v="-173401605"/>
    <x v="12"/>
    <x v="113"/>
  </r>
  <r>
    <x v="0"/>
    <x v="12"/>
    <x v="0"/>
    <n v="3"/>
    <x v="10"/>
    <x v="3"/>
    <n v="-683115000"/>
    <x v="12"/>
    <x v="114"/>
  </r>
  <r>
    <x v="0"/>
    <x v="13"/>
    <x v="0"/>
    <n v="3"/>
    <x v="10"/>
    <x v="3"/>
    <n v="-130016000"/>
    <x v="12"/>
    <x v="115"/>
  </r>
  <r>
    <x v="0"/>
    <x v="14"/>
    <x v="0"/>
    <n v="3"/>
    <x v="10"/>
    <x v="3"/>
    <n v="-126789623"/>
    <x v="12"/>
    <x v="116"/>
  </r>
  <r>
    <x v="0"/>
    <x v="2"/>
    <x v="0"/>
    <n v="3"/>
    <x v="10"/>
    <x v="3"/>
    <n v="-6762278657"/>
    <x v="12"/>
    <x v="117"/>
  </r>
  <r>
    <x v="0"/>
    <x v="15"/>
    <x v="0"/>
    <n v="3"/>
    <x v="10"/>
    <x v="3"/>
    <n v="-5434948000"/>
    <x v="12"/>
    <x v="118"/>
  </r>
  <r>
    <x v="0"/>
    <x v="16"/>
    <x v="0"/>
    <n v="3"/>
    <x v="10"/>
    <x v="3"/>
    <n v="-165982272"/>
    <x v="12"/>
    <x v="20"/>
  </r>
  <r>
    <x v="0"/>
    <x v="17"/>
    <x v="0"/>
    <n v="3"/>
    <x v="10"/>
    <x v="3"/>
    <n v="-306666830"/>
    <x v="12"/>
    <x v="119"/>
  </r>
  <r>
    <x v="0"/>
    <x v="19"/>
    <x v="0"/>
    <n v="3"/>
    <x v="11"/>
    <x v="3"/>
    <n v="166076112"/>
    <x v="12"/>
    <x v="120"/>
  </r>
  <r>
    <x v="0"/>
    <x v="0"/>
    <x v="0"/>
    <n v="3"/>
    <x v="11"/>
    <x v="3"/>
    <n v="7241794711"/>
    <x v="12"/>
    <x v="121"/>
  </r>
  <r>
    <x v="0"/>
    <x v="4"/>
    <x v="0"/>
    <n v="3"/>
    <x v="11"/>
    <x v="3"/>
    <n v="1844656000"/>
    <x v="12"/>
    <x v="122"/>
  </r>
  <r>
    <x v="0"/>
    <x v="5"/>
    <x v="0"/>
    <n v="3"/>
    <x v="11"/>
    <x v="3"/>
    <n v="1476992503"/>
    <x v="12"/>
    <x v="123"/>
  </r>
  <r>
    <x v="0"/>
    <x v="6"/>
    <x v="0"/>
    <n v="3"/>
    <x v="11"/>
    <x v="3"/>
    <n v="59344681"/>
    <x v="12"/>
    <x v="124"/>
  </r>
  <r>
    <x v="0"/>
    <x v="1"/>
    <x v="0"/>
    <n v="3"/>
    <x v="11"/>
    <x v="3"/>
    <n v="7352020000"/>
    <x v="12"/>
    <x v="125"/>
  </r>
  <r>
    <x v="0"/>
    <x v="7"/>
    <x v="0"/>
    <n v="3"/>
    <x v="11"/>
    <x v="3"/>
    <n v="135412610"/>
    <x v="12"/>
    <x v="126"/>
  </r>
  <r>
    <x v="0"/>
    <x v="8"/>
    <x v="0"/>
    <n v="3"/>
    <x v="11"/>
    <x v="3"/>
    <n v="483369862"/>
    <x v="12"/>
    <x v="127"/>
  </r>
  <r>
    <x v="0"/>
    <x v="20"/>
    <x v="0"/>
    <n v="3"/>
    <x v="11"/>
    <x v="3"/>
    <n v="355289430"/>
    <x v="12"/>
    <x v="128"/>
  </r>
  <r>
    <x v="0"/>
    <x v="21"/>
    <x v="0"/>
    <n v="3"/>
    <x v="11"/>
    <x v="3"/>
    <n v="59602665"/>
    <x v="12"/>
    <x v="129"/>
  </r>
  <r>
    <x v="0"/>
    <x v="3"/>
    <x v="0"/>
    <n v="3"/>
    <x v="11"/>
    <x v="3"/>
    <n v="434206405"/>
    <x v="12"/>
    <x v="130"/>
  </r>
  <r>
    <x v="0"/>
    <x v="9"/>
    <x v="0"/>
    <n v="3"/>
    <x v="11"/>
    <x v="3"/>
    <n v="313079801"/>
    <x v="12"/>
    <x v="131"/>
  </r>
  <r>
    <x v="0"/>
    <x v="10"/>
    <x v="0"/>
    <n v="3"/>
    <x v="11"/>
    <x v="3"/>
    <n v="687839746"/>
    <x v="12"/>
    <x v="132"/>
  </r>
  <r>
    <x v="0"/>
    <x v="11"/>
    <x v="0"/>
    <n v="3"/>
    <x v="11"/>
    <x v="3"/>
    <n v="173914427"/>
    <x v="12"/>
    <x v="133"/>
  </r>
  <r>
    <x v="0"/>
    <x v="12"/>
    <x v="0"/>
    <n v="3"/>
    <x v="11"/>
    <x v="3"/>
    <n v="588954000"/>
    <x v="12"/>
    <x v="134"/>
  </r>
  <r>
    <x v="0"/>
    <x v="13"/>
    <x v="0"/>
    <n v="3"/>
    <x v="11"/>
    <x v="3"/>
    <n v="117579000"/>
    <x v="12"/>
    <x v="135"/>
  </r>
  <r>
    <x v="0"/>
    <x v="14"/>
    <x v="0"/>
    <n v="3"/>
    <x v="11"/>
    <x v="3"/>
    <n v="121607507"/>
    <x v="12"/>
    <x v="136"/>
  </r>
  <r>
    <x v="0"/>
    <x v="2"/>
    <x v="0"/>
    <n v="3"/>
    <x v="11"/>
    <x v="3"/>
    <n v="6053664518"/>
    <x v="12"/>
    <x v="137"/>
  </r>
  <r>
    <x v="0"/>
    <x v="15"/>
    <x v="0"/>
    <n v="3"/>
    <x v="11"/>
    <x v="3"/>
    <n v="4657009000"/>
    <x v="12"/>
    <x v="138"/>
  </r>
  <r>
    <x v="0"/>
    <x v="16"/>
    <x v="0"/>
    <n v="3"/>
    <x v="11"/>
    <x v="3"/>
    <n v="126242756"/>
    <x v="12"/>
    <x v="139"/>
  </r>
  <r>
    <x v="0"/>
    <x v="17"/>
    <x v="0"/>
    <n v="3"/>
    <x v="11"/>
    <x v="3"/>
    <n v="270910920"/>
    <x v="12"/>
    <x v="140"/>
  </r>
  <r>
    <x v="0"/>
    <x v="19"/>
    <x v="0"/>
    <n v="3"/>
    <x v="12"/>
    <x v="3"/>
    <n v="-15982115"/>
    <x v="12"/>
    <x v="141"/>
  </r>
  <r>
    <x v="0"/>
    <x v="0"/>
    <x v="0"/>
    <n v="3"/>
    <x v="12"/>
    <x v="3"/>
    <n v="-383279828"/>
    <x v="12"/>
    <x v="142"/>
  </r>
  <r>
    <x v="0"/>
    <x v="4"/>
    <x v="0"/>
    <n v="3"/>
    <x v="12"/>
    <x v="3"/>
    <n v="-292179000"/>
    <x v="12"/>
    <x v="143"/>
  </r>
  <r>
    <x v="0"/>
    <x v="5"/>
    <x v="0"/>
    <n v="3"/>
    <x v="12"/>
    <x v="3"/>
    <n v="-15654604"/>
    <x v="12"/>
    <x v="144"/>
  </r>
  <r>
    <x v="0"/>
    <x v="6"/>
    <x v="0"/>
    <n v="3"/>
    <x v="12"/>
    <x v="3"/>
    <n v="-63511"/>
    <x v="12"/>
    <x v="145"/>
  </r>
  <r>
    <x v="0"/>
    <x v="1"/>
    <x v="0"/>
    <n v="3"/>
    <x v="12"/>
    <x v="3"/>
    <n v="-888518000"/>
    <x v="12"/>
    <x v="146"/>
  </r>
  <r>
    <x v="0"/>
    <x v="7"/>
    <x v="0"/>
    <n v="3"/>
    <x v="12"/>
    <x v="3"/>
    <n v="146116"/>
    <x v="12"/>
    <x v="147"/>
  </r>
  <r>
    <x v="0"/>
    <x v="8"/>
    <x v="0"/>
    <n v="3"/>
    <x v="12"/>
    <x v="3"/>
    <n v="-38573068"/>
    <x v="12"/>
    <x v="148"/>
  </r>
  <r>
    <x v="0"/>
    <x v="20"/>
    <x v="0"/>
    <n v="3"/>
    <x v="12"/>
    <x v="3"/>
    <n v="-18124261"/>
    <x v="12"/>
    <x v="149"/>
  </r>
  <r>
    <x v="0"/>
    <x v="21"/>
    <x v="0"/>
    <n v="3"/>
    <x v="12"/>
    <x v="3"/>
    <n v="-6960639"/>
    <x v="12"/>
    <x v="150"/>
  </r>
  <r>
    <x v="0"/>
    <x v="3"/>
    <x v="0"/>
    <n v="3"/>
    <x v="12"/>
    <x v="3"/>
    <n v="-98239254"/>
    <x v="12"/>
    <x v="151"/>
  </r>
  <r>
    <x v="0"/>
    <x v="9"/>
    <x v="0"/>
    <n v="3"/>
    <x v="12"/>
    <x v="3"/>
    <n v="22688087"/>
    <x v="12"/>
    <x v="152"/>
  </r>
  <r>
    <x v="0"/>
    <x v="10"/>
    <x v="0"/>
    <n v="3"/>
    <x v="12"/>
    <x v="3"/>
    <n v="-131483604"/>
    <x v="12"/>
    <x v="153"/>
  </r>
  <r>
    <x v="0"/>
    <x v="11"/>
    <x v="0"/>
    <n v="3"/>
    <x v="12"/>
    <x v="3"/>
    <n v="512821"/>
    <x v="12"/>
    <x v="154"/>
  </r>
  <r>
    <x v="0"/>
    <x v="12"/>
    <x v="0"/>
    <n v="3"/>
    <x v="12"/>
    <x v="3"/>
    <n v="-94161000"/>
    <x v="12"/>
    <x v="155"/>
  </r>
  <r>
    <x v="0"/>
    <x v="13"/>
    <x v="0"/>
    <n v="3"/>
    <x v="12"/>
    <x v="3"/>
    <n v="-12437000"/>
    <x v="12"/>
    <x v="156"/>
  </r>
  <r>
    <x v="0"/>
    <x v="14"/>
    <x v="0"/>
    <n v="3"/>
    <x v="12"/>
    <x v="3"/>
    <n v="-5182115"/>
    <x v="12"/>
    <x v="157"/>
  </r>
  <r>
    <x v="0"/>
    <x v="2"/>
    <x v="0"/>
    <n v="3"/>
    <x v="12"/>
    <x v="3"/>
    <n v="-708614138"/>
    <x v="12"/>
    <x v="158"/>
  </r>
  <r>
    <x v="0"/>
    <x v="15"/>
    <x v="0"/>
    <n v="3"/>
    <x v="12"/>
    <x v="3"/>
    <n v="-777939000"/>
    <x v="12"/>
    <x v="159"/>
  </r>
  <r>
    <x v="0"/>
    <x v="16"/>
    <x v="0"/>
    <n v="3"/>
    <x v="12"/>
    <x v="3"/>
    <n v="-39739515"/>
    <x v="12"/>
    <x v="160"/>
  </r>
  <r>
    <x v="0"/>
    <x v="17"/>
    <x v="0"/>
    <n v="3"/>
    <x v="12"/>
    <x v="3"/>
    <n v="-35755910"/>
    <x v="12"/>
    <x v="161"/>
  </r>
  <r>
    <x v="0"/>
    <x v="19"/>
    <x v="0"/>
    <n v="3"/>
    <x v="13"/>
    <x v="3"/>
    <n v="833355"/>
    <x v="12"/>
    <x v="162"/>
  </r>
  <r>
    <x v="0"/>
    <x v="0"/>
    <x v="0"/>
    <n v="3"/>
    <x v="13"/>
    <x v="3"/>
    <n v="132567770"/>
    <x v="12"/>
    <x v="163"/>
  </r>
  <r>
    <x v="0"/>
    <x v="4"/>
    <x v="0"/>
    <n v="3"/>
    <x v="13"/>
    <x v="3"/>
    <n v="2174000"/>
    <x v="12"/>
    <x v="164"/>
  </r>
  <r>
    <x v="0"/>
    <x v="5"/>
    <x v="0"/>
    <n v="3"/>
    <x v="13"/>
    <x v="3"/>
    <n v="48054690"/>
    <x v="12"/>
    <x v="165"/>
  </r>
  <r>
    <x v="0"/>
    <x v="6"/>
    <x v="0"/>
    <n v="3"/>
    <x v="13"/>
    <x v="3"/>
    <n v="-52130"/>
    <x v="12"/>
    <x v="166"/>
  </r>
  <r>
    <x v="0"/>
    <x v="1"/>
    <x v="0"/>
    <n v="3"/>
    <x v="13"/>
    <x v="3"/>
    <n v="23624000"/>
    <x v="12"/>
    <x v="167"/>
  </r>
  <r>
    <x v="0"/>
    <x v="7"/>
    <x v="0"/>
    <n v="3"/>
    <x v="13"/>
    <x v="3"/>
    <n v="626656"/>
    <x v="12"/>
    <x v="168"/>
  </r>
  <r>
    <x v="0"/>
    <x v="8"/>
    <x v="0"/>
    <n v="3"/>
    <x v="13"/>
    <x v="3"/>
    <n v="-4538404"/>
    <x v="12"/>
    <x v="169"/>
  </r>
  <r>
    <x v="0"/>
    <x v="20"/>
    <x v="0"/>
    <n v="3"/>
    <x v="13"/>
    <x v="3"/>
    <n v="7500119"/>
    <x v="12"/>
    <x v="170"/>
  </r>
  <r>
    <x v="0"/>
    <x v="21"/>
    <x v="0"/>
    <n v="3"/>
    <x v="13"/>
    <x v="3"/>
    <n v="1868115"/>
    <x v="12"/>
    <x v="171"/>
  </r>
  <r>
    <x v="0"/>
    <x v="3"/>
    <x v="0"/>
    <n v="3"/>
    <x v="13"/>
    <x v="3"/>
    <n v="1554300"/>
    <x v="12"/>
    <x v="172"/>
  </r>
  <r>
    <x v="0"/>
    <x v="9"/>
    <x v="0"/>
    <n v="3"/>
    <x v="13"/>
    <x v="3"/>
    <n v="109791"/>
    <x v="12"/>
    <x v="173"/>
  </r>
  <r>
    <x v="0"/>
    <x v="10"/>
    <x v="0"/>
    <n v="3"/>
    <x v="13"/>
    <x v="3"/>
    <n v="14983667"/>
    <x v="12"/>
    <x v="174"/>
  </r>
  <r>
    <x v="0"/>
    <x v="11"/>
    <x v="0"/>
    <n v="3"/>
    <x v="13"/>
    <x v="3"/>
    <n v="334113"/>
    <x v="12"/>
    <x v="175"/>
  </r>
  <r>
    <x v="0"/>
    <x v="12"/>
    <x v="0"/>
    <n v="3"/>
    <x v="13"/>
    <x v="3"/>
    <n v="3524000"/>
    <x v="12"/>
    <x v="176"/>
  </r>
  <r>
    <x v="0"/>
    <x v="13"/>
    <x v="0"/>
    <n v="3"/>
    <x v="13"/>
    <x v="3"/>
    <n v="5522000"/>
    <x v="12"/>
    <x v="177"/>
  </r>
  <r>
    <x v="0"/>
    <x v="14"/>
    <x v="0"/>
    <n v="3"/>
    <x v="13"/>
    <x v="3"/>
    <n v="2633562"/>
    <x v="12"/>
    <x v="178"/>
  </r>
  <r>
    <x v="0"/>
    <x v="2"/>
    <x v="0"/>
    <n v="3"/>
    <x v="13"/>
    <x v="3"/>
    <n v="68991738"/>
    <x v="12"/>
    <x v="179"/>
  </r>
  <r>
    <x v="0"/>
    <x v="15"/>
    <x v="0"/>
    <n v="3"/>
    <x v="13"/>
    <x v="3"/>
    <n v="11851000"/>
    <x v="12"/>
    <x v="180"/>
  </r>
  <r>
    <x v="0"/>
    <x v="16"/>
    <x v="0"/>
    <n v="3"/>
    <x v="13"/>
    <x v="3"/>
    <n v="14345771"/>
    <x v="12"/>
    <x v="181"/>
  </r>
  <r>
    <x v="0"/>
    <x v="17"/>
    <x v="0"/>
    <n v="3"/>
    <x v="13"/>
    <x v="3"/>
    <n v="15191148"/>
    <x v="12"/>
    <x v="182"/>
  </r>
  <r>
    <x v="0"/>
    <x v="19"/>
    <x v="0"/>
    <n v="3"/>
    <x v="14"/>
    <x v="3"/>
    <n v="-15148760"/>
    <x v="12"/>
    <x v="183"/>
  </r>
  <r>
    <x v="0"/>
    <x v="0"/>
    <x v="0"/>
    <n v="3"/>
    <x v="14"/>
    <x v="3"/>
    <n v="-250712058"/>
    <x v="12"/>
    <x v="184"/>
  </r>
  <r>
    <x v="0"/>
    <x v="4"/>
    <x v="0"/>
    <n v="3"/>
    <x v="14"/>
    <x v="3"/>
    <n v="-290005000"/>
    <x v="12"/>
    <x v="185"/>
  </r>
  <r>
    <x v="0"/>
    <x v="5"/>
    <x v="0"/>
    <n v="3"/>
    <x v="14"/>
    <x v="3"/>
    <n v="32400086"/>
    <x v="12"/>
    <x v="186"/>
  </r>
  <r>
    <x v="0"/>
    <x v="6"/>
    <x v="0"/>
    <n v="3"/>
    <x v="14"/>
    <x v="3"/>
    <n v="-115641"/>
    <x v="12"/>
    <x v="187"/>
  </r>
  <r>
    <x v="0"/>
    <x v="1"/>
    <x v="0"/>
    <n v="3"/>
    <x v="14"/>
    <x v="3"/>
    <n v="-864894000"/>
    <x v="12"/>
    <x v="188"/>
  </r>
  <r>
    <x v="0"/>
    <x v="7"/>
    <x v="0"/>
    <n v="3"/>
    <x v="14"/>
    <x v="3"/>
    <n v="772772"/>
    <x v="12"/>
    <x v="189"/>
  </r>
  <r>
    <x v="0"/>
    <x v="8"/>
    <x v="0"/>
    <n v="3"/>
    <x v="14"/>
    <x v="3"/>
    <n v="-43111472"/>
    <x v="12"/>
    <x v="190"/>
  </r>
  <r>
    <x v="0"/>
    <x v="20"/>
    <x v="0"/>
    <n v="3"/>
    <x v="14"/>
    <x v="3"/>
    <n v="-10624142"/>
    <x v="12"/>
    <x v="191"/>
  </r>
  <r>
    <x v="0"/>
    <x v="21"/>
    <x v="0"/>
    <n v="3"/>
    <x v="14"/>
    <x v="3"/>
    <n v="-5092524"/>
    <x v="12"/>
    <x v="192"/>
  </r>
  <r>
    <x v="0"/>
    <x v="3"/>
    <x v="0"/>
    <n v="3"/>
    <x v="14"/>
    <x v="3"/>
    <n v="-96684954"/>
    <x v="12"/>
    <x v="193"/>
  </r>
  <r>
    <x v="0"/>
    <x v="9"/>
    <x v="0"/>
    <n v="3"/>
    <x v="14"/>
    <x v="3"/>
    <n v="22797878"/>
    <x v="12"/>
    <x v="194"/>
  </r>
  <r>
    <x v="0"/>
    <x v="10"/>
    <x v="0"/>
    <n v="3"/>
    <x v="14"/>
    <x v="3"/>
    <n v="-116499938"/>
    <x v="12"/>
    <x v="195"/>
  </r>
  <r>
    <x v="0"/>
    <x v="11"/>
    <x v="0"/>
    <n v="3"/>
    <x v="14"/>
    <x v="3"/>
    <n v="846934"/>
    <x v="12"/>
    <x v="196"/>
  </r>
  <r>
    <x v="0"/>
    <x v="12"/>
    <x v="0"/>
    <n v="3"/>
    <x v="14"/>
    <x v="3"/>
    <n v="-90637000"/>
    <x v="12"/>
    <x v="197"/>
  </r>
  <r>
    <x v="0"/>
    <x v="13"/>
    <x v="0"/>
    <n v="3"/>
    <x v="14"/>
    <x v="3"/>
    <n v="-6915000"/>
    <x v="12"/>
    <x v="198"/>
  </r>
  <r>
    <x v="0"/>
    <x v="14"/>
    <x v="0"/>
    <n v="3"/>
    <x v="14"/>
    <x v="3"/>
    <n v="-2548552"/>
    <x v="12"/>
    <x v="199"/>
  </r>
  <r>
    <x v="0"/>
    <x v="2"/>
    <x v="0"/>
    <n v="3"/>
    <x v="14"/>
    <x v="3"/>
    <n v="-639622400"/>
    <x v="12"/>
    <x v="200"/>
  </r>
  <r>
    <x v="0"/>
    <x v="15"/>
    <x v="0"/>
    <n v="3"/>
    <x v="14"/>
    <x v="3"/>
    <n v="-766088000"/>
    <x v="12"/>
    <x v="201"/>
  </r>
  <r>
    <x v="0"/>
    <x v="16"/>
    <x v="0"/>
    <n v="3"/>
    <x v="14"/>
    <x v="3"/>
    <n v="-25393744"/>
    <x v="12"/>
    <x v="202"/>
  </r>
  <r>
    <x v="0"/>
    <x v="17"/>
    <x v="0"/>
    <n v="3"/>
    <x v="14"/>
    <x v="3"/>
    <n v="-20564762"/>
    <x v="12"/>
    <x v="203"/>
  </r>
  <r>
    <x v="0"/>
    <x v="19"/>
    <x v="0"/>
    <n v="3"/>
    <x v="15"/>
    <x v="3"/>
    <n v="-7306"/>
    <x v="12"/>
    <x v="204"/>
  </r>
  <r>
    <x v="0"/>
    <x v="0"/>
    <x v="0"/>
    <n v="3"/>
    <x v="15"/>
    <x v="3"/>
    <n v="134240391"/>
    <x v="12"/>
    <x v="205"/>
  </r>
  <r>
    <x v="0"/>
    <x v="4"/>
    <x v="0"/>
    <n v="3"/>
    <x v="15"/>
    <x v="3"/>
    <n v="65831000"/>
    <x v="12"/>
    <x v="206"/>
  </r>
  <r>
    <x v="0"/>
    <x v="5"/>
    <x v="0"/>
    <n v="3"/>
    <x v="15"/>
    <x v="3"/>
    <n v="-8420075"/>
    <x v="12"/>
    <x v="207"/>
  </r>
  <r>
    <x v="0"/>
    <x v="6"/>
    <x v="0"/>
    <n v="3"/>
    <x v="15"/>
    <x v="3"/>
    <n v="0"/>
    <x v="12"/>
    <x v="0"/>
  </r>
  <r>
    <x v="0"/>
    <x v="1"/>
    <x v="0"/>
    <n v="3"/>
    <x v="15"/>
    <x v="3"/>
    <n v="244474000"/>
    <x v="12"/>
    <x v="208"/>
  </r>
  <r>
    <x v="0"/>
    <x v="7"/>
    <x v="0"/>
    <n v="3"/>
    <x v="15"/>
    <x v="3"/>
    <n v="-278473"/>
    <x v="12"/>
    <x v="209"/>
  </r>
  <r>
    <x v="0"/>
    <x v="8"/>
    <x v="0"/>
    <n v="3"/>
    <x v="15"/>
    <x v="3"/>
    <n v="10543942"/>
    <x v="12"/>
    <x v="210"/>
  </r>
  <r>
    <x v="0"/>
    <x v="20"/>
    <x v="0"/>
    <n v="3"/>
    <x v="15"/>
    <x v="3"/>
    <n v="83313"/>
    <x v="12"/>
    <x v="211"/>
  </r>
  <r>
    <x v="0"/>
    <x v="21"/>
    <x v="0"/>
    <n v="3"/>
    <x v="15"/>
    <x v="3"/>
    <n v="0"/>
    <x v="12"/>
    <x v="0"/>
  </r>
  <r>
    <x v="0"/>
    <x v="3"/>
    <x v="0"/>
    <n v="3"/>
    <x v="15"/>
    <x v="3"/>
    <n v="15491012"/>
    <x v="12"/>
    <x v="212"/>
  </r>
  <r>
    <x v="0"/>
    <x v="9"/>
    <x v="0"/>
    <n v="3"/>
    <x v="15"/>
    <x v="3"/>
    <n v="-5375425"/>
    <x v="12"/>
    <x v="213"/>
  </r>
  <r>
    <x v="0"/>
    <x v="10"/>
    <x v="0"/>
    <n v="3"/>
    <x v="15"/>
    <x v="3"/>
    <n v="28182842"/>
    <x v="12"/>
    <x v="214"/>
  </r>
  <r>
    <x v="0"/>
    <x v="11"/>
    <x v="0"/>
    <n v="3"/>
    <x v="15"/>
    <x v="3"/>
    <n v="-214439"/>
    <x v="12"/>
    <x v="215"/>
  </r>
  <r>
    <x v="0"/>
    <x v="12"/>
    <x v="0"/>
    <n v="3"/>
    <x v="15"/>
    <x v="3"/>
    <n v="22107000"/>
    <x v="12"/>
    <x v="216"/>
  </r>
  <r>
    <x v="0"/>
    <x v="13"/>
    <x v="0"/>
    <n v="3"/>
    <x v="15"/>
    <x v="3"/>
    <n v="2157000"/>
    <x v="12"/>
    <x v="217"/>
  </r>
  <r>
    <x v="0"/>
    <x v="14"/>
    <x v="0"/>
    <n v="3"/>
    <x v="15"/>
    <x v="3"/>
    <n v="0"/>
    <x v="12"/>
    <x v="0"/>
  </r>
  <r>
    <x v="0"/>
    <x v="2"/>
    <x v="0"/>
    <n v="3"/>
    <x v="15"/>
    <x v="3"/>
    <n v="135014094"/>
    <x v="12"/>
    <x v="218"/>
  </r>
  <r>
    <x v="0"/>
    <x v="15"/>
    <x v="0"/>
    <n v="3"/>
    <x v="15"/>
    <x v="3"/>
    <n v="166077000"/>
    <x v="12"/>
    <x v="219"/>
  </r>
  <r>
    <x v="0"/>
    <x v="16"/>
    <x v="0"/>
    <n v="3"/>
    <x v="15"/>
    <x v="3"/>
    <n v="0"/>
    <x v="12"/>
    <x v="0"/>
  </r>
  <r>
    <x v="0"/>
    <x v="17"/>
    <x v="0"/>
    <n v="3"/>
    <x v="15"/>
    <x v="3"/>
    <n v="5055252"/>
    <x v="12"/>
    <x v="220"/>
  </r>
  <r>
    <x v="0"/>
    <x v="19"/>
    <x v="0"/>
    <n v="3"/>
    <x v="16"/>
    <x v="3"/>
    <n v="-15156066"/>
    <x v="12"/>
    <x v="221"/>
  </r>
  <r>
    <x v="0"/>
    <x v="0"/>
    <x v="0"/>
    <n v="3"/>
    <x v="16"/>
    <x v="3"/>
    <n v="-116471667"/>
    <x v="12"/>
    <x v="222"/>
  </r>
  <r>
    <x v="0"/>
    <x v="4"/>
    <x v="0"/>
    <n v="3"/>
    <x v="16"/>
    <x v="3"/>
    <n v="-224175000"/>
    <x v="12"/>
    <x v="223"/>
  </r>
  <r>
    <x v="0"/>
    <x v="5"/>
    <x v="0"/>
    <n v="3"/>
    <x v="16"/>
    <x v="3"/>
    <n v="23980011"/>
    <x v="12"/>
    <x v="224"/>
  </r>
  <r>
    <x v="0"/>
    <x v="6"/>
    <x v="0"/>
    <n v="3"/>
    <x v="16"/>
    <x v="3"/>
    <n v="-115641"/>
    <x v="12"/>
    <x v="187"/>
  </r>
  <r>
    <x v="0"/>
    <x v="1"/>
    <x v="0"/>
    <n v="3"/>
    <x v="16"/>
    <x v="3"/>
    <n v="-620420000"/>
    <x v="12"/>
    <x v="225"/>
  </r>
  <r>
    <x v="0"/>
    <x v="7"/>
    <x v="0"/>
    <n v="3"/>
    <x v="16"/>
    <x v="3"/>
    <n v="494299"/>
    <x v="12"/>
    <x v="226"/>
  </r>
  <r>
    <x v="0"/>
    <x v="8"/>
    <x v="0"/>
    <n v="3"/>
    <x v="16"/>
    <x v="3"/>
    <n v="-32567530"/>
    <x v="12"/>
    <x v="227"/>
  </r>
  <r>
    <x v="0"/>
    <x v="20"/>
    <x v="0"/>
    <n v="3"/>
    <x v="16"/>
    <x v="3"/>
    <n v="-10540829"/>
    <x v="12"/>
    <x v="228"/>
  </r>
  <r>
    <x v="0"/>
    <x v="21"/>
    <x v="0"/>
    <n v="3"/>
    <x v="16"/>
    <x v="3"/>
    <n v="-5092524"/>
    <x v="12"/>
    <x v="192"/>
  </r>
  <r>
    <x v="0"/>
    <x v="3"/>
    <x v="0"/>
    <n v="3"/>
    <x v="16"/>
    <x v="3"/>
    <n v="-81193942"/>
    <x v="12"/>
    <x v="229"/>
  </r>
  <r>
    <x v="0"/>
    <x v="9"/>
    <x v="0"/>
    <n v="3"/>
    <x v="16"/>
    <x v="3"/>
    <n v="17422453"/>
    <x v="12"/>
    <x v="230"/>
  </r>
  <r>
    <x v="0"/>
    <x v="10"/>
    <x v="0"/>
    <n v="3"/>
    <x v="16"/>
    <x v="3"/>
    <n v="-88317096"/>
    <x v="12"/>
    <x v="231"/>
  </r>
  <r>
    <x v="0"/>
    <x v="11"/>
    <x v="0"/>
    <n v="3"/>
    <x v="16"/>
    <x v="3"/>
    <n v="632495"/>
    <x v="12"/>
    <x v="232"/>
  </r>
  <r>
    <x v="0"/>
    <x v="12"/>
    <x v="0"/>
    <n v="3"/>
    <x v="16"/>
    <x v="3"/>
    <n v="-68530000"/>
    <x v="12"/>
    <x v="233"/>
  </r>
  <r>
    <x v="0"/>
    <x v="13"/>
    <x v="0"/>
    <n v="3"/>
    <x v="16"/>
    <x v="3"/>
    <n v="-4758000"/>
    <x v="12"/>
    <x v="234"/>
  </r>
  <r>
    <x v="0"/>
    <x v="14"/>
    <x v="0"/>
    <n v="3"/>
    <x v="16"/>
    <x v="3"/>
    <n v="-2548552"/>
    <x v="12"/>
    <x v="199"/>
  </r>
  <r>
    <x v="0"/>
    <x v="2"/>
    <x v="0"/>
    <n v="3"/>
    <x v="16"/>
    <x v="3"/>
    <n v="-504608306"/>
    <x v="12"/>
    <x v="235"/>
  </r>
  <r>
    <x v="0"/>
    <x v="15"/>
    <x v="0"/>
    <n v="3"/>
    <x v="16"/>
    <x v="3"/>
    <n v="-600011000"/>
    <x v="12"/>
    <x v="236"/>
  </r>
  <r>
    <x v="0"/>
    <x v="16"/>
    <x v="0"/>
    <n v="3"/>
    <x v="16"/>
    <x v="3"/>
    <n v="-25393744"/>
    <x v="12"/>
    <x v="202"/>
  </r>
  <r>
    <x v="0"/>
    <x v="17"/>
    <x v="0"/>
    <n v="3"/>
    <x v="16"/>
    <x v="3"/>
    <n v="-15509510"/>
    <x v="12"/>
    <x v="237"/>
  </r>
  <r>
    <x v="0"/>
    <x v="19"/>
    <x v="1"/>
    <n v="3"/>
    <x v="0"/>
    <x v="3"/>
    <n v="-129364798"/>
    <x v="12"/>
    <x v="238"/>
  </r>
  <r>
    <x v="0"/>
    <x v="0"/>
    <x v="1"/>
    <n v="3"/>
    <x v="0"/>
    <x v="3"/>
    <n v="-4787805575"/>
    <x v="12"/>
    <x v="239"/>
  </r>
  <r>
    <x v="0"/>
    <x v="4"/>
    <x v="1"/>
    <n v="3"/>
    <x v="0"/>
    <x v="3"/>
    <n v="-1108731000"/>
    <x v="12"/>
    <x v="240"/>
  </r>
  <r>
    <x v="0"/>
    <x v="5"/>
    <x v="1"/>
    <n v="3"/>
    <x v="0"/>
    <x v="3"/>
    <n v="-1225017341"/>
    <x v="12"/>
    <x v="241"/>
  </r>
  <r>
    <x v="0"/>
    <x v="6"/>
    <x v="1"/>
    <n v="3"/>
    <x v="0"/>
    <x v="3"/>
    <n v="-55225950"/>
    <x v="12"/>
    <x v="242"/>
  </r>
  <r>
    <x v="0"/>
    <x v="1"/>
    <x v="1"/>
    <n v="3"/>
    <x v="0"/>
    <x v="3"/>
    <n v="-4745254000"/>
    <x v="12"/>
    <x v="243"/>
  </r>
  <r>
    <x v="0"/>
    <x v="7"/>
    <x v="1"/>
    <n v="3"/>
    <x v="0"/>
    <x v="3"/>
    <n v="-185177694"/>
    <x v="12"/>
    <x v="244"/>
  </r>
  <r>
    <x v="0"/>
    <x v="8"/>
    <x v="1"/>
    <n v="3"/>
    <x v="0"/>
    <x v="3"/>
    <n v="-265096030"/>
    <x v="12"/>
    <x v="245"/>
  </r>
  <r>
    <x v="0"/>
    <x v="20"/>
    <x v="1"/>
    <n v="3"/>
    <x v="0"/>
    <x v="3"/>
    <n v="-211324242"/>
    <x v="12"/>
    <x v="246"/>
  </r>
  <r>
    <x v="0"/>
    <x v="21"/>
    <x v="1"/>
    <n v="3"/>
    <x v="0"/>
    <x v="3"/>
    <n v="-58539630"/>
    <x v="12"/>
    <x v="247"/>
  </r>
  <r>
    <x v="0"/>
    <x v="3"/>
    <x v="1"/>
    <n v="3"/>
    <x v="0"/>
    <x v="3"/>
    <n v="-461250229"/>
    <x v="12"/>
    <x v="248"/>
  </r>
  <r>
    <x v="0"/>
    <x v="9"/>
    <x v="1"/>
    <n v="3"/>
    <x v="0"/>
    <x v="3"/>
    <n v="-289835166"/>
    <x v="12"/>
    <x v="249"/>
  </r>
  <r>
    <x v="0"/>
    <x v="10"/>
    <x v="1"/>
    <n v="3"/>
    <x v="0"/>
    <x v="3"/>
    <n v="-360304838"/>
    <x v="12"/>
    <x v="250"/>
  </r>
  <r>
    <x v="0"/>
    <x v="11"/>
    <x v="1"/>
    <n v="3"/>
    <x v="0"/>
    <x v="3"/>
    <n v="-154295249"/>
    <x v="12"/>
    <x v="251"/>
  </r>
  <r>
    <x v="0"/>
    <x v="12"/>
    <x v="1"/>
    <n v="3"/>
    <x v="0"/>
    <x v="3"/>
    <n v="-614686000"/>
    <x v="12"/>
    <x v="252"/>
  </r>
  <r>
    <x v="0"/>
    <x v="13"/>
    <x v="1"/>
    <n v="3"/>
    <x v="0"/>
    <x v="3"/>
    <n v="-112012000"/>
    <x v="12"/>
    <x v="253"/>
  </r>
  <r>
    <x v="0"/>
    <x v="14"/>
    <x v="1"/>
    <n v="3"/>
    <x v="0"/>
    <x v="3"/>
    <n v="-84063872"/>
    <x v="12"/>
    <x v="254"/>
  </r>
  <r>
    <x v="0"/>
    <x v="2"/>
    <x v="1"/>
    <n v="3"/>
    <x v="0"/>
    <x v="3"/>
    <n v="-3665154679"/>
    <x v="12"/>
    <x v="255"/>
  </r>
  <r>
    <x v="0"/>
    <x v="18"/>
    <x v="1"/>
    <n v="3"/>
    <x v="0"/>
    <x v="3"/>
    <n v="-377144000"/>
    <x v="12"/>
    <x v="256"/>
  </r>
  <r>
    <x v="0"/>
    <x v="15"/>
    <x v="1"/>
    <n v="3"/>
    <x v="0"/>
    <x v="3"/>
    <n v="-4629181000"/>
    <x v="12"/>
    <x v="257"/>
  </r>
  <r>
    <x v="0"/>
    <x v="22"/>
    <x v="1"/>
    <n v="3"/>
    <x v="0"/>
    <x v="3"/>
    <n v="-10367813"/>
    <x v="12"/>
    <x v="258"/>
  </r>
  <r>
    <x v="0"/>
    <x v="16"/>
    <x v="1"/>
    <n v="3"/>
    <x v="0"/>
    <x v="3"/>
    <n v="-145785050"/>
    <x v="12"/>
    <x v="259"/>
  </r>
  <r>
    <x v="0"/>
    <x v="17"/>
    <x v="1"/>
    <n v="3"/>
    <x v="0"/>
    <x v="3"/>
    <n v="-289959189"/>
    <x v="12"/>
    <x v="260"/>
  </r>
  <r>
    <x v="0"/>
    <x v="23"/>
    <x v="1"/>
    <n v="3"/>
    <x v="0"/>
    <x v="3"/>
    <n v="-61158277"/>
    <x v="12"/>
    <x v="261"/>
  </r>
  <r>
    <x v="0"/>
    <x v="19"/>
    <x v="1"/>
    <n v="3"/>
    <x v="1"/>
    <x v="3"/>
    <n v="0"/>
    <x v="12"/>
    <x v="0"/>
  </r>
  <r>
    <x v="0"/>
    <x v="0"/>
    <x v="1"/>
    <n v="3"/>
    <x v="1"/>
    <x v="3"/>
    <n v="-2935711"/>
    <x v="12"/>
    <x v="262"/>
  </r>
  <r>
    <x v="0"/>
    <x v="4"/>
    <x v="1"/>
    <n v="3"/>
    <x v="1"/>
    <x v="3"/>
    <n v="-8613000"/>
    <x v="12"/>
    <x v="263"/>
  </r>
  <r>
    <x v="0"/>
    <x v="5"/>
    <x v="1"/>
    <n v="3"/>
    <x v="1"/>
    <x v="3"/>
    <n v="0"/>
    <x v="12"/>
    <x v="0"/>
  </r>
  <r>
    <x v="0"/>
    <x v="6"/>
    <x v="1"/>
    <n v="3"/>
    <x v="1"/>
    <x v="3"/>
    <n v="0"/>
    <x v="12"/>
    <x v="0"/>
  </r>
  <r>
    <x v="0"/>
    <x v="1"/>
    <x v="1"/>
    <n v="3"/>
    <x v="1"/>
    <x v="3"/>
    <n v="-11965000"/>
    <x v="12"/>
    <x v="264"/>
  </r>
  <r>
    <x v="0"/>
    <x v="7"/>
    <x v="1"/>
    <n v="3"/>
    <x v="1"/>
    <x v="3"/>
    <n v="0"/>
    <x v="12"/>
    <x v="0"/>
  </r>
  <r>
    <x v="0"/>
    <x v="8"/>
    <x v="1"/>
    <n v="3"/>
    <x v="1"/>
    <x v="3"/>
    <n v="0"/>
    <x v="12"/>
    <x v="0"/>
  </r>
  <r>
    <x v="0"/>
    <x v="20"/>
    <x v="1"/>
    <n v="3"/>
    <x v="1"/>
    <x v="3"/>
    <n v="0"/>
    <x v="12"/>
    <x v="0"/>
  </r>
  <r>
    <x v="0"/>
    <x v="21"/>
    <x v="1"/>
    <n v="3"/>
    <x v="1"/>
    <x v="3"/>
    <n v="0"/>
    <x v="12"/>
    <x v="0"/>
  </r>
  <r>
    <x v="0"/>
    <x v="3"/>
    <x v="1"/>
    <n v="3"/>
    <x v="1"/>
    <x v="3"/>
    <n v="-113704"/>
    <x v="12"/>
    <x v="265"/>
  </r>
  <r>
    <x v="0"/>
    <x v="9"/>
    <x v="1"/>
    <n v="3"/>
    <x v="1"/>
    <x v="3"/>
    <n v="0"/>
    <x v="12"/>
    <x v="0"/>
  </r>
  <r>
    <x v="0"/>
    <x v="10"/>
    <x v="1"/>
    <n v="3"/>
    <x v="1"/>
    <x v="3"/>
    <n v="0"/>
    <x v="12"/>
    <x v="0"/>
  </r>
  <r>
    <x v="0"/>
    <x v="11"/>
    <x v="1"/>
    <n v="3"/>
    <x v="1"/>
    <x v="3"/>
    <n v="0"/>
    <x v="12"/>
    <x v="0"/>
  </r>
  <r>
    <x v="0"/>
    <x v="12"/>
    <x v="1"/>
    <n v="3"/>
    <x v="1"/>
    <x v="3"/>
    <n v="0"/>
    <x v="12"/>
    <x v="0"/>
  </r>
  <r>
    <x v="0"/>
    <x v="13"/>
    <x v="1"/>
    <n v="3"/>
    <x v="1"/>
    <x v="3"/>
    <n v="0"/>
    <x v="12"/>
    <x v="0"/>
  </r>
  <r>
    <x v="0"/>
    <x v="14"/>
    <x v="1"/>
    <n v="3"/>
    <x v="1"/>
    <x v="3"/>
    <n v="-962667"/>
    <x v="12"/>
    <x v="266"/>
  </r>
  <r>
    <x v="0"/>
    <x v="2"/>
    <x v="1"/>
    <n v="3"/>
    <x v="1"/>
    <x v="3"/>
    <n v="-21370796"/>
    <x v="12"/>
    <x v="267"/>
  </r>
  <r>
    <x v="0"/>
    <x v="18"/>
    <x v="1"/>
    <n v="3"/>
    <x v="1"/>
    <x v="3"/>
    <n v="0"/>
    <x v="12"/>
    <x v="0"/>
  </r>
  <r>
    <x v="0"/>
    <x v="15"/>
    <x v="1"/>
    <n v="3"/>
    <x v="1"/>
    <x v="3"/>
    <n v="0"/>
    <x v="12"/>
    <x v="0"/>
  </r>
  <r>
    <x v="0"/>
    <x v="22"/>
    <x v="1"/>
    <n v="3"/>
    <x v="1"/>
    <x v="3"/>
    <n v="0"/>
    <x v="12"/>
    <x v="0"/>
  </r>
  <r>
    <x v="0"/>
    <x v="16"/>
    <x v="1"/>
    <n v="3"/>
    <x v="1"/>
    <x v="3"/>
    <n v="0"/>
    <x v="12"/>
    <x v="0"/>
  </r>
  <r>
    <x v="0"/>
    <x v="17"/>
    <x v="1"/>
    <n v="3"/>
    <x v="1"/>
    <x v="3"/>
    <n v="0"/>
    <x v="12"/>
    <x v="0"/>
  </r>
  <r>
    <x v="0"/>
    <x v="23"/>
    <x v="1"/>
    <n v="3"/>
    <x v="1"/>
    <x v="3"/>
    <n v="0"/>
    <x v="12"/>
    <x v="0"/>
  </r>
  <r>
    <x v="0"/>
    <x v="19"/>
    <x v="1"/>
    <n v="3"/>
    <x v="2"/>
    <x v="3"/>
    <n v="0"/>
    <x v="12"/>
    <x v="0"/>
  </r>
  <r>
    <x v="0"/>
    <x v="0"/>
    <x v="1"/>
    <n v="3"/>
    <x v="2"/>
    <x v="3"/>
    <n v="-25291166"/>
    <x v="12"/>
    <x v="268"/>
  </r>
  <r>
    <x v="0"/>
    <x v="4"/>
    <x v="1"/>
    <n v="3"/>
    <x v="2"/>
    <x v="3"/>
    <n v="-21807000"/>
    <x v="12"/>
    <x v="269"/>
  </r>
  <r>
    <x v="0"/>
    <x v="5"/>
    <x v="1"/>
    <n v="3"/>
    <x v="2"/>
    <x v="3"/>
    <n v="0"/>
    <x v="12"/>
    <x v="0"/>
  </r>
  <r>
    <x v="0"/>
    <x v="6"/>
    <x v="1"/>
    <n v="3"/>
    <x v="2"/>
    <x v="3"/>
    <n v="0"/>
    <x v="12"/>
    <x v="0"/>
  </r>
  <r>
    <x v="0"/>
    <x v="1"/>
    <x v="1"/>
    <n v="3"/>
    <x v="2"/>
    <x v="3"/>
    <n v="-56168000"/>
    <x v="12"/>
    <x v="270"/>
  </r>
  <r>
    <x v="0"/>
    <x v="7"/>
    <x v="1"/>
    <n v="3"/>
    <x v="2"/>
    <x v="3"/>
    <n v="0"/>
    <x v="12"/>
    <x v="0"/>
  </r>
  <r>
    <x v="0"/>
    <x v="8"/>
    <x v="1"/>
    <n v="3"/>
    <x v="2"/>
    <x v="3"/>
    <n v="0"/>
    <x v="12"/>
    <x v="0"/>
  </r>
  <r>
    <x v="0"/>
    <x v="20"/>
    <x v="1"/>
    <n v="3"/>
    <x v="2"/>
    <x v="3"/>
    <n v="0"/>
    <x v="12"/>
    <x v="0"/>
  </r>
  <r>
    <x v="0"/>
    <x v="21"/>
    <x v="1"/>
    <n v="3"/>
    <x v="2"/>
    <x v="3"/>
    <n v="0"/>
    <x v="12"/>
    <x v="0"/>
  </r>
  <r>
    <x v="0"/>
    <x v="3"/>
    <x v="1"/>
    <n v="3"/>
    <x v="2"/>
    <x v="3"/>
    <n v="-16178594"/>
    <x v="12"/>
    <x v="271"/>
  </r>
  <r>
    <x v="0"/>
    <x v="9"/>
    <x v="1"/>
    <n v="3"/>
    <x v="2"/>
    <x v="3"/>
    <n v="0"/>
    <x v="12"/>
    <x v="0"/>
  </r>
  <r>
    <x v="0"/>
    <x v="10"/>
    <x v="1"/>
    <n v="3"/>
    <x v="2"/>
    <x v="3"/>
    <n v="0"/>
    <x v="12"/>
    <x v="0"/>
  </r>
  <r>
    <x v="0"/>
    <x v="11"/>
    <x v="1"/>
    <n v="3"/>
    <x v="2"/>
    <x v="3"/>
    <n v="0"/>
    <x v="12"/>
    <x v="0"/>
  </r>
  <r>
    <x v="0"/>
    <x v="12"/>
    <x v="1"/>
    <n v="3"/>
    <x v="2"/>
    <x v="3"/>
    <n v="0"/>
    <x v="12"/>
    <x v="0"/>
  </r>
  <r>
    <x v="0"/>
    <x v="13"/>
    <x v="1"/>
    <n v="3"/>
    <x v="2"/>
    <x v="3"/>
    <n v="-3000"/>
    <x v="12"/>
    <x v="272"/>
  </r>
  <r>
    <x v="0"/>
    <x v="14"/>
    <x v="1"/>
    <n v="3"/>
    <x v="2"/>
    <x v="3"/>
    <n v="-545508"/>
    <x v="12"/>
    <x v="273"/>
  </r>
  <r>
    <x v="0"/>
    <x v="2"/>
    <x v="1"/>
    <n v="3"/>
    <x v="2"/>
    <x v="3"/>
    <n v="-44552727"/>
    <x v="12"/>
    <x v="274"/>
  </r>
  <r>
    <x v="0"/>
    <x v="18"/>
    <x v="1"/>
    <n v="3"/>
    <x v="2"/>
    <x v="3"/>
    <n v="0"/>
    <x v="12"/>
    <x v="0"/>
  </r>
  <r>
    <x v="0"/>
    <x v="15"/>
    <x v="1"/>
    <n v="3"/>
    <x v="2"/>
    <x v="3"/>
    <n v="-41085000"/>
    <x v="12"/>
    <x v="275"/>
  </r>
  <r>
    <x v="0"/>
    <x v="22"/>
    <x v="1"/>
    <n v="3"/>
    <x v="2"/>
    <x v="3"/>
    <n v="0"/>
    <x v="12"/>
    <x v="0"/>
  </r>
  <r>
    <x v="0"/>
    <x v="16"/>
    <x v="1"/>
    <n v="3"/>
    <x v="2"/>
    <x v="3"/>
    <n v="0"/>
    <x v="12"/>
    <x v="0"/>
  </r>
  <r>
    <x v="0"/>
    <x v="17"/>
    <x v="1"/>
    <n v="3"/>
    <x v="2"/>
    <x v="3"/>
    <n v="0"/>
    <x v="12"/>
    <x v="0"/>
  </r>
  <r>
    <x v="0"/>
    <x v="23"/>
    <x v="1"/>
    <n v="3"/>
    <x v="2"/>
    <x v="3"/>
    <n v="0"/>
    <x v="12"/>
    <x v="0"/>
  </r>
  <r>
    <x v="0"/>
    <x v="19"/>
    <x v="1"/>
    <n v="3"/>
    <x v="3"/>
    <x v="3"/>
    <n v="0"/>
    <x v="12"/>
    <x v="0"/>
  </r>
  <r>
    <x v="0"/>
    <x v="0"/>
    <x v="1"/>
    <n v="3"/>
    <x v="3"/>
    <x v="3"/>
    <n v="-183106256"/>
    <x v="12"/>
    <x v="276"/>
  </r>
  <r>
    <x v="0"/>
    <x v="4"/>
    <x v="1"/>
    <n v="3"/>
    <x v="3"/>
    <x v="3"/>
    <n v="-39545000"/>
    <x v="12"/>
    <x v="277"/>
  </r>
  <r>
    <x v="0"/>
    <x v="5"/>
    <x v="1"/>
    <n v="3"/>
    <x v="3"/>
    <x v="3"/>
    <n v="-60228557"/>
    <x v="12"/>
    <x v="278"/>
  </r>
  <r>
    <x v="0"/>
    <x v="6"/>
    <x v="1"/>
    <n v="3"/>
    <x v="3"/>
    <x v="3"/>
    <n v="0"/>
    <x v="12"/>
    <x v="0"/>
  </r>
  <r>
    <x v="0"/>
    <x v="1"/>
    <x v="1"/>
    <n v="3"/>
    <x v="3"/>
    <x v="3"/>
    <n v="-247007000"/>
    <x v="12"/>
    <x v="279"/>
  </r>
  <r>
    <x v="0"/>
    <x v="7"/>
    <x v="1"/>
    <n v="3"/>
    <x v="3"/>
    <x v="3"/>
    <n v="0"/>
    <x v="12"/>
    <x v="0"/>
  </r>
  <r>
    <x v="0"/>
    <x v="8"/>
    <x v="1"/>
    <n v="3"/>
    <x v="3"/>
    <x v="3"/>
    <n v="-92221104"/>
    <x v="12"/>
    <x v="280"/>
  </r>
  <r>
    <x v="0"/>
    <x v="20"/>
    <x v="1"/>
    <n v="3"/>
    <x v="3"/>
    <x v="3"/>
    <n v="-46317328"/>
    <x v="12"/>
    <x v="281"/>
  </r>
  <r>
    <x v="0"/>
    <x v="21"/>
    <x v="1"/>
    <n v="3"/>
    <x v="3"/>
    <x v="3"/>
    <n v="0"/>
    <x v="12"/>
    <x v="0"/>
  </r>
  <r>
    <x v="0"/>
    <x v="3"/>
    <x v="1"/>
    <n v="3"/>
    <x v="3"/>
    <x v="3"/>
    <n v="-14147910"/>
    <x v="12"/>
    <x v="282"/>
  </r>
  <r>
    <x v="0"/>
    <x v="9"/>
    <x v="1"/>
    <n v="3"/>
    <x v="3"/>
    <x v="3"/>
    <n v="-98"/>
    <x v="12"/>
    <x v="283"/>
  </r>
  <r>
    <x v="0"/>
    <x v="10"/>
    <x v="1"/>
    <n v="3"/>
    <x v="3"/>
    <x v="3"/>
    <n v="-116210455"/>
    <x v="12"/>
    <x v="284"/>
  </r>
  <r>
    <x v="0"/>
    <x v="11"/>
    <x v="1"/>
    <n v="3"/>
    <x v="3"/>
    <x v="3"/>
    <n v="0"/>
    <x v="12"/>
    <x v="0"/>
  </r>
  <r>
    <x v="0"/>
    <x v="12"/>
    <x v="1"/>
    <n v="3"/>
    <x v="3"/>
    <x v="3"/>
    <n v="0"/>
    <x v="12"/>
    <x v="0"/>
  </r>
  <r>
    <x v="0"/>
    <x v="13"/>
    <x v="1"/>
    <n v="3"/>
    <x v="3"/>
    <x v="3"/>
    <n v="0"/>
    <x v="12"/>
    <x v="0"/>
  </r>
  <r>
    <x v="0"/>
    <x v="14"/>
    <x v="1"/>
    <n v="3"/>
    <x v="3"/>
    <x v="3"/>
    <n v="-4363813"/>
    <x v="12"/>
    <x v="285"/>
  </r>
  <r>
    <x v="0"/>
    <x v="2"/>
    <x v="1"/>
    <n v="3"/>
    <x v="3"/>
    <x v="3"/>
    <n v="-117012034"/>
    <x v="12"/>
    <x v="286"/>
  </r>
  <r>
    <x v="0"/>
    <x v="18"/>
    <x v="1"/>
    <n v="3"/>
    <x v="3"/>
    <x v="3"/>
    <n v="-16714000"/>
    <x v="12"/>
    <x v="287"/>
  </r>
  <r>
    <x v="0"/>
    <x v="15"/>
    <x v="1"/>
    <n v="3"/>
    <x v="3"/>
    <x v="3"/>
    <n v="-11642000"/>
    <x v="12"/>
    <x v="288"/>
  </r>
  <r>
    <x v="0"/>
    <x v="22"/>
    <x v="1"/>
    <n v="3"/>
    <x v="3"/>
    <x v="3"/>
    <n v="-1714216"/>
    <x v="12"/>
    <x v="289"/>
  </r>
  <r>
    <x v="0"/>
    <x v="16"/>
    <x v="1"/>
    <n v="3"/>
    <x v="3"/>
    <x v="3"/>
    <n v="0"/>
    <x v="12"/>
    <x v="0"/>
  </r>
  <r>
    <x v="0"/>
    <x v="17"/>
    <x v="1"/>
    <n v="3"/>
    <x v="3"/>
    <x v="3"/>
    <n v="0"/>
    <x v="12"/>
    <x v="0"/>
  </r>
  <r>
    <x v="0"/>
    <x v="23"/>
    <x v="1"/>
    <n v="3"/>
    <x v="3"/>
    <x v="3"/>
    <n v="0"/>
    <x v="12"/>
    <x v="0"/>
  </r>
  <r>
    <x v="0"/>
    <x v="19"/>
    <x v="1"/>
    <n v="3"/>
    <x v="4"/>
    <x v="3"/>
    <n v="0"/>
    <x v="12"/>
    <x v="0"/>
  </r>
  <r>
    <x v="0"/>
    <x v="0"/>
    <x v="1"/>
    <n v="3"/>
    <x v="4"/>
    <x v="3"/>
    <n v="-7313406"/>
    <x v="12"/>
    <x v="290"/>
  </r>
  <r>
    <x v="0"/>
    <x v="4"/>
    <x v="1"/>
    <n v="3"/>
    <x v="4"/>
    <x v="3"/>
    <n v="-2584000"/>
    <x v="12"/>
    <x v="291"/>
  </r>
  <r>
    <x v="0"/>
    <x v="5"/>
    <x v="1"/>
    <n v="3"/>
    <x v="4"/>
    <x v="3"/>
    <n v="-137647"/>
    <x v="12"/>
    <x v="292"/>
  </r>
  <r>
    <x v="0"/>
    <x v="6"/>
    <x v="1"/>
    <n v="3"/>
    <x v="4"/>
    <x v="3"/>
    <n v="0"/>
    <x v="12"/>
    <x v="0"/>
  </r>
  <r>
    <x v="0"/>
    <x v="1"/>
    <x v="1"/>
    <n v="3"/>
    <x v="4"/>
    <x v="3"/>
    <n v="-35646000"/>
    <x v="12"/>
    <x v="293"/>
  </r>
  <r>
    <x v="0"/>
    <x v="7"/>
    <x v="1"/>
    <n v="3"/>
    <x v="4"/>
    <x v="3"/>
    <n v="0"/>
    <x v="12"/>
    <x v="0"/>
  </r>
  <r>
    <x v="0"/>
    <x v="8"/>
    <x v="1"/>
    <n v="3"/>
    <x v="4"/>
    <x v="3"/>
    <n v="0"/>
    <x v="12"/>
    <x v="0"/>
  </r>
  <r>
    <x v="0"/>
    <x v="20"/>
    <x v="1"/>
    <n v="3"/>
    <x v="4"/>
    <x v="3"/>
    <n v="-11831190"/>
    <x v="12"/>
    <x v="294"/>
  </r>
  <r>
    <x v="0"/>
    <x v="21"/>
    <x v="1"/>
    <n v="3"/>
    <x v="4"/>
    <x v="3"/>
    <n v="0"/>
    <x v="12"/>
    <x v="0"/>
  </r>
  <r>
    <x v="0"/>
    <x v="3"/>
    <x v="1"/>
    <n v="3"/>
    <x v="4"/>
    <x v="3"/>
    <n v="-1362236"/>
    <x v="12"/>
    <x v="295"/>
  </r>
  <r>
    <x v="0"/>
    <x v="9"/>
    <x v="1"/>
    <n v="3"/>
    <x v="4"/>
    <x v="3"/>
    <n v="0"/>
    <x v="12"/>
    <x v="0"/>
  </r>
  <r>
    <x v="0"/>
    <x v="10"/>
    <x v="1"/>
    <n v="3"/>
    <x v="4"/>
    <x v="3"/>
    <n v="0"/>
    <x v="12"/>
    <x v="0"/>
  </r>
  <r>
    <x v="0"/>
    <x v="11"/>
    <x v="1"/>
    <n v="3"/>
    <x v="4"/>
    <x v="3"/>
    <n v="0"/>
    <x v="12"/>
    <x v="0"/>
  </r>
  <r>
    <x v="0"/>
    <x v="12"/>
    <x v="1"/>
    <n v="3"/>
    <x v="4"/>
    <x v="3"/>
    <n v="0"/>
    <x v="12"/>
    <x v="0"/>
  </r>
  <r>
    <x v="0"/>
    <x v="13"/>
    <x v="1"/>
    <n v="3"/>
    <x v="4"/>
    <x v="3"/>
    <n v="0"/>
    <x v="12"/>
    <x v="0"/>
  </r>
  <r>
    <x v="0"/>
    <x v="14"/>
    <x v="1"/>
    <n v="3"/>
    <x v="4"/>
    <x v="3"/>
    <n v="-21409788"/>
    <x v="12"/>
    <x v="296"/>
  </r>
  <r>
    <x v="0"/>
    <x v="2"/>
    <x v="1"/>
    <n v="3"/>
    <x v="4"/>
    <x v="3"/>
    <n v="-43728351"/>
    <x v="12"/>
    <x v="297"/>
  </r>
  <r>
    <x v="0"/>
    <x v="18"/>
    <x v="1"/>
    <n v="3"/>
    <x v="4"/>
    <x v="3"/>
    <n v="69000"/>
    <x v="12"/>
    <x v="298"/>
  </r>
  <r>
    <x v="0"/>
    <x v="15"/>
    <x v="1"/>
    <n v="3"/>
    <x v="4"/>
    <x v="3"/>
    <n v="-8917000"/>
    <x v="12"/>
    <x v="299"/>
  </r>
  <r>
    <x v="0"/>
    <x v="22"/>
    <x v="1"/>
    <n v="3"/>
    <x v="4"/>
    <x v="3"/>
    <n v="-25642"/>
    <x v="12"/>
    <x v="300"/>
  </r>
  <r>
    <x v="0"/>
    <x v="16"/>
    <x v="1"/>
    <n v="3"/>
    <x v="4"/>
    <x v="3"/>
    <n v="0"/>
    <x v="12"/>
    <x v="0"/>
  </r>
  <r>
    <x v="0"/>
    <x v="17"/>
    <x v="1"/>
    <n v="3"/>
    <x v="4"/>
    <x v="3"/>
    <n v="0"/>
    <x v="12"/>
    <x v="0"/>
  </r>
  <r>
    <x v="0"/>
    <x v="23"/>
    <x v="1"/>
    <n v="3"/>
    <x v="4"/>
    <x v="3"/>
    <n v="0"/>
    <x v="12"/>
    <x v="0"/>
  </r>
  <r>
    <x v="0"/>
    <x v="19"/>
    <x v="1"/>
    <n v="3"/>
    <x v="5"/>
    <x v="3"/>
    <n v="0"/>
    <x v="12"/>
    <x v="0"/>
  </r>
  <r>
    <x v="0"/>
    <x v="0"/>
    <x v="1"/>
    <n v="3"/>
    <x v="5"/>
    <x v="3"/>
    <n v="0"/>
    <x v="12"/>
    <x v="0"/>
  </r>
  <r>
    <x v="0"/>
    <x v="4"/>
    <x v="1"/>
    <n v="3"/>
    <x v="5"/>
    <x v="3"/>
    <n v="-168000"/>
    <x v="12"/>
    <x v="301"/>
  </r>
  <r>
    <x v="0"/>
    <x v="5"/>
    <x v="1"/>
    <n v="3"/>
    <x v="5"/>
    <x v="3"/>
    <n v="0"/>
    <x v="12"/>
    <x v="0"/>
  </r>
  <r>
    <x v="0"/>
    <x v="6"/>
    <x v="1"/>
    <n v="3"/>
    <x v="5"/>
    <x v="3"/>
    <n v="0"/>
    <x v="12"/>
    <x v="0"/>
  </r>
  <r>
    <x v="0"/>
    <x v="1"/>
    <x v="1"/>
    <n v="3"/>
    <x v="5"/>
    <x v="3"/>
    <n v="0"/>
    <x v="12"/>
    <x v="0"/>
  </r>
  <r>
    <x v="0"/>
    <x v="7"/>
    <x v="1"/>
    <n v="3"/>
    <x v="5"/>
    <x v="3"/>
    <n v="0"/>
    <x v="12"/>
    <x v="0"/>
  </r>
  <r>
    <x v="0"/>
    <x v="8"/>
    <x v="1"/>
    <n v="3"/>
    <x v="5"/>
    <x v="3"/>
    <n v="0"/>
    <x v="12"/>
    <x v="0"/>
  </r>
  <r>
    <x v="0"/>
    <x v="20"/>
    <x v="1"/>
    <n v="3"/>
    <x v="5"/>
    <x v="3"/>
    <n v="0"/>
    <x v="12"/>
    <x v="0"/>
  </r>
  <r>
    <x v="0"/>
    <x v="21"/>
    <x v="1"/>
    <n v="3"/>
    <x v="5"/>
    <x v="3"/>
    <n v="0"/>
    <x v="12"/>
    <x v="0"/>
  </r>
  <r>
    <x v="0"/>
    <x v="3"/>
    <x v="1"/>
    <n v="3"/>
    <x v="5"/>
    <x v="3"/>
    <n v="0"/>
    <x v="12"/>
    <x v="0"/>
  </r>
  <r>
    <x v="0"/>
    <x v="9"/>
    <x v="1"/>
    <n v="3"/>
    <x v="5"/>
    <x v="3"/>
    <n v="0"/>
    <x v="12"/>
    <x v="0"/>
  </r>
  <r>
    <x v="0"/>
    <x v="10"/>
    <x v="1"/>
    <n v="3"/>
    <x v="5"/>
    <x v="3"/>
    <n v="0"/>
    <x v="12"/>
    <x v="0"/>
  </r>
  <r>
    <x v="0"/>
    <x v="11"/>
    <x v="1"/>
    <n v="3"/>
    <x v="5"/>
    <x v="3"/>
    <n v="0"/>
    <x v="12"/>
    <x v="0"/>
  </r>
  <r>
    <x v="0"/>
    <x v="12"/>
    <x v="1"/>
    <n v="3"/>
    <x v="5"/>
    <x v="3"/>
    <n v="0"/>
    <x v="12"/>
    <x v="0"/>
  </r>
  <r>
    <x v="0"/>
    <x v="13"/>
    <x v="1"/>
    <n v="3"/>
    <x v="5"/>
    <x v="3"/>
    <n v="0"/>
    <x v="12"/>
    <x v="0"/>
  </r>
  <r>
    <x v="0"/>
    <x v="14"/>
    <x v="1"/>
    <n v="3"/>
    <x v="5"/>
    <x v="3"/>
    <n v="0"/>
    <x v="12"/>
    <x v="0"/>
  </r>
  <r>
    <x v="0"/>
    <x v="18"/>
    <x v="1"/>
    <n v="3"/>
    <x v="5"/>
    <x v="3"/>
    <n v="0"/>
    <x v="12"/>
    <x v="0"/>
  </r>
  <r>
    <x v="0"/>
    <x v="15"/>
    <x v="1"/>
    <n v="3"/>
    <x v="5"/>
    <x v="3"/>
    <n v="0"/>
    <x v="12"/>
    <x v="0"/>
  </r>
  <r>
    <x v="0"/>
    <x v="22"/>
    <x v="1"/>
    <n v="3"/>
    <x v="5"/>
    <x v="3"/>
    <n v="0"/>
    <x v="12"/>
    <x v="0"/>
  </r>
  <r>
    <x v="0"/>
    <x v="16"/>
    <x v="1"/>
    <n v="3"/>
    <x v="5"/>
    <x v="3"/>
    <n v="0"/>
    <x v="12"/>
    <x v="0"/>
  </r>
  <r>
    <x v="0"/>
    <x v="17"/>
    <x v="1"/>
    <n v="3"/>
    <x v="5"/>
    <x v="3"/>
    <n v="0"/>
    <x v="12"/>
    <x v="0"/>
  </r>
  <r>
    <x v="0"/>
    <x v="23"/>
    <x v="1"/>
    <n v="3"/>
    <x v="5"/>
    <x v="3"/>
    <n v="0"/>
    <x v="12"/>
    <x v="0"/>
  </r>
  <r>
    <x v="0"/>
    <x v="19"/>
    <x v="1"/>
    <n v="3"/>
    <x v="6"/>
    <x v="3"/>
    <n v="0"/>
    <x v="12"/>
    <x v="0"/>
  </r>
  <r>
    <x v="0"/>
    <x v="0"/>
    <x v="1"/>
    <n v="3"/>
    <x v="6"/>
    <x v="3"/>
    <n v="-135238250"/>
    <x v="12"/>
    <x v="302"/>
  </r>
  <r>
    <x v="0"/>
    <x v="4"/>
    <x v="1"/>
    <n v="3"/>
    <x v="6"/>
    <x v="3"/>
    <n v="-29754000"/>
    <x v="12"/>
    <x v="303"/>
  </r>
  <r>
    <x v="0"/>
    <x v="5"/>
    <x v="1"/>
    <n v="3"/>
    <x v="6"/>
    <x v="3"/>
    <n v="-23812935"/>
    <x v="12"/>
    <x v="304"/>
  </r>
  <r>
    <x v="0"/>
    <x v="6"/>
    <x v="1"/>
    <n v="3"/>
    <x v="6"/>
    <x v="3"/>
    <n v="0"/>
    <x v="12"/>
    <x v="0"/>
  </r>
  <r>
    <x v="0"/>
    <x v="1"/>
    <x v="1"/>
    <n v="3"/>
    <x v="6"/>
    <x v="3"/>
    <n v="-137511000"/>
    <x v="12"/>
    <x v="305"/>
  </r>
  <r>
    <x v="0"/>
    <x v="7"/>
    <x v="1"/>
    <n v="3"/>
    <x v="6"/>
    <x v="3"/>
    <n v="0"/>
    <x v="12"/>
    <x v="0"/>
  </r>
  <r>
    <x v="0"/>
    <x v="8"/>
    <x v="1"/>
    <n v="3"/>
    <x v="6"/>
    <x v="3"/>
    <n v="-10889307"/>
    <x v="12"/>
    <x v="306"/>
  </r>
  <r>
    <x v="0"/>
    <x v="20"/>
    <x v="1"/>
    <n v="3"/>
    <x v="6"/>
    <x v="3"/>
    <n v="-3253516"/>
    <x v="12"/>
    <x v="307"/>
  </r>
  <r>
    <x v="0"/>
    <x v="21"/>
    <x v="1"/>
    <n v="3"/>
    <x v="6"/>
    <x v="3"/>
    <n v="0"/>
    <x v="12"/>
    <x v="0"/>
  </r>
  <r>
    <x v="0"/>
    <x v="3"/>
    <x v="1"/>
    <n v="3"/>
    <x v="6"/>
    <x v="3"/>
    <n v="-3697475"/>
    <x v="12"/>
    <x v="308"/>
  </r>
  <r>
    <x v="0"/>
    <x v="9"/>
    <x v="1"/>
    <n v="3"/>
    <x v="6"/>
    <x v="3"/>
    <n v="0"/>
    <x v="12"/>
    <x v="0"/>
  </r>
  <r>
    <x v="0"/>
    <x v="10"/>
    <x v="1"/>
    <n v="3"/>
    <x v="6"/>
    <x v="3"/>
    <n v="-11817891"/>
    <x v="12"/>
    <x v="309"/>
  </r>
  <r>
    <x v="0"/>
    <x v="11"/>
    <x v="1"/>
    <n v="3"/>
    <x v="6"/>
    <x v="3"/>
    <n v="0"/>
    <x v="12"/>
    <x v="0"/>
  </r>
  <r>
    <x v="0"/>
    <x v="12"/>
    <x v="1"/>
    <n v="3"/>
    <x v="6"/>
    <x v="3"/>
    <n v="0"/>
    <x v="12"/>
    <x v="0"/>
  </r>
  <r>
    <x v="0"/>
    <x v="13"/>
    <x v="1"/>
    <n v="3"/>
    <x v="6"/>
    <x v="3"/>
    <n v="0"/>
    <x v="12"/>
    <x v="0"/>
  </r>
  <r>
    <x v="0"/>
    <x v="14"/>
    <x v="1"/>
    <n v="3"/>
    <x v="6"/>
    <x v="3"/>
    <n v="-4903681"/>
    <x v="12"/>
    <x v="310"/>
  </r>
  <r>
    <x v="0"/>
    <x v="2"/>
    <x v="1"/>
    <n v="3"/>
    <x v="6"/>
    <x v="3"/>
    <n v="-90174725"/>
    <x v="12"/>
    <x v="311"/>
  </r>
  <r>
    <x v="0"/>
    <x v="18"/>
    <x v="1"/>
    <n v="3"/>
    <x v="6"/>
    <x v="3"/>
    <n v="-13542000"/>
    <x v="12"/>
    <x v="312"/>
  </r>
  <r>
    <x v="0"/>
    <x v="15"/>
    <x v="1"/>
    <n v="3"/>
    <x v="6"/>
    <x v="3"/>
    <n v="0"/>
    <x v="12"/>
    <x v="0"/>
  </r>
  <r>
    <x v="0"/>
    <x v="22"/>
    <x v="1"/>
    <n v="3"/>
    <x v="6"/>
    <x v="3"/>
    <n v="-142898"/>
    <x v="12"/>
    <x v="313"/>
  </r>
  <r>
    <x v="0"/>
    <x v="16"/>
    <x v="1"/>
    <n v="3"/>
    <x v="6"/>
    <x v="3"/>
    <n v="0"/>
    <x v="12"/>
    <x v="0"/>
  </r>
  <r>
    <x v="0"/>
    <x v="17"/>
    <x v="1"/>
    <n v="3"/>
    <x v="6"/>
    <x v="3"/>
    <n v="0"/>
    <x v="12"/>
    <x v="0"/>
  </r>
  <r>
    <x v="0"/>
    <x v="23"/>
    <x v="1"/>
    <n v="3"/>
    <x v="6"/>
    <x v="3"/>
    <n v="0"/>
    <x v="12"/>
    <x v="0"/>
  </r>
  <r>
    <x v="0"/>
    <x v="19"/>
    <x v="1"/>
    <n v="3"/>
    <x v="7"/>
    <x v="3"/>
    <n v="0"/>
    <x v="12"/>
    <x v="0"/>
  </r>
  <r>
    <x v="0"/>
    <x v="0"/>
    <x v="1"/>
    <n v="3"/>
    <x v="7"/>
    <x v="3"/>
    <n v="-43652604"/>
    <x v="12"/>
    <x v="314"/>
  </r>
  <r>
    <x v="0"/>
    <x v="4"/>
    <x v="1"/>
    <n v="3"/>
    <x v="7"/>
    <x v="3"/>
    <n v="-36654000"/>
    <x v="12"/>
    <x v="315"/>
  </r>
  <r>
    <x v="0"/>
    <x v="5"/>
    <x v="1"/>
    <n v="3"/>
    <x v="7"/>
    <x v="3"/>
    <n v="-4225852"/>
    <x v="12"/>
    <x v="316"/>
  </r>
  <r>
    <x v="0"/>
    <x v="6"/>
    <x v="1"/>
    <n v="3"/>
    <x v="7"/>
    <x v="3"/>
    <n v="0"/>
    <x v="12"/>
    <x v="0"/>
  </r>
  <r>
    <x v="0"/>
    <x v="1"/>
    <x v="1"/>
    <n v="3"/>
    <x v="7"/>
    <x v="3"/>
    <n v="-467586000"/>
    <x v="12"/>
    <x v="317"/>
  </r>
  <r>
    <x v="0"/>
    <x v="7"/>
    <x v="1"/>
    <n v="3"/>
    <x v="7"/>
    <x v="3"/>
    <n v="0"/>
    <x v="12"/>
    <x v="0"/>
  </r>
  <r>
    <x v="0"/>
    <x v="8"/>
    <x v="1"/>
    <n v="3"/>
    <x v="7"/>
    <x v="3"/>
    <n v="-2222881"/>
    <x v="12"/>
    <x v="318"/>
  </r>
  <r>
    <x v="0"/>
    <x v="20"/>
    <x v="1"/>
    <n v="3"/>
    <x v="7"/>
    <x v="3"/>
    <n v="-8932016"/>
    <x v="12"/>
    <x v="319"/>
  </r>
  <r>
    <x v="0"/>
    <x v="21"/>
    <x v="1"/>
    <n v="3"/>
    <x v="7"/>
    <x v="3"/>
    <n v="0"/>
    <x v="12"/>
    <x v="0"/>
  </r>
  <r>
    <x v="0"/>
    <x v="3"/>
    <x v="1"/>
    <n v="3"/>
    <x v="7"/>
    <x v="3"/>
    <n v="-4441979"/>
    <x v="12"/>
    <x v="320"/>
  </r>
  <r>
    <x v="0"/>
    <x v="9"/>
    <x v="1"/>
    <n v="3"/>
    <x v="7"/>
    <x v="3"/>
    <n v="-94031"/>
    <x v="12"/>
    <x v="321"/>
  </r>
  <r>
    <x v="0"/>
    <x v="10"/>
    <x v="1"/>
    <n v="3"/>
    <x v="7"/>
    <x v="3"/>
    <n v="-146851648"/>
    <x v="12"/>
    <x v="322"/>
  </r>
  <r>
    <x v="0"/>
    <x v="11"/>
    <x v="1"/>
    <n v="3"/>
    <x v="7"/>
    <x v="3"/>
    <n v="-1672"/>
    <x v="12"/>
    <x v="323"/>
  </r>
  <r>
    <x v="0"/>
    <x v="12"/>
    <x v="1"/>
    <n v="3"/>
    <x v="7"/>
    <x v="3"/>
    <n v="0"/>
    <x v="12"/>
    <x v="0"/>
  </r>
  <r>
    <x v="0"/>
    <x v="13"/>
    <x v="1"/>
    <n v="3"/>
    <x v="7"/>
    <x v="3"/>
    <n v="-803000"/>
    <x v="12"/>
    <x v="324"/>
  </r>
  <r>
    <x v="0"/>
    <x v="14"/>
    <x v="1"/>
    <n v="3"/>
    <x v="7"/>
    <x v="3"/>
    <n v="-63338"/>
    <x v="12"/>
    <x v="325"/>
  </r>
  <r>
    <x v="0"/>
    <x v="2"/>
    <x v="1"/>
    <n v="3"/>
    <x v="7"/>
    <x v="3"/>
    <n v="-1767477"/>
    <x v="12"/>
    <x v="326"/>
  </r>
  <r>
    <x v="0"/>
    <x v="18"/>
    <x v="1"/>
    <n v="3"/>
    <x v="7"/>
    <x v="3"/>
    <n v="-4987000"/>
    <x v="12"/>
    <x v="327"/>
  </r>
  <r>
    <x v="0"/>
    <x v="15"/>
    <x v="1"/>
    <n v="3"/>
    <x v="7"/>
    <x v="3"/>
    <n v="-435066000"/>
    <x v="12"/>
    <x v="328"/>
  </r>
  <r>
    <x v="0"/>
    <x v="22"/>
    <x v="1"/>
    <n v="3"/>
    <x v="7"/>
    <x v="3"/>
    <n v="-827449"/>
    <x v="12"/>
    <x v="329"/>
  </r>
  <r>
    <x v="0"/>
    <x v="16"/>
    <x v="1"/>
    <n v="3"/>
    <x v="7"/>
    <x v="3"/>
    <n v="0"/>
    <x v="12"/>
    <x v="0"/>
  </r>
  <r>
    <x v="0"/>
    <x v="17"/>
    <x v="1"/>
    <n v="3"/>
    <x v="7"/>
    <x v="3"/>
    <n v="-1620971"/>
    <x v="12"/>
    <x v="330"/>
  </r>
  <r>
    <x v="0"/>
    <x v="23"/>
    <x v="1"/>
    <n v="3"/>
    <x v="7"/>
    <x v="3"/>
    <n v="0"/>
    <x v="12"/>
    <x v="0"/>
  </r>
  <r>
    <x v="0"/>
    <x v="19"/>
    <x v="1"/>
    <n v="3"/>
    <x v="8"/>
    <x v="3"/>
    <n v="0"/>
    <x v="12"/>
    <x v="0"/>
  </r>
  <r>
    <x v="0"/>
    <x v="0"/>
    <x v="1"/>
    <n v="3"/>
    <x v="8"/>
    <x v="3"/>
    <n v="0"/>
    <x v="12"/>
    <x v="0"/>
  </r>
  <r>
    <x v="0"/>
    <x v="4"/>
    <x v="1"/>
    <n v="3"/>
    <x v="8"/>
    <x v="3"/>
    <n v="-2712000"/>
    <x v="12"/>
    <x v="331"/>
  </r>
  <r>
    <x v="0"/>
    <x v="5"/>
    <x v="1"/>
    <n v="3"/>
    <x v="8"/>
    <x v="3"/>
    <n v="0"/>
    <x v="12"/>
    <x v="0"/>
  </r>
  <r>
    <x v="0"/>
    <x v="6"/>
    <x v="1"/>
    <n v="3"/>
    <x v="8"/>
    <x v="3"/>
    <n v="0"/>
    <x v="12"/>
    <x v="0"/>
  </r>
  <r>
    <x v="0"/>
    <x v="1"/>
    <x v="1"/>
    <n v="3"/>
    <x v="8"/>
    <x v="3"/>
    <n v="0"/>
    <x v="12"/>
    <x v="0"/>
  </r>
  <r>
    <x v="0"/>
    <x v="7"/>
    <x v="1"/>
    <n v="3"/>
    <x v="8"/>
    <x v="3"/>
    <n v="0"/>
    <x v="12"/>
    <x v="0"/>
  </r>
  <r>
    <x v="0"/>
    <x v="8"/>
    <x v="1"/>
    <n v="3"/>
    <x v="8"/>
    <x v="3"/>
    <n v="0"/>
    <x v="12"/>
    <x v="0"/>
  </r>
  <r>
    <x v="0"/>
    <x v="20"/>
    <x v="1"/>
    <n v="3"/>
    <x v="8"/>
    <x v="3"/>
    <n v="0"/>
    <x v="12"/>
    <x v="0"/>
  </r>
  <r>
    <x v="0"/>
    <x v="21"/>
    <x v="1"/>
    <n v="3"/>
    <x v="8"/>
    <x v="3"/>
    <n v="0"/>
    <x v="12"/>
    <x v="0"/>
  </r>
  <r>
    <x v="0"/>
    <x v="3"/>
    <x v="1"/>
    <n v="3"/>
    <x v="8"/>
    <x v="3"/>
    <n v="0"/>
    <x v="12"/>
    <x v="0"/>
  </r>
  <r>
    <x v="0"/>
    <x v="9"/>
    <x v="1"/>
    <n v="3"/>
    <x v="8"/>
    <x v="3"/>
    <n v="0"/>
    <x v="12"/>
    <x v="0"/>
  </r>
  <r>
    <x v="0"/>
    <x v="10"/>
    <x v="1"/>
    <n v="3"/>
    <x v="8"/>
    <x v="3"/>
    <n v="0"/>
    <x v="12"/>
    <x v="0"/>
  </r>
  <r>
    <x v="0"/>
    <x v="11"/>
    <x v="1"/>
    <n v="3"/>
    <x v="8"/>
    <x v="3"/>
    <n v="0"/>
    <x v="12"/>
    <x v="0"/>
  </r>
  <r>
    <x v="0"/>
    <x v="12"/>
    <x v="1"/>
    <n v="3"/>
    <x v="8"/>
    <x v="3"/>
    <n v="-14513000"/>
    <x v="12"/>
    <x v="332"/>
  </r>
  <r>
    <x v="0"/>
    <x v="13"/>
    <x v="1"/>
    <n v="3"/>
    <x v="8"/>
    <x v="3"/>
    <n v="0"/>
    <x v="12"/>
    <x v="0"/>
  </r>
  <r>
    <x v="0"/>
    <x v="14"/>
    <x v="1"/>
    <n v="3"/>
    <x v="8"/>
    <x v="3"/>
    <n v="0"/>
    <x v="12"/>
    <x v="0"/>
  </r>
  <r>
    <x v="0"/>
    <x v="18"/>
    <x v="1"/>
    <n v="3"/>
    <x v="8"/>
    <x v="3"/>
    <n v="0"/>
    <x v="12"/>
    <x v="0"/>
  </r>
  <r>
    <x v="0"/>
    <x v="15"/>
    <x v="1"/>
    <n v="3"/>
    <x v="8"/>
    <x v="3"/>
    <n v="0"/>
    <x v="12"/>
    <x v="0"/>
  </r>
  <r>
    <x v="0"/>
    <x v="22"/>
    <x v="1"/>
    <n v="3"/>
    <x v="8"/>
    <x v="3"/>
    <n v="0"/>
    <x v="12"/>
    <x v="0"/>
  </r>
  <r>
    <x v="0"/>
    <x v="16"/>
    <x v="1"/>
    <n v="3"/>
    <x v="8"/>
    <x v="3"/>
    <n v="0"/>
    <x v="12"/>
    <x v="0"/>
  </r>
  <r>
    <x v="0"/>
    <x v="17"/>
    <x v="1"/>
    <n v="3"/>
    <x v="8"/>
    <x v="3"/>
    <n v="0"/>
    <x v="12"/>
    <x v="0"/>
  </r>
  <r>
    <x v="0"/>
    <x v="23"/>
    <x v="1"/>
    <n v="3"/>
    <x v="8"/>
    <x v="3"/>
    <n v="0"/>
    <x v="12"/>
    <x v="0"/>
  </r>
  <r>
    <x v="0"/>
    <x v="19"/>
    <x v="1"/>
    <n v="3"/>
    <x v="9"/>
    <x v="3"/>
    <n v="0"/>
    <x v="12"/>
    <x v="0"/>
  </r>
  <r>
    <x v="0"/>
    <x v="0"/>
    <x v="1"/>
    <n v="3"/>
    <x v="9"/>
    <x v="3"/>
    <n v="-2175012330"/>
    <x v="12"/>
    <x v="333"/>
  </r>
  <r>
    <x v="0"/>
    <x v="4"/>
    <x v="1"/>
    <n v="3"/>
    <x v="9"/>
    <x v="3"/>
    <n v="-365980000"/>
    <x v="12"/>
    <x v="334"/>
  </r>
  <r>
    <x v="0"/>
    <x v="5"/>
    <x v="1"/>
    <n v="3"/>
    <x v="9"/>
    <x v="3"/>
    <n v="-52510424"/>
    <x v="12"/>
    <x v="335"/>
  </r>
  <r>
    <x v="0"/>
    <x v="6"/>
    <x v="1"/>
    <n v="3"/>
    <x v="9"/>
    <x v="3"/>
    <n v="-154997"/>
    <x v="12"/>
    <x v="336"/>
  </r>
  <r>
    <x v="0"/>
    <x v="1"/>
    <x v="1"/>
    <n v="3"/>
    <x v="9"/>
    <x v="3"/>
    <n v="-1954847000"/>
    <x v="12"/>
    <x v="337"/>
  </r>
  <r>
    <x v="0"/>
    <x v="7"/>
    <x v="1"/>
    <n v="3"/>
    <x v="9"/>
    <x v="3"/>
    <n v="0"/>
    <x v="12"/>
    <x v="0"/>
  </r>
  <r>
    <x v="0"/>
    <x v="8"/>
    <x v="1"/>
    <n v="3"/>
    <x v="9"/>
    <x v="3"/>
    <n v="-91937676"/>
    <x v="12"/>
    <x v="338"/>
  </r>
  <r>
    <x v="0"/>
    <x v="20"/>
    <x v="1"/>
    <n v="3"/>
    <x v="9"/>
    <x v="3"/>
    <n v="-52049973"/>
    <x v="12"/>
    <x v="339"/>
  </r>
  <r>
    <x v="0"/>
    <x v="21"/>
    <x v="1"/>
    <n v="3"/>
    <x v="9"/>
    <x v="3"/>
    <n v="-7452"/>
    <x v="12"/>
    <x v="340"/>
  </r>
  <r>
    <x v="0"/>
    <x v="3"/>
    <x v="1"/>
    <n v="3"/>
    <x v="9"/>
    <x v="3"/>
    <n v="-20434414"/>
    <x v="12"/>
    <x v="341"/>
  </r>
  <r>
    <x v="0"/>
    <x v="9"/>
    <x v="1"/>
    <n v="3"/>
    <x v="9"/>
    <x v="3"/>
    <n v="-149601"/>
    <x v="12"/>
    <x v="342"/>
  </r>
  <r>
    <x v="0"/>
    <x v="10"/>
    <x v="1"/>
    <n v="3"/>
    <x v="9"/>
    <x v="3"/>
    <n v="-1191023"/>
    <x v="12"/>
    <x v="343"/>
  </r>
  <r>
    <x v="0"/>
    <x v="11"/>
    <x v="1"/>
    <n v="3"/>
    <x v="9"/>
    <x v="3"/>
    <n v="0"/>
    <x v="12"/>
    <x v="0"/>
  </r>
  <r>
    <x v="0"/>
    <x v="12"/>
    <x v="1"/>
    <n v="3"/>
    <x v="9"/>
    <x v="3"/>
    <n v="-4342000"/>
    <x v="12"/>
    <x v="344"/>
  </r>
  <r>
    <x v="0"/>
    <x v="13"/>
    <x v="1"/>
    <n v="3"/>
    <x v="9"/>
    <x v="3"/>
    <n v="0"/>
    <x v="12"/>
    <x v="0"/>
  </r>
  <r>
    <x v="0"/>
    <x v="14"/>
    <x v="1"/>
    <n v="3"/>
    <x v="9"/>
    <x v="3"/>
    <n v="-4733690"/>
    <x v="12"/>
    <x v="345"/>
  </r>
  <r>
    <x v="0"/>
    <x v="2"/>
    <x v="1"/>
    <n v="3"/>
    <x v="9"/>
    <x v="3"/>
    <n v="-1950199816"/>
    <x v="12"/>
    <x v="346"/>
  </r>
  <r>
    <x v="0"/>
    <x v="18"/>
    <x v="1"/>
    <n v="3"/>
    <x v="9"/>
    <x v="3"/>
    <n v="-4006000"/>
    <x v="12"/>
    <x v="347"/>
  </r>
  <r>
    <x v="0"/>
    <x v="15"/>
    <x v="1"/>
    <n v="3"/>
    <x v="9"/>
    <x v="3"/>
    <n v="-15644000"/>
    <x v="12"/>
    <x v="348"/>
  </r>
  <r>
    <x v="0"/>
    <x v="22"/>
    <x v="1"/>
    <n v="3"/>
    <x v="9"/>
    <x v="3"/>
    <n v="0"/>
    <x v="12"/>
    <x v="0"/>
  </r>
  <r>
    <x v="0"/>
    <x v="16"/>
    <x v="1"/>
    <n v="3"/>
    <x v="9"/>
    <x v="3"/>
    <n v="0"/>
    <x v="12"/>
    <x v="0"/>
  </r>
  <r>
    <x v="0"/>
    <x v="17"/>
    <x v="1"/>
    <n v="3"/>
    <x v="9"/>
    <x v="3"/>
    <n v="-254075"/>
    <x v="12"/>
    <x v="349"/>
  </r>
  <r>
    <x v="0"/>
    <x v="23"/>
    <x v="1"/>
    <n v="3"/>
    <x v="9"/>
    <x v="3"/>
    <n v="-3654"/>
    <x v="12"/>
    <x v="350"/>
  </r>
  <r>
    <x v="0"/>
    <x v="19"/>
    <x v="1"/>
    <n v="3"/>
    <x v="10"/>
    <x v="3"/>
    <n v="-129364798"/>
    <x v="12"/>
    <x v="238"/>
  </r>
  <r>
    <x v="0"/>
    <x v="0"/>
    <x v="1"/>
    <n v="3"/>
    <x v="10"/>
    <x v="3"/>
    <n v="-7360355298"/>
    <x v="12"/>
    <x v="351"/>
  </r>
  <r>
    <x v="0"/>
    <x v="4"/>
    <x v="1"/>
    <n v="3"/>
    <x v="10"/>
    <x v="3"/>
    <n v="-1616547000"/>
    <x v="12"/>
    <x v="352"/>
  </r>
  <r>
    <x v="0"/>
    <x v="5"/>
    <x v="1"/>
    <n v="3"/>
    <x v="10"/>
    <x v="3"/>
    <n v="-1365932756"/>
    <x v="12"/>
    <x v="353"/>
  </r>
  <r>
    <x v="0"/>
    <x v="6"/>
    <x v="1"/>
    <n v="3"/>
    <x v="10"/>
    <x v="3"/>
    <n v="-55380947"/>
    <x v="12"/>
    <x v="354"/>
  </r>
  <r>
    <x v="0"/>
    <x v="1"/>
    <x v="1"/>
    <n v="3"/>
    <x v="10"/>
    <x v="3"/>
    <n v="-7655984000"/>
    <x v="12"/>
    <x v="355"/>
  </r>
  <r>
    <x v="0"/>
    <x v="7"/>
    <x v="1"/>
    <n v="3"/>
    <x v="10"/>
    <x v="3"/>
    <n v="-185177694"/>
    <x v="12"/>
    <x v="244"/>
  </r>
  <r>
    <x v="0"/>
    <x v="8"/>
    <x v="1"/>
    <n v="3"/>
    <x v="10"/>
    <x v="3"/>
    <n v="-462366998"/>
    <x v="12"/>
    <x v="356"/>
  </r>
  <r>
    <x v="0"/>
    <x v="20"/>
    <x v="1"/>
    <n v="3"/>
    <x v="10"/>
    <x v="3"/>
    <n v="-333708265"/>
    <x v="12"/>
    <x v="357"/>
  </r>
  <r>
    <x v="0"/>
    <x v="21"/>
    <x v="1"/>
    <n v="3"/>
    <x v="10"/>
    <x v="3"/>
    <n v="-58547082"/>
    <x v="12"/>
    <x v="358"/>
  </r>
  <r>
    <x v="0"/>
    <x v="3"/>
    <x v="1"/>
    <n v="3"/>
    <x v="10"/>
    <x v="3"/>
    <n v="-521626541"/>
    <x v="12"/>
    <x v="359"/>
  </r>
  <r>
    <x v="0"/>
    <x v="9"/>
    <x v="1"/>
    <n v="3"/>
    <x v="10"/>
    <x v="3"/>
    <n v="-290078897"/>
    <x v="12"/>
    <x v="360"/>
  </r>
  <r>
    <x v="0"/>
    <x v="10"/>
    <x v="1"/>
    <n v="3"/>
    <x v="10"/>
    <x v="3"/>
    <n v="-636375855"/>
    <x v="12"/>
    <x v="361"/>
  </r>
  <r>
    <x v="0"/>
    <x v="11"/>
    <x v="1"/>
    <n v="3"/>
    <x v="10"/>
    <x v="3"/>
    <n v="-154296921"/>
    <x v="12"/>
    <x v="362"/>
  </r>
  <r>
    <x v="0"/>
    <x v="12"/>
    <x v="1"/>
    <n v="3"/>
    <x v="10"/>
    <x v="3"/>
    <n v="-633540000"/>
    <x v="12"/>
    <x v="363"/>
  </r>
  <r>
    <x v="0"/>
    <x v="13"/>
    <x v="1"/>
    <n v="3"/>
    <x v="10"/>
    <x v="3"/>
    <n v="-112819000"/>
    <x v="12"/>
    <x v="364"/>
  </r>
  <r>
    <x v="0"/>
    <x v="14"/>
    <x v="1"/>
    <n v="3"/>
    <x v="10"/>
    <x v="3"/>
    <n v="-121046360"/>
    <x v="12"/>
    <x v="365"/>
  </r>
  <r>
    <x v="0"/>
    <x v="2"/>
    <x v="1"/>
    <n v="3"/>
    <x v="10"/>
    <x v="3"/>
    <n v="-5933960609"/>
    <x v="12"/>
    <x v="366"/>
  </r>
  <r>
    <x v="0"/>
    <x v="18"/>
    <x v="1"/>
    <n v="3"/>
    <x v="10"/>
    <x v="3"/>
    <n v="-416326000"/>
    <x v="12"/>
    <x v="367"/>
  </r>
  <r>
    <x v="0"/>
    <x v="15"/>
    <x v="1"/>
    <n v="3"/>
    <x v="10"/>
    <x v="3"/>
    <n v="-5141535000"/>
    <x v="12"/>
    <x v="368"/>
  </r>
  <r>
    <x v="0"/>
    <x v="22"/>
    <x v="1"/>
    <n v="3"/>
    <x v="10"/>
    <x v="3"/>
    <n v="-13078018"/>
    <x v="12"/>
    <x v="369"/>
  </r>
  <r>
    <x v="0"/>
    <x v="16"/>
    <x v="1"/>
    <n v="3"/>
    <x v="10"/>
    <x v="3"/>
    <n v="-145785050"/>
    <x v="12"/>
    <x v="259"/>
  </r>
  <r>
    <x v="0"/>
    <x v="17"/>
    <x v="1"/>
    <n v="3"/>
    <x v="10"/>
    <x v="3"/>
    <n v="-291834235"/>
    <x v="12"/>
    <x v="370"/>
  </r>
  <r>
    <x v="0"/>
    <x v="23"/>
    <x v="1"/>
    <n v="3"/>
    <x v="10"/>
    <x v="3"/>
    <n v="-61161931"/>
    <x v="12"/>
    <x v="371"/>
  </r>
  <r>
    <x v="0"/>
    <x v="19"/>
    <x v="1"/>
    <n v="3"/>
    <x v="11"/>
    <x v="3"/>
    <n v="141522116"/>
    <x v="12"/>
    <x v="372"/>
  </r>
  <r>
    <x v="0"/>
    <x v="0"/>
    <x v="1"/>
    <n v="3"/>
    <x v="11"/>
    <x v="3"/>
    <n v="6434998754"/>
    <x v="12"/>
    <x v="373"/>
  </r>
  <r>
    <x v="0"/>
    <x v="4"/>
    <x v="1"/>
    <n v="3"/>
    <x v="11"/>
    <x v="3"/>
    <n v="1210698000"/>
    <x v="12"/>
    <x v="374"/>
  </r>
  <r>
    <x v="0"/>
    <x v="5"/>
    <x v="1"/>
    <n v="3"/>
    <x v="11"/>
    <x v="3"/>
    <n v="1214841598"/>
    <x v="12"/>
    <x v="375"/>
  </r>
  <r>
    <x v="0"/>
    <x v="6"/>
    <x v="1"/>
    <n v="3"/>
    <x v="11"/>
    <x v="3"/>
    <n v="54672593"/>
    <x v="12"/>
    <x v="376"/>
  </r>
  <r>
    <x v="0"/>
    <x v="1"/>
    <x v="1"/>
    <n v="3"/>
    <x v="11"/>
    <x v="3"/>
    <n v="6503808000"/>
    <x v="12"/>
    <x v="377"/>
  </r>
  <r>
    <x v="0"/>
    <x v="7"/>
    <x v="1"/>
    <n v="3"/>
    <x v="11"/>
    <x v="3"/>
    <n v="193693576"/>
    <x v="12"/>
    <x v="378"/>
  </r>
  <r>
    <x v="0"/>
    <x v="8"/>
    <x v="1"/>
    <n v="3"/>
    <x v="11"/>
    <x v="3"/>
    <n v="366843345"/>
    <x v="12"/>
    <x v="379"/>
  </r>
  <r>
    <x v="0"/>
    <x v="20"/>
    <x v="1"/>
    <n v="3"/>
    <x v="11"/>
    <x v="3"/>
    <n v="298625744"/>
    <x v="12"/>
    <x v="380"/>
  </r>
  <r>
    <x v="0"/>
    <x v="21"/>
    <x v="1"/>
    <n v="3"/>
    <x v="11"/>
    <x v="3"/>
    <n v="61665122"/>
    <x v="12"/>
    <x v="381"/>
  </r>
  <r>
    <x v="0"/>
    <x v="3"/>
    <x v="1"/>
    <n v="3"/>
    <x v="11"/>
    <x v="3"/>
    <n v="376127345"/>
    <x v="12"/>
    <x v="382"/>
  </r>
  <r>
    <x v="0"/>
    <x v="9"/>
    <x v="1"/>
    <n v="3"/>
    <x v="11"/>
    <x v="3"/>
    <n v="284524422"/>
    <x v="12"/>
    <x v="383"/>
  </r>
  <r>
    <x v="0"/>
    <x v="10"/>
    <x v="1"/>
    <n v="3"/>
    <x v="11"/>
    <x v="3"/>
    <n v="539976091"/>
    <x v="12"/>
    <x v="384"/>
  </r>
  <r>
    <x v="0"/>
    <x v="11"/>
    <x v="1"/>
    <n v="3"/>
    <x v="11"/>
    <x v="3"/>
    <n v="150278149"/>
    <x v="12"/>
    <x v="385"/>
  </r>
  <r>
    <x v="0"/>
    <x v="12"/>
    <x v="1"/>
    <n v="3"/>
    <x v="11"/>
    <x v="3"/>
    <n v="547183000"/>
    <x v="12"/>
    <x v="386"/>
  </r>
  <r>
    <x v="0"/>
    <x v="13"/>
    <x v="1"/>
    <n v="3"/>
    <x v="11"/>
    <x v="3"/>
    <n v="101867000"/>
    <x v="12"/>
    <x v="387"/>
  </r>
  <r>
    <x v="0"/>
    <x v="14"/>
    <x v="1"/>
    <n v="3"/>
    <x v="11"/>
    <x v="3"/>
    <n v="117647579"/>
    <x v="12"/>
    <x v="388"/>
  </r>
  <r>
    <x v="0"/>
    <x v="2"/>
    <x v="1"/>
    <n v="3"/>
    <x v="11"/>
    <x v="3"/>
    <n v="5205421626"/>
    <x v="12"/>
    <x v="389"/>
  </r>
  <r>
    <x v="0"/>
    <x v="18"/>
    <x v="1"/>
    <n v="3"/>
    <x v="11"/>
    <x v="3"/>
    <n v="372688000"/>
    <x v="12"/>
    <x v="390"/>
  </r>
  <r>
    <x v="0"/>
    <x v="15"/>
    <x v="1"/>
    <n v="3"/>
    <x v="11"/>
    <x v="3"/>
    <n v="4327866000"/>
    <x v="12"/>
    <x v="391"/>
  </r>
  <r>
    <x v="0"/>
    <x v="22"/>
    <x v="1"/>
    <n v="3"/>
    <x v="11"/>
    <x v="3"/>
    <n v="17531847"/>
    <x v="12"/>
    <x v="392"/>
  </r>
  <r>
    <x v="0"/>
    <x v="16"/>
    <x v="1"/>
    <n v="3"/>
    <x v="11"/>
    <x v="3"/>
    <n v="125602555"/>
    <x v="12"/>
    <x v="393"/>
  </r>
  <r>
    <x v="0"/>
    <x v="17"/>
    <x v="1"/>
    <n v="3"/>
    <x v="11"/>
    <x v="3"/>
    <n v="248656637"/>
    <x v="12"/>
    <x v="394"/>
  </r>
  <r>
    <x v="0"/>
    <x v="23"/>
    <x v="1"/>
    <n v="3"/>
    <x v="11"/>
    <x v="3"/>
    <n v="69791789"/>
    <x v="12"/>
    <x v="395"/>
  </r>
  <r>
    <x v="0"/>
    <x v="19"/>
    <x v="1"/>
    <n v="3"/>
    <x v="12"/>
    <x v="3"/>
    <n v="12157318"/>
    <x v="12"/>
    <x v="396"/>
  </r>
  <r>
    <x v="0"/>
    <x v="0"/>
    <x v="1"/>
    <n v="3"/>
    <x v="12"/>
    <x v="3"/>
    <n v="-925356544"/>
    <x v="12"/>
    <x v="397"/>
  </r>
  <r>
    <x v="0"/>
    <x v="4"/>
    <x v="1"/>
    <n v="3"/>
    <x v="12"/>
    <x v="3"/>
    <n v="-405849000"/>
    <x v="12"/>
    <x v="398"/>
  </r>
  <r>
    <x v="0"/>
    <x v="5"/>
    <x v="1"/>
    <n v="3"/>
    <x v="12"/>
    <x v="3"/>
    <n v="-151091158"/>
    <x v="12"/>
    <x v="399"/>
  </r>
  <r>
    <x v="0"/>
    <x v="6"/>
    <x v="1"/>
    <n v="3"/>
    <x v="12"/>
    <x v="3"/>
    <n v="-708354"/>
    <x v="12"/>
    <x v="400"/>
  </r>
  <r>
    <x v="0"/>
    <x v="1"/>
    <x v="1"/>
    <n v="3"/>
    <x v="12"/>
    <x v="3"/>
    <n v="-1152176000"/>
    <x v="12"/>
    <x v="401"/>
  </r>
  <r>
    <x v="0"/>
    <x v="7"/>
    <x v="1"/>
    <n v="3"/>
    <x v="12"/>
    <x v="3"/>
    <n v="8515883"/>
    <x v="12"/>
    <x v="402"/>
  </r>
  <r>
    <x v="0"/>
    <x v="8"/>
    <x v="1"/>
    <n v="3"/>
    <x v="12"/>
    <x v="3"/>
    <n v="-95523653"/>
    <x v="12"/>
    <x v="403"/>
  </r>
  <r>
    <x v="0"/>
    <x v="20"/>
    <x v="1"/>
    <n v="3"/>
    <x v="12"/>
    <x v="3"/>
    <n v="-35082521"/>
    <x v="12"/>
    <x v="404"/>
  </r>
  <r>
    <x v="0"/>
    <x v="21"/>
    <x v="1"/>
    <n v="3"/>
    <x v="12"/>
    <x v="3"/>
    <n v="3118040"/>
    <x v="12"/>
    <x v="405"/>
  </r>
  <r>
    <x v="0"/>
    <x v="3"/>
    <x v="1"/>
    <n v="3"/>
    <x v="12"/>
    <x v="3"/>
    <n v="-145499196"/>
    <x v="12"/>
    <x v="406"/>
  </r>
  <r>
    <x v="0"/>
    <x v="9"/>
    <x v="1"/>
    <n v="3"/>
    <x v="12"/>
    <x v="3"/>
    <n v="-5554474"/>
    <x v="12"/>
    <x v="407"/>
  </r>
  <r>
    <x v="0"/>
    <x v="10"/>
    <x v="1"/>
    <n v="3"/>
    <x v="12"/>
    <x v="3"/>
    <n v="-96399764"/>
    <x v="12"/>
    <x v="408"/>
  </r>
  <r>
    <x v="0"/>
    <x v="11"/>
    <x v="1"/>
    <n v="3"/>
    <x v="12"/>
    <x v="3"/>
    <n v="-4018772"/>
    <x v="12"/>
    <x v="409"/>
  </r>
  <r>
    <x v="0"/>
    <x v="12"/>
    <x v="1"/>
    <n v="3"/>
    <x v="12"/>
    <x v="3"/>
    <n v="-86357000"/>
    <x v="12"/>
    <x v="410"/>
  </r>
  <r>
    <x v="0"/>
    <x v="13"/>
    <x v="1"/>
    <n v="3"/>
    <x v="12"/>
    <x v="3"/>
    <n v="-10951000"/>
    <x v="12"/>
    <x v="411"/>
  </r>
  <r>
    <x v="0"/>
    <x v="14"/>
    <x v="1"/>
    <n v="3"/>
    <x v="12"/>
    <x v="3"/>
    <n v="-3398781"/>
    <x v="12"/>
    <x v="412"/>
  </r>
  <r>
    <x v="0"/>
    <x v="2"/>
    <x v="1"/>
    <n v="3"/>
    <x v="12"/>
    <x v="3"/>
    <n v="-728538982"/>
    <x v="12"/>
    <x v="413"/>
  </r>
  <r>
    <x v="0"/>
    <x v="18"/>
    <x v="1"/>
    <n v="3"/>
    <x v="12"/>
    <x v="3"/>
    <n v="-43638000"/>
    <x v="12"/>
    <x v="414"/>
  </r>
  <r>
    <x v="0"/>
    <x v="15"/>
    <x v="1"/>
    <n v="3"/>
    <x v="12"/>
    <x v="3"/>
    <n v="-813669000"/>
    <x v="12"/>
    <x v="415"/>
  </r>
  <r>
    <x v="0"/>
    <x v="22"/>
    <x v="1"/>
    <n v="3"/>
    <x v="12"/>
    <x v="3"/>
    <n v="4453829"/>
    <x v="12"/>
    <x v="416"/>
  </r>
  <r>
    <x v="0"/>
    <x v="16"/>
    <x v="1"/>
    <n v="3"/>
    <x v="12"/>
    <x v="3"/>
    <n v="-20182495"/>
    <x v="12"/>
    <x v="417"/>
  </r>
  <r>
    <x v="0"/>
    <x v="17"/>
    <x v="1"/>
    <n v="3"/>
    <x v="12"/>
    <x v="3"/>
    <n v="-43177598"/>
    <x v="12"/>
    <x v="418"/>
  </r>
  <r>
    <x v="0"/>
    <x v="23"/>
    <x v="1"/>
    <n v="3"/>
    <x v="12"/>
    <x v="3"/>
    <n v="8629858"/>
    <x v="12"/>
    <x v="419"/>
  </r>
  <r>
    <x v="0"/>
    <x v="19"/>
    <x v="1"/>
    <n v="3"/>
    <x v="13"/>
    <x v="3"/>
    <n v="927286"/>
    <x v="12"/>
    <x v="420"/>
  </r>
  <r>
    <x v="0"/>
    <x v="0"/>
    <x v="1"/>
    <n v="3"/>
    <x v="13"/>
    <x v="3"/>
    <n v="180747015"/>
    <x v="12"/>
    <x v="421"/>
  </r>
  <r>
    <x v="0"/>
    <x v="4"/>
    <x v="1"/>
    <n v="3"/>
    <x v="13"/>
    <x v="3"/>
    <n v="16740000"/>
    <x v="12"/>
    <x v="422"/>
  </r>
  <r>
    <x v="0"/>
    <x v="5"/>
    <x v="1"/>
    <n v="3"/>
    <x v="13"/>
    <x v="3"/>
    <n v="7309709"/>
    <x v="12"/>
    <x v="423"/>
  </r>
  <r>
    <x v="0"/>
    <x v="6"/>
    <x v="1"/>
    <n v="3"/>
    <x v="13"/>
    <x v="3"/>
    <n v="-40959"/>
    <x v="12"/>
    <x v="424"/>
  </r>
  <r>
    <x v="0"/>
    <x v="1"/>
    <x v="1"/>
    <n v="3"/>
    <x v="13"/>
    <x v="3"/>
    <n v="14094000"/>
    <x v="12"/>
    <x v="425"/>
  </r>
  <r>
    <x v="0"/>
    <x v="7"/>
    <x v="1"/>
    <n v="3"/>
    <x v="13"/>
    <x v="3"/>
    <n v="983192"/>
    <x v="12"/>
    <x v="426"/>
  </r>
  <r>
    <x v="0"/>
    <x v="8"/>
    <x v="1"/>
    <n v="3"/>
    <x v="13"/>
    <x v="3"/>
    <n v="-1189760"/>
    <x v="12"/>
    <x v="427"/>
  </r>
  <r>
    <x v="0"/>
    <x v="20"/>
    <x v="1"/>
    <n v="3"/>
    <x v="13"/>
    <x v="3"/>
    <n v="3652495"/>
    <x v="12"/>
    <x v="428"/>
  </r>
  <r>
    <x v="0"/>
    <x v="21"/>
    <x v="1"/>
    <n v="3"/>
    <x v="13"/>
    <x v="3"/>
    <n v="2390138"/>
    <x v="12"/>
    <x v="429"/>
  </r>
  <r>
    <x v="0"/>
    <x v="3"/>
    <x v="1"/>
    <n v="3"/>
    <x v="13"/>
    <x v="3"/>
    <n v="35609097"/>
    <x v="12"/>
    <x v="430"/>
  </r>
  <r>
    <x v="0"/>
    <x v="9"/>
    <x v="1"/>
    <n v="3"/>
    <x v="13"/>
    <x v="3"/>
    <n v="-244580"/>
    <x v="12"/>
    <x v="431"/>
  </r>
  <r>
    <x v="0"/>
    <x v="10"/>
    <x v="1"/>
    <n v="3"/>
    <x v="13"/>
    <x v="3"/>
    <n v="8633920"/>
    <x v="12"/>
    <x v="432"/>
  </r>
  <r>
    <x v="0"/>
    <x v="11"/>
    <x v="1"/>
    <n v="3"/>
    <x v="13"/>
    <x v="3"/>
    <n v="61790"/>
    <x v="12"/>
    <x v="433"/>
  </r>
  <r>
    <x v="0"/>
    <x v="12"/>
    <x v="1"/>
    <n v="3"/>
    <x v="13"/>
    <x v="3"/>
    <n v="4713000"/>
    <x v="12"/>
    <x v="434"/>
  </r>
  <r>
    <x v="0"/>
    <x v="13"/>
    <x v="1"/>
    <n v="3"/>
    <x v="13"/>
    <x v="3"/>
    <n v="3851000"/>
    <x v="12"/>
    <x v="435"/>
  </r>
  <r>
    <x v="0"/>
    <x v="14"/>
    <x v="1"/>
    <n v="3"/>
    <x v="13"/>
    <x v="3"/>
    <n v="107285"/>
    <x v="12"/>
    <x v="436"/>
  </r>
  <r>
    <x v="0"/>
    <x v="2"/>
    <x v="1"/>
    <n v="3"/>
    <x v="13"/>
    <x v="3"/>
    <n v="56015719"/>
    <x v="12"/>
    <x v="437"/>
  </r>
  <r>
    <x v="0"/>
    <x v="18"/>
    <x v="1"/>
    <n v="3"/>
    <x v="13"/>
    <x v="3"/>
    <n v="4619000"/>
    <x v="12"/>
    <x v="438"/>
  </r>
  <r>
    <x v="0"/>
    <x v="15"/>
    <x v="1"/>
    <n v="3"/>
    <x v="13"/>
    <x v="3"/>
    <n v="42372000"/>
    <x v="12"/>
    <x v="439"/>
  </r>
  <r>
    <x v="0"/>
    <x v="22"/>
    <x v="1"/>
    <n v="3"/>
    <x v="13"/>
    <x v="3"/>
    <n v="1009761"/>
    <x v="12"/>
    <x v="440"/>
  </r>
  <r>
    <x v="0"/>
    <x v="16"/>
    <x v="1"/>
    <n v="3"/>
    <x v="13"/>
    <x v="3"/>
    <n v="11732047"/>
    <x v="12"/>
    <x v="441"/>
  </r>
  <r>
    <x v="0"/>
    <x v="17"/>
    <x v="1"/>
    <n v="3"/>
    <x v="13"/>
    <x v="3"/>
    <n v="18714070"/>
    <x v="12"/>
    <x v="442"/>
  </r>
  <r>
    <x v="0"/>
    <x v="23"/>
    <x v="1"/>
    <n v="3"/>
    <x v="13"/>
    <x v="3"/>
    <n v="3271238"/>
    <x v="12"/>
    <x v="443"/>
  </r>
  <r>
    <x v="0"/>
    <x v="19"/>
    <x v="1"/>
    <n v="3"/>
    <x v="14"/>
    <x v="3"/>
    <n v="13084604"/>
    <x v="12"/>
    <x v="444"/>
  </r>
  <r>
    <x v="0"/>
    <x v="0"/>
    <x v="1"/>
    <n v="3"/>
    <x v="14"/>
    <x v="3"/>
    <n v="-744609529"/>
    <x v="12"/>
    <x v="445"/>
  </r>
  <r>
    <x v="0"/>
    <x v="4"/>
    <x v="1"/>
    <n v="3"/>
    <x v="14"/>
    <x v="3"/>
    <n v="-389109000"/>
    <x v="12"/>
    <x v="446"/>
  </r>
  <r>
    <x v="0"/>
    <x v="5"/>
    <x v="1"/>
    <n v="3"/>
    <x v="14"/>
    <x v="3"/>
    <n v="-143781449"/>
    <x v="12"/>
    <x v="447"/>
  </r>
  <r>
    <x v="0"/>
    <x v="6"/>
    <x v="1"/>
    <n v="3"/>
    <x v="14"/>
    <x v="3"/>
    <n v="-749313"/>
    <x v="12"/>
    <x v="448"/>
  </r>
  <r>
    <x v="0"/>
    <x v="1"/>
    <x v="1"/>
    <n v="3"/>
    <x v="14"/>
    <x v="3"/>
    <n v="-1138082000"/>
    <x v="12"/>
    <x v="449"/>
  </r>
  <r>
    <x v="0"/>
    <x v="7"/>
    <x v="1"/>
    <n v="3"/>
    <x v="14"/>
    <x v="3"/>
    <n v="9499075"/>
    <x v="12"/>
    <x v="450"/>
  </r>
  <r>
    <x v="0"/>
    <x v="8"/>
    <x v="1"/>
    <n v="3"/>
    <x v="14"/>
    <x v="3"/>
    <n v="-96713413"/>
    <x v="12"/>
    <x v="451"/>
  </r>
  <r>
    <x v="0"/>
    <x v="20"/>
    <x v="1"/>
    <n v="3"/>
    <x v="14"/>
    <x v="3"/>
    <n v="-31430026"/>
    <x v="12"/>
    <x v="452"/>
  </r>
  <r>
    <x v="0"/>
    <x v="21"/>
    <x v="1"/>
    <n v="3"/>
    <x v="14"/>
    <x v="3"/>
    <n v="5508178"/>
    <x v="12"/>
    <x v="453"/>
  </r>
  <r>
    <x v="0"/>
    <x v="3"/>
    <x v="1"/>
    <n v="3"/>
    <x v="14"/>
    <x v="3"/>
    <n v="-109890099"/>
    <x v="12"/>
    <x v="454"/>
  </r>
  <r>
    <x v="0"/>
    <x v="9"/>
    <x v="1"/>
    <n v="3"/>
    <x v="14"/>
    <x v="3"/>
    <n v="-5799054"/>
    <x v="12"/>
    <x v="455"/>
  </r>
  <r>
    <x v="0"/>
    <x v="10"/>
    <x v="1"/>
    <n v="3"/>
    <x v="14"/>
    <x v="3"/>
    <n v="-87765844"/>
    <x v="12"/>
    <x v="456"/>
  </r>
  <r>
    <x v="0"/>
    <x v="11"/>
    <x v="1"/>
    <n v="3"/>
    <x v="14"/>
    <x v="3"/>
    <n v="-3956982"/>
    <x v="12"/>
    <x v="457"/>
  </r>
  <r>
    <x v="0"/>
    <x v="12"/>
    <x v="1"/>
    <n v="3"/>
    <x v="14"/>
    <x v="3"/>
    <n v="-81644000"/>
    <x v="12"/>
    <x v="458"/>
  </r>
  <r>
    <x v="0"/>
    <x v="13"/>
    <x v="1"/>
    <n v="3"/>
    <x v="14"/>
    <x v="3"/>
    <n v="-7100000"/>
    <x v="12"/>
    <x v="459"/>
  </r>
  <r>
    <x v="0"/>
    <x v="14"/>
    <x v="1"/>
    <n v="3"/>
    <x v="14"/>
    <x v="3"/>
    <n v="-3291495"/>
    <x v="12"/>
    <x v="460"/>
  </r>
  <r>
    <x v="0"/>
    <x v="2"/>
    <x v="1"/>
    <n v="3"/>
    <x v="14"/>
    <x v="3"/>
    <n v="-672523263"/>
    <x v="12"/>
    <x v="461"/>
  </r>
  <r>
    <x v="0"/>
    <x v="18"/>
    <x v="1"/>
    <n v="3"/>
    <x v="14"/>
    <x v="3"/>
    <n v="-39019000"/>
    <x v="12"/>
    <x v="462"/>
  </r>
  <r>
    <x v="0"/>
    <x v="15"/>
    <x v="1"/>
    <n v="3"/>
    <x v="14"/>
    <x v="3"/>
    <n v="-771297000"/>
    <x v="12"/>
    <x v="463"/>
  </r>
  <r>
    <x v="0"/>
    <x v="22"/>
    <x v="1"/>
    <n v="3"/>
    <x v="14"/>
    <x v="3"/>
    <n v="5463590"/>
    <x v="12"/>
    <x v="464"/>
  </r>
  <r>
    <x v="0"/>
    <x v="16"/>
    <x v="1"/>
    <n v="3"/>
    <x v="14"/>
    <x v="3"/>
    <n v="-8450447"/>
    <x v="12"/>
    <x v="465"/>
  </r>
  <r>
    <x v="0"/>
    <x v="17"/>
    <x v="1"/>
    <n v="3"/>
    <x v="14"/>
    <x v="3"/>
    <n v="-24463528"/>
    <x v="12"/>
    <x v="466"/>
  </r>
  <r>
    <x v="0"/>
    <x v="23"/>
    <x v="1"/>
    <n v="3"/>
    <x v="14"/>
    <x v="3"/>
    <n v="11901096"/>
    <x v="12"/>
    <x v="467"/>
  </r>
  <r>
    <x v="0"/>
    <x v="19"/>
    <x v="1"/>
    <n v="3"/>
    <x v="15"/>
    <x v="3"/>
    <n v="0"/>
    <x v="12"/>
    <x v="0"/>
  </r>
  <r>
    <x v="0"/>
    <x v="0"/>
    <x v="1"/>
    <n v="3"/>
    <x v="15"/>
    <x v="3"/>
    <n v="395328490"/>
    <x v="12"/>
    <x v="468"/>
  </r>
  <r>
    <x v="0"/>
    <x v="4"/>
    <x v="1"/>
    <n v="3"/>
    <x v="15"/>
    <x v="3"/>
    <n v="146596000"/>
    <x v="12"/>
    <x v="469"/>
  </r>
  <r>
    <x v="0"/>
    <x v="5"/>
    <x v="1"/>
    <n v="3"/>
    <x v="15"/>
    <x v="3"/>
    <n v="56132693"/>
    <x v="12"/>
    <x v="470"/>
  </r>
  <r>
    <x v="0"/>
    <x v="6"/>
    <x v="1"/>
    <n v="3"/>
    <x v="15"/>
    <x v="3"/>
    <n v="0"/>
    <x v="12"/>
    <x v="0"/>
  </r>
  <r>
    <x v="0"/>
    <x v="1"/>
    <x v="1"/>
    <n v="3"/>
    <x v="15"/>
    <x v="3"/>
    <n v="422655000"/>
    <x v="12"/>
    <x v="471"/>
  </r>
  <r>
    <x v="0"/>
    <x v="7"/>
    <x v="1"/>
    <n v="3"/>
    <x v="15"/>
    <x v="3"/>
    <n v="-3361548"/>
    <x v="12"/>
    <x v="472"/>
  </r>
  <r>
    <x v="0"/>
    <x v="8"/>
    <x v="1"/>
    <n v="3"/>
    <x v="15"/>
    <x v="3"/>
    <n v="35549576"/>
    <x v="12"/>
    <x v="473"/>
  </r>
  <r>
    <x v="0"/>
    <x v="20"/>
    <x v="1"/>
    <n v="3"/>
    <x v="15"/>
    <x v="3"/>
    <n v="0"/>
    <x v="12"/>
    <x v="0"/>
  </r>
  <r>
    <x v="0"/>
    <x v="21"/>
    <x v="1"/>
    <n v="3"/>
    <x v="15"/>
    <x v="3"/>
    <n v="0"/>
    <x v="12"/>
    <x v="0"/>
  </r>
  <r>
    <x v="0"/>
    <x v="3"/>
    <x v="1"/>
    <n v="3"/>
    <x v="15"/>
    <x v="3"/>
    <n v="30085142"/>
    <x v="12"/>
    <x v="474"/>
  </r>
  <r>
    <x v="0"/>
    <x v="9"/>
    <x v="1"/>
    <n v="3"/>
    <x v="15"/>
    <x v="3"/>
    <n v="953127"/>
    <x v="12"/>
    <x v="475"/>
  </r>
  <r>
    <x v="0"/>
    <x v="10"/>
    <x v="1"/>
    <n v="3"/>
    <x v="15"/>
    <x v="3"/>
    <n v="32030084"/>
    <x v="12"/>
    <x v="476"/>
  </r>
  <r>
    <x v="0"/>
    <x v="11"/>
    <x v="1"/>
    <n v="3"/>
    <x v="15"/>
    <x v="3"/>
    <n v="1596062"/>
    <x v="12"/>
    <x v="477"/>
  </r>
  <r>
    <x v="0"/>
    <x v="12"/>
    <x v="1"/>
    <n v="3"/>
    <x v="15"/>
    <x v="3"/>
    <n v="30664000"/>
    <x v="12"/>
    <x v="478"/>
  </r>
  <r>
    <x v="0"/>
    <x v="13"/>
    <x v="1"/>
    <n v="3"/>
    <x v="15"/>
    <x v="3"/>
    <n v="2013000"/>
    <x v="12"/>
    <x v="479"/>
  </r>
  <r>
    <x v="0"/>
    <x v="14"/>
    <x v="1"/>
    <n v="3"/>
    <x v="15"/>
    <x v="3"/>
    <n v="0"/>
    <x v="12"/>
    <x v="0"/>
  </r>
  <r>
    <x v="0"/>
    <x v="2"/>
    <x v="1"/>
    <n v="3"/>
    <x v="15"/>
    <x v="3"/>
    <n v="234306965"/>
    <x v="12"/>
    <x v="480"/>
  </r>
  <r>
    <x v="0"/>
    <x v="18"/>
    <x v="1"/>
    <n v="3"/>
    <x v="15"/>
    <x v="3"/>
    <n v="13949000"/>
    <x v="12"/>
    <x v="481"/>
  </r>
  <r>
    <x v="0"/>
    <x v="15"/>
    <x v="1"/>
    <n v="3"/>
    <x v="15"/>
    <x v="3"/>
    <n v="281004000"/>
    <x v="12"/>
    <x v="482"/>
  </r>
  <r>
    <x v="0"/>
    <x v="22"/>
    <x v="1"/>
    <n v="3"/>
    <x v="15"/>
    <x v="3"/>
    <n v="0"/>
    <x v="12"/>
    <x v="0"/>
  </r>
  <r>
    <x v="0"/>
    <x v="16"/>
    <x v="1"/>
    <n v="3"/>
    <x v="15"/>
    <x v="3"/>
    <n v="21783972"/>
    <x v="12"/>
    <x v="483"/>
  </r>
  <r>
    <x v="0"/>
    <x v="17"/>
    <x v="1"/>
    <n v="3"/>
    <x v="15"/>
    <x v="3"/>
    <n v="0"/>
    <x v="12"/>
    <x v="0"/>
  </r>
  <r>
    <x v="0"/>
    <x v="23"/>
    <x v="1"/>
    <n v="3"/>
    <x v="15"/>
    <x v="3"/>
    <n v="-4819943"/>
    <x v="12"/>
    <x v="484"/>
  </r>
  <r>
    <x v="0"/>
    <x v="19"/>
    <x v="1"/>
    <n v="3"/>
    <x v="16"/>
    <x v="3"/>
    <n v="13084604"/>
    <x v="12"/>
    <x v="444"/>
  </r>
  <r>
    <x v="0"/>
    <x v="0"/>
    <x v="1"/>
    <n v="3"/>
    <x v="16"/>
    <x v="3"/>
    <n v="-349281039"/>
    <x v="12"/>
    <x v="485"/>
  </r>
  <r>
    <x v="0"/>
    <x v="4"/>
    <x v="1"/>
    <n v="3"/>
    <x v="16"/>
    <x v="3"/>
    <n v="-242512000"/>
    <x v="12"/>
    <x v="486"/>
  </r>
  <r>
    <x v="0"/>
    <x v="5"/>
    <x v="1"/>
    <n v="3"/>
    <x v="16"/>
    <x v="3"/>
    <n v="-87648756"/>
    <x v="12"/>
    <x v="487"/>
  </r>
  <r>
    <x v="0"/>
    <x v="6"/>
    <x v="1"/>
    <n v="3"/>
    <x v="16"/>
    <x v="3"/>
    <n v="-749313"/>
    <x v="12"/>
    <x v="448"/>
  </r>
  <r>
    <x v="0"/>
    <x v="1"/>
    <x v="1"/>
    <n v="3"/>
    <x v="16"/>
    <x v="3"/>
    <n v="-715427000"/>
    <x v="12"/>
    <x v="488"/>
  </r>
  <r>
    <x v="0"/>
    <x v="7"/>
    <x v="1"/>
    <n v="3"/>
    <x v="16"/>
    <x v="3"/>
    <n v="6137528"/>
    <x v="12"/>
    <x v="489"/>
  </r>
  <r>
    <x v="0"/>
    <x v="8"/>
    <x v="1"/>
    <n v="3"/>
    <x v="16"/>
    <x v="3"/>
    <n v="-61163837"/>
    <x v="12"/>
    <x v="490"/>
  </r>
  <r>
    <x v="0"/>
    <x v="20"/>
    <x v="1"/>
    <n v="3"/>
    <x v="16"/>
    <x v="3"/>
    <n v="-31430026"/>
    <x v="12"/>
    <x v="452"/>
  </r>
  <r>
    <x v="0"/>
    <x v="21"/>
    <x v="1"/>
    <n v="3"/>
    <x v="16"/>
    <x v="3"/>
    <n v="5508178"/>
    <x v="12"/>
    <x v="453"/>
  </r>
  <r>
    <x v="0"/>
    <x v="3"/>
    <x v="1"/>
    <n v="3"/>
    <x v="16"/>
    <x v="3"/>
    <n v="-79804957"/>
    <x v="12"/>
    <x v="491"/>
  </r>
  <r>
    <x v="0"/>
    <x v="9"/>
    <x v="1"/>
    <n v="3"/>
    <x v="16"/>
    <x v="3"/>
    <n v="-4845928"/>
    <x v="12"/>
    <x v="492"/>
  </r>
  <r>
    <x v="0"/>
    <x v="10"/>
    <x v="1"/>
    <n v="3"/>
    <x v="16"/>
    <x v="3"/>
    <n v="-55735759"/>
    <x v="12"/>
    <x v="493"/>
  </r>
  <r>
    <x v="0"/>
    <x v="11"/>
    <x v="1"/>
    <n v="3"/>
    <x v="16"/>
    <x v="3"/>
    <n v="-2360920"/>
    <x v="12"/>
    <x v="494"/>
  </r>
  <r>
    <x v="0"/>
    <x v="12"/>
    <x v="1"/>
    <n v="3"/>
    <x v="16"/>
    <x v="3"/>
    <n v="-50980000"/>
    <x v="12"/>
    <x v="495"/>
  </r>
  <r>
    <x v="0"/>
    <x v="13"/>
    <x v="1"/>
    <n v="3"/>
    <x v="16"/>
    <x v="3"/>
    <n v="-5088000"/>
    <x v="12"/>
    <x v="496"/>
  </r>
  <r>
    <x v="0"/>
    <x v="14"/>
    <x v="1"/>
    <n v="3"/>
    <x v="16"/>
    <x v="3"/>
    <n v="-3291495"/>
    <x v="12"/>
    <x v="460"/>
  </r>
  <r>
    <x v="0"/>
    <x v="2"/>
    <x v="1"/>
    <n v="3"/>
    <x v="16"/>
    <x v="3"/>
    <n v="-438216299"/>
    <x v="12"/>
    <x v="497"/>
  </r>
  <r>
    <x v="0"/>
    <x v="18"/>
    <x v="1"/>
    <n v="3"/>
    <x v="16"/>
    <x v="3"/>
    <n v="-25070000"/>
    <x v="12"/>
    <x v="498"/>
  </r>
  <r>
    <x v="0"/>
    <x v="15"/>
    <x v="1"/>
    <n v="3"/>
    <x v="16"/>
    <x v="3"/>
    <n v="-490293000"/>
    <x v="12"/>
    <x v="499"/>
  </r>
  <r>
    <x v="0"/>
    <x v="22"/>
    <x v="1"/>
    <n v="3"/>
    <x v="16"/>
    <x v="3"/>
    <n v="5463590"/>
    <x v="12"/>
    <x v="464"/>
  </r>
  <r>
    <x v="0"/>
    <x v="16"/>
    <x v="1"/>
    <n v="3"/>
    <x v="16"/>
    <x v="3"/>
    <n v="13333524"/>
    <x v="12"/>
    <x v="500"/>
  </r>
  <r>
    <x v="0"/>
    <x v="17"/>
    <x v="1"/>
    <n v="3"/>
    <x v="16"/>
    <x v="3"/>
    <n v="-24463528"/>
    <x v="12"/>
    <x v="466"/>
  </r>
  <r>
    <x v="0"/>
    <x v="23"/>
    <x v="1"/>
    <n v="3"/>
    <x v="16"/>
    <x v="3"/>
    <n v="7081153"/>
    <x v="12"/>
    <x v="501"/>
  </r>
  <r>
    <x v="1"/>
    <x v="19"/>
    <x v="0"/>
    <n v="3"/>
    <x v="17"/>
    <x v="3"/>
    <n v="93354351"/>
    <x v="12"/>
    <x v="502"/>
  </r>
  <r>
    <x v="1"/>
    <x v="0"/>
    <x v="0"/>
    <n v="3"/>
    <x v="17"/>
    <x v="3"/>
    <n v="2001059484"/>
    <x v="12"/>
    <x v="503"/>
  </r>
  <r>
    <x v="1"/>
    <x v="4"/>
    <x v="0"/>
    <n v="3"/>
    <x v="17"/>
    <x v="3"/>
    <n v="502085000"/>
    <x v="12"/>
    <x v="504"/>
  </r>
  <r>
    <x v="1"/>
    <x v="5"/>
    <x v="0"/>
    <n v="3"/>
    <x v="17"/>
    <x v="3"/>
    <n v="448027841"/>
    <x v="12"/>
    <x v="505"/>
  </r>
  <r>
    <x v="1"/>
    <x v="6"/>
    <x v="0"/>
    <n v="3"/>
    <x v="17"/>
    <x v="3"/>
    <n v="35793676"/>
    <x v="12"/>
    <x v="506"/>
  </r>
  <r>
    <x v="1"/>
    <x v="1"/>
    <x v="0"/>
    <n v="3"/>
    <x v="17"/>
    <x v="3"/>
    <n v="2074280000"/>
    <x v="12"/>
    <x v="507"/>
  </r>
  <r>
    <x v="1"/>
    <x v="7"/>
    <x v="0"/>
    <n v="3"/>
    <x v="17"/>
    <x v="3"/>
    <n v="85109697"/>
    <x v="12"/>
    <x v="508"/>
  </r>
  <r>
    <x v="1"/>
    <x v="8"/>
    <x v="0"/>
    <n v="3"/>
    <x v="17"/>
    <x v="3"/>
    <n v="100526818"/>
    <x v="12"/>
    <x v="509"/>
  </r>
  <r>
    <x v="1"/>
    <x v="20"/>
    <x v="0"/>
    <n v="3"/>
    <x v="17"/>
    <x v="3"/>
    <n v="106222141"/>
    <x v="12"/>
    <x v="510"/>
  </r>
  <r>
    <x v="1"/>
    <x v="21"/>
    <x v="0"/>
    <n v="3"/>
    <x v="17"/>
    <x v="3"/>
    <n v="24191484"/>
    <x v="12"/>
    <x v="511"/>
  </r>
  <r>
    <x v="1"/>
    <x v="3"/>
    <x v="0"/>
    <n v="3"/>
    <x v="17"/>
    <x v="3"/>
    <n v="128880558"/>
    <x v="12"/>
    <x v="512"/>
  </r>
  <r>
    <x v="1"/>
    <x v="9"/>
    <x v="0"/>
    <n v="3"/>
    <x v="17"/>
    <x v="3"/>
    <n v="180393140"/>
    <x v="12"/>
    <x v="513"/>
  </r>
  <r>
    <x v="1"/>
    <x v="10"/>
    <x v="0"/>
    <n v="3"/>
    <x v="17"/>
    <x v="3"/>
    <n v="167649265"/>
    <x v="12"/>
    <x v="514"/>
  </r>
  <r>
    <x v="1"/>
    <x v="11"/>
    <x v="0"/>
    <n v="3"/>
    <x v="17"/>
    <x v="3"/>
    <n v="71869998"/>
    <x v="12"/>
    <x v="515"/>
  </r>
  <r>
    <x v="1"/>
    <x v="12"/>
    <x v="0"/>
    <n v="3"/>
    <x v="17"/>
    <x v="3"/>
    <n v="254739000"/>
    <x v="12"/>
    <x v="516"/>
  </r>
  <r>
    <x v="1"/>
    <x v="13"/>
    <x v="0"/>
    <n v="3"/>
    <x v="17"/>
    <x v="3"/>
    <n v="71441000"/>
    <x v="12"/>
    <x v="517"/>
  </r>
  <r>
    <x v="1"/>
    <x v="14"/>
    <x v="0"/>
    <n v="3"/>
    <x v="17"/>
    <x v="3"/>
    <n v="30689138"/>
    <x v="12"/>
    <x v="518"/>
  </r>
  <r>
    <x v="1"/>
    <x v="2"/>
    <x v="0"/>
    <n v="3"/>
    <x v="17"/>
    <x v="3"/>
    <n v="1841191124"/>
    <x v="12"/>
    <x v="519"/>
  </r>
  <r>
    <x v="1"/>
    <x v="15"/>
    <x v="0"/>
    <n v="3"/>
    <x v="17"/>
    <x v="3"/>
    <n v="1968635000"/>
    <x v="12"/>
    <x v="520"/>
  </r>
  <r>
    <x v="1"/>
    <x v="16"/>
    <x v="0"/>
    <n v="3"/>
    <x v="17"/>
    <x v="3"/>
    <n v="45206569"/>
    <x v="12"/>
    <x v="521"/>
  </r>
  <r>
    <x v="1"/>
    <x v="17"/>
    <x v="0"/>
    <n v="3"/>
    <x v="17"/>
    <x v="3"/>
    <n v="121613779"/>
    <x v="12"/>
    <x v="522"/>
  </r>
  <r>
    <x v="1"/>
    <x v="19"/>
    <x v="0"/>
    <n v="3"/>
    <x v="18"/>
    <x v="3"/>
    <n v="162514"/>
    <x v="12"/>
    <x v="523"/>
  </r>
  <r>
    <x v="1"/>
    <x v="0"/>
    <x v="0"/>
    <n v="3"/>
    <x v="18"/>
    <x v="3"/>
    <n v="1320209372"/>
    <x v="12"/>
    <x v="524"/>
  </r>
  <r>
    <x v="1"/>
    <x v="4"/>
    <x v="0"/>
    <n v="3"/>
    <x v="18"/>
    <x v="3"/>
    <n v="431248000"/>
    <x v="12"/>
    <x v="525"/>
  </r>
  <r>
    <x v="1"/>
    <x v="5"/>
    <x v="0"/>
    <n v="3"/>
    <x v="18"/>
    <x v="3"/>
    <n v="403353496"/>
    <x v="12"/>
    <x v="526"/>
  </r>
  <r>
    <x v="1"/>
    <x v="6"/>
    <x v="0"/>
    <n v="3"/>
    <x v="18"/>
    <x v="3"/>
    <n v="197085"/>
    <x v="12"/>
    <x v="527"/>
  </r>
  <r>
    <x v="1"/>
    <x v="1"/>
    <x v="0"/>
    <n v="3"/>
    <x v="18"/>
    <x v="3"/>
    <n v="1247766000"/>
    <x v="12"/>
    <x v="528"/>
  </r>
  <r>
    <x v="1"/>
    <x v="7"/>
    <x v="0"/>
    <n v="3"/>
    <x v="18"/>
    <x v="3"/>
    <n v="1307890"/>
    <x v="12"/>
    <x v="529"/>
  </r>
  <r>
    <x v="1"/>
    <x v="8"/>
    <x v="0"/>
    <n v="3"/>
    <x v="18"/>
    <x v="3"/>
    <n v="136592711"/>
    <x v="12"/>
    <x v="530"/>
  </r>
  <r>
    <x v="1"/>
    <x v="20"/>
    <x v="0"/>
    <n v="3"/>
    <x v="18"/>
    <x v="3"/>
    <n v="113514830"/>
    <x v="12"/>
    <x v="531"/>
  </r>
  <r>
    <x v="1"/>
    <x v="21"/>
    <x v="0"/>
    <n v="3"/>
    <x v="18"/>
    <x v="3"/>
    <n v="135824"/>
    <x v="12"/>
    <x v="532"/>
  </r>
  <r>
    <x v="1"/>
    <x v="3"/>
    <x v="0"/>
    <n v="3"/>
    <x v="18"/>
    <x v="3"/>
    <n v="108710952"/>
    <x v="12"/>
    <x v="533"/>
  </r>
  <r>
    <x v="1"/>
    <x v="9"/>
    <x v="0"/>
    <n v="3"/>
    <x v="18"/>
    <x v="3"/>
    <n v="0"/>
    <x v="12"/>
    <x v="0"/>
  </r>
  <r>
    <x v="1"/>
    <x v="10"/>
    <x v="0"/>
    <n v="3"/>
    <x v="18"/>
    <x v="3"/>
    <n v="234489385"/>
    <x v="12"/>
    <x v="534"/>
  </r>
  <r>
    <x v="1"/>
    <x v="11"/>
    <x v="0"/>
    <n v="3"/>
    <x v="18"/>
    <x v="3"/>
    <n v="0"/>
    <x v="12"/>
    <x v="0"/>
  </r>
  <r>
    <x v="1"/>
    <x v="12"/>
    <x v="0"/>
    <n v="3"/>
    <x v="18"/>
    <x v="3"/>
    <n v="30253000"/>
    <x v="12"/>
    <x v="535"/>
  </r>
  <r>
    <x v="1"/>
    <x v="13"/>
    <x v="0"/>
    <n v="3"/>
    <x v="18"/>
    <x v="3"/>
    <n v="0"/>
    <x v="12"/>
    <x v="0"/>
  </r>
  <r>
    <x v="1"/>
    <x v="14"/>
    <x v="0"/>
    <n v="3"/>
    <x v="18"/>
    <x v="3"/>
    <n v="33397500"/>
    <x v="12"/>
    <x v="536"/>
  </r>
  <r>
    <x v="1"/>
    <x v="2"/>
    <x v="0"/>
    <n v="3"/>
    <x v="18"/>
    <x v="3"/>
    <n v="1074494862"/>
    <x v="12"/>
    <x v="537"/>
  </r>
  <r>
    <x v="1"/>
    <x v="15"/>
    <x v="0"/>
    <n v="3"/>
    <x v="18"/>
    <x v="3"/>
    <n v="1174371000"/>
    <x v="12"/>
    <x v="538"/>
  </r>
  <r>
    <x v="1"/>
    <x v="16"/>
    <x v="0"/>
    <n v="3"/>
    <x v="18"/>
    <x v="3"/>
    <n v="141926"/>
    <x v="12"/>
    <x v="539"/>
  </r>
  <r>
    <x v="1"/>
    <x v="17"/>
    <x v="0"/>
    <n v="3"/>
    <x v="18"/>
    <x v="3"/>
    <n v="1453204"/>
    <x v="12"/>
    <x v="540"/>
  </r>
  <r>
    <x v="1"/>
    <x v="19"/>
    <x v="0"/>
    <n v="3"/>
    <x v="19"/>
    <x v="3"/>
    <n v="6162828"/>
    <x v="12"/>
    <x v="541"/>
  </r>
  <r>
    <x v="1"/>
    <x v="0"/>
    <x v="0"/>
    <n v="3"/>
    <x v="19"/>
    <x v="3"/>
    <n v="81743621"/>
    <x v="12"/>
    <x v="542"/>
  </r>
  <r>
    <x v="1"/>
    <x v="4"/>
    <x v="0"/>
    <n v="3"/>
    <x v="19"/>
    <x v="3"/>
    <n v="6611000"/>
    <x v="12"/>
    <x v="543"/>
  </r>
  <r>
    <x v="1"/>
    <x v="5"/>
    <x v="0"/>
    <n v="3"/>
    <x v="19"/>
    <x v="3"/>
    <n v="12535798"/>
    <x v="12"/>
    <x v="544"/>
  </r>
  <r>
    <x v="1"/>
    <x v="6"/>
    <x v="0"/>
    <n v="3"/>
    <x v="19"/>
    <x v="3"/>
    <n v="2239774"/>
    <x v="12"/>
    <x v="545"/>
  </r>
  <r>
    <x v="1"/>
    <x v="1"/>
    <x v="0"/>
    <n v="3"/>
    <x v="19"/>
    <x v="3"/>
    <n v="26970000"/>
    <x v="12"/>
    <x v="546"/>
  </r>
  <r>
    <x v="1"/>
    <x v="7"/>
    <x v="0"/>
    <n v="3"/>
    <x v="19"/>
    <x v="3"/>
    <n v="15130967"/>
    <x v="12"/>
    <x v="547"/>
  </r>
  <r>
    <x v="1"/>
    <x v="8"/>
    <x v="0"/>
    <n v="3"/>
    <x v="19"/>
    <x v="3"/>
    <n v="3315528"/>
    <x v="12"/>
    <x v="548"/>
  </r>
  <r>
    <x v="1"/>
    <x v="20"/>
    <x v="0"/>
    <n v="3"/>
    <x v="19"/>
    <x v="3"/>
    <n v="19097602"/>
    <x v="12"/>
    <x v="549"/>
  </r>
  <r>
    <x v="1"/>
    <x v="21"/>
    <x v="0"/>
    <n v="3"/>
    <x v="19"/>
    <x v="3"/>
    <n v="992524"/>
    <x v="12"/>
    <x v="550"/>
  </r>
  <r>
    <x v="1"/>
    <x v="3"/>
    <x v="0"/>
    <n v="3"/>
    <x v="19"/>
    <x v="3"/>
    <n v="3700428"/>
    <x v="12"/>
    <x v="551"/>
  </r>
  <r>
    <x v="1"/>
    <x v="9"/>
    <x v="0"/>
    <n v="3"/>
    <x v="19"/>
    <x v="3"/>
    <n v="9522405"/>
    <x v="12"/>
    <x v="552"/>
  </r>
  <r>
    <x v="1"/>
    <x v="10"/>
    <x v="0"/>
    <n v="3"/>
    <x v="19"/>
    <x v="3"/>
    <n v="20864706"/>
    <x v="12"/>
    <x v="553"/>
  </r>
  <r>
    <x v="1"/>
    <x v="11"/>
    <x v="0"/>
    <n v="3"/>
    <x v="19"/>
    <x v="3"/>
    <n v="4025446"/>
    <x v="12"/>
    <x v="554"/>
  </r>
  <r>
    <x v="1"/>
    <x v="12"/>
    <x v="0"/>
    <n v="3"/>
    <x v="19"/>
    <x v="3"/>
    <n v="43032000"/>
    <x v="12"/>
    <x v="555"/>
  </r>
  <r>
    <x v="1"/>
    <x v="13"/>
    <x v="0"/>
    <n v="3"/>
    <x v="19"/>
    <x v="3"/>
    <n v="2728000"/>
    <x v="12"/>
    <x v="556"/>
  </r>
  <r>
    <x v="1"/>
    <x v="14"/>
    <x v="0"/>
    <n v="3"/>
    <x v="19"/>
    <x v="3"/>
    <n v="2603287"/>
    <x v="12"/>
    <x v="557"/>
  </r>
  <r>
    <x v="1"/>
    <x v="2"/>
    <x v="0"/>
    <n v="3"/>
    <x v="19"/>
    <x v="3"/>
    <n v="46750362"/>
    <x v="12"/>
    <x v="558"/>
  </r>
  <r>
    <x v="1"/>
    <x v="15"/>
    <x v="0"/>
    <n v="3"/>
    <x v="19"/>
    <x v="3"/>
    <n v="66401000"/>
    <x v="12"/>
    <x v="559"/>
  </r>
  <r>
    <x v="1"/>
    <x v="16"/>
    <x v="0"/>
    <n v="3"/>
    <x v="19"/>
    <x v="3"/>
    <n v="2330902"/>
    <x v="12"/>
    <x v="560"/>
  </r>
  <r>
    <x v="1"/>
    <x v="17"/>
    <x v="0"/>
    <n v="3"/>
    <x v="19"/>
    <x v="3"/>
    <n v="15203898"/>
    <x v="12"/>
    <x v="561"/>
  </r>
  <r>
    <x v="1"/>
    <x v="19"/>
    <x v="0"/>
    <n v="3"/>
    <x v="20"/>
    <x v="3"/>
    <n v="0"/>
    <x v="12"/>
    <x v="0"/>
  </r>
  <r>
    <x v="1"/>
    <x v="0"/>
    <x v="0"/>
    <n v="3"/>
    <x v="20"/>
    <x v="3"/>
    <n v="102693854"/>
    <x v="12"/>
    <x v="562"/>
  </r>
  <r>
    <x v="1"/>
    <x v="4"/>
    <x v="0"/>
    <n v="3"/>
    <x v="20"/>
    <x v="3"/>
    <n v="38731000"/>
    <x v="12"/>
    <x v="563"/>
  </r>
  <r>
    <x v="1"/>
    <x v="5"/>
    <x v="0"/>
    <n v="3"/>
    <x v="20"/>
    <x v="3"/>
    <n v="40036881"/>
    <x v="12"/>
    <x v="564"/>
  </r>
  <r>
    <x v="1"/>
    <x v="6"/>
    <x v="0"/>
    <n v="3"/>
    <x v="20"/>
    <x v="3"/>
    <n v="0"/>
    <x v="12"/>
    <x v="0"/>
  </r>
  <r>
    <x v="1"/>
    <x v="1"/>
    <x v="0"/>
    <n v="3"/>
    <x v="20"/>
    <x v="3"/>
    <n v="105975000"/>
    <x v="12"/>
    <x v="565"/>
  </r>
  <r>
    <x v="1"/>
    <x v="7"/>
    <x v="0"/>
    <n v="3"/>
    <x v="20"/>
    <x v="3"/>
    <n v="0"/>
    <x v="12"/>
    <x v="0"/>
  </r>
  <r>
    <x v="1"/>
    <x v="8"/>
    <x v="0"/>
    <n v="3"/>
    <x v="20"/>
    <x v="3"/>
    <n v="13913422"/>
    <x v="12"/>
    <x v="566"/>
  </r>
  <r>
    <x v="1"/>
    <x v="20"/>
    <x v="0"/>
    <n v="3"/>
    <x v="20"/>
    <x v="3"/>
    <n v="16584933"/>
    <x v="12"/>
    <x v="567"/>
  </r>
  <r>
    <x v="1"/>
    <x v="21"/>
    <x v="0"/>
    <n v="3"/>
    <x v="20"/>
    <x v="3"/>
    <n v="0"/>
    <x v="12"/>
    <x v="0"/>
  </r>
  <r>
    <x v="1"/>
    <x v="3"/>
    <x v="0"/>
    <n v="3"/>
    <x v="20"/>
    <x v="3"/>
    <n v="9500820"/>
    <x v="12"/>
    <x v="568"/>
  </r>
  <r>
    <x v="1"/>
    <x v="9"/>
    <x v="0"/>
    <n v="3"/>
    <x v="20"/>
    <x v="3"/>
    <n v="0"/>
    <x v="12"/>
    <x v="0"/>
  </r>
  <r>
    <x v="1"/>
    <x v="10"/>
    <x v="0"/>
    <n v="3"/>
    <x v="20"/>
    <x v="3"/>
    <n v="21214902"/>
    <x v="12"/>
    <x v="569"/>
  </r>
  <r>
    <x v="1"/>
    <x v="11"/>
    <x v="0"/>
    <n v="3"/>
    <x v="20"/>
    <x v="3"/>
    <n v="0"/>
    <x v="12"/>
    <x v="0"/>
  </r>
  <r>
    <x v="1"/>
    <x v="12"/>
    <x v="0"/>
    <n v="3"/>
    <x v="20"/>
    <x v="3"/>
    <n v="4423000"/>
    <x v="12"/>
    <x v="570"/>
  </r>
  <r>
    <x v="1"/>
    <x v="13"/>
    <x v="0"/>
    <n v="3"/>
    <x v="20"/>
    <x v="3"/>
    <n v="0"/>
    <x v="12"/>
    <x v="0"/>
  </r>
  <r>
    <x v="1"/>
    <x v="14"/>
    <x v="0"/>
    <n v="3"/>
    <x v="20"/>
    <x v="3"/>
    <n v="2530804"/>
    <x v="12"/>
    <x v="571"/>
  </r>
  <r>
    <x v="1"/>
    <x v="2"/>
    <x v="0"/>
    <n v="3"/>
    <x v="20"/>
    <x v="3"/>
    <n v="144256098"/>
    <x v="12"/>
    <x v="572"/>
  </r>
  <r>
    <x v="1"/>
    <x v="15"/>
    <x v="0"/>
    <n v="3"/>
    <x v="20"/>
    <x v="3"/>
    <n v="139303000"/>
    <x v="12"/>
    <x v="573"/>
  </r>
  <r>
    <x v="1"/>
    <x v="16"/>
    <x v="0"/>
    <n v="3"/>
    <x v="20"/>
    <x v="3"/>
    <n v="0"/>
    <x v="12"/>
    <x v="0"/>
  </r>
  <r>
    <x v="1"/>
    <x v="17"/>
    <x v="0"/>
    <n v="3"/>
    <x v="20"/>
    <x v="3"/>
    <n v="0"/>
    <x v="12"/>
    <x v="0"/>
  </r>
  <r>
    <x v="1"/>
    <x v="19"/>
    <x v="0"/>
    <n v="3"/>
    <x v="21"/>
    <x v="3"/>
    <n v="14611971"/>
    <x v="12"/>
    <x v="574"/>
  </r>
  <r>
    <x v="1"/>
    <x v="0"/>
    <x v="0"/>
    <n v="3"/>
    <x v="21"/>
    <x v="3"/>
    <n v="383456449"/>
    <x v="12"/>
    <x v="575"/>
  </r>
  <r>
    <x v="1"/>
    <x v="4"/>
    <x v="0"/>
    <n v="3"/>
    <x v="21"/>
    <x v="3"/>
    <n v="124304000"/>
    <x v="12"/>
    <x v="576"/>
  </r>
  <r>
    <x v="1"/>
    <x v="5"/>
    <x v="0"/>
    <n v="3"/>
    <x v="21"/>
    <x v="3"/>
    <n v="77169424"/>
    <x v="12"/>
    <x v="577"/>
  </r>
  <r>
    <x v="1"/>
    <x v="6"/>
    <x v="0"/>
    <n v="3"/>
    <x v="21"/>
    <x v="3"/>
    <n v="676382"/>
    <x v="12"/>
    <x v="578"/>
  </r>
  <r>
    <x v="1"/>
    <x v="1"/>
    <x v="0"/>
    <n v="3"/>
    <x v="21"/>
    <x v="3"/>
    <n v="235209000"/>
    <x v="12"/>
    <x v="579"/>
  </r>
  <r>
    <x v="1"/>
    <x v="7"/>
    <x v="0"/>
    <n v="3"/>
    <x v="21"/>
    <x v="3"/>
    <n v="13255"/>
    <x v="12"/>
    <x v="580"/>
  </r>
  <r>
    <x v="1"/>
    <x v="8"/>
    <x v="0"/>
    <n v="3"/>
    <x v="21"/>
    <x v="3"/>
    <n v="99132011"/>
    <x v="12"/>
    <x v="581"/>
  </r>
  <r>
    <x v="1"/>
    <x v="20"/>
    <x v="0"/>
    <n v="3"/>
    <x v="21"/>
    <x v="3"/>
    <n v="3473554"/>
    <x v="12"/>
    <x v="582"/>
  </r>
  <r>
    <x v="1"/>
    <x v="21"/>
    <x v="0"/>
    <n v="3"/>
    <x v="21"/>
    <x v="3"/>
    <n v="9065574"/>
    <x v="12"/>
    <x v="583"/>
  </r>
  <r>
    <x v="1"/>
    <x v="3"/>
    <x v="0"/>
    <n v="3"/>
    <x v="21"/>
    <x v="3"/>
    <n v="33635246"/>
    <x v="12"/>
    <x v="584"/>
  </r>
  <r>
    <x v="1"/>
    <x v="9"/>
    <x v="0"/>
    <n v="3"/>
    <x v="21"/>
    <x v="3"/>
    <n v="54940982"/>
    <x v="12"/>
    <x v="585"/>
  </r>
  <r>
    <x v="1"/>
    <x v="10"/>
    <x v="0"/>
    <n v="3"/>
    <x v="21"/>
    <x v="3"/>
    <n v="38669768"/>
    <x v="12"/>
    <x v="586"/>
  </r>
  <r>
    <x v="1"/>
    <x v="11"/>
    <x v="0"/>
    <n v="3"/>
    <x v="21"/>
    <x v="3"/>
    <n v="60970270"/>
    <x v="12"/>
    <x v="587"/>
  </r>
  <r>
    <x v="1"/>
    <x v="12"/>
    <x v="0"/>
    <n v="3"/>
    <x v="21"/>
    <x v="3"/>
    <n v="123137000"/>
    <x v="12"/>
    <x v="588"/>
  </r>
  <r>
    <x v="1"/>
    <x v="13"/>
    <x v="0"/>
    <n v="3"/>
    <x v="21"/>
    <x v="3"/>
    <n v="2244000"/>
    <x v="12"/>
    <x v="589"/>
  </r>
  <r>
    <x v="1"/>
    <x v="14"/>
    <x v="0"/>
    <n v="3"/>
    <x v="21"/>
    <x v="3"/>
    <n v="19245599"/>
    <x v="12"/>
    <x v="590"/>
  </r>
  <r>
    <x v="1"/>
    <x v="2"/>
    <x v="0"/>
    <n v="3"/>
    <x v="21"/>
    <x v="3"/>
    <n v="251636660"/>
    <x v="12"/>
    <x v="591"/>
  </r>
  <r>
    <x v="1"/>
    <x v="15"/>
    <x v="0"/>
    <n v="3"/>
    <x v="21"/>
    <x v="3"/>
    <n v="228928000"/>
    <x v="12"/>
    <x v="592"/>
  </r>
  <r>
    <x v="1"/>
    <x v="16"/>
    <x v="0"/>
    <n v="3"/>
    <x v="21"/>
    <x v="3"/>
    <n v="15224778"/>
    <x v="12"/>
    <x v="593"/>
  </r>
  <r>
    <x v="1"/>
    <x v="17"/>
    <x v="0"/>
    <n v="3"/>
    <x v="21"/>
    <x v="3"/>
    <n v="11606202"/>
    <x v="12"/>
    <x v="594"/>
  </r>
  <r>
    <x v="1"/>
    <x v="19"/>
    <x v="0"/>
    <n v="3"/>
    <x v="22"/>
    <x v="3"/>
    <n v="1640355"/>
    <x v="12"/>
    <x v="595"/>
  </r>
  <r>
    <x v="1"/>
    <x v="0"/>
    <x v="0"/>
    <n v="3"/>
    <x v="22"/>
    <x v="3"/>
    <n v="265088889"/>
    <x v="12"/>
    <x v="596"/>
  </r>
  <r>
    <x v="1"/>
    <x v="4"/>
    <x v="0"/>
    <n v="3"/>
    <x v="22"/>
    <x v="3"/>
    <n v="75909000"/>
    <x v="12"/>
    <x v="597"/>
  </r>
  <r>
    <x v="1"/>
    <x v="5"/>
    <x v="0"/>
    <n v="3"/>
    <x v="22"/>
    <x v="3"/>
    <n v="82834564"/>
    <x v="12"/>
    <x v="598"/>
  </r>
  <r>
    <x v="1"/>
    <x v="6"/>
    <x v="0"/>
    <n v="3"/>
    <x v="22"/>
    <x v="3"/>
    <n v="344761"/>
    <x v="12"/>
    <x v="599"/>
  </r>
  <r>
    <x v="1"/>
    <x v="1"/>
    <x v="0"/>
    <n v="3"/>
    <x v="22"/>
    <x v="3"/>
    <n v="342002000"/>
    <x v="12"/>
    <x v="600"/>
  </r>
  <r>
    <x v="1"/>
    <x v="7"/>
    <x v="0"/>
    <n v="3"/>
    <x v="22"/>
    <x v="3"/>
    <n v="7547453"/>
    <x v="12"/>
    <x v="601"/>
  </r>
  <r>
    <x v="1"/>
    <x v="8"/>
    <x v="0"/>
    <n v="3"/>
    <x v="22"/>
    <x v="3"/>
    <n v="14401166"/>
    <x v="12"/>
    <x v="602"/>
  </r>
  <r>
    <x v="1"/>
    <x v="20"/>
    <x v="0"/>
    <n v="3"/>
    <x v="22"/>
    <x v="3"/>
    <n v="30136991"/>
    <x v="12"/>
    <x v="603"/>
  </r>
  <r>
    <x v="1"/>
    <x v="21"/>
    <x v="0"/>
    <n v="3"/>
    <x v="22"/>
    <x v="3"/>
    <n v="3602989"/>
    <x v="12"/>
    <x v="604"/>
  </r>
  <r>
    <x v="1"/>
    <x v="3"/>
    <x v="0"/>
    <n v="3"/>
    <x v="22"/>
    <x v="3"/>
    <n v="21548457"/>
    <x v="12"/>
    <x v="605"/>
  </r>
  <r>
    <x v="1"/>
    <x v="9"/>
    <x v="0"/>
    <n v="3"/>
    <x v="22"/>
    <x v="3"/>
    <n v="5206004"/>
    <x v="12"/>
    <x v="606"/>
  </r>
  <r>
    <x v="1"/>
    <x v="10"/>
    <x v="0"/>
    <n v="3"/>
    <x v="22"/>
    <x v="3"/>
    <n v="31918281"/>
    <x v="12"/>
    <x v="607"/>
  </r>
  <r>
    <x v="1"/>
    <x v="11"/>
    <x v="0"/>
    <n v="3"/>
    <x v="22"/>
    <x v="3"/>
    <n v="3979143"/>
    <x v="12"/>
    <x v="608"/>
  </r>
  <r>
    <x v="1"/>
    <x v="12"/>
    <x v="0"/>
    <n v="3"/>
    <x v="22"/>
    <x v="3"/>
    <n v="38141000"/>
    <x v="12"/>
    <x v="609"/>
  </r>
  <r>
    <x v="1"/>
    <x v="13"/>
    <x v="0"/>
    <n v="3"/>
    <x v="22"/>
    <x v="3"/>
    <n v="19867000"/>
    <x v="12"/>
    <x v="610"/>
  </r>
  <r>
    <x v="1"/>
    <x v="14"/>
    <x v="0"/>
    <n v="3"/>
    <x v="22"/>
    <x v="3"/>
    <n v="2450021"/>
    <x v="12"/>
    <x v="611"/>
  </r>
  <r>
    <x v="1"/>
    <x v="2"/>
    <x v="0"/>
    <n v="3"/>
    <x v="22"/>
    <x v="3"/>
    <n v="250994094"/>
    <x v="12"/>
    <x v="612"/>
  </r>
  <r>
    <x v="1"/>
    <x v="15"/>
    <x v="0"/>
    <n v="3"/>
    <x v="22"/>
    <x v="3"/>
    <n v="249219000"/>
    <x v="12"/>
    <x v="613"/>
  </r>
  <r>
    <x v="1"/>
    <x v="16"/>
    <x v="0"/>
    <n v="3"/>
    <x v="22"/>
    <x v="3"/>
    <n v="16022984"/>
    <x v="12"/>
    <x v="614"/>
  </r>
  <r>
    <x v="1"/>
    <x v="17"/>
    <x v="0"/>
    <n v="3"/>
    <x v="22"/>
    <x v="3"/>
    <n v="49766249"/>
    <x v="12"/>
    <x v="615"/>
  </r>
  <r>
    <x v="1"/>
    <x v="19"/>
    <x v="0"/>
    <n v="3"/>
    <x v="23"/>
    <x v="3"/>
    <n v="112114"/>
    <x v="12"/>
    <x v="616"/>
  </r>
  <r>
    <x v="1"/>
    <x v="0"/>
    <x v="0"/>
    <n v="3"/>
    <x v="23"/>
    <x v="3"/>
    <n v="19502867"/>
    <x v="12"/>
    <x v="617"/>
  </r>
  <r>
    <x v="1"/>
    <x v="4"/>
    <x v="0"/>
    <n v="3"/>
    <x v="23"/>
    <x v="3"/>
    <n v="0"/>
    <x v="12"/>
    <x v="0"/>
  </r>
  <r>
    <x v="1"/>
    <x v="5"/>
    <x v="0"/>
    <n v="3"/>
    <x v="23"/>
    <x v="3"/>
    <n v="15304641"/>
    <x v="12"/>
    <x v="618"/>
  </r>
  <r>
    <x v="1"/>
    <x v="6"/>
    <x v="0"/>
    <n v="3"/>
    <x v="23"/>
    <x v="3"/>
    <n v="127451"/>
    <x v="12"/>
    <x v="619"/>
  </r>
  <r>
    <x v="1"/>
    <x v="1"/>
    <x v="0"/>
    <n v="3"/>
    <x v="23"/>
    <x v="3"/>
    <n v="57694000"/>
    <x v="12"/>
    <x v="620"/>
  </r>
  <r>
    <x v="1"/>
    <x v="7"/>
    <x v="0"/>
    <n v="3"/>
    <x v="23"/>
    <x v="3"/>
    <n v="1086230"/>
    <x v="12"/>
    <x v="621"/>
  </r>
  <r>
    <x v="1"/>
    <x v="8"/>
    <x v="0"/>
    <n v="3"/>
    <x v="23"/>
    <x v="3"/>
    <n v="271608"/>
    <x v="12"/>
    <x v="622"/>
  </r>
  <r>
    <x v="1"/>
    <x v="20"/>
    <x v="0"/>
    <n v="3"/>
    <x v="23"/>
    <x v="3"/>
    <n v="3335698"/>
    <x v="12"/>
    <x v="623"/>
  </r>
  <r>
    <x v="1"/>
    <x v="21"/>
    <x v="0"/>
    <n v="3"/>
    <x v="23"/>
    <x v="3"/>
    <n v="0"/>
    <x v="12"/>
    <x v="0"/>
  </r>
  <r>
    <x v="1"/>
    <x v="3"/>
    <x v="0"/>
    <n v="3"/>
    <x v="23"/>
    <x v="3"/>
    <n v="4589830"/>
    <x v="12"/>
    <x v="624"/>
  </r>
  <r>
    <x v="1"/>
    <x v="9"/>
    <x v="0"/>
    <n v="3"/>
    <x v="23"/>
    <x v="3"/>
    <n v="0"/>
    <x v="12"/>
    <x v="0"/>
  </r>
  <r>
    <x v="1"/>
    <x v="10"/>
    <x v="0"/>
    <n v="3"/>
    <x v="23"/>
    <x v="3"/>
    <n v="7739863"/>
    <x v="12"/>
    <x v="625"/>
  </r>
  <r>
    <x v="1"/>
    <x v="11"/>
    <x v="0"/>
    <n v="3"/>
    <x v="23"/>
    <x v="3"/>
    <n v="0"/>
    <x v="12"/>
    <x v="0"/>
  </r>
  <r>
    <x v="1"/>
    <x v="12"/>
    <x v="0"/>
    <n v="3"/>
    <x v="23"/>
    <x v="3"/>
    <n v="896000"/>
    <x v="12"/>
    <x v="626"/>
  </r>
  <r>
    <x v="1"/>
    <x v="13"/>
    <x v="0"/>
    <n v="3"/>
    <x v="23"/>
    <x v="3"/>
    <n v="0"/>
    <x v="12"/>
    <x v="0"/>
  </r>
  <r>
    <x v="1"/>
    <x v="14"/>
    <x v="0"/>
    <n v="3"/>
    <x v="23"/>
    <x v="3"/>
    <n v="1530010"/>
    <x v="12"/>
    <x v="627"/>
  </r>
  <r>
    <x v="1"/>
    <x v="2"/>
    <x v="0"/>
    <n v="3"/>
    <x v="23"/>
    <x v="3"/>
    <n v="17480965"/>
    <x v="12"/>
    <x v="628"/>
  </r>
  <r>
    <x v="1"/>
    <x v="15"/>
    <x v="0"/>
    <n v="3"/>
    <x v="23"/>
    <x v="3"/>
    <n v="32136000"/>
    <x v="12"/>
    <x v="629"/>
  </r>
  <r>
    <x v="1"/>
    <x v="16"/>
    <x v="0"/>
    <n v="3"/>
    <x v="23"/>
    <x v="3"/>
    <n v="88398"/>
    <x v="12"/>
    <x v="630"/>
  </r>
  <r>
    <x v="1"/>
    <x v="17"/>
    <x v="0"/>
    <n v="3"/>
    <x v="23"/>
    <x v="3"/>
    <n v="0"/>
    <x v="12"/>
    <x v="0"/>
  </r>
  <r>
    <x v="1"/>
    <x v="19"/>
    <x v="0"/>
    <n v="3"/>
    <x v="24"/>
    <x v="3"/>
    <n v="0"/>
    <x v="12"/>
    <x v="0"/>
  </r>
  <r>
    <x v="1"/>
    <x v="0"/>
    <x v="0"/>
    <n v="3"/>
    <x v="24"/>
    <x v="3"/>
    <n v="1833740957"/>
    <x v="12"/>
    <x v="631"/>
  </r>
  <r>
    <x v="1"/>
    <x v="4"/>
    <x v="0"/>
    <n v="3"/>
    <x v="24"/>
    <x v="3"/>
    <n v="337351000"/>
    <x v="12"/>
    <x v="632"/>
  </r>
  <r>
    <x v="1"/>
    <x v="5"/>
    <x v="0"/>
    <n v="3"/>
    <x v="24"/>
    <x v="3"/>
    <n v="667967"/>
    <x v="12"/>
    <x v="633"/>
  </r>
  <r>
    <x v="1"/>
    <x v="6"/>
    <x v="0"/>
    <n v="3"/>
    <x v="24"/>
    <x v="3"/>
    <n v="0"/>
    <x v="12"/>
    <x v="0"/>
  </r>
  <r>
    <x v="1"/>
    <x v="1"/>
    <x v="0"/>
    <n v="3"/>
    <x v="24"/>
    <x v="3"/>
    <n v="1879880000"/>
    <x v="12"/>
    <x v="634"/>
  </r>
  <r>
    <x v="1"/>
    <x v="7"/>
    <x v="0"/>
    <n v="3"/>
    <x v="24"/>
    <x v="3"/>
    <n v="0"/>
    <x v="12"/>
    <x v="0"/>
  </r>
  <r>
    <x v="1"/>
    <x v="8"/>
    <x v="0"/>
    <n v="3"/>
    <x v="24"/>
    <x v="3"/>
    <n v="0"/>
    <x v="12"/>
    <x v="0"/>
  </r>
  <r>
    <x v="1"/>
    <x v="20"/>
    <x v="0"/>
    <n v="3"/>
    <x v="24"/>
    <x v="3"/>
    <n v="0"/>
    <x v="12"/>
    <x v="0"/>
  </r>
  <r>
    <x v="1"/>
    <x v="21"/>
    <x v="0"/>
    <n v="3"/>
    <x v="24"/>
    <x v="3"/>
    <n v="0"/>
    <x v="12"/>
    <x v="0"/>
  </r>
  <r>
    <x v="1"/>
    <x v="3"/>
    <x v="0"/>
    <n v="3"/>
    <x v="24"/>
    <x v="3"/>
    <n v="9731197"/>
    <x v="12"/>
    <x v="635"/>
  </r>
  <r>
    <x v="1"/>
    <x v="9"/>
    <x v="0"/>
    <n v="3"/>
    <x v="24"/>
    <x v="3"/>
    <n v="10246"/>
    <x v="12"/>
    <x v="636"/>
  </r>
  <r>
    <x v="1"/>
    <x v="10"/>
    <x v="0"/>
    <n v="3"/>
    <x v="24"/>
    <x v="3"/>
    <n v="0"/>
    <x v="12"/>
    <x v="0"/>
  </r>
  <r>
    <x v="1"/>
    <x v="11"/>
    <x v="0"/>
    <n v="3"/>
    <x v="24"/>
    <x v="3"/>
    <n v="0"/>
    <x v="12"/>
    <x v="0"/>
  </r>
  <r>
    <x v="1"/>
    <x v="12"/>
    <x v="0"/>
    <n v="3"/>
    <x v="24"/>
    <x v="3"/>
    <n v="0"/>
    <x v="12"/>
    <x v="0"/>
  </r>
  <r>
    <x v="1"/>
    <x v="13"/>
    <x v="0"/>
    <n v="3"/>
    <x v="24"/>
    <x v="3"/>
    <n v="0"/>
    <x v="12"/>
    <x v="0"/>
  </r>
  <r>
    <x v="1"/>
    <x v="14"/>
    <x v="0"/>
    <n v="3"/>
    <x v="24"/>
    <x v="3"/>
    <n v="0"/>
    <x v="12"/>
    <x v="0"/>
  </r>
  <r>
    <x v="1"/>
    <x v="2"/>
    <x v="0"/>
    <n v="3"/>
    <x v="24"/>
    <x v="3"/>
    <n v="1367523504"/>
    <x v="12"/>
    <x v="637"/>
  </r>
  <r>
    <x v="1"/>
    <x v="15"/>
    <x v="0"/>
    <n v="3"/>
    <x v="24"/>
    <x v="3"/>
    <n v="28914000"/>
    <x v="12"/>
    <x v="638"/>
  </r>
  <r>
    <x v="1"/>
    <x v="16"/>
    <x v="0"/>
    <n v="3"/>
    <x v="24"/>
    <x v="3"/>
    <n v="0"/>
    <x v="12"/>
    <x v="0"/>
  </r>
  <r>
    <x v="1"/>
    <x v="17"/>
    <x v="0"/>
    <n v="3"/>
    <x v="24"/>
    <x v="3"/>
    <n v="0"/>
    <x v="12"/>
    <x v="0"/>
  </r>
  <r>
    <x v="1"/>
    <x v="19"/>
    <x v="1"/>
    <n v="3"/>
    <x v="17"/>
    <x v="3"/>
    <n v="78910750"/>
    <x v="12"/>
    <x v="639"/>
  </r>
  <r>
    <x v="1"/>
    <x v="0"/>
    <x v="1"/>
    <n v="3"/>
    <x v="17"/>
    <x v="3"/>
    <n v="1907882271"/>
    <x v="12"/>
    <x v="640"/>
  </r>
  <r>
    <x v="1"/>
    <x v="4"/>
    <x v="1"/>
    <n v="3"/>
    <x v="17"/>
    <x v="3"/>
    <n v="356982000"/>
    <x v="12"/>
    <x v="641"/>
  </r>
  <r>
    <x v="1"/>
    <x v="5"/>
    <x v="1"/>
    <n v="3"/>
    <x v="17"/>
    <x v="3"/>
    <n v="402219537"/>
    <x v="12"/>
    <x v="642"/>
  </r>
  <r>
    <x v="1"/>
    <x v="6"/>
    <x v="1"/>
    <n v="3"/>
    <x v="17"/>
    <x v="3"/>
    <n v="29558461"/>
    <x v="12"/>
    <x v="643"/>
  </r>
  <r>
    <x v="1"/>
    <x v="1"/>
    <x v="1"/>
    <n v="3"/>
    <x v="17"/>
    <x v="3"/>
    <n v="2039480000"/>
    <x v="12"/>
    <x v="644"/>
  </r>
  <r>
    <x v="1"/>
    <x v="7"/>
    <x v="1"/>
    <n v="3"/>
    <x v="17"/>
    <x v="3"/>
    <n v="115716272"/>
    <x v="12"/>
    <x v="645"/>
  </r>
  <r>
    <x v="1"/>
    <x v="8"/>
    <x v="1"/>
    <n v="3"/>
    <x v="17"/>
    <x v="3"/>
    <n v="65809785"/>
    <x v="12"/>
    <x v="646"/>
  </r>
  <r>
    <x v="1"/>
    <x v="20"/>
    <x v="1"/>
    <n v="3"/>
    <x v="17"/>
    <x v="3"/>
    <n v="99458300"/>
    <x v="12"/>
    <x v="647"/>
  </r>
  <r>
    <x v="1"/>
    <x v="21"/>
    <x v="1"/>
    <n v="3"/>
    <x v="17"/>
    <x v="3"/>
    <n v="24084239"/>
    <x v="12"/>
    <x v="648"/>
  </r>
  <r>
    <x v="1"/>
    <x v="3"/>
    <x v="1"/>
    <n v="3"/>
    <x v="17"/>
    <x v="3"/>
    <n v="119900853"/>
    <x v="12"/>
    <x v="649"/>
  </r>
  <r>
    <x v="1"/>
    <x v="9"/>
    <x v="1"/>
    <n v="3"/>
    <x v="17"/>
    <x v="3"/>
    <n v="169305097"/>
    <x v="12"/>
    <x v="650"/>
  </r>
  <r>
    <x v="1"/>
    <x v="10"/>
    <x v="1"/>
    <n v="3"/>
    <x v="17"/>
    <x v="3"/>
    <n v="124189478"/>
    <x v="12"/>
    <x v="651"/>
  </r>
  <r>
    <x v="1"/>
    <x v="11"/>
    <x v="1"/>
    <n v="3"/>
    <x v="17"/>
    <x v="3"/>
    <n v="57820947"/>
    <x v="12"/>
    <x v="652"/>
  </r>
  <r>
    <x v="1"/>
    <x v="12"/>
    <x v="1"/>
    <n v="3"/>
    <x v="17"/>
    <x v="3"/>
    <n v="224812000"/>
    <x v="12"/>
    <x v="653"/>
  </r>
  <r>
    <x v="1"/>
    <x v="13"/>
    <x v="1"/>
    <n v="3"/>
    <x v="17"/>
    <x v="3"/>
    <n v="62591000"/>
    <x v="12"/>
    <x v="654"/>
  </r>
  <r>
    <x v="1"/>
    <x v="14"/>
    <x v="1"/>
    <n v="3"/>
    <x v="17"/>
    <x v="3"/>
    <n v="31783850"/>
    <x v="12"/>
    <x v="655"/>
  </r>
  <r>
    <x v="1"/>
    <x v="2"/>
    <x v="1"/>
    <n v="3"/>
    <x v="17"/>
    <x v="3"/>
    <n v="1696817383"/>
    <x v="12"/>
    <x v="656"/>
  </r>
  <r>
    <x v="1"/>
    <x v="18"/>
    <x v="1"/>
    <n v="3"/>
    <x v="17"/>
    <x v="3"/>
    <n v="95102000"/>
    <x v="12"/>
    <x v="657"/>
  </r>
  <r>
    <x v="1"/>
    <x v="15"/>
    <x v="1"/>
    <n v="3"/>
    <x v="17"/>
    <x v="3"/>
    <n v="1850188000"/>
    <x v="12"/>
    <x v="658"/>
  </r>
  <r>
    <x v="1"/>
    <x v="22"/>
    <x v="1"/>
    <n v="3"/>
    <x v="17"/>
    <x v="3"/>
    <n v="6489134"/>
    <x v="12"/>
    <x v="659"/>
  </r>
  <r>
    <x v="1"/>
    <x v="16"/>
    <x v="1"/>
    <n v="3"/>
    <x v="17"/>
    <x v="3"/>
    <n v="40166159"/>
    <x v="12"/>
    <x v="660"/>
  </r>
  <r>
    <x v="1"/>
    <x v="17"/>
    <x v="1"/>
    <n v="3"/>
    <x v="17"/>
    <x v="3"/>
    <n v="115058174"/>
    <x v="12"/>
    <x v="661"/>
  </r>
  <r>
    <x v="1"/>
    <x v="23"/>
    <x v="1"/>
    <n v="3"/>
    <x v="17"/>
    <x v="3"/>
    <n v="29436109"/>
    <x v="12"/>
    <x v="662"/>
  </r>
  <r>
    <x v="1"/>
    <x v="19"/>
    <x v="1"/>
    <n v="3"/>
    <x v="18"/>
    <x v="3"/>
    <n v="1333046"/>
    <x v="12"/>
    <x v="663"/>
  </r>
  <r>
    <x v="1"/>
    <x v="0"/>
    <x v="1"/>
    <n v="3"/>
    <x v="18"/>
    <x v="3"/>
    <n v="916012709"/>
    <x v="12"/>
    <x v="664"/>
  </r>
  <r>
    <x v="1"/>
    <x v="4"/>
    <x v="1"/>
    <n v="3"/>
    <x v="18"/>
    <x v="3"/>
    <n v="213614000"/>
    <x v="12"/>
    <x v="665"/>
  </r>
  <r>
    <x v="1"/>
    <x v="5"/>
    <x v="1"/>
    <n v="3"/>
    <x v="18"/>
    <x v="3"/>
    <n v="280199395"/>
    <x v="12"/>
    <x v="666"/>
  </r>
  <r>
    <x v="1"/>
    <x v="6"/>
    <x v="1"/>
    <n v="3"/>
    <x v="18"/>
    <x v="3"/>
    <n v="151129"/>
    <x v="12"/>
    <x v="667"/>
  </r>
  <r>
    <x v="1"/>
    <x v="1"/>
    <x v="1"/>
    <n v="3"/>
    <x v="18"/>
    <x v="3"/>
    <n v="853670000"/>
    <x v="12"/>
    <x v="668"/>
  </r>
  <r>
    <x v="1"/>
    <x v="7"/>
    <x v="1"/>
    <n v="3"/>
    <x v="18"/>
    <x v="3"/>
    <n v="2119096"/>
    <x v="12"/>
    <x v="669"/>
  </r>
  <r>
    <x v="1"/>
    <x v="8"/>
    <x v="1"/>
    <n v="3"/>
    <x v="18"/>
    <x v="3"/>
    <n v="102041711"/>
    <x v="12"/>
    <x v="670"/>
  </r>
  <r>
    <x v="1"/>
    <x v="20"/>
    <x v="1"/>
    <n v="3"/>
    <x v="18"/>
    <x v="3"/>
    <n v="80313152"/>
    <x v="12"/>
    <x v="671"/>
  </r>
  <r>
    <x v="1"/>
    <x v="21"/>
    <x v="1"/>
    <n v="3"/>
    <x v="18"/>
    <x v="3"/>
    <n v="116842"/>
    <x v="12"/>
    <x v="672"/>
  </r>
  <r>
    <x v="1"/>
    <x v="3"/>
    <x v="1"/>
    <n v="3"/>
    <x v="18"/>
    <x v="3"/>
    <n v="74616776"/>
    <x v="12"/>
    <x v="673"/>
  </r>
  <r>
    <x v="1"/>
    <x v="9"/>
    <x v="1"/>
    <n v="3"/>
    <x v="18"/>
    <x v="3"/>
    <n v="0"/>
    <x v="12"/>
    <x v="0"/>
  </r>
  <r>
    <x v="1"/>
    <x v="10"/>
    <x v="1"/>
    <n v="3"/>
    <x v="18"/>
    <x v="3"/>
    <n v="146585973"/>
    <x v="12"/>
    <x v="674"/>
  </r>
  <r>
    <x v="1"/>
    <x v="11"/>
    <x v="1"/>
    <n v="3"/>
    <x v="18"/>
    <x v="3"/>
    <n v="0"/>
    <x v="12"/>
    <x v="0"/>
  </r>
  <r>
    <x v="1"/>
    <x v="12"/>
    <x v="1"/>
    <n v="3"/>
    <x v="18"/>
    <x v="3"/>
    <n v="41383000"/>
    <x v="12"/>
    <x v="675"/>
  </r>
  <r>
    <x v="1"/>
    <x v="13"/>
    <x v="1"/>
    <n v="3"/>
    <x v="18"/>
    <x v="3"/>
    <n v="0"/>
    <x v="12"/>
    <x v="0"/>
  </r>
  <r>
    <x v="1"/>
    <x v="14"/>
    <x v="1"/>
    <n v="3"/>
    <x v="18"/>
    <x v="3"/>
    <n v="24358338"/>
    <x v="12"/>
    <x v="676"/>
  </r>
  <r>
    <x v="1"/>
    <x v="2"/>
    <x v="1"/>
    <n v="3"/>
    <x v="18"/>
    <x v="3"/>
    <n v="744827640"/>
    <x v="12"/>
    <x v="677"/>
  </r>
  <r>
    <x v="1"/>
    <x v="18"/>
    <x v="1"/>
    <n v="3"/>
    <x v="18"/>
    <x v="3"/>
    <n v="94611000"/>
    <x v="12"/>
    <x v="678"/>
  </r>
  <r>
    <x v="1"/>
    <x v="15"/>
    <x v="1"/>
    <n v="3"/>
    <x v="18"/>
    <x v="3"/>
    <n v="978602000"/>
    <x v="12"/>
    <x v="679"/>
  </r>
  <r>
    <x v="1"/>
    <x v="22"/>
    <x v="1"/>
    <n v="3"/>
    <x v="18"/>
    <x v="3"/>
    <n v="1692838"/>
    <x v="12"/>
    <x v="680"/>
  </r>
  <r>
    <x v="1"/>
    <x v="16"/>
    <x v="1"/>
    <n v="3"/>
    <x v="18"/>
    <x v="3"/>
    <n v="141444"/>
    <x v="12"/>
    <x v="681"/>
  </r>
  <r>
    <x v="1"/>
    <x v="17"/>
    <x v="1"/>
    <n v="3"/>
    <x v="18"/>
    <x v="3"/>
    <n v="682502"/>
    <x v="12"/>
    <x v="682"/>
  </r>
  <r>
    <x v="1"/>
    <x v="23"/>
    <x v="1"/>
    <n v="3"/>
    <x v="18"/>
    <x v="3"/>
    <n v="122354"/>
    <x v="12"/>
    <x v="683"/>
  </r>
  <r>
    <x v="1"/>
    <x v="19"/>
    <x v="1"/>
    <n v="3"/>
    <x v="19"/>
    <x v="3"/>
    <n v="3898833"/>
    <x v="12"/>
    <x v="684"/>
  </r>
  <r>
    <x v="1"/>
    <x v="0"/>
    <x v="1"/>
    <n v="3"/>
    <x v="19"/>
    <x v="3"/>
    <n v="77291047"/>
    <x v="12"/>
    <x v="685"/>
  </r>
  <r>
    <x v="1"/>
    <x v="4"/>
    <x v="1"/>
    <n v="3"/>
    <x v="19"/>
    <x v="3"/>
    <n v="4553000"/>
    <x v="12"/>
    <x v="686"/>
  </r>
  <r>
    <x v="1"/>
    <x v="5"/>
    <x v="1"/>
    <n v="3"/>
    <x v="19"/>
    <x v="3"/>
    <n v="10505584"/>
    <x v="12"/>
    <x v="687"/>
  </r>
  <r>
    <x v="1"/>
    <x v="6"/>
    <x v="1"/>
    <n v="3"/>
    <x v="19"/>
    <x v="3"/>
    <n v="2575974"/>
    <x v="12"/>
    <x v="688"/>
  </r>
  <r>
    <x v="1"/>
    <x v="1"/>
    <x v="1"/>
    <n v="3"/>
    <x v="19"/>
    <x v="3"/>
    <n v="106791000"/>
    <x v="12"/>
    <x v="689"/>
  </r>
  <r>
    <x v="1"/>
    <x v="7"/>
    <x v="1"/>
    <n v="3"/>
    <x v="19"/>
    <x v="3"/>
    <n v="16584993"/>
    <x v="12"/>
    <x v="690"/>
  </r>
  <r>
    <x v="1"/>
    <x v="8"/>
    <x v="1"/>
    <n v="3"/>
    <x v="19"/>
    <x v="3"/>
    <n v="2720584"/>
    <x v="12"/>
    <x v="691"/>
  </r>
  <r>
    <x v="1"/>
    <x v="20"/>
    <x v="1"/>
    <n v="3"/>
    <x v="19"/>
    <x v="3"/>
    <n v="13254262"/>
    <x v="12"/>
    <x v="692"/>
  </r>
  <r>
    <x v="1"/>
    <x v="21"/>
    <x v="1"/>
    <n v="3"/>
    <x v="19"/>
    <x v="3"/>
    <n v="1942039"/>
    <x v="12"/>
    <x v="693"/>
  </r>
  <r>
    <x v="1"/>
    <x v="3"/>
    <x v="1"/>
    <n v="3"/>
    <x v="19"/>
    <x v="3"/>
    <n v="4698082"/>
    <x v="12"/>
    <x v="694"/>
  </r>
  <r>
    <x v="1"/>
    <x v="9"/>
    <x v="1"/>
    <n v="3"/>
    <x v="19"/>
    <x v="3"/>
    <n v="9546012"/>
    <x v="12"/>
    <x v="695"/>
  </r>
  <r>
    <x v="1"/>
    <x v="10"/>
    <x v="1"/>
    <n v="3"/>
    <x v="19"/>
    <x v="3"/>
    <n v="16242850"/>
    <x v="12"/>
    <x v="696"/>
  </r>
  <r>
    <x v="1"/>
    <x v="11"/>
    <x v="1"/>
    <n v="3"/>
    <x v="19"/>
    <x v="3"/>
    <n v="3294954"/>
    <x v="12"/>
    <x v="697"/>
  </r>
  <r>
    <x v="1"/>
    <x v="12"/>
    <x v="1"/>
    <n v="3"/>
    <x v="19"/>
    <x v="3"/>
    <n v="44167000"/>
    <x v="12"/>
    <x v="698"/>
  </r>
  <r>
    <x v="1"/>
    <x v="13"/>
    <x v="1"/>
    <n v="3"/>
    <x v="19"/>
    <x v="3"/>
    <n v="3385000"/>
    <x v="12"/>
    <x v="699"/>
  </r>
  <r>
    <x v="1"/>
    <x v="14"/>
    <x v="1"/>
    <n v="3"/>
    <x v="19"/>
    <x v="3"/>
    <n v="9345419"/>
    <x v="12"/>
    <x v="700"/>
  </r>
  <r>
    <x v="1"/>
    <x v="2"/>
    <x v="1"/>
    <n v="3"/>
    <x v="19"/>
    <x v="3"/>
    <n v="43556813"/>
    <x v="12"/>
    <x v="701"/>
  </r>
  <r>
    <x v="1"/>
    <x v="18"/>
    <x v="1"/>
    <n v="3"/>
    <x v="19"/>
    <x v="3"/>
    <n v="3099000"/>
    <x v="12"/>
    <x v="702"/>
  </r>
  <r>
    <x v="1"/>
    <x v="15"/>
    <x v="1"/>
    <n v="3"/>
    <x v="19"/>
    <x v="3"/>
    <n v="57610000"/>
    <x v="12"/>
    <x v="703"/>
  </r>
  <r>
    <x v="1"/>
    <x v="22"/>
    <x v="1"/>
    <n v="3"/>
    <x v="19"/>
    <x v="3"/>
    <n v="350517"/>
    <x v="12"/>
    <x v="704"/>
  </r>
  <r>
    <x v="1"/>
    <x v="16"/>
    <x v="1"/>
    <n v="3"/>
    <x v="19"/>
    <x v="3"/>
    <n v="2000924"/>
    <x v="12"/>
    <x v="705"/>
  </r>
  <r>
    <x v="1"/>
    <x v="17"/>
    <x v="1"/>
    <n v="3"/>
    <x v="19"/>
    <x v="3"/>
    <n v="16764317"/>
    <x v="12"/>
    <x v="706"/>
  </r>
  <r>
    <x v="1"/>
    <x v="23"/>
    <x v="1"/>
    <n v="3"/>
    <x v="19"/>
    <x v="3"/>
    <n v="3073922"/>
    <x v="12"/>
    <x v="707"/>
  </r>
  <r>
    <x v="1"/>
    <x v="19"/>
    <x v="1"/>
    <n v="3"/>
    <x v="20"/>
    <x v="3"/>
    <n v="0"/>
    <x v="12"/>
    <x v="0"/>
  </r>
  <r>
    <x v="1"/>
    <x v="0"/>
    <x v="1"/>
    <n v="3"/>
    <x v="20"/>
    <x v="3"/>
    <n v="98326411"/>
    <x v="12"/>
    <x v="708"/>
  </r>
  <r>
    <x v="1"/>
    <x v="4"/>
    <x v="1"/>
    <n v="3"/>
    <x v="20"/>
    <x v="3"/>
    <n v="24577000"/>
    <x v="12"/>
    <x v="709"/>
  </r>
  <r>
    <x v="1"/>
    <x v="5"/>
    <x v="1"/>
    <n v="3"/>
    <x v="20"/>
    <x v="3"/>
    <n v="38925312"/>
    <x v="12"/>
    <x v="710"/>
  </r>
  <r>
    <x v="1"/>
    <x v="6"/>
    <x v="1"/>
    <n v="3"/>
    <x v="20"/>
    <x v="3"/>
    <n v="0"/>
    <x v="12"/>
    <x v="0"/>
  </r>
  <r>
    <x v="1"/>
    <x v="1"/>
    <x v="1"/>
    <n v="3"/>
    <x v="20"/>
    <x v="3"/>
    <n v="96702000"/>
    <x v="12"/>
    <x v="711"/>
  </r>
  <r>
    <x v="1"/>
    <x v="7"/>
    <x v="1"/>
    <n v="3"/>
    <x v="20"/>
    <x v="3"/>
    <n v="87700"/>
    <x v="12"/>
    <x v="712"/>
  </r>
  <r>
    <x v="1"/>
    <x v="8"/>
    <x v="1"/>
    <n v="3"/>
    <x v="20"/>
    <x v="3"/>
    <n v="14592502"/>
    <x v="12"/>
    <x v="713"/>
  </r>
  <r>
    <x v="1"/>
    <x v="20"/>
    <x v="1"/>
    <n v="3"/>
    <x v="20"/>
    <x v="3"/>
    <n v="13707585"/>
    <x v="12"/>
    <x v="714"/>
  </r>
  <r>
    <x v="1"/>
    <x v="21"/>
    <x v="1"/>
    <n v="3"/>
    <x v="20"/>
    <x v="3"/>
    <n v="0"/>
    <x v="12"/>
    <x v="0"/>
  </r>
  <r>
    <x v="1"/>
    <x v="3"/>
    <x v="1"/>
    <n v="3"/>
    <x v="20"/>
    <x v="3"/>
    <n v="9171964"/>
    <x v="12"/>
    <x v="715"/>
  </r>
  <r>
    <x v="1"/>
    <x v="9"/>
    <x v="1"/>
    <n v="3"/>
    <x v="20"/>
    <x v="3"/>
    <n v="0"/>
    <x v="12"/>
    <x v="0"/>
  </r>
  <r>
    <x v="1"/>
    <x v="10"/>
    <x v="1"/>
    <n v="3"/>
    <x v="20"/>
    <x v="3"/>
    <n v="19984718"/>
    <x v="12"/>
    <x v="716"/>
  </r>
  <r>
    <x v="1"/>
    <x v="11"/>
    <x v="1"/>
    <n v="3"/>
    <x v="20"/>
    <x v="3"/>
    <n v="-855401"/>
    <x v="12"/>
    <x v="717"/>
  </r>
  <r>
    <x v="1"/>
    <x v="12"/>
    <x v="1"/>
    <n v="3"/>
    <x v="20"/>
    <x v="3"/>
    <n v="5017000"/>
    <x v="12"/>
    <x v="718"/>
  </r>
  <r>
    <x v="1"/>
    <x v="13"/>
    <x v="1"/>
    <n v="3"/>
    <x v="20"/>
    <x v="3"/>
    <n v="0"/>
    <x v="12"/>
    <x v="0"/>
  </r>
  <r>
    <x v="1"/>
    <x v="14"/>
    <x v="1"/>
    <n v="3"/>
    <x v="20"/>
    <x v="3"/>
    <n v="2564645"/>
    <x v="12"/>
    <x v="719"/>
  </r>
  <r>
    <x v="1"/>
    <x v="2"/>
    <x v="1"/>
    <n v="3"/>
    <x v="20"/>
    <x v="3"/>
    <n v="134630949"/>
    <x v="12"/>
    <x v="720"/>
  </r>
  <r>
    <x v="1"/>
    <x v="18"/>
    <x v="1"/>
    <n v="3"/>
    <x v="20"/>
    <x v="3"/>
    <n v="11958000"/>
    <x v="12"/>
    <x v="721"/>
  </r>
  <r>
    <x v="1"/>
    <x v="15"/>
    <x v="1"/>
    <n v="3"/>
    <x v="20"/>
    <x v="3"/>
    <n v="134599000"/>
    <x v="12"/>
    <x v="722"/>
  </r>
  <r>
    <x v="1"/>
    <x v="22"/>
    <x v="1"/>
    <n v="3"/>
    <x v="20"/>
    <x v="3"/>
    <n v="551148"/>
    <x v="12"/>
    <x v="723"/>
  </r>
  <r>
    <x v="1"/>
    <x v="16"/>
    <x v="1"/>
    <n v="3"/>
    <x v="20"/>
    <x v="3"/>
    <n v="0"/>
    <x v="12"/>
    <x v="0"/>
  </r>
  <r>
    <x v="1"/>
    <x v="17"/>
    <x v="1"/>
    <n v="3"/>
    <x v="20"/>
    <x v="3"/>
    <n v="0"/>
    <x v="12"/>
    <x v="0"/>
  </r>
  <r>
    <x v="1"/>
    <x v="23"/>
    <x v="1"/>
    <n v="3"/>
    <x v="20"/>
    <x v="3"/>
    <n v="0"/>
    <x v="12"/>
    <x v="0"/>
  </r>
  <r>
    <x v="1"/>
    <x v="19"/>
    <x v="1"/>
    <n v="3"/>
    <x v="21"/>
    <x v="3"/>
    <n v="18292280"/>
    <x v="12"/>
    <x v="724"/>
  </r>
  <r>
    <x v="1"/>
    <x v="0"/>
    <x v="1"/>
    <n v="3"/>
    <x v="21"/>
    <x v="3"/>
    <n v="366385501"/>
    <x v="12"/>
    <x v="725"/>
  </r>
  <r>
    <x v="1"/>
    <x v="4"/>
    <x v="1"/>
    <n v="3"/>
    <x v="21"/>
    <x v="3"/>
    <n v="53443000"/>
    <x v="12"/>
    <x v="726"/>
  </r>
  <r>
    <x v="1"/>
    <x v="5"/>
    <x v="1"/>
    <n v="3"/>
    <x v="21"/>
    <x v="3"/>
    <n v="70217550"/>
    <x v="12"/>
    <x v="727"/>
  </r>
  <r>
    <x v="1"/>
    <x v="6"/>
    <x v="1"/>
    <n v="3"/>
    <x v="21"/>
    <x v="3"/>
    <n v="830134"/>
    <x v="12"/>
    <x v="728"/>
  </r>
  <r>
    <x v="1"/>
    <x v="1"/>
    <x v="1"/>
    <n v="3"/>
    <x v="21"/>
    <x v="3"/>
    <n v="218072000"/>
    <x v="12"/>
    <x v="729"/>
  </r>
  <r>
    <x v="1"/>
    <x v="7"/>
    <x v="1"/>
    <n v="3"/>
    <x v="21"/>
    <x v="3"/>
    <n v="14243714"/>
    <x v="12"/>
    <x v="730"/>
  </r>
  <r>
    <x v="1"/>
    <x v="8"/>
    <x v="1"/>
    <n v="3"/>
    <x v="21"/>
    <x v="3"/>
    <n v="76981266"/>
    <x v="12"/>
    <x v="731"/>
  </r>
  <r>
    <x v="1"/>
    <x v="20"/>
    <x v="1"/>
    <n v="3"/>
    <x v="21"/>
    <x v="3"/>
    <n v="2373008"/>
    <x v="12"/>
    <x v="732"/>
  </r>
  <r>
    <x v="1"/>
    <x v="21"/>
    <x v="1"/>
    <n v="3"/>
    <x v="21"/>
    <x v="3"/>
    <n v="9811676"/>
    <x v="12"/>
    <x v="733"/>
  </r>
  <r>
    <x v="1"/>
    <x v="3"/>
    <x v="1"/>
    <n v="3"/>
    <x v="21"/>
    <x v="3"/>
    <n v="37255864"/>
    <x v="12"/>
    <x v="734"/>
  </r>
  <r>
    <x v="1"/>
    <x v="9"/>
    <x v="1"/>
    <n v="3"/>
    <x v="21"/>
    <x v="3"/>
    <n v="55094978"/>
    <x v="12"/>
    <x v="735"/>
  </r>
  <r>
    <x v="1"/>
    <x v="10"/>
    <x v="1"/>
    <n v="3"/>
    <x v="21"/>
    <x v="3"/>
    <n v="49444424"/>
    <x v="12"/>
    <x v="736"/>
  </r>
  <r>
    <x v="1"/>
    <x v="11"/>
    <x v="1"/>
    <n v="3"/>
    <x v="21"/>
    <x v="3"/>
    <n v="56160006"/>
    <x v="12"/>
    <x v="737"/>
  </r>
  <r>
    <x v="1"/>
    <x v="12"/>
    <x v="1"/>
    <n v="3"/>
    <x v="21"/>
    <x v="3"/>
    <n v="115130000"/>
    <x v="12"/>
    <x v="738"/>
  </r>
  <r>
    <x v="1"/>
    <x v="13"/>
    <x v="1"/>
    <n v="3"/>
    <x v="21"/>
    <x v="3"/>
    <n v="4952000"/>
    <x v="12"/>
    <x v="739"/>
  </r>
  <r>
    <x v="1"/>
    <x v="14"/>
    <x v="1"/>
    <n v="3"/>
    <x v="21"/>
    <x v="3"/>
    <n v="17886171"/>
    <x v="12"/>
    <x v="740"/>
  </r>
  <r>
    <x v="1"/>
    <x v="2"/>
    <x v="1"/>
    <n v="3"/>
    <x v="21"/>
    <x v="3"/>
    <n v="214029897"/>
    <x v="12"/>
    <x v="741"/>
  </r>
  <r>
    <x v="1"/>
    <x v="18"/>
    <x v="1"/>
    <n v="3"/>
    <x v="21"/>
    <x v="3"/>
    <n v="55958000"/>
    <x v="12"/>
    <x v="742"/>
  </r>
  <r>
    <x v="1"/>
    <x v="15"/>
    <x v="1"/>
    <n v="3"/>
    <x v="21"/>
    <x v="3"/>
    <n v="230803000"/>
    <x v="12"/>
    <x v="743"/>
  </r>
  <r>
    <x v="1"/>
    <x v="22"/>
    <x v="1"/>
    <n v="3"/>
    <x v="21"/>
    <x v="3"/>
    <n v="3230780"/>
    <x v="12"/>
    <x v="744"/>
  </r>
  <r>
    <x v="1"/>
    <x v="16"/>
    <x v="1"/>
    <n v="3"/>
    <x v="21"/>
    <x v="3"/>
    <n v="17793885"/>
    <x v="12"/>
    <x v="745"/>
  </r>
  <r>
    <x v="1"/>
    <x v="17"/>
    <x v="1"/>
    <n v="3"/>
    <x v="21"/>
    <x v="3"/>
    <n v="9520348"/>
    <x v="12"/>
    <x v="746"/>
  </r>
  <r>
    <x v="1"/>
    <x v="23"/>
    <x v="1"/>
    <n v="3"/>
    <x v="21"/>
    <x v="3"/>
    <n v="15136414"/>
    <x v="12"/>
    <x v="747"/>
  </r>
  <r>
    <x v="1"/>
    <x v="19"/>
    <x v="1"/>
    <n v="3"/>
    <x v="22"/>
    <x v="3"/>
    <n v="1741214"/>
    <x v="12"/>
    <x v="748"/>
  </r>
  <r>
    <x v="1"/>
    <x v="0"/>
    <x v="1"/>
    <n v="3"/>
    <x v="22"/>
    <x v="3"/>
    <n v="239820891"/>
    <x v="12"/>
    <x v="749"/>
  </r>
  <r>
    <x v="1"/>
    <x v="4"/>
    <x v="1"/>
    <n v="3"/>
    <x v="22"/>
    <x v="3"/>
    <n v="60257000"/>
    <x v="12"/>
    <x v="750"/>
  </r>
  <r>
    <x v="1"/>
    <x v="5"/>
    <x v="1"/>
    <n v="3"/>
    <x v="22"/>
    <x v="3"/>
    <n v="78902738"/>
    <x v="12"/>
    <x v="751"/>
  </r>
  <r>
    <x v="1"/>
    <x v="6"/>
    <x v="1"/>
    <n v="3"/>
    <x v="22"/>
    <x v="3"/>
    <n v="339777"/>
    <x v="12"/>
    <x v="752"/>
  </r>
  <r>
    <x v="1"/>
    <x v="1"/>
    <x v="1"/>
    <n v="3"/>
    <x v="22"/>
    <x v="3"/>
    <n v="334428000"/>
    <x v="12"/>
    <x v="753"/>
  </r>
  <r>
    <x v="1"/>
    <x v="7"/>
    <x v="1"/>
    <n v="3"/>
    <x v="22"/>
    <x v="3"/>
    <n v="11515798"/>
    <x v="12"/>
    <x v="754"/>
  </r>
  <r>
    <x v="1"/>
    <x v="8"/>
    <x v="1"/>
    <n v="3"/>
    <x v="22"/>
    <x v="3"/>
    <n v="15076545"/>
    <x v="12"/>
    <x v="755"/>
  </r>
  <r>
    <x v="1"/>
    <x v="20"/>
    <x v="1"/>
    <n v="3"/>
    <x v="22"/>
    <x v="3"/>
    <n v="26430848"/>
    <x v="12"/>
    <x v="756"/>
  </r>
  <r>
    <x v="1"/>
    <x v="21"/>
    <x v="1"/>
    <n v="3"/>
    <x v="22"/>
    <x v="3"/>
    <n v="3609240"/>
    <x v="12"/>
    <x v="757"/>
  </r>
  <r>
    <x v="1"/>
    <x v="3"/>
    <x v="1"/>
    <n v="3"/>
    <x v="22"/>
    <x v="3"/>
    <n v="17772124"/>
    <x v="12"/>
    <x v="758"/>
  </r>
  <r>
    <x v="1"/>
    <x v="9"/>
    <x v="1"/>
    <n v="3"/>
    <x v="22"/>
    <x v="3"/>
    <n v="4694007"/>
    <x v="12"/>
    <x v="759"/>
  </r>
  <r>
    <x v="1"/>
    <x v="10"/>
    <x v="1"/>
    <n v="3"/>
    <x v="22"/>
    <x v="3"/>
    <n v="20972808"/>
    <x v="12"/>
    <x v="760"/>
  </r>
  <r>
    <x v="1"/>
    <x v="11"/>
    <x v="1"/>
    <n v="3"/>
    <x v="22"/>
    <x v="3"/>
    <n v="3301860"/>
    <x v="12"/>
    <x v="761"/>
  </r>
  <r>
    <x v="1"/>
    <x v="12"/>
    <x v="1"/>
    <n v="3"/>
    <x v="22"/>
    <x v="3"/>
    <n v="30732000"/>
    <x v="12"/>
    <x v="762"/>
  </r>
  <r>
    <x v="1"/>
    <x v="13"/>
    <x v="1"/>
    <n v="3"/>
    <x v="22"/>
    <x v="3"/>
    <n v="16675000"/>
    <x v="12"/>
    <x v="763"/>
  </r>
  <r>
    <x v="1"/>
    <x v="14"/>
    <x v="1"/>
    <n v="3"/>
    <x v="22"/>
    <x v="3"/>
    <n v="2105728"/>
    <x v="12"/>
    <x v="764"/>
  </r>
  <r>
    <x v="1"/>
    <x v="2"/>
    <x v="1"/>
    <n v="3"/>
    <x v="22"/>
    <x v="3"/>
    <n v="222371291"/>
    <x v="12"/>
    <x v="765"/>
  </r>
  <r>
    <x v="1"/>
    <x v="18"/>
    <x v="1"/>
    <n v="3"/>
    <x v="22"/>
    <x v="3"/>
    <n v="12855000"/>
    <x v="12"/>
    <x v="766"/>
  </r>
  <r>
    <x v="1"/>
    <x v="15"/>
    <x v="1"/>
    <n v="3"/>
    <x v="22"/>
    <x v="3"/>
    <n v="269318000"/>
    <x v="12"/>
    <x v="767"/>
  </r>
  <r>
    <x v="1"/>
    <x v="22"/>
    <x v="1"/>
    <n v="3"/>
    <x v="22"/>
    <x v="3"/>
    <n v="389699"/>
    <x v="12"/>
    <x v="768"/>
  </r>
  <r>
    <x v="1"/>
    <x v="16"/>
    <x v="1"/>
    <n v="3"/>
    <x v="22"/>
    <x v="3"/>
    <n v="14412793"/>
    <x v="12"/>
    <x v="769"/>
  </r>
  <r>
    <x v="1"/>
    <x v="17"/>
    <x v="1"/>
    <n v="3"/>
    <x v="22"/>
    <x v="3"/>
    <n v="50323641"/>
    <x v="12"/>
    <x v="770"/>
  </r>
  <r>
    <x v="1"/>
    <x v="23"/>
    <x v="1"/>
    <n v="3"/>
    <x v="22"/>
    <x v="3"/>
    <n v="8800007"/>
    <x v="12"/>
    <x v="771"/>
  </r>
  <r>
    <x v="1"/>
    <x v="19"/>
    <x v="1"/>
    <n v="3"/>
    <x v="23"/>
    <x v="3"/>
    <n v="112116"/>
    <x v="12"/>
    <x v="772"/>
  </r>
  <r>
    <x v="1"/>
    <x v="0"/>
    <x v="1"/>
    <n v="3"/>
    <x v="23"/>
    <x v="3"/>
    <n v="20122949"/>
    <x v="12"/>
    <x v="773"/>
  </r>
  <r>
    <x v="1"/>
    <x v="4"/>
    <x v="1"/>
    <n v="3"/>
    <x v="23"/>
    <x v="3"/>
    <n v="0"/>
    <x v="12"/>
    <x v="0"/>
  </r>
  <r>
    <x v="1"/>
    <x v="5"/>
    <x v="1"/>
    <n v="3"/>
    <x v="23"/>
    <x v="3"/>
    <n v="12277067"/>
    <x v="12"/>
    <x v="774"/>
  </r>
  <r>
    <x v="1"/>
    <x v="6"/>
    <x v="1"/>
    <n v="3"/>
    <x v="23"/>
    <x v="3"/>
    <n v="128124"/>
    <x v="12"/>
    <x v="775"/>
  </r>
  <r>
    <x v="1"/>
    <x v="1"/>
    <x v="1"/>
    <n v="3"/>
    <x v="23"/>
    <x v="3"/>
    <n v="55542000"/>
    <x v="12"/>
    <x v="776"/>
  </r>
  <r>
    <x v="1"/>
    <x v="7"/>
    <x v="1"/>
    <n v="3"/>
    <x v="23"/>
    <x v="3"/>
    <n v="869554"/>
    <x v="12"/>
    <x v="777"/>
  </r>
  <r>
    <x v="1"/>
    <x v="8"/>
    <x v="1"/>
    <n v="3"/>
    <x v="23"/>
    <x v="3"/>
    <n v="566646"/>
    <x v="12"/>
    <x v="778"/>
  </r>
  <r>
    <x v="1"/>
    <x v="20"/>
    <x v="1"/>
    <n v="3"/>
    <x v="23"/>
    <x v="3"/>
    <n v="4389041"/>
    <x v="12"/>
    <x v="779"/>
  </r>
  <r>
    <x v="1"/>
    <x v="21"/>
    <x v="1"/>
    <n v="3"/>
    <x v="23"/>
    <x v="3"/>
    <n v="0"/>
    <x v="12"/>
    <x v="0"/>
  </r>
  <r>
    <x v="1"/>
    <x v="3"/>
    <x v="1"/>
    <n v="3"/>
    <x v="23"/>
    <x v="3"/>
    <n v="2592394"/>
    <x v="12"/>
    <x v="780"/>
  </r>
  <r>
    <x v="1"/>
    <x v="9"/>
    <x v="1"/>
    <n v="3"/>
    <x v="23"/>
    <x v="3"/>
    <n v="0"/>
    <x v="12"/>
    <x v="0"/>
  </r>
  <r>
    <x v="1"/>
    <x v="10"/>
    <x v="1"/>
    <n v="3"/>
    <x v="23"/>
    <x v="3"/>
    <n v="13142152"/>
    <x v="12"/>
    <x v="781"/>
  </r>
  <r>
    <x v="1"/>
    <x v="11"/>
    <x v="1"/>
    <n v="3"/>
    <x v="23"/>
    <x v="3"/>
    <n v="0"/>
    <x v="12"/>
    <x v="0"/>
  </r>
  <r>
    <x v="1"/>
    <x v="12"/>
    <x v="1"/>
    <n v="3"/>
    <x v="23"/>
    <x v="3"/>
    <n v="850000"/>
    <x v="12"/>
    <x v="782"/>
  </r>
  <r>
    <x v="1"/>
    <x v="13"/>
    <x v="1"/>
    <n v="3"/>
    <x v="23"/>
    <x v="3"/>
    <n v="0"/>
    <x v="12"/>
    <x v="0"/>
  </r>
  <r>
    <x v="1"/>
    <x v="14"/>
    <x v="1"/>
    <n v="3"/>
    <x v="23"/>
    <x v="3"/>
    <n v="97358"/>
    <x v="12"/>
    <x v="783"/>
  </r>
  <r>
    <x v="1"/>
    <x v="2"/>
    <x v="1"/>
    <n v="3"/>
    <x v="23"/>
    <x v="3"/>
    <n v="34817663"/>
    <x v="12"/>
    <x v="784"/>
  </r>
  <r>
    <x v="1"/>
    <x v="18"/>
    <x v="1"/>
    <n v="3"/>
    <x v="23"/>
    <x v="3"/>
    <n v="0"/>
    <x v="12"/>
    <x v="0"/>
  </r>
  <r>
    <x v="1"/>
    <x v="15"/>
    <x v="1"/>
    <n v="3"/>
    <x v="23"/>
    <x v="3"/>
    <n v="26227000"/>
    <x v="12"/>
    <x v="785"/>
  </r>
  <r>
    <x v="1"/>
    <x v="22"/>
    <x v="1"/>
    <n v="3"/>
    <x v="23"/>
    <x v="3"/>
    <n v="0"/>
    <x v="12"/>
    <x v="0"/>
  </r>
  <r>
    <x v="1"/>
    <x v="16"/>
    <x v="1"/>
    <n v="3"/>
    <x v="23"/>
    <x v="3"/>
    <n v="87359"/>
    <x v="12"/>
    <x v="786"/>
  </r>
  <r>
    <x v="1"/>
    <x v="17"/>
    <x v="1"/>
    <n v="3"/>
    <x v="23"/>
    <x v="3"/>
    <n v="0"/>
    <x v="12"/>
    <x v="0"/>
  </r>
  <r>
    <x v="1"/>
    <x v="23"/>
    <x v="1"/>
    <n v="3"/>
    <x v="23"/>
    <x v="3"/>
    <n v="74953"/>
    <x v="12"/>
    <x v="787"/>
  </r>
  <r>
    <x v="1"/>
    <x v="19"/>
    <x v="1"/>
    <n v="3"/>
    <x v="24"/>
    <x v="3"/>
    <n v="0"/>
    <x v="12"/>
    <x v="0"/>
  </r>
  <r>
    <x v="1"/>
    <x v="0"/>
    <x v="1"/>
    <n v="3"/>
    <x v="24"/>
    <x v="3"/>
    <n v="1680815859"/>
    <x v="12"/>
    <x v="788"/>
  </r>
  <r>
    <x v="1"/>
    <x v="4"/>
    <x v="1"/>
    <n v="3"/>
    <x v="24"/>
    <x v="3"/>
    <n v="264233000"/>
    <x v="12"/>
    <x v="789"/>
  </r>
  <r>
    <x v="1"/>
    <x v="5"/>
    <x v="1"/>
    <n v="3"/>
    <x v="24"/>
    <x v="3"/>
    <n v="641302"/>
    <x v="12"/>
    <x v="790"/>
  </r>
  <r>
    <x v="1"/>
    <x v="6"/>
    <x v="1"/>
    <n v="3"/>
    <x v="24"/>
    <x v="3"/>
    <n v="0"/>
    <x v="12"/>
    <x v="0"/>
  </r>
  <r>
    <x v="1"/>
    <x v="1"/>
    <x v="1"/>
    <n v="3"/>
    <x v="24"/>
    <x v="3"/>
    <n v="1448786000"/>
    <x v="12"/>
    <x v="791"/>
  </r>
  <r>
    <x v="1"/>
    <x v="7"/>
    <x v="1"/>
    <n v="3"/>
    <x v="24"/>
    <x v="3"/>
    <n v="0"/>
    <x v="12"/>
    <x v="0"/>
  </r>
  <r>
    <x v="1"/>
    <x v="8"/>
    <x v="1"/>
    <n v="3"/>
    <x v="24"/>
    <x v="3"/>
    <n v="0"/>
    <x v="12"/>
    <x v="0"/>
  </r>
  <r>
    <x v="1"/>
    <x v="20"/>
    <x v="1"/>
    <n v="3"/>
    <x v="24"/>
    <x v="3"/>
    <n v="0"/>
    <x v="12"/>
    <x v="0"/>
  </r>
  <r>
    <x v="1"/>
    <x v="21"/>
    <x v="1"/>
    <n v="3"/>
    <x v="24"/>
    <x v="3"/>
    <n v="0"/>
    <x v="12"/>
    <x v="0"/>
  </r>
  <r>
    <x v="1"/>
    <x v="3"/>
    <x v="1"/>
    <n v="3"/>
    <x v="24"/>
    <x v="3"/>
    <n v="5745499"/>
    <x v="12"/>
    <x v="792"/>
  </r>
  <r>
    <x v="1"/>
    <x v="9"/>
    <x v="1"/>
    <n v="3"/>
    <x v="24"/>
    <x v="3"/>
    <n v="16874"/>
    <x v="12"/>
    <x v="793"/>
  </r>
  <r>
    <x v="1"/>
    <x v="10"/>
    <x v="1"/>
    <n v="3"/>
    <x v="24"/>
    <x v="3"/>
    <n v="0"/>
    <x v="12"/>
    <x v="0"/>
  </r>
  <r>
    <x v="1"/>
    <x v="11"/>
    <x v="1"/>
    <n v="3"/>
    <x v="24"/>
    <x v="3"/>
    <n v="0"/>
    <x v="12"/>
    <x v="0"/>
  </r>
  <r>
    <x v="1"/>
    <x v="12"/>
    <x v="1"/>
    <n v="3"/>
    <x v="24"/>
    <x v="3"/>
    <n v="0"/>
    <x v="12"/>
    <x v="0"/>
  </r>
  <r>
    <x v="1"/>
    <x v="13"/>
    <x v="1"/>
    <n v="3"/>
    <x v="24"/>
    <x v="3"/>
    <n v="0"/>
    <x v="12"/>
    <x v="0"/>
  </r>
  <r>
    <x v="1"/>
    <x v="14"/>
    <x v="1"/>
    <n v="3"/>
    <x v="24"/>
    <x v="3"/>
    <n v="0"/>
    <x v="12"/>
    <x v="0"/>
  </r>
  <r>
    <x v="1"/>
    <x v="2"/>
    <x v="1"/>
    <n v="3"/>
    <x v="24"/>
    <x v="3"/>
    <n v="1212229757"/>
    <x v="12"/>
    <x v="794"/>
  </r>
  <r>
    <x v="1"/>
    <x v="18"/>
    <x v="1"/>
    <n v="3"/>
    <x v="24"/>
    <x v="3"/>
    <n v="0"/>
    <x v="12"/>
    <x v="0"/>
  </r>
  <r>
    <x v="1"/>
    <x v="15"/>
    <x v="1"/>
    <n v="3"/>
    <x v="24"/>
    <x v="3"/>
    <n v="26441000"/>
    <x v="12"/>
    <x v="795"/>
  </r>
  <r>
    <x v="1"/>
    <x v="22"/>
    <x v="1"/>
    <n v="3"/>
    <x v="24"/>
    <x v="3"/>
    <n v="0"/>
    <x v="12"/>
    <x v="0"/>
  </r>
  <r>
    <x v="1"/>
    <x v="16"/>
    <x v="1"/>
    <n v="3"/>
    <x v="24"/>
    <x v="3"/>
    <n v="0"/>
    <x v="12"/>
    <x v="0"/>
  </r>
  <r>
    <x v="1"/>
    <x v="17"/>
    <x v="1"/>
    <n v="3"/>
    <x v="24"/>
    <x v="3"/>
    <n v="0"/>
    <x v="12"/>
    <x v="0"/>
  </r>
  <r>
    <x v="1"/>
    <x v="23"/>
    <x v="1"/>
    <n v="3"/>
    <x v="24"/>
    <x v="3"/>
    <n v="2134"/>
    <x v="12"/>
    <x v="7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B4:D26" firstHeaderRow="1" firstDataRow="2" firstDataCol="1" rowPageCount="1" colPageCount="1"/>
  <pivotFields count="9">
    <pivotField compact="0" outline="0" subtotalTop="0" showAll="0">
      <items count="3">
        <item x="0"/>
        <item x="1"/>
        <item t="default"/>
      </items>
    </pivotField>
    <pivotField axis="axisRow" compact="0" outline="0" subtotalTop="0" showAll="0">
      <items count="25">
        <item x="19"/>
        <item x="0"/>
        <item x="4"/>
        <item x="5"/>
        <item x="6"/>
        <item x="1"/>
        <item x="7"/>
        <item x="8"/>
        <item x="20"/>
        <item x="21"/>
        <item x="3"/>
        <item x="9"/>
        <item x="10"/>
        <item x="11"/>
        <item x="12"/>
        <item x="13"/>
        <item x="14"/>
        <item x="2"/>
        <item x="18"/>
        <item x="15"/>
        <item x="22"/>
        <item x="16"/>
        <item x="17"/>
        <item x="23"/>
        <item t="default"/>
      </items>
    </pivotField>
    <pivotField axis="axisPage" compact="0" outline="0" subtotalTop="0" showAll="0" sortType="descending">
      <items count="3">
        <item x="0"/>
        <item x="1"/>
        <item t="default"/>
      </items>
    </pivotField>
    <pivotField compact="0" outline="0" subtotalTop="0" showAll="0"/>
    <pivotField axis="axisCol" compact="0" outline="0" subtotalTop="0" showAll="0">
      <items count="26">
        <item h="1" x="17"/>
        <item h="1" x="18"/>
        <item h="1" x="19"/>
        <item h="1" x="20"/>
        <item h="1" x="21"/>
        <item h="1" x="22"/>
        <item h="1" x="23"/>
        <item h="1" x="24"/>
        <item h="1" x="0"/>
        <item h="1" x="1"/>
        <item h="1" x="2"/>
        <item x="3"/>
        <item h="1" x="4"/>
        <item h="1" x="5"/>
        <item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t="default"/>
      </items>
    </pivotField>
    <pivotField compact="0" outline="0" subtotalTop="0" showAll="0">
      <items count="5">
        <item x="0"/>
        <item x="1"/>
        <item x="2"/>
        <item x="3"/>
        <item t="default"/>
      </items>
    </pivotField>
    <pivotField dataField="1" compact="0" numFmtId="166" outline="0" subtotalTop="0" showAll="0"/>
    <pivotField compact="0" outline="0" subtotalTop="0" showAll="0">
      <items count="854">
        <item x="23"/>
        <item x="24"/>
        <item x="60"/>
        <item x="22"/>
        <item x="1"/>
        <item x="61"/>
        <item x="2"/>
        <item x="40"/>
        <item x="59"/>
        <item x="41"/>
        <item x="0"/>
        <item x="361"/>
        <item x="156"/>
        <item x="530"/>
        <item x="39"/>
        <item x="207"/>
        <item x="292"/>
        <item x="460"/>
        <item x="127"/>
        <item x="180"/>
        <item x="540"/>
        <item x="154"/>
        <item x="371"/>
        <item x="205"/>
        <item x="365"/>
        <item x="125"/>
        <item x="472"/>
        <item x="534"/>
        <item x="304"/>
        <item x="178"/>
        <item x="153"/>
        <item x="296"/>
        <item x="464"/>
        <item x="204"/>
        <item x="363"/>
        <item x="29"/>
        <item x="33"/>
        <item x="294"/>
        <item x="532"/>
        <item x="66"/>
        <item x="37"/>
        <item x="124"/>
        <item x="70"/>
        <item x="462"/>
        <item x="177"/>
        <item x="30"/>
        <item x="74"/>
        <item x="34"/>
        <item x="38"/>
        <item x="561"/>
        <item x="390"/>
        <item x="67"/>
        <item x="155"/>
        <item x="71"/>
        <item x="206"/>
        <item x="126"/>
        <item x="179"/>
        <item x="17"/>
        <item x="162"/>
        <item x="168"/>
        <item x="563"/>
        <item x="28"/>
        <item x="595"/>
        <item x="213"/>
        <item x="219"/>
        <item x="372"/>
        <item x="54"/>
        <item x="16"/>
        <item x="174"/>
        <item x="75"/>
        <item x="164"/>
        <item x="542"/>
        <item x="65"/>
        <item x="305"/>
        <item x="56"/>
        <item x="474"/>
        <item x="565"/>
        <item x="394"/>
        <item x="424"/>
        <item x="392"/>
        <item x="597"/>
        <item x="6"/>
        <item x="135"/>
        <item x="422"/>
        <item x="225"/>
        <item x="358"/>
        <item x="339"/>
        <item x="519"/>
        <item x="450"/>
        <item x="170"/>
        <item x="624"/>
        <item x="573"/>
        <item x="8"/>
        <item x="7"/>
        <item x="527"/>
        <item x="45"/>
        <item x="368"/>
        <item x="188"/>
        <item x="605"/>
        <item x="531"/>
        <item x="449"/>
        <item x="176"/>
        <item x="47"/>
        <item x="362"/>
        <item x="625"/>
        <item x="461"/>
        <item x="293"/>
        <item x="152"/>
        <item x="146"/>
        <item x="46"/>
        <item x="197"/>
        <item x="341"/>
        <item x="203"/>
        <item x="9"/>
        <item x="11"/>
        <item x="145"/>
        <item x="48"/>
        <item x="632"/>
        <item x="21"/>
        <item x="133"/>
        <item x="537"/>
        <item x="200"/>
        <item x="510"/>
        <item x="132"/>
        <item x="49"/>
        <item x="300"/>
        <item x="215"/>
        <item x="311"/>
        <item x="58"/>
        <item x="522"/>
        <item x="484"/>
        <item x="317"/>
        <item x="50"/>
        <item x="52"/>
        <item x="13"/>
        <item x="51"/>
        <item x="186"/>
        <item x="402"/>
        <item x="15"/>
        <item x="185"/>
        <item x="19"/>
        <item x="479"/>
        <item x="139"/>
        <item x="191"/>
        <item x="352"/>
        <item x="195"/>
        <item x="214"/>
        <item x="499"/>
        <item x="432"/>
        <item x="468"/>
        <item x="10"/>
        <item x="331"/>
        <item x="14"/>
        <item x="320"/>
        <item x="349"/>
        <item x="535"/>
        <item x="491"/>
        <item x="457"/>
        <item x="319"/>
        <item x="57"/>
        <item x="366"/>
        <item x="136"/>
        <item x="169"/>
        <item x="144"/>
        <item x="189"/>
        <item x="163"/>
        <item x="486"/>
        <item x="325"/>
        <item x="575"/>
        <item x="221"/>
        <item x="403"/>
        <item x="433"/>
        <item x="607"/>
        <item x="466"/>
        <item x="350"/>
        <item x="344"/>
        <item x="315"/>
        <item x="520"/>
        <item x="193"/>
        <item x="506"/>
        <item x="482"/>
        <item x="298"/>
        <item x="192"/>
        <item x="323"/>
        <item x="141"/>
        <item x="458"/>
        <item x="539"/>
        <item x="562"/>
        <item x="3"/>
        <item x="594"/>
        <item x="149"/>
        <item x="175"/>
        <item x="227"/>
        <item x="398"/>
        <item x="338"/>
        <item x="502"/>
        <item x="42"/>
        <item x="53"/>
        <item x="314"/>
        <item x="634"/>
        <item x="370"/>
        <item x="428"/>
        <item x="471"/>
        <item x="347"/>
        <item x="151"/>
        <item x="513"/>
        <item x="220"/>
        <item x="306"/>
        <item x="475"/>
        <item x="481"/>
        <item x="517"/>
        <item x="184"/>
        <item x="333"/>
        <item x="142"/>
        <item x="508"/>
        <item x="541"/>
        <item x="131"/>
        <item x="489"/>
        <item x="623"/>
        <item x="454"/>
        <item x="334"/>
        <item x="303"/>
        <item x="473"/>
        <item x="150"/>
        <item x="202"/>
        <item x="543"/>
        <item x="476"/>
        <item x="501"/>
        <item x="599"/>
        <item x="373"/>
        <item x="307"/>
        <item x="567"/>
        <item x="201"/>
        <item x="367"/>
        <item x="299"/>
        <item x="134"/>
        <item x="569"/>
        <item x="138"/>
        <item x="391"/>
        <item x="190"/>
        <item x="421"/>
        <item x="4"/>
        <item x="601"/>
        <item x="43"/>
        <item x="128"/>
        <item x="536"/>
        <item x="467"/>
        <item x="44"/>
        <item x="187"/>
        <item x="465"/>
        <item x="308"/>
        <item x="5"/>
        <item x="470"/>
        <item x="181"/>
        <item x="448"/>
        <item x="477"/>
        <item x="627"/>
        <item x="196"/>
        <item x="369"/>
        <item x="137"/>
        <item x="302"/>
        <item x="297"/>
        <item x="140"/>
        <item x="629"/>
        <item x="353"/>
        <item x="318"/>
        <item x="576"/>
        <item x="404"/>
        <item x="147"/>
        <item x="523"/>
        <item x="485"/>
        <item x="321"/>
        <item x="340"/>
        <item x="198"/>
        <item x="487"/>
        <item x="332"/>
        <item x="608"/>
        <item x="143"/>
        <item x="572"/>
        <item x="604"/>
        <item x="500"/>
        <item x="194"/>
        <item x="434"/>
        <item x="495"/>
        <item x="328"/>
        <item x="577"/>
        <item x="509"/>
        <item x="336"/>
        <item x="405"/>
        <item x="316"/>
        <item x="483"/>
        <item x="324"/>
        <item x="20"/>
        <item x="504"/>
        <item x="166"/>
        <item x="574"/>
        <item x="609"/>
        <item x="55"/>
        <item x="635"/>
        <item x="606"/>
        <item x="440"/>
        <item x="505"/>
        <item x="199"/>
        <item x="295"/>
        <item x="364"/>
        <item x="435"/>
        <item x="395"/>
        <item x="451"/>
        <item x="430"/>
        <item x="400"/>
        <item x="425"/>
        <item x="490"/>
        <item x="603"/>
        <item x="459"/>
        <item x="571"/>
        <item x="359"/>
        <item x="538"/>
        <item x="469"/>
        <item x="633"/>
        <item x="526"/>
        <item x="528"/>
        <item x="492"/>
        <item x="456"/>
        <item x="478"/>
        <item x="714"/>
        <item x="326"/>
        <item x="516"/>
        <item x="507"/>
        <item x="357"/>
        <item x="310"/>
        <item x="18"/>
        <item x="493"/>
        <item x="503"/>
        <item x="533"/>
        <item x="463"/>
        <item x="329"/>
        <item x="342"/>
        <item x="497"/>
        <item x="148"/>
        <item x="631"/>
        <item x="570"/>
        <item x="602"/>
        <item x="630"/>
        <item x="494"/>
        <item x="355"/>
        <item x="346"/>
        <item x="441"/>
        <item x="129"/>
        <item x="600"/>
        <item x="568"/>
        <item x="613"/>
        <item x="628"/>
        <item x="411"/>
        <item x="183"/>
        <item x="130"/>
        <item x="525"/>
        <item x="327"/>
        <item x="335"/>
        <item x="511"/>
        <item x="356"/>
        <item x="301"/>
        <item x="337"/>
        <item x="309"/>
        <item x="312"/>
        <item x="399"/>
        <item x="455"/>
        <item x="429"/>
        <item x="583"/>
        <item x="498"/>
        <item x="439"/>
        <item x="587"/>
        <item x="345"/>
        <item x="529"/>
        <item x="330"/>
        <item x="515"/>
        <item x="584"/>
        <item x="524"/>
        <item x="596"/>
        <item x="564"/>
        <item x="343"/>
        <item x="797"/>
        <item x="313"/>
        <item x="512"/>
        <item x="348"/>
        <item x="415"/>
        <item x="518"/>
        <item x="360"/>
        <item x="423"/>
        <item x="521"/>
        <item x="393"/>
        <item x="354"/>
        <item x="408"/>
        <item x="580"/>
        <item x="443"/>
        <item x="322"/>
        <item x="514"/>
        <item x="488"/>
        <item x="12"/>
        <item x="414"/>
        <item x="351"/>
        <item x="586"/>
        <item x="738"/>
        <item x="850"/>
        <item x="697"/>
        <item x="838"/>
        <item x="675"/>
        <item x="761"/>
        <item x="688"/>
        <item x="717"/>
        <item x="726"/>
        <item x="822"/>
        <item x="655"/>
        <item x="496"/>
        <item x="412"/>
        <item x="794"/>
        <item x="711"/>
        <item x="728"/>
        <item x="805"/>
        <item x="617"/>
        <item x="660"/>
        <item x="782"/>
        <item x="701"/>
        <item x="772"/>
        <item x="695"/>
        <item x="664"/>
        <item x="734"/>
        <item x="846"/>
        <item x="840"/>
        <item x="843"/>
        <item x="828"/>
        <item x="771"/>
        <item x="588"/>
        <item x="776"/>
        <item x="730"/>
        <item x="665"/>
        <item x="842"/>
        <item x="615"/>
        <item x="645"/>
        <item x="669"/>
        <item x="410"/>
        <item x="657"/>
        <item x="582"/>
        <item x="383"/>
        <item x="811"/>
        <item x="713"/>
        <item x="779"/>
        <item x="672"/>
        <item x="447"/>
        <item x="786"/>
        <item x="763"/>
        <item x="826"/>
        <item x="406"/>
        <item x="590"/>
        <item x="718"/>
        <item x="744"/>
        <item x="788"/>
        <item x="707"/>
        <item x="818"/>
        <item x="829"/>
        <item x="715"/>
        <item x="480"/>
        <item x="731"/>
        <item x="680"/>
        <item x="848"/>
        <item x="676"/>
        <item x="444"/>
        <item x="750"/>
        <item x="783"/>
        <item x="736"/>
        <item x="824"/>
        <item x="830"/>
        <item x="780"/>
        <item x="182"/>
        <item x="547"/>
        <item x="719"/>
        <item x="620"/>
        <item x="673"/>
        <item x="677"/>
        <item x="416"/>
        <item x="553"/>
        <item x="578"/>
        <item x="800"/>
        <item x="825"/>
        <item x="667"/>
        <item x="774"/>
        <item x="832"/>
        <item x="418"/>
        <item x="618"/>
        <item x="798"/>
        <item x="639"/>
        <item x="689"/>
        <item x="626"/>
        <item x="409"/>
        <item x="566"/>
        <item x="165"/>
        <item x="453"/>
        <item x="789"/>
        <item x="681"/>
        <item x="807"/>
        <item x="598"/>
        <item x="766"/>
        <item x="671"/>
        <item x="778"/>
        <item x="377"/>
        <item x="420"/>
        <item x="397"/>
        <item x="427"/>
        <item x="845"/>
        <item x="852"/>
        <item x="585"/>
        <item x="795"/>
        <item x="593"/>
        <item x="740"/>
        <item x="592"/>
        <item x="729"/>
        <item x="733"/>
        <item x="686"/>
        <item x="98"/>
        <item x="286"/>
        <item x="784"/>
        <item x="419"/>
        <item x="270"/>
        <item x="706"/>
        <item x="841"/>
        <item x="591"/>
        <item x="290"/>
        <item x="238"/>
        <item x="722"/>
        <item x="817"/>
        <item x="834"/>
        <item x="809"/>
        <item x="31"/>
        <item x="258"/>
        <item x="723"/>
        <item x="781"/>
        <item x="815"/>
        <item x="787"/>
        <item x="622"/>
        <item x="254"/>
        <item x="835"/>
        <item x="699"/>
        <item x="413"/>
        <item x="791"/>
        <item x="796"/>
        <item x="436"/>
        <item x="827"/>
        <item x="702"/>
        <item x="683"/>
        <item x="679"/>
        <item x="401"/>
        <item x="579"/>
        <item x="813"/>
        <item x="703"/>
        <item x="646"/>
        <item x="812"/>
        <item x="431"/>
        <item x="452"/>
        <item x="751"/>
        <item x="674"/>
        <item x="687"/>
        <item x="769"/>
        <item x="754"/>
        <item x="775"/>
        <item x="808"/>
        <item x="288"/>
        <item x="252"/>
        <item x="284"/>
        <item x="670"/>
        <item x="616"/>
        <item x="747"/>
        <item x="756"/>
        <item x="426"/>
        <item x="767"/>
        <item x="396"/>
        <item x="237"/>
        <item x="581"/>
        <item x="442"/>
        <item x="256"/>
        <item x="614"/>
        <item x="732"/>
        <item x="650"/>
        <item x="837"/>
        <item x="641"/>
        <item x="651"/>
        <item x="668"/>
        <item x="274"/>
        <item x="757"/>
        <item x="647"/>
        <item x="716"/>
        <item x="709"/>
        <item x="216"/>
        <item x="255"/>
        <item x="801"/>
        <item x="752"/>
        <item x="803"/>
        <item x="691"/>
        <item x="661"/>
        <item x="698"/>
        <item x="242"/>
        <item x="748"/>
        <item x="820"/>
        <item x="810"/>
        <item x="700"/>
        <item x="226"/>
        <item x="746"/>
        <item x="642"/>
        <item x="725"/>
        <item x="446"/>
        <item x="379"/>
        <item x="724"/>
        <item x="847"/>
        <item x="384"/>
        <item x="836"/>
        <item x="643"/>
        <item x="844"/>
        <item x="253"/>
        <item x="735"/>
        <item x="285"/>
        <item x="693"/>
        <item x="610"/>
        <item x="554"/>
        <item x="816"/>
        <item x="705"/>
        <item x="289"/>
        <item x="94"/>
        <item x="121"/>
        <item x="785"/>
        <item x="224"/>
        <item x="445"/>
        <item x="727"/>
        <item x="839"/>
        <item x="118"/>
        <item x="551"/>
        <item x="721"/>
        <item x="764"/>
        <item x="833"/>
        <item x="549"/>
        <item x="560"/>
        <item x="389"/>
        <item x="621"/>
        <item x="83"/>
        <item x="97"/>
        <item x="282"/>
        <item x="257"/>
        <item x="287"/>
        <item x="172"/>
        <item x="792"/>
        <item x="68"/>
        <item x="271"/>
        <item x="678"/>
        <item x="381"/>
        <item x="559"/>
        <item x="388"/>
        <item x="557"/>
        <item x="250"/>
        <item x="417"/>
        <item x="793"/>
        <item x="684"/>
        <item x="239"/>
        <item x="268"/>
        <item x="685"/>
        <item x="96"/>
        <item x="749"/>
        <item x="236"/>
        <item x="269"/>
        <item x="273"/>
        <item x="589"/>
        <item x="804"/>
        <item x="241"/>
        <item x="765"/>
        <item x="777"/>
        <item x="272"/>
        <item x="658"/>
        <item x="407"/>
        <item x="240"/>
        <item x="108"/>
        <item x="555"/>
        <item x="759"/>
        <item x="385"/>
        <item x="95"/>
        <item x="120"/>
        <item x="119"/>
        <item x="694"/>
        <item x="243"/>
        <item x="223"/>
        <item x="278"/>
        <item x="84"/>
        <item x="550"/>
        <item x="259"/>
        <item x="122"/>
        <item x="69"/>
        <item x="644"/>
        <item x="173"/>
        <item x="773"/>
        <item x="246"/>
        <item x="666"/>
        <item x="217"/>
        <item x="690"/>
        <item x="653"/>
        <item x="821"/>
        <item x="799"/>
        <item x="806"/>
        <item x="275"/>
        <item x="438"/>
        <item x="637"/>
        <item x="696"/>
        <item x="790"/>
        <item x="682"/>
        <item x="710"/>
        <item x="742"/>
        <item x="277"/>
        <item x="247"/>
        <item x="245"/>
        <item x="659"/>
        <item x="106"/>
        <item x="770"/>
        <item x="32"/>
        <item x="99"/>
        <item x="380"/>
        <item x="82"/>
        <item x="437"/>
        <item x="171"/>
        <item x="110"/>
        <item x="619"/>
        <item x="291"/>
        <item x="107"/>
        <item x="218"/>
        <item x="737"/>
        <item x="280"/>
        <item x="86"/>
        <item x="663"/>
        <item x="704"/>
        <item x="849"/>
        <item x="249"/>
        <item x="87"/>
        <item x="109"/>
        <item x="281"/>
        <item x="85"/>
        <item x="90"/>
        <item x="248"/>
        <item x="111"/>
        <item x="814"/>
        <item x="266"/>
        <item x="123"/>
        <item x="712"/>
        <item x="823"/>
        <item x="167"/>
        <item x="612"/>
        <item x="831"/>
        <item x="720"/>
        <item x="552"/>
        <item x="276"/>
        <item x="755"/>
        <item x="222"/>
        <item x="244"/>
        <item x="262"/>
        <item x="649"/>
        <item x="279"/>
        <item x="234"/>
        <item x="819"/>
        <item x="212"/>
        <item x="230"/>
        <item x="611"/>
        <item x="114"/>
        <item x="708"/>
        <item x="113"/>
        <item x="851"/>
        <item x="545"/>
        <item x="739"/>
        <item x="89"/>
        <item x="375"/>
        <item x="36"/>
        <item x="760"/>
        <item x="35"/>
        <item x="382"/>
        <item x="73"/>
        <item x="115"/>
        <item x="91"/>
        <item x="92"/>
        <item x="802"/>
        <item x="116"/>
        <item x="692"/>
        <item x="251"/>
        <item x="161"/>
        <item x="743"/>
        <item x="283"/>
        <item x="762"/>
        <item x="558"/>
        <item x="654"/>
        <item x="112"/>
        <item x="72"/>
        <item x="117"/>
        <item x="264"/>
        <item x="638"/>
        <item x="387"/>
        <item x="88"/>
        <item x="93"/>
        <item x="768"/>
        <item x="656"/>
        <item x="232"/>
        <item x="210"/>
        <item x="265"/>
        <item x="662"/>
        <item x="640"/>
        <item x="159"/>
        <item x="745"/>
        <item x="233"/>
        <item x="758"/>
        <item x="260"/>
        <item x="229"/>
        <item x="261"/>
        <item x="228"/>
        <item x="648"/>
        <item x="267"/>
        <item x="753"/>
        <item x="546"/>
        <item x="652"/>
        <item x="103"/>
        <item x="235"/>
        <item x="105"/>
        <item x="104"/>
        <item x="376"/>
        <item x="231"/>
        <item x="741"/>
        <item x="263"/>
        <item x="636"/>
        <item x="79"/>
        <item x="81"/>
        <item x="80"/>
        <item x="102"/>
        <item x="548"/>
        <item x="78"/>
        <item x="101"/>
        <item x="208"/>
        <item x="378"/>
        <item x="77"/>
        <item x="100"/>
        <item x="76"/>
        <item x="209"/>
        <item x="158"/>
        <item x="157"/>
        <item x="556"/>
        <item x="386"/>
        <item x="544"/>
        <item x="160"/>
        <item x="374"/>
        <item x="211"/>
        <item x="62"/>
        <item x="63"/>
        <item x="64"/>
        <item x="26"/>
        <item x="25"/>
        <item x="27"/>
        <item t="default"/>
      </items>
    </pivotField>
    <pivotField compact="0" outline="0" subtotalTop="0" showAll="0">
      <items count="798">
        <item x="106"/>
        <item x="355"/>
        <item x="102"/>
        <item x="351"/>
        <item x="117"/>
        <item x="366"/>
        <item x="118"/>
        <item x="6"/>
        <item x="368"/>
        <item x="19"/>
        <item x="2"/>
        <item x="239"/>
        <item x="243"/>
        <item x="257"/>
        <item x="18"/>
        <item x="255"/>
        <item x="99"/>
        <item x="333"/>
        <item x="103"/>
        <item x="90"/>
        <item x="86"/>
        <item x="337"/>
        <item x="346"/>
        <item x="352"/>
        <item x="3"/>
        <item x="104"/>
        <item x="353"/>
        <item x="4"/>
        <item x="241"/>
        <item x="401"/>
        <item x="449"/>
        <item x="240"/>
        <item x="397"/>
        <item x="146"/>
        <item x="188"/>
        <item x="112"/>
        <item x="415"/>
        <item x="159"/>
        <item x="463"/>
        <item x="201"/>
        <item x="445"/>
        <item x="413"/>
        <item x="488"/>
        <item x="158"/>
        <item x="114"/>
        <item x="461"/>
        <item x="15"/>
        <item x="200"/>
        <item x="361"/>
        <item x="363"/>
        <item x="225"/>
        <item x="252"/>
        <item x="236"/>
        <item x="110"/>
        <item x="107"/>
        <item x="359"/>
        <item x="235"/>
        <item x="499"/>
        <item x="13"/>
        <item x="317"/>
        <item x="356"/>
        <item x="248"/>
        <item x="11"/>
        <item x="82"/>
        <item x="69"/>
        <item x="497"/>
        <item x="328"/>
        <item x="72"/>
        <item x="367"/>
        <item x="398"/>
        <item x="87"/>
        <item x="446"/>
        <item x="142"/>
        <item x="256"/>
        <item x="108"/>
        <item x="334"/>
        <item x="250"/>
        <item x="485"/>
        <item x="357"/>
        <item x="119"/>
        <item x="21"/>
        <item x="143"/>
        <item x="370"/>
        <item x="111"/>
        <item x="12"/>
        <item x="360"/>
        <item x="185"/>
        <item x="260"/>
        <item x="249"/>
        <item x="8"/>
        <item x="245"/>
        <item x="184"/>
        <item x="279"/>
        <item x="486"/>
        <item x="9"/>
        <item x="223"/>
        <item x="246"/>
        <item x="37"/>
        <item x="244"/>
        <item x="276"/>
        <item x="1"/>
        <item x="77"/>
        <item x="113"/>
        <item x="14"/>
        <item x="20"/>
        <item x="40"/>
        <item x="362"/>
        <item x="251"/>
        <item x="399"/>
        <item x="45"/>
        <item x="322"/>
        <item x="259"/>
        <item x="406"/>
        <item x="447"/>
        <item x="91"/>
        <item x="305"/>
        <item x="7"/>
        <item x="302"/>
        <item x="153"/>
        <item x="59"/>
        <item x="115"/>
        <item x="16"/>
        <item x="238"/>
        <item x="62"/>
        <item x="47"/>
        <item x="116"/>
        <item x="365"/>
        <item x="286"/>
        <item x="195"/>
        <item x="222"/>
        <item x="284"/>
        <item x="364"/>
        <item x="253"/>
        <item x="454"/>
        <item x="151"/>
        <item x="451"/>
        <item x="193"/>
        <item x="408"/>
        <item x="403"/>
        <item x="155"/>
        <item x="280"/>
        <item x="338"/>
        <item x="197"/>
        <item x="311"/>
        <item x="231"/>
        <item x="41"/>
        <item x="456"/>
        <item x="487"/>
        <item x="410"/>
        <item x="68"/>
        <item x="254"/>
        <item x="458"/>
        <item x="229"/>
        <item x="17"/>
        <item x="38"/>
        <item x="491"/>
        <item x="233"/>
        <item x="109"/>
        <item x="10"/>
        <item x="39"/>
        <item x="490"/>
        <item x="371"/>
        <item x="261"/>
        <item x="278"/>
        <item x="5"/>
        <item x="105"/>
        <item x="358"/>
        <item x="247"/>
        <item x="92"/>
        <item x="270"/>
        <item x="493"/>
        <item x="354"/>
        <item x="242"/>
        <item x="42"/>
        <item x="31"/>
        <item x="335"/>
        <item x="339"/>
        <item x="88"/>
        <item x="495"/>
        <item x="60"/>
        <item x="281"/>
        <item x="35"/>
        <item x="274"/>
        <item x="297"/>
        <item x="314"/>
        <item x="414"/>
        <item x="418"/>
        <item x="190"/>
        <item x="36"/>
        <item x="275"/>
        <item x="56"/>
        <item x="160"/>
        <item x="277"/>
        <item x="462"/>
        <item x="148"/>
        <item x="315"/>
        <item x="161"/>
        <item x="293"/>
        <item x="52"/>
        <item x="404"/>
        <item x="227"/>
        <item x="452"/>
        <item x="303"/>
        <item x="61"/>
        <item x="55"/>
        <item x="94"/>
        <item x="29"/>
        <item x="202"/>
        <item x="85"/>
        <item x="268"/>
        <item x="498"/>
        <item x="466"/>
        <item x="28"/>
        <item x="304"/>
        <item x="70"/>
        <item x="269"/>
        <item x="296"/>
        <item x="267"/>
        <item x="203"/>
        <item x="341"/>
        <item x="417"/>
        <item x="27"/>
        <item x="32"/>
        <item x="100"/>
        <item x="149"/>
        <item x="287"/>
        <item x="271"/>
        <item x="141"/>
        <item x="144"/>
        <item x="348"/>
        <item x="237"/>
        <item x="221"/>
        <item x="183"/>
        <item x="53"/>
        <item x="332"/>
        <item x="43"/>
        <item x="282"/>
        <item x="24"/>
        <item x="66"/>
        <item x="312"/>
        <item x="369"/>
        <item x="48"/>
        <item x="156"/>
        <item x="97"/>
        <item x="264"/>
        <item x="294"/>
        <item x="309"/>
        <item x="288"/>
        <item x="411"/>
        <item x="306"/>
        <item x="191"/>
        <item x="228"/>
        <item x="258"/>
        <item x="23"/>
        <item x="57"/>
        <item x="319"/>
        <item x="299"/>
        <item x="263"/>
        <item x="465"/>
        <item x="207"/>
        <item x="46"/>
        <item x="73"/>
        <item x="290"/>
        <item x="459"/>
        <item x="150"/>
        <item x="198"/>
        <item x="71"/>
        <item x="49"/>
        <item x="455"/>
        <item x="407"/>
        <item x="213"/>
        <item x="64"/>
        <item x="157"/>
        <item x="75"/>
        <item x="192"/>
        <item x="496"/>
        <item x="327"/>
        <item x="310"/>
        <item x="492"/>
        <item x="484"/>
        <item x="234"/>
        <item x="345"/>
        <item x="67"/>
        <item x="74"/>
        <item x="169"/>
        <item x="320"/>
        <item x="285"/>
        <item x="344"/>
        <item x="316"/>
        <item x="98"/>
        <item x="409"/>
        <item x="347"/>
        <item x="65"/>
        <item x="457"/>
        <item x="308"/>
        <item x="412"/>
        <item x="472"/>
        <item x="460"/>
        <item x="22"/>
        <item x="307"/>
        <item x="63"/>
        <item x="84"/>
        <item x="54"/>
        <item x="262"/>
        <item x="331"/>
        <item x="291"/>
        <item x="199"/>
        <item x="494"/>
        <item x="318"/>
        <item x="50"/>
        <item x="83"/>
        <item x="326"/>
        <item x="81"/>
        <item x="289"/>
        <item x="330"/>
        <item x="96"/>
        <item x="295"/>
        <item x="343"/>
        <item x="427"/>
        <item x="266"/>
        <item x="717"/>
        <item x="329"/>
        <item x="324"/>
        <item x="448"/>
        <item x="400"/>
        <item x="273"/>
        <item x="79"/>
        <item x="26"/>
        <item x="34"/>
        <item x="209"/>
        <item x="51"/>
        <item x="349"/>
        <item x="431"/>
        <item x="215"/>
        <item x="301"/>
        <item x="58"/>
        <item x="336"/>
        <item x="342"/>
        <item x="313"/>
        <item x="25"/>
        <item x="292"/>
        <item x="187"/>
        <item x="265"/>
        <item x="76"/>
        <item x="321"/>
        <item x="80"/>
        <item x="145"/>
        <item x="325"/>
        <item x="166"/>
        <item x="424"/>
        <item x="300"/>
        <item x="95"/>
        <item x="101"/>
        <item x="93"/>
        <item x="340"/>
        <item x="204"/>
        <item x="30"/>
        <item x="350"/>
        <item x="272"/>
        <item x="33"/>
        <item x="323"/>
        <item x="44"/>
        <item x="78"/>
        <item x="283"/>
        <item x="0"/>
        <item x="796"/>
        <item x="636"/>
        <item x="580"/>
        <item x="89"/>
        <item x="793"/>
        <item x="433"/>
        <item x="298"/>
        <item x="787"/>
        <item x="211"/>
        <item x="786"/>
        <item x="712"/>
        <item x="630"/>
        <item x="783"/>
        <item x="436"/>
        <item x="173"/>
        <item x="616"/>
        <item x="772"/>
        <item x="672"/>
        <item x="683"/>
        <item x="619"/>
        <item x="775"/>
        <item x="532"/>
        <item x="681"/>
        <item x="539"/>
        <item x="147"/>
        <item x="667"/>
        <item x="523"/>
        <item x="527"/>
        <item x="622"/>
        <item x="175"/>
        <item x="752"/>
        <item x="599"/>
        <item x="704"/>
        <item x="768"/>
        <item x="226"/>
        <item x="154"/>
        <item x="723"/>
        <item x="778"/>
        <item x="168"/>
        <item x="232"/>
        <item x="790"/>
        <item x="633"/>
        <item x="578"/>
        <item x="682"/>
        <item x="189"/>
        <item x="728"/>
        <item x="162"/>
        <item x="196"/>
        <item x="782"/>
        <item x="777"/>
        <item x="626"/>
        <item x="420"/>
        <item x="475"/>
        <item x="426"/>
        <item x="550"/>
        <item x="440"/>
        <item x="621"/>
        <item x="529"/>
        <item x="663"/>
        <item x="540"/>
        <item x="627"/>
        <item x="172"/>
        <item x="477"/>
        <item x="595"/>
        <item x="680"/>
        <item x="748"/>
        <item x="171"/>
        <item x="693"/>
        <item x="705"/>
        <item x="479"/>
        <item x="764"/>
        <item x="669"/>
        <item x="217"/>
        <item x="164"/>
        <item x="545"/>
        <item x="589"/>
        <item x="560"/>
        <item x="732"/>
        <item x="429"/>
        <item x="611"/>
        <item x="571"/>
        <item x="719"/>
        <item x="688"/>
        <item x="780"/>
        <item x="557"/>
        <item x="178"/>
        <item x="691"/>
        <item x="556"/>
        <item x="707"/>
        <item x="702"/>
        <item x="405"/>
        <item x="744"/>
        <item x="443"/>
        <item x="697"/>
        <item x="761"/>
        <item x="548"/>
        <item x="623"/>
        <item x="699"/>
        <item x="582"/>
        <item x="176"/>
        <item x="604"/>
        <item x="757"/>
        <item x="428"/>
        <item x="551"/>
        <item x="435"/>
        <item x="684"/>
        <item x="608"/>
        <item x="554"/>
        <item x="779"/>
        <item x="570"/>
        <item x="416"/>
        <item x="686"/>
        <item x="624"/>
        <item x="438"/>
        <item x="759"/>
        <item x="694"/>
        <item x="434"/>
        <item x="739"/>
        <item x="718"/>
        <item x="220"/>
        <item x="606"/>
        <item x="464"/>
        <item x="453"/>
        <item x="177"/>
        <item x="792"/>
        <item x="489"/>
        <item x="541"/>
        <item x="659"/>
        <item x="543"/>
        <item x="501"/>
        <item x="423"/>
        <item x="170"/>
        <item x="601"/>
        <item x="625"/>
        <item x="402"/>
        <item x="419"/>
        <item x="432"/>
        <item x="771"/>
        <item x="583"/>
        <item x="715"/>
        <item x="700"/>
        <item x="450"/>
        <item x="568"/>
        <item x="746"/>
        <item x="552"/>
        <item x="695"/>
        <item x="635"/>
        <item x="733"/>
        <item x="687"/>
        <item x="210"/>
        <item x="754"/>
        <item x="594"/>
        <item x="441"/>
        <item x="180"/>
        <item x="467"/>
        <item x="721"/>
        <item x="396"/>
        <item x="774"/>
        <item x="544"/>
        <item x="766"/>
        <item x="444"/>
        <item x="781"/>
        <item x="692"/>
        <item x="500"/>
        <item x="714"/>
        <item x="566"/>
        <item x="481"/>
        <item x="425"/>
        <item x="730"/>
        <item x="181"/>
        <item x="602"/>
        <item x="769"/>
        <item x="713"/>
        <item x="574"/>
        <item x="174"/>
        <item x="755"/>
        <item x="547"/>
        <item x="747"/>
        <item x="182"/>
        <item x="561"/>
        <item x="593"/>
        <item x="618"/>
        <item x="212"/>
        <item x="614"/>
        <item x="696"/>
        <item x="567"/>
        <item x="690"/>
        <item x="763"/>
        <item x="422"/>
        <item x="706"/>
        <item x="230"/>
        <item x="628"/>
        <item x="392"/>
        <item x="758"/>
        <item x="745"/>
        <item x="740"/>
        <item x="724"/>
        <item x="442"/>
        <item x="549"/>
        <item x="590"/>
        <item x="617"/>
        <item x="610"/>
        <item x="716"/>
        <item x="773"/>
        <item x="553"/>
        <item x="760"/>
        <item x="569"/>
        <item x="605"/>
        <item x="483"/>
        <item x="216"/>
        <item x="152"/>
        <item x="194"/>
        <item x="167"/>
        <item x="224"/>
        <item x="648"/>
        <item x="511"/>
        <item x="676"/>
        <item x="709"/>
        <item x="785"/>
        <item x="756"/>
        <item x="795"/>
        <item x="546"/>
        <item x="214"/>
        <item x="638"/>
        <item x="662"/>
        <item x="643"/>
        <item x="474"/>
        <item x="603"/>
        <item x="535"/>
        <item x="478"/>
        <item x="518"/>
        <item x="762"/>
        <item x="655"/>
        <item x="607"/>
        <item x="476"/>
        <item x="629"/>
        <item x="186"/>
        <item x="536"/>
        <item x="584"/>
        <item x="784"/>
        <item x="473"/>
        <item x="430"/>
        <item x="506"/>
        <item x="734"/>
        <item x="609"/>
        <item x="586"/>
        <item x="563"/>
        <item x="710"/>
        <item x="564"/>
        <item x="660"/>
        <item x="675"/>
        <item x="439"/>
        <item x="555"/>
        <item x="701"/>
        <item x="698"/>
        <item x="521"/>
        <item x="558"/>
        <item x="165"/>
        <item x="736"/>
        <item x="615"/>
        <item x="770"/>
        <item x="726"/>
        <item x="376"/>
        <item x="585"/>
        <item x="735"/>
        <item x="776"/>
        <item x="742"/>
        <item x="437"/>
        <item x="470"/>
        <item x="737"/>
        <item x="703"/>
        <item x="620"/>
        <item x="652"/>
        <item x="124"/>
        <item x="129"/>
        <item x="750"/>
        <item x="587"/>
        <item x="381"/>
        <item x="654"/>
        <item x="646"/>
        <item x="206"/>
        <item x="559"/>
        <item x="179"/>
        <item x="395"/>
        <item x="727"/>
        <item x="517"/>
        <item x="515"/>
        <item x="673"/>
        <item x="597"/>
        <item x="731"/>
        <item x="577"/>
        <item x="685"/>
        <item x="751"/>
        <item x="639"/>
        <item x="671"/>
        <item x="542"/>
        <item x="598"/>
        <item x="508"/>
        <item x="502"/>
        <item x="678"/>
        <item x="657"/>
        <item x="711"/>
        <item x="708"/>
        <item x="581"/>
        <item x="647"/>
        <item x="509"/>
        <item x="387"/>
        <item x="670"/>
        <item x="562"/>
        <item x="565"/>
        <item x="510"/>
        <item x="689"/>
        <item x="533"/>
        <item x="531"/>
        <item x="661"/>
        <item x="738"/>
        <item x="645"/>
        <item x="135"/>
        <item x="388"/>
        <item x="649"/>
        <item x="136"/>
        <item x="522"/>
        <item x="588"/>
        <item x="651"/>
        <item x="576"/>
        <item x="393"/>
        <item x="139"/>
        <item x="512"/>
        <item x="163"/>
        <item x="205"/>
        <item x="722"/>
        <item x="720"/>
        <item x="218"/>
        <item x="126"/>
        <item x="530"/>
        <item x="573"/>
        <item x="372"/>
        <item x="572"/>
        <item x="674"/>
        <item x="469"/>
        <item x="385"/>
        <item x="120"/>
        <item x="219"/>
        <item x="514"/>
        <item x="650"/>
        <item x="133"/>
        <item x="513"/>
        <item x="421"/>
        <item x="378"/>
        <item x="665"/>
        <item x="741"/>
        <item x="729"/>
        <item x="765"/>
        <item x="653"/>
        <item x="592"/>
        <item x="743"/>
        <item x="480"/>
        <item x="534"/>
        <item x="579"/>
        <item x="749"/>
        <item x="208"/>
        <item x="394"/>
        <item x="613"/>
        <item x="612"/>
        <item x="591"/>
        <item x="516"/>
        <item x="789"/>
        <item x="596"/>
        <item x="767"/>
        <item x="140"/>
        <item x="666"/>
        <item x="482"/>
        <item x="383"/>
        <item x="380"/>
        <item x="131"/>
        <item x="753"/>
        <item x="632"/>
        <item x="600"/>
        <item x="128"/>
        <item x="641"/>
        <item x="725"/>
        <item x="379"/>
        <item x="390"/>
        <item x="382"/>
        <item x="575"/>
        <item x="468"/>
        <item x="642"/>
        <item x="526"/>
        <item x="471"/>
        <item x="525"/>
        <item x="130"/>
        <item x="505"/>
        <item x="127"/>
        <item x="504"/>
        <item x="384"/>
        <item x="386"/>
        <item x="134"/>
        <item x="132"/>
        <item x="677"/>
        <item x="668"/>
        <item x="664"/>
        <item x="679"/>
        <item x="537"/>
        <item x="538"/>
        <item x="374"/>
        <item x="794"/>
        <item x="375"/>
        <item x="528"/>
        <item x="524"/>
        <item x="637"/>
        <item x="791"/>
        <item x="123"/>
        <item x="788"/>
        <item x="656"/>
        <item x="631"/>
        <item x="519"/>
        <item x="122"/>
        <item x="658"/>
        <item x="634"/>
        <item x="640"/>
        <item x="520"/>
        <item x="503"/>
        <item x="644"/>
        <item x="507"/>
        <item x="391"/>
        <item x="138"/>
        <item x="389"/>
        <item x="137"/>
        <item x="373"/>
        <item x="377"/>
        <item x="121"/>
        <item x="125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1"/>
    </i>
    <i>
      <x v="22"/>
    </i>
  </rowItems>
  <colFields count="1">
    <field x="4"/>
  </colFields>
  <colItems count="2">
    <i>
      <x v="11"/>
    </i>
    <i>
      <x v="14"/>
    </i>
  </colItems>
  <pageFields count="1">
    <pageField fld="2" item="0" hier="-1"/>
  </pageFields>
  <dataFields count="1">
    <dataField name="Sum of 'Total'" fld="6" baseField="0" baseItem="0" numFmtId="3"/>
  </dataFields>
  <formats count="12">
    <format dxfId="54">
      <pivotArea dataOnly="0" labelOnly="1" fieldPosition="0">
        <references count="1">
          <reference field="2" count="1">
            <x v="0"/>
          </reference>
        </references>
      </pivotArea>
    </format>
    <format dxfId="53">
      <pivotArea dataOnly="0" labelOnly="1" outline="0" fieldPosition="0">
        <references count="1">
          <reference field="2" count="1">
            <x v="1"/>
          </reference>
        </references>
      </pivotArea>
    </format>
    <format dxfId="52">
      <pivotArea dataOnly="0" labelOnly="1" outline="0" fieldPosition="0">
        <references count="1">
          <reference field="2" count="0"/>
        </references>
      </pivotArea>
    </format>
    <format dxfId="51">
      <pivotArea dataOnly="0" labelOnly="1" outline="0" fieldPosition="0">
        <references count="1">
          <reference field="2" count="0" defaultSubtotal="1"/>
        </references>
      </pivotArea>
    </format>
    <format dxfId="50">
      <pivotArea dataOnly="0" labelOnly="1" outline="0" fieldPosition="0">
        <references count="1">
          <reference field="2" count="1">
            <x v="1"/>
          </reference>
        </references>
      </pivotArea>
    </format>
    <format dxfId="49">
      <pivotArea outline="0" collapsedLevelsAreSubtotals="1" fieldPosition="0">
        <references count="1">
          <reference field="2" count="1" selected="0" defaultSubtotal="1">
            <x v="1"/>
          </reference>
        </references>
      </pivotArea>
    </format>
    <format dxfId="48">
      <pivotArea dataOnly="0" labelOnly="1" outline="0" fieldPosition="0">
        <references count="1">
          <reference field="2" count="1" defaultSubtotal="1">
            <x v="1"/>
          </reference>
        </references>
      </pivotArea>
    </format>
    <format dxfId="47">
      <pivotArea outline="0" collapsedLevelsAreSubtotals="1" fieldPosition="0">
        <references count="1">
          <reference field="2" count="1" selected="0" defaultSubtotal="1">
            <x v="0"/>
          </reference>
        </references>
      </pivotArea>
    </format>
    <format dxfId="46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45">
      <pivotArea dataOnly="0" labelOnly="1" outline="0" fieldPosition="0">
        <references count="1">
          <reference field="4" count="0"/>
        </references>
      </pivotArea>
    </format>
    <format dxfId="44">
      <pivotArea dataOnly="0" labelOnly="1" outline="0" fieldPosition="0">
        <references count="1">
          <reference field="2" count="1">
            <x v="0"/>
          </reference>
        </references>
      </pivotArea>
    </format>
    <format dxfId="4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P5:S33" firstHeaderRow="1" firstDataRow="2" firstDataCol="2" rowPageCount="1" colPageCount="1"/>
  <pivotFields count="9">
    <pivotField axis="axisRow" compact="0" outline="0" subtotalTop="0" showAll="0">
      <items count="3">
        <item x="0"/>
        <item x="1"/>
        <item t="default"/>
      </items>
    </pivotField>
    <pivotField axis="axisPage" compact="0" outline="0" subtotalTop="0" showAll="0">
      <items count="25">
        <item x="19"/>
        <item x="0"/>
        <item x="4"/>
        <item x="5"/>
        <item x="6"/>
        <item x="1"/>
        <item x="7"/>
        <item x="8"/>
        <item x="20"/>
        <item x="21"/>
        <item x="3"/>
        <item x="9"/>
        <item x="10"/>
        <item x="11"/>
        <item x="12"/>
        <item x="13"/>
        <item x="14"/>
        <item x="2"/>
        <item x="18"/>
        <item x="15"/>
        <item x="22"/>
        <item x="16"/>
        <item x="17"/>
        <item x="23"/>
        <item t="default"/>
      </items>
    </pivotField>
    <pivotField axis="axisCol" compact="0" outline="0" subtotalTop="0" showAll="0" sortType="descending">
      <items count="3">
        <item x="0"/>
        <item x="1"/>
        <item t="default"/>
      </items>
    </pivotField>
    <pivotField compact="0" outline="0" subtotalTop="0" showAll="0"/>
    <pivotField axis="axisRow" compact="0" outline="0" subtotalTop="0" showAll="0">
      <items count="26">
        <item x="17"/>
        <item x="18"/>
        <item x="19"/>
        <item x="20"/>
        <item x="21"/>
        <item x="22"/>
        <item x="23"/>
        <item x="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outline="0" subtotalTop="0" showAll="0"/>
    <pivotField compact="0" numFmtId="166" outline="0" subtotalTop="0" showAll="0"/>
    <pivotField dataField="1" compact="0" outline="0" subtotalTop="0" showAll="0"/>
    <pivotField compact="0" outline="0" subtotalTop="0" showAll="0"/>
  </pivotFields>
  <rowFields count="2">
    <field x="0"/>
    <field x="4"/>
  </rowFields>
  <rowItems count="27">
    <i>
      <x/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"/>
    </i>
  </rowItems>
  <colFields count="1">
    <field x="2"/>
  </colFields>
  <colItems count="2">
    <i>
      <x/>
    </i>
    <i>
      <x v="1"/>
    </i>
  </colItems>
  <pageFields count="1">
    <pageField fld="1" hier="-1"/>
  </pageFields>
  <dataFields count="1">
    <dataField name="Sum of International" fld="7" baseField="0" baseItem="0" numFmtId="3"/>
  </dataFields>
  <formats count="15">
    <format dxfId="14">
      <pivotArea dataOnly="0" labelOnly="1" outline="0" fieldPosition="0">
        <references count="1">
          <reference field="2" count="1">
            <x v="0"/>
          </reference>
        </references>
      </pivotArea>
    </format>
    <format dxfId="13">
      <pivotArea dataOnly="0" labelOnly="1" outline="0" fieldPosition="0">
        <references count="1">
          <reference field="2" count="1">
            <x v="1"/>
          </reference>
        </references>
      </pivotArea>
    </format>
    <format dxfId="12">
      <pivotArea dataOnly="0" labelOnly="1" grandCol="1" outline="0" fieldPosition="0"/>
    </format>
    <format dxfId="11">
      <pivotArea field="0" type="button" dataOnly="0" labelOnly="1" outline="0" axis="axisRow" fieldPosition="0"/>
    </format>
    <format dxfId="10">
      <pivotArea field="4" type="button" dataOnly="0" labelOnly="1" outline="0" axis="axisRow" fieldPosition="1"/>
    </format>
    <format dxfId="9">
      <pivotArea dataOnly="0" labelOnly="1" outline="0" fieldPosition="0">
        <references count="1">
          <reference field="2" count="0"/>
        </references>
      </pivotArea>
    </format>
    <format dxfId="8">
      <pivotArea dataOnly="0" labelOnly="1" grandCol="1" outline="0" fieldPosition="0"/>
    </format>
    <format dxfId="7">
      <pivotArea outline="0" collapsedLevelsAreSubtotals="1" fieldPosition="0">
        <references count="1">
          <reference field="2" count="1" selected="0">
            <x v="1"/>
          </reference>
        </references>
      </pivotArea>
    </format>
    <format dxfId="6">
      <pivotArea dataOnly="0" labelOnly="1" outline="0" fieldPosition="0">
        <references count="1">
          <reference field="2" count="1">
            <x v="1"/>
          </reference>
        </references>
      </pivotArea>
    </format>
    <format dxfId="5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4">
      <pivotArea dataOnly="0" labelOnly="1" outline="0" fieldPosition="0">
        <references count="1">
          <reference field="2" count="1">
            <x v="0"/>
          </reference>
        </references>
      </pivotArea>
    </format>
    <format dxfId="3">
      <pivotArea outline="0" collapsedLevelsAreSubtotals="1" fieldPosition="0">
        <references count="1">
          <reference field="0" count="1" selected="0" defaultSubtotal="1">
            <x v="0"/>
          </reference>
        </references>
      </pivotArea>
    </format>
    <format dxfId="2">
      <pivotArea dataOnly="0" labelOnly="1" outline="0" fieldPosition="0">
        <references count="1">
          <reference field="0" count="1" defaultSubtotal="1">
            <x v="0"/>
          </reference>
        </references>
      </pivotArea>
    </format>
    <format dxfId="1">
      <pivotArea outline="0" collapsedLevelsAreSubtotals="1" fieldPosition="0">
        <references count="1">
          <reference field="0" count="1" selected="0" defaultSubtotal="1">
            <x v="1"/>
          </reference>
        </references>
      </pivotArea>
    </format>
    <format dxfId="0">
      <pivotArea dataOnly="0" labelOnly="1" outline="0" fieldPosition="0">
        <references count="1">
          <reference field="0" count="1" defaultSubtotal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B4:M33" firstHeaderRow="1" firstDataRow="3" firstDataCol="2" rowPageCount="1" colPageCount="1"/>
  <pivotFields count="9">
    <pivotField axis="axisRow" compact="0" outline="0" subtotalTop="0" showAll="0">
      <items count="3">
        <item x="0"/>
        <item x="1"/>
        <item t="default"/>
      </items>
    </pivotField>
    <pivotField axis="axisPage" compact="0" outline="0" subtotalTop="0" showAll="0">
      <items count="25">
        <item x="19"/>
        <item x="0"/>
        <item x="4"/>
        <item x="5"/>
        <item x="6"/>
        <item x="1"/>
        <item x="7"/>
        <item x="8"/>
        <item x="20"/>
        <item x="21"/>
        <item x="3"/>
        <item x="9"/>
        <item x="10"/>
        <item x="11"/>
        <item x="12"/>
        <item x="13"/>
        <item x="14"/>
        <item x="2"/>
        <item x="18"/>
        <item x="15"/>
        <item x="22"/>
        <item x="16"/>
        <item x="17"/>
        <item x="23"/>
        <item t="default"/>
      </items>
    </pivotField>
    <pivotField axis="axisCol" compact="0" outline="0" subtotalTop="0" showAll="0" sortType="descending">
      <items count="3">
        <item x="0"/>
        <item x="1"/>
        <item t="default"/>
      </items>
    </pivotField>
    <pivotField compact="0" outline="0" subtotalTop="0" showAll="0"/>
    <pivotField axis="axisRow" compact="0" outline="0" subtotalTop="0" showAll="0">
      <items count="26">
        <item x="17"/>
        <item x="18"/>
        <item x="19"/>
        <item x="20"/>
        <item x="21"/>
        <item x="22"/>
        <item x="23"/>
        <item x="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Col" compact="0" outline="0" subtotalTop="0" showAll="0">
      <items count="5">
        <item x="0"/>
        <item x="1"/>
        <item x="2"/>
        <item x="3"/>
        <item t="default"/>
      </items>
    </pivotField>
    <pivotField dataField="1" compact="0" numFmtId="166" outline="0" subtotalTop="0" showAll="0"/>
    <pivotField compact="0" outline="0" subtotalTop="0" showAll="0">
      <items count="854">
        <item x="23"/>
        <item x="24"/>
        <item x="60"/>
        <item x="22"/>
        <item x="1"/>
        <item x="61"/>
        <item x="2"/>
        <item x="40"/>
        <item x="59"/>
        <item x="41"/>
        <item x="0"/>
        <item x="361"/>
        <item x="156"/>
        <item x="530"/>
        <item x="39"/>
        <item x="207"/>
        <item x="292"/>
        <item x="460"/>
        <item x="127"/>
        <item x="180"/>
        <item x="540"/>
        <item x="154"/>
        <item x="371"/>
        <item x="205"/>
        <item x="365"/>
        <item x="125"/>
        <item x="472"/>
        <item x="534"/>
        <item x="304"/>
        <item x="178"/>
        <item x="153"/>
        <item x="296"/>
        <item x="464"/>
        <item x="204"/>
        <item x="363"/>
        <item x="29"/>
        <item x="33"/>
        <item x="294"/>
        <item x="532"/>
        <item x="66"/>
        <item x="37"/>
        <item x="124"/>
        <item x="70"/>
        <item x="462"/>
        <item x="177"/>
        <item x="30"/>
        <item x="74"/>
        <item x="34"/>
        <item x="38"/>
        <item x="561"/>
        <item x="390"/>
        <item x="67"/>
        <item x="155"/>
        <item x="71"/>
        <item x="206"/>
        <item x="126"/>
        <item x="179"/>
        <item x="17"/>
        <item x="162"/>
        <item x="168"/>
        <item x="563"/>
        <item x="28"/>
        <item x="595"/>
        <item x="213"/>
        <item x="219"/>
        <item x="372"/>
        <item x="54"/>
        <item x="16"/>
        <item x="174"/>
        <item x="75"/>
        <item x="164"/>
        <item x="542"/>
        <item x="65"/>
        <item x="305"/>
        <item x="56"/>
        <item x="474"/>
        <item x="565"/>
        <item x="394"/>
        <item x="424"/>
        <item x="392"/>
        <item x="597"/>
        <item x="6"/>
        <item x="135"/>
        <item x="422"/>
        <item x="225"/>
        <item x="358"/>
        <item x="339"/>
        <item x="519"/>
        <item x="450"/>
        <item x="170"/>
        <item x="624"/>
        <item x="573"/>
        <item x="8"/>
        <item x="7"/>
        <item x="527"/>
        <item x="45"/>
        <item x="368"/>
        <item x="188"/>
        <item x="605"/>
        <item x="531"/>
        <item x="449"/>
        <item x="176"/>
        <item x="47"/>
        <item x="362"/>
        <item x="625"/>
        <item x="461"/>
        <item x="293"/>
        <item x="152"/>
        <item x="146"/>
        <item x="46"/>
        <item x="197"/>
        <item x="341"/>
        <item x="203"/>
        <item x="9"/>
        <item x="11"/>
        <item x="145"/>
        <item x="48"/>
        <item x="632"/>
        <item x="21"/>
        <item x="133"/>
        <item x="537"/>
        <item x="200"/>
        <item x="510"/>
        <item x="132"/>
        <item x="49"/>
        <item x="300"/>
        <item x="215"/>
        <item x="311"/>
        <item x="58"/>
        <item x="522"/>
        <item x="484"/>
        <item x="317"/>
        <item x="50"/>
        <item x="52"/>
        <item x="13"/>
        <item x="51"/>
        <item x="186"/>
        <item x="402"/>
        <item x="15"/>
        <item x="185"/>
        <item x="19"/>
        <item x="479"/>
        <item x="139"/>
        <item x="191"/>
        <item x="352"/>
        <item x="195"/>
        <item x="214"/>
        <item x="499"/>
        <item x="432"/>
        <item x="468"/>
        <item x="10"/>
        <item x="331"/>
        <item x="14"/>
        <item x="320"/>
        <item x="349"/>
        <item x="535"/>
        <item x="491"/>
        <item x="457"/>
        <item x="319"/>
        <item x="57"/>
        <item x="366"/>
        <item x="136"/>
        <item x="169"/>
        <item x="144"/>
        <item x="189"/>
        <item x="163"/>
        <item x="486"/>
        <item x="325"/>
        <item x="575"/>
        <item x="221"/>
        <item x="403"/>
        <item x="433"/>
        <item x="607"/>
        <item x="466"/>
        <item x="350"/>
        <item x="344"/>
        <item x="315"/>
        <item x="520"/>
        <item x="193"/>
        <item x="506"/>
        <item x="482"/>
        <item x="298"/>
        <item x="192"/>
        <item x="323"/>
        <item x="141"/>
        <item x="458"/>
        <item x="539"/>
        <item x="562"/>
        <item x="3"/>
        <item x="594"/>
        <item x="149"/>
        <item x="175"/>
        <item x="227"/>
        <item x="398"/>
        <item x="338"/>
        <item x="502"/>
        <item x="42"/>
        <item x="53"/>
        <item x="314"/>
        <item x="634"/>
        <item x="370"/>
        <item x="428"/>
        <item x="471"/>
        <item x="347"/>
        <item x="151"/>
        <item x="513"/>
        <item x="220"/>
        <item x="306"/>
        <item x="475"/>
        <item x="481"/>
        <item x="517"/>
        <item x="184"/>
        <item x="333"/>
        <item x="142"/>
        <item x="508"/>
        <item x="541"/>
        <item x="131"/>
        <item x="489"/>
        <item x="623"/>
        <item x="454"/>
        <item x="334"/>
        <item x="303"/>
        <item x="473"/>
        <item x="150"/>
        <item x="202"/>
        <item x="543"/>
        <item x="476"/>
        <item x="501"/>
        <item x="599"/>
        <item x="373"/>
        <item x="307"/>
        <item x="567"/>
        <item x="201"/>
        <item x="367"/>
        <item x="299"/>
        <item x="134"/>
        <item x="569"/>
        <item x="138"/>
        <item x="391"/>
        <item x="190"/>
        <item x="421"/>
        <item x="4"/>
        <item x="601"/>
        <item x="43"/>
        <item x="128"/>
        <item x="536"/>
        <item x="467"/>
        <item x="44"/>
        <item x="187"/>
        <item x="465"/>
        <item x="308"/>
        <item x="5"/>
        <item x="470"/>
        <item x="181"/>
        <item x="448"/>
        <item x="477"/>
        <item x="627"/>
        <item x="196"/>
        <item x="369"/>
        <item x="137"/>
        <item x="302"/>
        <item x="297"/>
        <item x="140"/>
        <item x="629"/>
        <item x="353"/>
        <item x="318"/>
        <item x="576"/>
        <item x="404"/>
        <item x="147"/>
        <item x="523"/>
        <item x="485"/>
        <item x="321"/>
        <item x="340"/>
        <item x="198"/>
        <item x="487"/>
        <item x="332"/>
        <item x="608"/>
        <item x="143"/>
        <item x="572"/>
        <item x="604"/>
        <item x="500"/>
        <item x="194"/>
        <item x="434"/>
        <item x="495"/>
        <item x="328"/>
        <item x="577"/>
        <item x="509"/>
        <item x="336"/>
        <item x="405"/>
        <item x="316"/>
        <item x="483"/>
        <item x="324"/>
        <item x="20"/>
        <item x="504"/>
        <item x="166"/>
        <item x="574"/>
        <item x="609"/>
        <item x="55"/>
        <item x="635"/>
        <item x="606"/>
        <item x="440"/>
        <item x="505"/>
        <item x="199"/>
        <item x="295"/>
        <item x="364"/>
        <item x="435"/>
        <item x="395"/>
        <item x="451"/>
        <item x="430"/>
        <item x="400"/>
        <item x="425"/>
        <item x="490"/>
        <item x="603"/>
        <item x="459"/>
        <item x="571"/>
        <item x="359"/>
        <item x="538"/>
        <item x="469"/>
        <item x="633"/>
        <item x="526"/>
        <item x="528"/>
        <item x="492"/>
        <item x="456"/>
        <item x="478"/>
        <item x="714"/>
        <item x="326"/>
        <item x="516"/>
        <item x="507"/>
        <item x="357"/>
        <item x="310"/>
        <item x="18"/>
        <item x="493"/>
        <item x="503"/>
        <item x="533"/>
        <item x="463"/>
        <item x="329"/>
        <item x="342"/>
        <item x="497"/>
        <item x="148"/>
        <item x="631"/>
        <item x="570"/>
        <item x="602"/>
        <item x="630"/>
        <item x="494"/>
        <item x="355"/>
        <item x="346"/>
        <item x="441"/>
        <item x="129"/>
        <item x="600"/>
        <item x="568"/>
        <item x="613"/>
        <item x="628"/>
        <item x="411"/>
        <item x="183"/>
        <item x="130"/>
        <item x="525"/>
        <item x="327"/>
        <item x="335"/>
        <item x="511"/>
        <item x="356"/>
        <item x="301"/>
        <item x="337"/>
        <item x="309"/>
        <item x="312"/>
        <item x="399"/>
        <item x="455"/>
        <item x="429"/>
        <item x="583"/>
        <item x="498"/>
        <item x="439"/>
        <item x="587"/>
        <item x="345"/>
        <item x="529"/>
        <item x="330"/>
        <item x="515"/>
        <item x="584"/>
        <item x="524"/>
        <item x="596"/>
        <item x="564"/>
        <item x="343"/>
        <item x="797"/>
        <item x="313"/>
        <item x="512"/>
        <item x="348"/>
        <item x="415"/>
        <item x="518"/>
        <item x="360"/>
        <item x="423"/>
        <item x="521"/>
        <item x="393"/>
        <item x="354"/>
        <item x="408"/>
        <item x="580"/>
        <item x="443"/>
        <item x="322"/>
        <item x="514"/>
        <item x="488"/>
        <item x="12"/>
        <item x="414"/>
        <item x="351"/>
        <item x="586"/>
        <item x="738"/>
        <item x="850"/>
        <item x="697"/>
        <item x="838"/>
        <item x="675"/>
        <item x="761"/>
        <item x="688"/>
        <item x="717"/>
        <item x="726"/>
        <item x="822"/>
        <item x="655"/>
        <item x="496"/>
        <item x="412"/>
        <item x="794"/>
        <item x="711"/>
        <item x="728"/>
        <item x="805"/>
        <item x="617"/>
        <item x="660"/>
        <item x="782"/>
        <item x="701"/>
        <item x="772"/>
        <item x="695"/>
        <item x="664"/>
        <item x="734"/>
        <item x="846"/>
        <item x="840"/>
        <item x="843"/>
        <item x="828"/>
        <item x="771"/>
        <item x="588"/>
        <item x="776"/>
        <item x="730"/>
        <item x="665"/>
        <item x="842"/>
        <item x="615"/>
        <item x="645"/>
        <item x="669"/>
        <item x="410"/>
        <item x="657"/>
        <item x="582"/>
        <item x="383"/>
        <item x="811"/>
        <item x="713"/>
        <item x="779"/>
        <item x="672"/>
        <item x="447"/>
        <item x="786"/>
        <item x="763"/>
        <item x="826"/>
        <item x="406"/>
        <item x="590"/>
        <item x="718"/>
        <item x="744"/>
        <item x="788"/>
        <item x="707"/>
        <item x="818"/>
        <item x="829"/>
        <item x="715"/>
        <item x="480"/>
        <item x="731"/>
        <item x="680"/>
        <item x="848"/>
        <item x="676"/>
        <item x="444"/>
        <item x="750"/>
        <item x="783"/>
        <item x="736"/>
        <item x="824"/>
        <item x="830"/>
        <item x="780"/>
        <item x="182"/>
        <item x="547"/>
        <item x="719"/>
        <item x="620"/>
        <item x="673"/>
        <item x="677"/>
        <item x="416"/>
        <item x="553"/>
        <item x="578"/>
        <item x="800"/>
        <item x="825"/>
        <item x="667"/>
        <item x="774"/>
        <item x="832"/>
        <item x="418"/>
        <item x="618"/>
        <item x="798"/>
        <item x="639"/>
        <item x="689"/>
        <item x="626"/>
        <item x="409"/>
        <item x="566"/>
        <item x="165"/>
        <item x="453"/>
        <item x="789"/>
        <item x="681"/>
        <item x="807"/>
        <item x="598"/>
        <item x="766"/>
        <item x="671"/>
        <item x="778"/>
        <item x="377"/>
        <item x="420"/>
        <item x="397"/>
        <item x="427"/>
        <item x="845"/>
        <item x="852"/>
        <item x="585"/>
        <item x="795"/>
        <item x="593"/>
        <item x="740"/>
        <item x="592"/>
        <item x="729"/>
        <item x="733"/>
        <item x="686"/>
        <item x="98"/>
        <item x="286"/>
        <item x="784"/>
        <item x="419"/>
        <item x="270"/>
        <item x="706"/>
        <item x="841"/>
        <item x="591"/>
        <item x="290"/>
        <item x="238"/>
        <item x="722"/>
        <item x="817"/>
        <item x="834"/>
        <item x="809"/>
        <item x="31"/>
        <item x="258"/>
        <item x="723"/>
        <item x="781"/>
        <item x="815"/>
        <item x="787"/>
        <item x="622"/>
        <item x="254"/>
        <item x="835"/>
        <item x="699"/>
        <item x="413"/>
        <item x="791"/>
        <item x="796"/>
        <item x="436"/>
        <item x="827"/>
        <item x="702"/>
        <item x="683"/>
        <item x="679"/>
        <item x="401"/>
        <item x="579"/>
        <item x="813"/>
        <item x="703"/>
        <item x="646"/>
        <item x="812"/>
        <item x="431"/>
        <item x="452"/>
        <item x="751"/>
        <item x="674"/>
        <item x="687"/>
        <item x="769"/>
        <item x="754"/>
        <item x="775"/>
        <item x="808"/>
        <item x="288"/>
        <item x="252"/>
        <item x="284"/>
        <item x="670"/>
        <item x="616"/>
        <item x="747"/>
        <item x="756"/>
        <item x="426"/>
        <item x="767"/>
        <item x="396"/>
        <item x="237"/>
        <item x="581"/>
        <item x="442"/>
        <item x="256"/>
        <item x="614"/>
        <item x="732"/>
        <item x="650"/>
        <item x="837"/>
        <item x="641"/>
        <item x="651"/>
        <item x="668"/>
        <item x="274"/>
        <item x="757"/>
        <item x="647"/>
        <item x="716"/>
        <item x="709"/>
        <item x="216"/>
        <item x="255"/>
        <item x="801"/>
        <item x="752"/>
        <item x="803"/>
        <item x="691"/>
        <item x="661"/>
        <item x="698"/>
        <item x="242"/>
        <item x="748"/>
        <item x="820"/>
        <item x="810"/>
        <item x="700"/>
        <item x="226"/>
        <item x="746"/>
        <item x="642"/>
        <item x="725"/>
        <item x="446"/>
        <item x="379"/>
        <item x="724"/>
        <item x="847"/>
        <item x="384"/>
        <item x="836"/>
        <item x="643"/>
        <item x="844"/>
        <item x="253"/>
        <item x="735"/>
        <item x="285"/>
        <item x="693"/>
        <item x="610"/>
        <item x="554"/>
        <item x="816"/>
        <item x="705"/>
        <item x="289"/>
        <item x="94"/>
        <item x="121"/>
        <item x="785"/>
        <item x="224"/>
        <item x="445"/>
        <item x="727"/>
        <item x="839"/>
        <item x="118"/>
        <item x="551"/>
        <item x="721"/>
        <item x="764"/>
        <item x="833"/>
        <item x="549"/>
        <item x="560"/>
        <item x="389"/>
        <item x="621"/>
        <item x="83"/>
        <item x="97"/>
        <item x="282"/>
        <item x="257"/>
        <item x="287"/>
        <item x="172"/>
        <item x="792"/>
        <item x="68"/>
        <item x="271"/>
        <item x="678"/>
        <item x="381"/>
        <item x="559"/>
        <item x="388"/>
        <item x="557"/>
        <item x="250"/>
        <item x="417"/>
        <item x="793"/>
        <item x="684"/>
        <item x="239"/>
        <item x="268"/>
        <item x="685"/>
        <item x="96"/>
        <item x="749"/>
        <item x="236"/>
        <item x="269"/>
        <item x="273"/>
        <item x="589"/>
        <item x="804"/>
        <item x="241"/>
        <item x="765"/>
        <item x="777"/>
        <item x="272"/>
        <item x="658"/>
        <item x="407"/>
        <item x="240"/>
        <item x="108"/>
        <item x="555"/>
        <item x="759"/>
        <item x="385"/>
        <item x="95"/>
        <item x="120"/>
        <item x="119"/>
        <item x="694"/>
        <item x="243"/>
        <item x="223"/>
        <item x="278"/>
        <item x="84"/>
        <item x="550"/>
        <item x="259"/>
        <item x="122"/>
        <item x="69"/>
        <item x="644"/>
        <item x="173"/>
        <item x="773"/>
        <item x="246"/>
        <item x="666"/>
        <item x="217"/>
        <item x="690"/>
        <item x="653"/>
        <item x="821"/>
        <item x="799"/>
        <item x="806"/>
        <item x="275"/>
        <item x="438"/>
        <item x="637"/>
        <item x="696"/>
        <item x="790"/>
        <item x="682"/>
        <item x="710"/>
        <item x="742"/>
        <item x="277"/>
        <item x="247"/>
        <item x="245"/>
        <item x="659"/>
        <item x="106"/>
        <item x="770"/>
        <item x="32"/>
        <item x="99"/>
        <item x="380"/>
        <item x="82"/>
        <item x="437"/>
        <item x="171"/>
        <item x="110"/>
        <item x="619"/>
        <item x="291"/>
        <item x="107"/>
        <item x="218"/>
        <item x="737"/>
        <item x="280"/>
        <item x="86"/>
        <item x="663"/>
        <item x="704"/>
        <item x="849"/>
        <item x="249"/>
        <item x="87"/>
        <item x="109"/>
        <item x="281"/>
        <item x="85"/>
        <item x="90"/>
        <item x="248"/>
        <item x="111"/>
        <item x="814"/>
        <item x="266"/>
        <item x="123"/>
        <item x="712"/>
        <item x="823"/>
        <item x="167"/>
        <item x="612"/>
        <item x="831"/>
        <item x="720"/>
        <item x="552"/>
        <item x="276"/>
        <item x="755"/>
        <item x="222"/>
        <item x="244"/>
        <item x="262"/>
        <item x="649"/>
        <item x="279"/>
        <item x="234"/>
        <item x="819"/>
        <item x="212"/>
        <item x="230"/>
        <item x="611"/>
        <item x="114"/>
        <item x="708"/>
        <item x="113"/>
        <item x="851"/>
        <item x="545"/>
        <item x="739"/>
        <item x="89"/>
        <item x="375"/>
        <item x="36"/>
        <item x="760"/>
        <item x="35"/>
        <item x="382"/>
        <item x="73"/>
        <item x="115"/>
        <item x="91"/>
        <item x="92"/>
        <item x="802"/>
        <item x="116"/>
        <item x="692"/>
        <item x="251"/>
        <item x="161"/>
        <item x="743"/>
        <item x="283"/>
        <item x="762"/>
        <item x="558"/>
        <item x="654"/>
        <item x="112"/>
        <item x="72"/>
        <item x="117"/>
        <item x="264"/>
        <item x="638"/>
        <item x="387"/>
        <item x="88"/>
        <item x="93"/>
        <item x="768"/>
        <item x="656"/>
        <item x="232"/>
        <item x="210"/>
        <item x="265"/>
        <item x="662"/>
        <item x="640"/>
        <item x="159"/>
        <item x="745"/>
        <item x="233"/>
        <item x="758"/>
        <item x="260"/>
        <item x="229"/>
        <item x="261"/>
        <item x="228"/>
        <item x="648"/>
        <item x="267"/>
        <item x="753"/>
        <item x="546"/>
        <item x="652"/>
        <item x="103"/>
        <item x="235"/>
        <item x="105"/>
        <item x="104"/>
        <item x="376"/>
        <item x="231"/>
        <item x="741"/>
        <item x="263"/>
        <item x="636"/>
        <item x="79"/>
        <item x="81"/>
        <item x="80"/>
        <item x="102"/>
        <item x="548"/>
        <item x="78"/>
        <item x="101"/>
        <item x="208"/>
        <item x="378"/>
        <item x="77"/>
        <item x="100"/>
        <item x="76"/>
        <item x="209"/>
        <item x="158"/>
        <item x="157"/>
        <item x="556"/>
        <item x="386"/>
        <item x="544"/>
        <item x="160"/>
        <item x="374"/>
        <item x="211"/>
        <item x="62"/>
        <item x="63"/>
        <item x="64"/>
        <item x="26"/>
        <item x="25"/>
        <item x="27"/>
        <item t="default"/>
      </items>
    </pivotField>
    <pivotField compact="0" outline="0" subtotalTop="0" showAll="0">
      <items count="798">
        <item x="106"/>
        <item x="355"/>
        <item x="102"/>
        <item x="351"/>
        <item x="117"/>
        <item x="366"/>
        <item x="118"/>
        <item x="6"/>
        <item x="368"/>
        <item x="19"/>
        <item x="2"/>
        <item x="239"/>
        <item x="243"/>
        <item x="257"/>
        <item x="18"/>
        <item x="255"/>
        <item x="99"/>
        <item x="333"/>
        <item x="103"/>
        <item x="90"/>
        <item x="86"/>
        <item x="337"/>
        <item x="346"/>
        <item x="352"/>
        <item x="3"/>
        <item x="104"/>
        <item x="353"/>
        <item x="4"/>
        <item x="241"/>
        <item x="401"/>
        <item x="449"/>
        <item x="240"/>
        <item x="397"/>
        <item x="146"/>
        <item x="188"/>
        <item x="112"/>
        <item x="415"/>
        <item x="159"/>
        <item x="463"/>
        <item x="201"/>
        <item x="445"/>
        <item x="413"/>
        <item x="488"/>
        <item x="158"/>
        <item x="114"/>
        <item x="461"/>
        <item x="15"/>
        <item x="200"/>
        <item x="361"/>
        <item x="363"/>
        <item x="225"/>
        <item x="252"/>
        <item x="236"/>
        <item x="110"/>
        <item x="107"/>
        <item x="359"/>
        <item x="235"/>
        <item x="499"/>
        <item x="13"/>
        <item x="317"/>
        <item x="356"/>
        <item x="248"/>
        <item x="11"/>
        <item x="82"/>
        <item x="69"/>
        <item x="497"/>
        <item x="328"/>
        <item x="72"/>
        <item x="367"/>
        <item x="398"/>
        <item x="87"/>
        <item x="446"/>
        <item x="142"/>
        <item x="256"/>
        <item x="108"/>
        <item x="334"/>
        <item x="250"/>
        <item x="485"/>
        <item x="357"/>
        <item x="119"/>
        <item x="21"/>
        <item x="143"/>
        <item x="370"/>
        <item x="111"/>
        <item x="12"/>
        <item x="360"/>
        <item x="185"/>
        <item x="260"/>
        <item x="249"/>
        <item x="8"/>
        <item x="245"/>
        <item x="184"/>
        <item x="279"/>
        <item x="486"/>
        <item x="9"/>
        <item x="223"/>
        <item x="246"/>
        <item x="37"/>
        <item x="244"/>
        <item x="276"/>
        <item x="1"/>
        <item x="77"/>
        <item x="113"/>
        <item x="14"/>
        <item x="20"/>
        <item x="40"/>
        <item x="362"/>
        <item x="251"/>
        <item x="399"/>
        <item x="45"/>
        <item x="322"/>
        <item x="259"/>
        <item x="406"/>
        <item x="447"/>
        <item x="91"/>
        <item x="305"/>
        <item x="7"/>
        <item x="302"/>
        <item x="153"/>
        <item x="59"/>
        <item x="115"/>
        <item x="16"/>
        <item x="238"/>
        <item x="62"/>
        <item x="47"/>
        <item x="116"/>
        <item x="365"/>
        <item x="286"/>
        <item x="195"/>
        <item x="222"/>
        <item x="284"/>
        <item x="364"/>
        <item x="253"/>
        <item x="454"/>
        <item x="151"/>
        <item x="451"/>
        <item x="193"/>
        <item x="408"/>
        <item x="403"/>
        <item x="155"/>
        <item x="280"/>
        <item x="338"/>
        <item x="197"/>
        <item x="311"/>
        <item x="231"/>
        <item x="41"/>
        <item x="456"/>
        <item x="487"/>
        <item x="410"/>
        <item x="68"/>
        <item x="254"/>
        <item x="458"/>
        <item x="229"/>
        <item x="17"/>
        <item x="38"/>
        <item x="491"/>
        <item x="233"/>
        <item x="109"/>
        <item x="10"/>
        <item x="39"/>
        <item x="490"/>
        <item x="371"/>
        <item x="261"/>
        <item x="278"/>
        <item x="5"/>
        <item x="105"/>
        <item x="358"/>
        <item x="247"/>
        <item x="92"/>
        <item x="270"/>
        <item x="493"/>
        <item x="354"/>
        <item x="242"/>
        <item x="42"/>
        <item x="31"/>
        <item x="335"/>
        <item x="339"/>
        <item x="88"/>
        <item x="495"/>
        <item x="60"/>
        <item x="281"/>
        <item x="35"/>
        <item x="274"/>
        <item x="297"/>
        <item x="314"/>
        <item x="414"/>
        <item x="418"/>
        <item x="190"/>
        <item x="36"/>
        <item x="275"/>
        <item x="56"/>
        <item x="160"/>
        <item x="277"/>
        <item x="462"/>
        <item x="148"/>
        <item x="315"/>
        <item x="161"/>
        <item x="293"/>
        <item x="52"/>
        <item x="404"/>
        <item x="227"/>
        <item x="452"/>
        <item x="303"/>
        <item x="61"/>
        <item x="55"/>
        <item x="94"/>
        <item x="29"/>
        <item x="202"/>
        <item x="85"/>
        <item x="268"/>
        <item x="498"/>
        <item x="466"/>
        <item x="28"/>
        <item x="304"/>
        <item x="70"/>
        <item x="269"/>
        <item x="296"/>
        <item x="267"/>
        <item x="203"/>
        <item x="341"/>
        <item x="417"/>
        <item x="27"/>
        <item x="32"/>
        <item x="100"/>
        <item x="149"/>
        <item x="287"/>
        <item x="271"/>
        <item x="141"/>
        <item x="144"/>
        <item x="348"/>
        <item x="237"/>
        <item x="221"/>
        <item x="183"/>
        <item x="53"/>
        <item x="332"/>
        <item x="43"/>
        <item x="282"/>
        <item x="24"/>
        <item x="66"/>
        <item x="312"/>
        <item x="369"/>
        <item x="48"/>
        <item x="156"/>
        <item x="97"/>
        <item x="264"/>
        <item x="294"/>
        <item x="309"/>
        <item x="288"/>
        <item x="411"/>
        <item x="306"/>
        <item x="191"/>
        <item x="228"/>
        <item x="258"/>
        <item x="23"/>
        <item x="57"/>
        <item x="319"/>
        <item x="299"/>
        <item x="263"/>
        <item x="465"/>
        <item x="207"/>
        <item x="46"/>
        <item x="73"/>
        <item x="290"/>
        <item x="459"/>
        <item x="150"/>
        <item x="198"/>
        <item x="71"/>
        <item x="49"/>
        <item x="455"/>
        <item x="407"/>
        <item x="213"/>
        <item x="64"/>
        <item x="157"/>
        <item x="75"/>
        <item x="192"/>
        <item x="496"/>
        <item x="327"/>
        <item x="310"/>
        <item x="492"/>
        <item x="484"/>
        <item x="234"/>
        <item x="345"/>
        <item x="67"/>
        <item x="74"/>
        <item x="169"/>
        <item x="320"/>
        <item x="285"/>
        <item x="344"/>
        <item x="316"/>
        <item x="98"/>
        <item x="409"/>
        <item x="347"/>
        <item x="65"/>
        <item x="457"/>
        <item x="308"/>
        <item x="412"/>
        <item x="472"/>
        <item x="460"/>
        <item x="22"/>
        <item x="307"/>
        <item x="63"/>
        <item x="84"/>
        <item x="54"/>
        <item x="262"/>
        <item x="331"/>
        <item x="291"/>
        <item x="199"/>
        <item x="494"/>
        <item x="318"/>
        <item x="50"/>
        <item x="83"/>
        <item x="326"/>
        <item x="81"/>
        <item x="289"/>
        <item x="330"/>
        <item x="96"/>
        <item x="295"/>
        <item x="343"/>
        <item x="427"/>
        <item x="266"/>
        <item x="717"/>
        <item x="329"/>
        <item x="324"/>
        <item x="448"/>
        <item x="400"/>
        <item x="273"/>
        <item x="79"/>
        <item x="26"/>
        <item x="34"/>
        <item x="209"/>
        <item x="51"/>
        <item x="349"/>
        <item x="431"/>
        <item x="215"/>
        <item x="301"/>
        <item x="58"/>
        <item x="336"/>
        <item x="342"/>
        <item x="313"/>
        <item x="25"/>
        <item x="292"/>
        <item x="187"/>
        <item x="265"/>
        <item x="76"/>
        <item x="321"/>
        <item x="80"/>
        <item x="145"/>
        <item x="325"/>
        <item x="166"/>
        <item x="424"/>
        <item x="300"/>
        <item x="95"/>
        <item x="101"/>
        <item x="93"/>
        <item x="340"/>
        <item x="204"/>
        <item x="30"/>
        <item x="350"/>
        <item x="272"/>
        <item x="33"/>
        <item x="323"/>
        <item x="44"/>
        <item x="78"/>
        <item x="283"/>
        <item x="0"/>
        <item x="796"/>
        <item x="636"/>
        <item x="580"/>
        <item x="89"/>
        <item x="793"/>
        <item x="433"/>
        <item x="298"/>
        <item x="787"/>
        <item x="211"/>
        <item x="786"/>
        <item x="712"/>
        <item x="630"/>
        <item x="783"/>
        <item x="436"/>
        <item x="173"/>
        <item x="616"/>
        <item x="772"/>
        <item x="672"/>
        <item x="683"/>
        <item x="619"/>
        <item x="775"/>
        <item x="532"/>
        <item x="681"/>
        <item x="539"/>
        <item x="147"/>
        <item x="667"/>
        <item x="523"/>
        <item x="527"/>
        <item x="622"/>
        <item x="175"/>
        <item x="752"/>
        <item x="599"/>
        <item x="704"/>
        <item x="768"/>
        <item x="226"/>
        <item x="154"/>
        <item x="723"/>
        <item x="778"/>
        <item x="168"/>
        <item x="232"/>
        <item x="790"/>
        <item x="633"/>
        <item x="578"/>
        <item x="682"/>
        <item x="189"/>
        <item x="728"/>
        <item x="162"/>
        <item x="196"/>
        <item x="782"/>
        <item x="777"/>
        <item x="626"/>
        <item x="420"/>
        <item x="475"/>
        <item x="426"/>
        <item x="550"/>
        <item x="440"/>
        <item x="621"/>
        <item x="529"/>
        <item x="663"/>
        <item x="540"/>
        <item x="627"/>
        <item x="172"/>
        <item x="477"/>
        <item x="595"/>
        <item x="680"/>
        <item x="748"/>
        <item x="171"/>
        <item x="693"/>
        <item x="705"/>
        <item x="479"/>
        <item x="764"/>
        <item x="669"/>
        <item x="217"/>
        <item x="164"/>
        <item x="545"/>
        <item x="589"/>
        <item x="560"/>
        <item x="732"/>
        <item x="429"/>
        <item x="611"/>
        <item x="571"/>
        <item x="719"/>
        <item x="688"/>
        <item x="780"/>
        <item x="557"/>
        <item x="178"/>
        <item x="691"/>
        <item x="556"/>
        <item x="707"/>
        <item x="702"/>
        <item x="405"/>
        <item x="744"/>
        <item x="443"/>
        <item x="697"/>
        <item x="761"/>
        <item x="548"/>
        <item x="623"/>
        <item x="699"/>
        <item x="582"/>
        <item x="176"/>
        <item x="604"/>
        <item x="757"/>
        <item x="428"/>
        <item x="551"/>
        <item x="435"/>
        <item x="684"/>
        <item x="608"/>
        <item x="554"/>
        <item x="779"/>
        <item x="570"/>
        <item x="416"/>
        <item x="686"/>
        <item x="624"/>
        <item x="438"/>
        <item x="759"/>
        <item x="694"/>
        <item x="434"/>
        <item x="739"/>
        <item x="718"/>
        <item x="220"/>
        <item x="606"/>
        <item x="464"/>
        <item x="453"/>
        <item x="177"/>
        <item x="792"/>
        <item x="489"/>
        <item x="541"/>
        <item x="659"/>
        <item x="543"/>
        <item x="501"/>
        <item x="423"/>
        <item x="170"/>
        <item x="601"/>
        <item x="625"/>
        <item x="402"/>
        <item x="419"/>
        <item x="432"/>
        <item x="771"/>
        <item x="583"/>
        <item x="715"/>
        <item x="700"/>
        <item x="450"/>
        <item x="568"/>
        <item x="746"/>
        <item x="552"/>
        <item x="695"/>
        <item x="635"/>
        <item x="733"/>
        <item x="687"/>
        <item x="210"/>
        <item x="754"/>
        <item x="594"/>
        <item x="441"/>
        <item x="180"/>
        <item x="467"/>
        <item x="721"/>
        <item x="396"/>
        <item x="774"/>
        <item x="544"/>
        <item x="766"/>
        <item x="444"/>
        <item x="781"/>
        <item x="692"/>
        <item x="500"/>
        <item x="714"/>
        <item x="566"/>
        <item x="481"/>
        <item x="425"/>
        <item x="730"/>
        <item x="181"/>
        <item x="602"/>
        <item x="769"/>
        <item x="713"/>
        <item x="574"/>
        <item x="174"/>
        <item x="755"/>
        <item x="547"/>
        <item x="747"/>
        <item x="182"/>
        <item x="561"/>
        <item x="593"/>
        <item x="618"/>
        <item x="212"/>
        <item x="614"/>
        <item x="696"/>
        <item x="567"/>
        <item x="690"/>
        <item x="763"/>
        <item x="422"/>
        <item x="706"/>
        <item x="230"/>
        <item x="628"/>
        <item x="392"/>
        <item x="758"/>
        <item x="745"/>
        <item x="740"/>
        <item x="724"/>
        <item x="442"/>
        <item x="549"/>
        <item x="590"/>
        <item x="617"/>
        <item x="610"/>
        <item x="716"/>
        <item x="773"/>
        <item x="553"/>
        <item x="760"/>
        <item x="569"/>
        <item x="605"/>
        <item x="483"/>
        <item x="216"/>
        <item x="152"/>
        <item x="194"/>
        <item x="167"/>
        <item x="224"/>
        <item x="648"/>
        <item x="511"/>
        <item x="676"/>
        <item x="709"/>
        <item x="785"/>
        <item x="756"/>
        <item x="795"/>
        <item x="546"/>
        <item x="214"/>
        <item x="638"/>
        <item x="662"/>
        <item x="643"/>
        <item x="474"/>
        <item x="603"/>
        <item x="535"/>
        <item x="478"/>
        <item x="518"/>
        <item x="762"/>
        <item x="655"/>
        <item x="607"/>
        <item x="476"/>
        <item x="629"/>
        <item x="186"/>
        <item x="536"/>
        <item x="584"/>
        <item x="784"/>
        <item x="473"/>
        <item x="430"/>
        <item x="506"/>
        <item x="734"/>
        <item x="609"/>
        <item x="586"/>
        <item x="563"/>
        <item x="710"/>
        <item x="564"/>
        <item x="660"/>
        <item x="675"/>
        <item x="439"/>
        <item x="555"/>
        <item x="701"/>
        <item x="698"/>
        <item x="521"/>
        <item x="558"/>
        <item x="165"/>
        <item x="736"/>
        <item x="615"/>
        <item x="770"/>
        <item x="726"/>
        <item x="376"/>
        <item x="585"/>
        <item x="735"/>
        <item x="776"/>
        <item x="742"/>
        <item x="437"/>
        <item x="470"/>
        <item x="737"/>
        <item x="703"/>
        <item x="620"/>
        <item x="652"/>
        <item x="124"/>
        <item x="129"/>
        <item x="750"/>
        <item x="587"/>
        <item x="381"/>
        <item x="654"/>
        <item x="646"/>
        <item x="206"/>
        <item x="559"/>
        <item x="179"/>
        <item x="395"/>
        <item x="727"/>
        <item x="517"/>
        <item x="515"/>
        <item x="673"/>
        <item x="597"/>
        <item x="731"/>
        <item x="577"/>
        <item x="685"/>
        <item x="751"/>
        <item x="639"/>
        <item x="671"/>
        <item x="542"/>
        <item x="598"/>
        <item x="508"/>
        <item x="502"/>
        <item x="678"/>
        <item x="657"/>
        <item x="711"/>
        <item x="708"/>
        <item x="581"/>
        <item x="647"/>
        <item x="509"/>
        <item x="387"/>
        <item x="670"/>
        <item x="562"/>
        <item x="565"/>
        <item x="510"/>
        <item x="689"/>
        <item x="533"/>
        <item x="531"/>
        <item x="661"/>
        <item x="738"/>
        <item x="645"/>
        <item x="135"/>
        <item x="388"/>
        <item x="649"/>
        <item x="136"/>
        <item x="522"/>
        <item x="588"/>
        <item x="651"/>
        <item x="576"/>
        <item x="393"/>
        <item x="139"/>
        <item x="512"/>
        <item x="163"/>
        <item x="205"/>
        <item x="722"/>
        <item x="720"/>
        <item x="218"/>
        <item x="126"/>
        <item x="530"/>
        <item x="573"/>
        <item x="372"/>
        <item x="572"/>
        <item x="674"/>
        <item x="469"/>
        <item x="385"/>
        <item x="120"/>
        <item x="219"/>
        <item x="514"/>
        <item x="650"/>
        <item x="133"/>
        <item x="513"/>
        <item x="421"/>
        <item x="378"/>
        <item x="665"/>
        <item x="741"/>
        <item x="729"/>
        <item x="765"/>
        <item x="653"/>
        <item x="592"/>
        <item x="743"/>
        <item x="480"/>
        <item x="534"/>
        <item x="579"/>
        <item x="749"/>
        <item x="208"/>
        <item x="394"/>
        <item x="613"/>
        <item x="612"/>
        <item x="591"/>
        <item x="516"/>
        <item x="789"/>
        <item x="596"/>
        <item x="767"/>
        <item x="140"/>
        <item x="666"/>
        <item x="482"/>
        <item x="383"/>
        <item x="380"/>
        <item x="131"/>
        <item x="753"/>
        <item x="632"/>
        <item x="600"/>
        <item x="128"/>
        <item x="641"/>
        <item x="725"/>
        <item x="379"/>
        <item x="390"/>
        <item x="382"/>
        <item x="575"/>
        <item x="468"/>
        <item x="642"/>
        <item x="526"/>
        <item x="471"/>
        <item x="525"/>
        <item x="130"/>
        <item x="505"/>
        <item x="127"/>
        <item x="504"/>
        <item x="384"/>
        <item x="386"/>
        <item x="134"/>
        <item x="132"/>
        <item x="677"/>
        <item x="668"/>
        <item x="664"/>
        <item x="679"/>
        <item x="537"/>
        <item x="538"/>
        <item x="374"/>
        <item x="794"/>
        <item x="375"/>
        <item x="528"/>
        <item x="524"/>
        <item x="637"/>
        <item x="791"/>
        <item x="123"/>
        <item x="788"/>
        <item x="656"/>
        <item x="631"/>
        <item x="519"/>
        <item x="122"/>
        <item x="658"/>
        <item x="634"/>
        <item x="640"/>
        <item x="520"/>
        <item x="503"/>
        <item x="644"/>
        <item x="507"/>
        <item x="391"/>
        <item x="138"/>
        <item x="389"/>
        <item x="137"/>
        <item x="373"/>
        <item x="377"/>
        <item x="121"/>
        <item x="125"/>
        <item t="default"/>
      </items>
    </pivotField>
  </pivotFields>
  <rowFields count="2">
    <field x="0"/>
    <field x="4"/>
  </rowFields>
  <rowItems count="27">
    <i>
      <x/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"/>
    </i>
  </rowItems>
  <colFields count="2">
    <field x="2"/>
    <field x="5"/>
  </colFields>
  <colItems count="10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</colItems>
  <pageFields count="1">
    <pageField fld="1" hier="-1"/>
  </pageFields>
  <dataFields count="1">
    <dataField name="Sum of 'Total'" fld="6" baseField="0" baseItem="0" numFmtId="3"/>
  </dataFields>
  <formats count="24">
    <format dxfId="38">
      <pivotArea dataOnly="0" labelOnly="1" fieldPosition="0">
        <references count="1">
          <reference field="2" count="1">
            <x v="0"/>
          </reference>
        </references>
      </pivotArea>
    </format>
    <format dxfId="37">
      <pivotArea dataOnly="0" labelOnly="1" outline="0" fieldPosition="0">
        <references count="1">
          <reference field="2" count="1">
            <x v="1"/>
          </reference>
        </references>
      </pivotArea>
    </format>
    <format dxfId="36">
      <pivotArea dataOnly="0" labelOnly="1" outline="0" fieldPosition="0">
        <references count="1">
          <reference field="2" count="0"/>
        </references>
      </pivotArea>
    </format>
    <format dxfId="35">
      <pivotArea dataOnly="0" labelOnly="1" outline="0" fieldPosition="0">
        <references count="1">
          <reference field="2" count="0" defaultSubtotal="1"/>
        </references>
      </pivotArea>
    </format>
    <format dxfId="34">
      <pivotArea dataOnly="0" labelOnly="1" outline="0" fieldPosition="0">
        <references count="2">
          <reference field="2" count="1" selected="0">
            <x v="0"/>
          </reference>
          <reference field="5" count="0"/>
        </references>
      </pivotArea>
    </format>
    <format dxfId="33">
      <pivotArea dataOnly="0" labelOnly="1" outline="0" fieldPosition="0">
        <references count="2">
          <reference field="2" count="1" selected="0">
            <x v="1"/>
          </reference>
          <reference field="5" count="0"/>
        </references>
      </pivotArea>
    </format>
    <format dxfId="32">
      <pivotArea dataOnly="0" labelOnly="1" outline="0" fieldPosition="0">
        <references count="2">
          <reference field="2" count="1" selected="0">
            <x v="0"/>
          </reference>
          <reference field="5" count="0"/>
        </references>
      </pivotArea>
    </format>
    <format dxfId="31">
      <pivotArea dataOnly="0" labelOnly="1" outline="0" fieldPosition="0">
        <references count="2">
          <reference field="2" count="1" selected="0">
            <x v="1"/>
          </reference>
          <reference field="5" count="0"/>
        </references>
      </pivotArea>
    </format>
    <format dxfId="30">
      <pivotArea outline="0" collapsedLevelsAreSubtotals="1" fieldPosition="0">
        <references count="3">
          <reference field="0" count="1" selected="0" defaultSubtotal="1">
            <x v="0"/>
          </reference>
          <reference field="2" count="1" selected="0">
            <x v="1"/>
          </reference>
          <reference field="5" count="0" selected="0"/>
        </references>
      </pivotArea>
    </format>
    <format dxfId="29">
      <pivotArea outline="0" collapsedLevelsAreSubtotals="1" fieldPosition="0">
        <references count="4">
          <reference field="0" count="1" selected="0">
            <x v="1"/>
          </reference>
          <reference field="2" count="1" selected="0">
            <x v="1"/>
          </reference>
          <reference field="4" count="8" selected="0">
            <x v="0"/>
            <x v="1"/>
            <x v="2"/>
            <x v="3"/>
            <x v="4"/>
            <x v="5"/>
            <x v="6"/>
            <x v="7"/>
          </reference>
          <reference field="5" count="0" selected="0"/>
        </references>
      </pivotArea>
    </format>
    <format dxfId="28">
      <pivotArea dataOnly="0" labelOnly="1" outline="0" fieldPosition="0">
        <references count="1">
          <reference field="2" count="1">
            <x v="1"/>
          </reference>
        </references>
      </pivotArea>
    </format>
    <format dxfId="27">
      <pivotArea dataOnly="0" labelOnly="1" outline="0" fieldPosition="0">
        <references count="2">
          <reference field="2" count="1" selected="0">
            <x v="1"/>
          </reference>
          <reference field="5" count="0"/>
        </references>
      </pivotArea>
    </format>
    <format dxfId="26">
      <pivotArea dataOnly="0" outline="0" fieldPosition="0">
        <references count="2">
          <reference field="2" count="1">
            <x v="0"/>
          </reference>
          <reference field="5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5">
      <pivotArea outline="0" collapsedLevelsAreSubtotals="1" fieldPosition="0">
        <references count="1">
          <reference field="0" count="1" selected="0" defaultSubtotal="1">
            <x v="0"/>
          </reference>
        </references>
      </pivotArea>
    </format>
    <format dxfId="24">
      <pivotArea dataOnly="0" labelOnly="1" outline="0" fieldPosition="0">
        <references count="1">
          <reference field="0" count="1" defaultSubtotal="1">
            <x v="0"/>
          </reference>
        </references>
      </pivotArea>
    </format>
    <format dxfId="23">
      <pivotArea outline="0" collapsedLevelsAreSubtotals="1" fieldPosition="0">
        <references count="1">
          <reference field="0" count="1" selected="0" defaultSubtotal="1">
            <x v="1"/>
          </reference>
        </references>
      </pivotArea>
    </format>
    <format dxfId="22">
      <pivotArea dataOnly="0" labelOnly="1" outline="0" fieldPosition="0">
        <references count="1">
          <reference field="0" count="1" defaultSubtotal="1">
            <x v="1"/>
          </reference>
        </references>
      </pivotArea>
    </format>
    <format dxfId="21">
      <pivotArea dataOnly="0" outline="0" fieldPosition="0">
        <references count="1">
          <reference field="5" count="0"/>
        </references>
      </pivotArea>
    </format>
    <format dxfId="20">
      <pivotArea outline="0" collapsedLevelsAreSubtotals="1" fieldPosition="0">
        <references count="1">
          <reference field="2" count="1" selected="0" defaultSubtotal="1">
            <x v="1"/>
          </reference>
        </references>
      </pivotArea>
    </format>
    <format dxfId="19">
      <pivotArea dataOnly="0" labelOnly="1" outline="0" fieldPosition="0">
        <references count="1">
          <reference field="2" count="1" defaultSubtotal="1">
            <x v="1"/>
          </reference>
        </references>
      </pivotArea>
    </format>
    <format dxfId="18">
      <pivotArea outline="0" collapsedLevelsAreSubtotals="1" fieldPosition="0">
        <references count="1">
          <reference field="2" count="1" selected="0" defaultSubtotal="1">
            <x v="0"/>
          </reference>
        </references>
      </pivotArea>
    </format>
    <format dxfId="17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16">
      <pivotArea dataOnly="0" labelOnly="1" outline="0" fieldPosition="0">
        <references count="2">
          <reference field="0" count="1" selected="0">
            <x v="0"/>
          </reference>
          <reference field="4" count="1">
            <x v="11"/>
          </reference>
        </references>
      </pivotArea>
    </format>
    <format dxfId="15">
      <pivotArea dataOnly="0" labelOnly="1" outline="0" fieldPosition="0">
        <references count="2">
          <reference field="0" count="1" selected="0">
            <x v="0"/>
          </reference>
          <reference field="4" count="1">
            <x v="1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U5:X33" firstHeaderRow="1" firstDataRow="2" firstDataCol="2" rowPageCount="1" colPageCount="1"/>
  <pivotFields count="9">
    <pivotField axis="axisRow" compact="0" outline="0" subtotalTop="0" showAll="0">
      <items count="3">
        <item x="0"/>
        <item x="1"/>
        <item t="default"/>
      </items>
    </pivotField>
    <pivotField axis="axisPage" compact="0" outline="0" subtotalTop="0" showAll="0">
      <items count="25">
        <item x="19"/>
        <item x="0"/>
        <item x="4"/>
        <item x="5"/>
        <item x="6"/>
        <item x="1"/>
        <item x="7"/>
        <item x="8"/>
        <item x="20"/>
        <item x="21"/>
        <item x="3"/>
        <item x="9"/>
        <item x="10"/>
        <item x="11"/>
        <item x="12"/>
        <item x="13"/>
        <item x="14"/>
        <item x="2"/>
        <item x="18"/>
        <item x="15"/>
        <item x="22"/>
        <item x="16"/>
        <item x="17"/>
        <item x="23"/>
        <item t="default"/>
      </items>
    </pivotField>
    <pivotField axis="axisCol" compact="0" outline="0" subtotalTop="0" showAll="0" sortType="descending">
      <items count="3">
        <item x="0"/>
        <item x="1"/>
        <item t="default"/>
      </items>
    </pivotField>
    <pivotField compact="0" outline="0" subtotalTop="0" showAll="0"/>
    <pivotField axis="axisRow" compact="0" outline="0" subtotalTop="0" showAll="0">
      <items count="26">
        <item x="17"/>
        <item x="18"/>
        <item x="19"/>
        <item x="20"/>
        <item x="21"/>
        <item x="22"/>
        <item x="23"/>
        <item x="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outline="0" subtotalTop="0" showAll="0"/>
    <pivotField compact="0" numFmtId="166" outline="0" subtotalTop="0" showAll="0"/>
    <pivotField compact="0" outline="0" subtotalTop="0" showAll="0"/>
    <pivotField dataField="1" compact="0" outline="0" subtotalTop="0" showAll="0"/>
  </pivotFields>
  <rowFields count="2">
    <field x="0"/>
    <field x="4"/>
  </rowFields>
  <rowItems count="27">
    <i>
      <x/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"/>
    </i>
  </rowItems>
  <colFields count="1">
    <field x="2"/>
  </colFields>
  <colItems count="2">
    <i>
      <x/>
    </i>
    <i>
      <x v="1"/>
    </i>
  </colItems>
  <pageFields count="1">
    <pageField fld="1" hier="-1"/>
  </pageFields>
  <dataFields count="1">
    <dataField name="Sum of Domestic" fld="8" baseField="0" baseItem="0" numFmtId="3"/>
  </dataFields>
  <formats count="4">
    <format dxfId="42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41">
      <pivotArea dataOnly="0" labelOnly="1" outline="0" fieldPosition="0">
        <references count="1">
          <reference field="2" count="1">
            <x v="0"/>
          </reference>
        </references>
      </pivotArea>
    </format>
    <format dxfId="40">
      <pivotArea outline="0" collapsedLevelsAreSubtotals="1" fieldPosition="0">
        <references count="1">
          <reference field="2" count="1" selected="0">
            <x v="1"/>
          </reference>
        </references>
      </pivotArea>
    </format>
    <format dxfId="39">
      <pivotArea dataOnly="0" labelOnly="1" outline="0" fieldPosition="0">
        <references count="1">
          <reference field="2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2" workbookViewId="0">
      <selection activeCell="L23" sqref="L23"/>
    </sheetView>
  </sheetViews>
  <sheetFormatPr defaultRowHeight="12.75" x14ac:dyDescent="0.2"/>
  <cols>
    <col min="1" max="1" width="6.5703125" customWidth="1"/>
    <col min="2" max="2" width="24.28515625" customWidth="1"/>
  </cols>
  <sheetData>
    <row r="1" spans="1:7" ht="25.5" customHeight="1" x14ac:dyDescent="0.2">
      <c r="A1" s="133" t="s">
        <v>36</v>
      </c>
      <c r="B1" s="133"/>
      <c r="C1" s="133"/>
      <c r="D1" s="133"/>
      <c r="E1" s="133"/>
      <c r="F1" s="133"/>
      <c r="G1" s="133"/>
    </row>
    <row r="2" spans="1:7" ht="12.75" customHeight="1" x14ac:dyDescent="0.2">
      <c r="A2" s="134" t="s">
        <v>43</v>
      </c>
      <c r="B2" s="135"/>
      <c r="C2" s="135"/>
      <c r="D2" s="135"/>
      <c r="E2" s="135"/>
      <c r="F2" s="135"/>
      <c r="G2" s="135"/>
    </row>
    <row r="3" spans="1:7" ht="25.5" customHeight="1" x14ac:dyDescent="0.2">
      <c r="A3" s="11" t="s">
        <v>41</v>
      </c>
      <c r="B3" s="11" t="s">
        <v>42</v>
      </c>
      <c r="C3" s="7" t="s">
        <v>11</v>
      </c>
      <c r="D3" s="7" t="s">
        <v>12</v>
      </c>
      <c r="E3" s="7" t="s">
        <v>27</v>
      </c>
      <c r="F3" s="7" t="s">
        <v>28</v>
      </c>
      <c r="G3" s="7" t="s">
        <v>29</v>
      </c>
    </row>
    <row r="4" spans="1:7" x14ac:dyDescent="0.2">
      <c r="A4">
        <v>1</v>
      </c>
      <c r="B4" t="s">
        <v>13</v>
      </c>
      <c r="C4" s="1">
        <v>28829</v>
      </c>
      <c r="D4" s="1">
        <v>30015</v>
      </c>
      <c r="E4" s="1">
        <v>31346</v>
      </c>
      <c r="F4" s="1">
        <v>34348</v>
      </c>
      <c r="G4" s="1">
        <v>124538</v>
      </c>
    </row>
    <row r="5" spans="1:7" x14ac:dyDescent="0.2">
      <c r="A5">
        <v>2</v>
      </c>
      <c r="B5" t="s">
        <v>14</v>
      </c>
      <c r="C5" s="1">
        <v>20343</v>
      </c>
      <c r="D5" s="1">
        <v>22447</v>
      </c>
      <c r="E5" s="1">
        <v>25035</v>
      </c>
      <c r="F5" s="1">
        <v>28721</v>
      </c>
      <c r="G5" s="1">
        <v>96546</v>
      </c>
    </row>
    <row r="6" spans="1:7" x14ac:dyDescent="0.2">
      <c r="A6">
        <v>3</v>
      </c>
      <c r="B6" s="9" t="s">
        <v>21</v>
      </c>
      <c r="C6" s="1">
        <v>12045</v>
      </c>
      <c r="D6" s="1">
        <v>13410</v>
      </c>
      <c r="E6" s="1">
        <v>14829</v>
      </c>
      <c r="F6" s="1">
        <v>12718</v>
      </c>
      <c r="G6" s="1">
        <v>53002</v>
      </c>
    </row>
    <row r="7" spans="1:7" x14ac:dyDescent="0.2">
      <c r="A7">
        <v>4</v>
      </c>
      <c r="B7" s="9" t="s">
        <v>22</v>
      </c>
      <c r="C7" s="1">
        <v>10715</v>
      </c>
      <c r="D7" s="1">
        <v>11045</v>
      </c>
      <c r="E7" s="1">
        <v>10565</v>
      </c>
      <c r="F7" s="1">
        <v>10519</v>
      </c>
      <c r="G7" s="1">
        <v>42844</v>
      </c>
    </row>
    <row r="8" spans="1:7" x14ac:dyDescent="0.2">
      <c r="A8">
        <v>5</v>
      </c>
      <c r="B8" t="s">
        <v>16</v>
      </c>
      <c r="C8" s="1">
        <v>8339</v>
      </c>
      <c r="D8" s="1">
        <v>8956</v>
      </c>
      <c r="E8" s="1">
        <v>9897</v>
      </c>
      <c r="F8" s="1">
        <v>10309</v>
      </c>
      <c r="G8" s="1">
        <v>37501</v>
      </c>
    </row>
    <row r="9" spans="1:7" x14ac:dyDescent="0.2">
      <c r="A9">
        <v>6</v>
      </c>
      <c r="B9" s="9" t="s">
        <v>38</v>
      </c>
      <c r="C9" s="1">
        <v>5002</v>
      </c>
      <c r="D9" s="1">
        <v>7526</v>
      </c>
      <c r="E9" s="1">
        <v>8216</v>
      </c>
      <c r="F9" s="1">
        <v>6995</v>
      </c>
      <c r="G9" s="1">
        <v>27738</v>
      </c>
    </row>
    <row r="10" spans="1:7" x14ac:dyDescent="0.2">
      <c r="A10">
        <v>7</v>
      </c>
      <c r="B10" s="9" t="s">
        <v>26</v>
      </c>
      <c r="C10" s="1">
        <v>5135</v>
      </c>
      <c r="D10" s="1">
        <v>5508</v>
      </c>
      <c r="E10" s="1">
        <v>5531</v>
      </c>
      <c r="F10" s="1">
        <v>4625</v>
      </c>
      <c r="G10" s="1">
        <v>20799</v>
      </c>
    </row>
    <row r="11" spans="1:7" x14ac:dyDescent="0.2">
      <c r="A11">
        <v>8</v>
      </c>
      <c r="B11" t="s">
        <v>2</v>
      </c>
      <c r="C11" s="1">
        <v>3779</v>
      </c>
      <c r="D11" s="1">
        <v>4011</v>
      </c>
      <c r="E11" s="1">
        <v>4427</v>
      </c>
      <c r="F11" s="1">
        <v>4199</v>
      </c>
      <c r="G11" s="1">
        <v>16416</v>
      </c>
    </row>
    <row r="12" spans="1:7" x14ac:dyDescent="0.2">
      <c r="A12">
        <v>9</v>
      </c>
      <c r="B12" s="9" t="s">
        <v>19</v>
      </c>
      <c r="C12" s="1">
        <v>3083</v>
      </c>
      <c r="D12" s="1">
        <v>3969</v>
      </c>
      <c r="E12" s="1">
        <v>5085</v>
      </c>
      <c r="F12" s="1">
        <v>4014</v>
      </c>
      <c r="G12" s="1">
        <v>16151</v>
      </c>
    </row>
    <row r="13" spans="1:7" x14ac:dyDescent="0.2">
      <c r="A13">
        <v>10</v>
      </c>
      <c r="B13" s="9" t="s">
        <v>25</v>
      </c>
      <c r="C13" s="1">
        <v>2106</v>
      </c>
      <c r="D13" s="1">
        <v>2430</v>
      </c>
      <c r="E13" s="1">
        <v>2479</v>
      </c>
      <c r="F13" s="1">
        <v>2153</v>
      </c>
      <c r="G13" s="1">
        <v>9168</v>
      </c>
    </row>
    <row r="14" spans="1:7" x14ac:dyDescent="0.2">
      <c r="A14">
        <v>11</v>
      </c>
      <c r="B14" t="s">
        <v>17</v>
      </c>
      <c r="C14" s="1">
        <v>950</v>
      </c>
      <c r="D14" s="1">
        <v>1126</v>
      </c>
      <c r="E14" s="1">
        <v>1238</v>
      </c>
      <c r="F14" s="1">
        <v>1304</v>
      </c>
      <c r="G14" s="1">
        <v>4618</v>
      </c>
    </row>
    <row r="15" spans="1:7" x14ac:dyDescent="0.2">
      <c r="A15">
        <v>12</v>
      </c>
      <c r="B15" t="s">
        <v>18</v>
      </c>
      <c r="C15" s="1">
        <v>899</v>
      </c>
      <c r="D15" s="1">
        <v>1190</v>
      </c>
      <c r="E15" s="1">
        <v>1247</v>
      </c>
      <c r="F15" s="1">
        <v>1171</v>
      </c>
      <c r="G15" s="1">
        <v>4505</v>
      </c>
    </row>
    <row r="16" spans="1:7" x14ac:dyDescent="0.2">
      <c r="A16">
        <v>13</v>
      </c>
      <c r="B16" t="s">
        <v>3</v>
      </c>
      <c r="C16" s="1">
        <v>527</v>
      </c>
      <c r="D16" s="1">
        <v>590</v>
      </c>
      <c r="E16" s="1">
        <v>532</v>
      </c>
      <c r="F16" s="1">
        <v>620</v>
      </c>
      <c r="G16" s="1">
        <v>2269</v>
      </c>
    </row>
    <row r="17" spans="1:7" x14ac:dyDescent="0.2">
      <c r="A17">
        <v>14</v>
      </c>
      <c r="B17" s="9" t="s">
        <v>33</v>
      </c>
      <c r="C17" s="10" t="s">
        <v>1</v>
      </c>
      <c r="D17" s="10" t="s">
        <v>1</v>
      </c>
      <c r="E17" s="1">
        <v>884</v>
      </c>
      <c r="F17" s="1">
        <v>1256</v>
      </c>
      <c r="G17" s="1">
        <v>2140</v>
      </c>
    </row>
    <row r="18" spans="1:7" x14ac:dyDescent="0.2">
      <c r="A18">
        <v>15</v>
      </c>
      <c r="B18" s="9" t="s">
        <v>37</v>
      </c>
      <c r="C18" s="1">
        <v>1772</v>
      </c>
      <c r="D18" s="1">
        <v>-18</v>
      </c>
      <c r="E18" s="1">
        <v>-9</v>
      </c>
      <c r="F18" s="10" t="s">
        <v>1</v>
      </c>
      <c r="G18" s="1">
        <v>1745</v>
      </c>
    </row>
    <row r="19" spans="1:7" x14ac:dyDescent="0.2">
      <c r="A19">
        <v>16</v>
      </c>
      <c r="B19" t="s">
        <v>4</v>
      </c>
      <c r="C19" s="1">
        <v>541</v>
      </c>
      <c r="D19" s="1">
        <v>220</v>
      </c>
      <c r="E19" s="1">
        <v>398</v>
      </c>
      <c r="F19" s="1">
        <v>420</v>
      </c>
      <c r="G19" s="1">
        <v>1579</v>
      </c>
    </row>
    <row r="20" spans="1:7" x14ac:dyDescent="0.2">
      <c r="A20">
        <v>17</v>
      </c>
      <c r="B20" s="9" t="s">
        <v>32</v>
      </c>
      <c r="C20" s="1">
        <v>302</v>
      </c>
      <c r="D20" s="1">
        <v>293</v>
      </c>
      <c r="E20" s="1">
        <v>322</v>
      </c>
      <c r="F20" s="1">
        <v>353</v>
      </c>
      <c r="G20" s="1">
        <v>1271</v>
      </c>
    </row>
    <row r="21" spans="1:7" x14ac:dyDescent="0.2">
      <c r="A21">
        <v>18</v>
      </c>
      <c r="B21" s="9" t="s">
        <v>23</v>
      </c>
      <c r="C21" s="1">
        <v>273</v>
      </c>
      <c r="D21" s="1">
        <v>296</v>
      </c>
      <c r="E21" s="1">
        <v>324</v>
      </c>
      <c r="F21" s="1">
        <v>283</v>
      </c>
      <c r="G21" s="1">
        <v>1177</v>
      </c>
    </row>
    <row r="22" spans="1:7" x14ac:dyDescent="0.2">
      <c r="A22">
        <v>19</v>
      </c>
      <c r="B22" t="s">
        <v>5</v>
      </c>
      <c r="C22" s="10" t="s">
        <v>1</v>
      </c>
      <c r="D22" s="10" t="s">
        <v>1</v>
      </c>
      <c r="E22" s="1">
        <v>66</v>
      </c>
      <c r="F22" s="1">
        <v>165</v>
      </c>
      <c r="G22" s="1">
        <v>231</v>
      </c>
    </row>
    <row r="23" spans="1:7" x14ac:dyDescent="0.2">
      <c r="A23">
        <v>20</v>
      </c>
      <c r="B23" t="s">
        <v>7</v>
      </c>
      <c r="C23" s="1">
        <v>41</v>
      </c>
      <c r="D23" s="10" t="s">
        <v>1</v>
      </c>
      <c r="E23" s="10" t="s">
        <v>1</v>
      </c>
      <c r="F23" s="10" t="s">
        <v>1</v>
      </c>
      <c r="G23" s="1">
        <v>41</v>
      </c>
    </row>
    <row r="24" spans="1:7" x14ac:dyDescent="0.2">
      <c r="A24">
        <v>21</v>
      </c>
      <c r="B24" t="s">
        <v>0</v>
      </c>
      <c r="C24">
        <v>1</v>
      </c>
      <c r="D24">
        <v>1</v>
      </c>
      <c r="E24">
        <v>2</v>
      </c>
      <c r="F24">
        <v>0</v>
      </c>
      <c r="G24">
        <v>4</v>
      </c>
    </row>
    <row r="25" spans="1:7" x14ac:dyDescent="0.2">
      <c r="A25">
        <v>22</v>
      </c>
      <c r="B25" t="s">
        <v>31</v>
      </c>
      <c r="C25" s="10" t="s">
        <v>1</v>
      </c>
      <c r="D25" s="1">
        <v>0</v>
      </c>
      <c r="E25" s="1">
        <v>2</v>
      </c>
      <c r="F25" s="1">
        <v>1</v>
      </c>
      <c r="G25" s="1">
        <v>3</v>
      </c>
    </row>
    <row r="26" spans="1:7" x14ac:dyDescent="0.2">
      <c r="A26" s="4"/>
      <c r="B26" s="5" t="s">
        <v>6</v>
      </c>
      <c r="C26" s="6">
        <v>104681</v>
      </c>
      <c r="D26" s="6">
        <v>113014</v>
      </c>
      <c r="E26" s="6">
        <v>122416</v>
      </c>
      <c r="F26" s="6">
        <v>124173</v>
      </c>
      <c r="G26" s="6">
        <v>464284</v>
      </c>
    </row>
    <row r="27" spans="1:7" ht="25.5" customHeight="1" x14ac:dyDescent="0.2">
      <c r="A27" s="136" t="s">
        <v>66</v>
      </c>
      <c r="B27" s="136"/>
      <c r="C27" s="136"/>
      <c r="D27" s="136"/>
      <c r="E27" s="136"/>
      <c r="F27" s="136"/>
      <c r="G27" s="136"/>
    </row>
    <row r="28" spans="1:7" ht="25.5" customHeight="1" x14ac:dyDescent="0.2">
      <c r="A28" s="135" t="s">
        <v>39</v>
      </c>
      <c r="B28" s="135"/>
      <c r="C28" s="135"/>
      <c r="D28" s="135"/>
      <c r="E28" s="135"/>
      <c r="F28" s="135"/>
      <c r="G28" s="135"/>
    </row>
    <row r="29" spans="1:7" ht="25.5" customHeight="1" x14ac:dyDescent="0.2"/>
  </sheetData>
  <mergeCells count="4">
    <mergeCell ref="A1:G1"/>
    <mergeCell ref="A2:G2"/>
    <mergeCell ref="A27:G27"/>
    <mergeCell ref="A28:G28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J31" sqref="J31"/>
    </sheetView>
  </sheetViews>
  <sheetFormatPr defaultColWidth="9.140625" defaultRowHeight="12.75" x14ac:dyDescent="0.2"/>
  <cols>
    <col min="1" max="1" width="9.140625" style="50"/>
    <col min="2" max="2" width="25" style="50" customWidth="1"/>
    <col min="3" max="6" width="9.140625" style="50"/>
    <col min="7" max="7" width="13.28515625" style="50" customWidth="1"/>
    <col min="8" max="16384" width="9.140625" style="50"/>
  </cols>
  <sheetData>
    <row r="1" spans="1:7" ht="25.5" customHeight="1" x14ac:dyDescent="0.2">
      <c r="A1" s="133" t="s">
        <v>111</v>
      </c>
      <c r="B1" s="133"/>
      <c r="C1" s="133"/>
      <c r="D1" s="133"/>
      <c r="E1" s="133"/>
      <c r="F1" s="133"/>
      <c r="G1" s="133"/>
    </row>
    <row r="2" spans="1:7" x14ac:dyDescent="0.2">
      <c r="A2" s="137" t="s">
        <v>112</v>
      </c>
      <c r="B2" s="137"/>
      <c r="C2" s="137"/>
      <c r="D2" s="137"/>
      <c r="E2" s="137"/>
      <c r="F2" s="137"/>
      <c r="G2" s="137"/>
    </row>
    <row r="3" spans="1:7" x14ac:dyDescent="0.2">
      <c r="A3" s="137" t="s">
        <v>113</v>
      </c>
      <c r="B3" s="137"/>
      <c r="C3" s="137"/>
      <c r="D3" s="137"/>
      <c r="E3" s="137"/>
      <c r="F3" s="137"/>
      <c r="G3" s="137"/>
    </row>
    <row r="6" spans="1:7" x14ac:dyDescent="0.2">
      <c r="A6" s="11" t="s">
        <v>41</v>
      </c>
      <c r="B6" s="11" t="s">
        <v>42</v>
      </c>
      <c r="C6" s="7" t="s">
        <v>11</v>
      </c>
      <c r="D6" s="7" t="s">
        <v>45</v>
      </c>
      <c r="E6" s="7" t="s">
        <v>88</v>
      </c>
      <c r="F6" s="7" t="s">
        <v>105</v>
      </c>
      <c r="G6" s="7">
        <v>2016</v>
      </c>
    </row>
    <row r="7" spans="1:7" x14ac:dyDescent="0.2">
      <c r="A7" s="8">
        <v>1</v>
      </c>
      <c r="B7" s="23" t="s">
        <v>78</v>
      </c>
      <c r="C7" s="1">
        <v>262464.09999999998</v>
      </c>
      <c r="D7" s="1">
        <v>288836</v>
      </c>
      <c r="E7" s="10">
        <v>288124.40000000002</v>
      </c>
      <c r="F7" s="1">
        <v>278048</v>
      </c>
      <c r="G7" s="1">
        <f>SUM(C7:F7)</f>
        <v>1117472.5</v>
      </c>
    </row>
    <row r="8" spans="1:7" x14ac:dyDescent="0.2">
      <c r="A8" s="8">
        <v>2</v>
      </c>
      <c r="B8" s="8" t="s">
        <v>59</v>
      </c>
      <c r="C8" s="1">
        <v>197690</v>
      </c>
      <c r="D8" s="1">
        <v>232461</v>
      </c>
      <c r="E8" s="1">
        <v>228971</v>
      </c>
      <c r="F8" s="1">
        <v>213297</v>
      </c>
      <c r="G8" s="1">
        <f>SUM(C8:F8)</f>
        <v>872419</v>
      </c>
    </row>
    <row r="9" spans="1:7" x14ac:dyDescent="0.2">
      <c r="A9" s="50">
        <v>3</v>
      </c>
      <c r="B9" s="50" t="s">
        <v>77</v>
      </c>
      <c r="C9" s="1">
        <v>158948.79999999999</v>
      </c>
      <c r="D9" s="1">
        <v>175460</v>
      </c>
      <c r="E9" s="1">
        <v>185608.8</v>
      </c>
      <c r="F9" s="1">
        <v>170386</v>
      </c>
      <c r="G9" s="1">
        <f t="shared" ref="G9:G20" si="0">SUM(C9:F9)</f>
        <v>690403.6</v>
      </c>
    </row>
    <row r="10" spans="1:7" x14ac:dyDescent="0.2">
      <c r="A10" s="8">
        <v>4</v>
      </c>
      <c r="B10" s="51" t="s">
        <v>80</v>
      </c>
      <c r="C10" s="1">
        <v>102618.1</v>
      </c>
      <c r="D10" s="1">
        <v>111638</v>
      </c>
      <c r="E10" s="1">
        <v>113217.2</v>
      </c>
      <c r="F10" s="1">
        <v>106796</v>
      </c>
      <c r="G10" s="1">
        <f t="shared" si="0"/>
        <v>434269.3</v>
      </c>
    </row>
    <row r="11" spans="1:7" x14ac:dyDescent="0.2">
      <c r="A11" s="8">
        <v>5</v>
      </c>
      <c r="B11" s="19" t="s">
        <v>81</v>
      </c>
      <c r="C11" s="1">
        <v>70755.199999999997</v>
      </c>
      <c r="D11" s="1">
        <v>71578</v>
      </c>
      <c r="E11" s="1">
        <v>84962.2</v>
      </c>
      <c r="F11" s="1">
        <v>79497</v>
      </c>
      <c r="G11" s="1">
        <f t="shared" si="0"/>
        <v>306792.40000000002</v>
      </c>
    </row>
    <row r="12" spans="1:7" x14ac:dyDescent="0.2">
      <c r="A12" s="8">
        <v>6</v>
      </c>
      <c r="B12" s="17" t="s">
        <v>67</v>
      </c>
      <c r="C12" s="1">
        <v>57853.1</v>
      </c>
      <c r="D12" s="1">
        <v>57625</v>
      </c>
      <c r="E12" s="1">
        <v>59547.8</v>
      </c>
      <c r="F12" s="1">
        <v>56578</v>
      </c>
      <c r="G12" s="1">
        <f t="shared" si="0"/>
        <v>231603.90000000002</v>
      </c>
    </row>
    <row r="13" spans="1:7" x14ac:dyDescent="0.2">
      <c r="A13" s="8">
        <v>7</v>
      </c>
      <c r="B13" s="19" t="s">
        <v>68</v>
      </c>
      <c r="C13" s="1">
        <v>43758.7</v>
      </c>
      <c r="D13" s="1">
        <v>45934</v>
      </c>
      <c r="E13" s="1">
        <v>45167.9</v>
      </c>
      <c r="F13" s="1">
        <v>42468</v>
      </c>
      <c r="G13" s="1">
        <f t="shared" si="0"/>
        <v>177328.6</v>
      </c>
    </row>
    <row r="14" spans="1:7" x14ac:dyDescent="0.2">
      <c r="A14" s="8">
        <v>8</v>
      </c>
      <c r="B14" s="19" t="s">
        <v>72</v>
      </c>
      <c r="C14" s="1">
        <v>30484</v>
      </c>
      <c r="D14" s="1">
        <v>35022</v>
      </c>
      <c r="E14" s="1">
        <v>39297</v>
      </c>
      <c r="F14" s="1">
        <v>30811</v>
      </c>
      <c r="G14" s="1">
        <f t="shared" si="0"/>
        <v>135614</v>
      </c>
    </row>
    <row r="15" spans="1:7" x14ac:dyDescent="0.2">
      <c r="A15" s="8">
        <v>9</v>
      </c>
      <c r="B15" s="19" t="s">
        <v>82</v>
      </c>
      <c r="C15" s="1">
        <v>19804.2</v>
      </c>
      <c r="D15" s="1">
        <v>20994</v>
      </c>
      <c r="E15" s="1">
        <v>22332.1</v>
      </c>
      <c r="F15" s="1">
        <v>19270</v>
      </c>
      <c r="G15" s="1">
        <f t="shared" si="0"/>
        <v>82400.299999999988</v>
      </c>
    </row>
    <row r="16" spans="1:7" x14ac:dyDescent="0.2">
      <c r="A16" s="8">
        <v>10</v>
      </c>
      <c r="B16" s="19" t="s">
        <v>5</v>
      </c>
      <c r="C16" s="1">
        <v>14334</v>
      </c>
      <c r="D16" s="1">
        <v>16415</v>
      </c>
      <c r="E16" s="1">
        <v>17651.3</v>
      </c>
      <c r="F16" s="10">
        <v>15889</v>
      </c>
      <c r="G16" s="1">
        <f t="shared" si="0"/>
        <v>64289.3</v>
      </c>
    </row>
    <row r="17" spans="1:7" x14ac:dyDescent="0.2">
      <c r="A17" s="8">
        <v>11</v>
      </c>
      <c r="B17" s="23" t="s">
        <v>91</v>
      </c>
      <c r="C17" s="1">
        <v>10253</v>
      </c>
      <c r="D17" s="1">
        <v>11993</v>
      </c>
      <c r="E17" s="1">
        <v>11346</v>
      </c>
      <c r="F17" s="1">
        <v>10158</v>
      </c>
      <c r="G17" s="1">
        <f t="shared" si="0"/>
        <v>43750</v>
      </c>
    </row>
    <row r="18" spans="1:7" x14ac:dyDescent="0.2">
      <c r="A18" s="8">
        <v>12</v>
      </c>
      <c r="B18" s="17" t="s">
        <v>83</v>
      </c>
      <c r="C18" s="1">
        <v>4949.2</v>
      </c>
      <c r="D18" s="1">
        <v>4078</v>
      </c>
      <c r="E18" s="1">
        <v>3499</v>
      </c>
      <c r="F18" s="10">
        <v>4622</v>
      </c>
      <c r="G18" s="1">
        <f t="shared" si="0"/>
        <v>17148.2</v>
      </c>
    </row>
    <row r="19" spans="1:7" x14ac:dyDescent="0.2">
      <c r="A19" s="8">
        <v>13</v>
      </c>
      <c r="B19" s="19" t="s">
        <v>94</v>
      </c>
      <c r="C19" s="1">
        <v>611</v>
      </c>
      <c r="D19" s="1">
        <v>822</v>
      </c>
      <c r="E19" s="1">
        <v>1081</v>
      </c>
      <c r="F19" s="1">
        <v>1130</v>
      </c>
      <c r="G19" s="1">
        <f t="shared" si="0"/>
        <v>3644</v>
      </c>
    </row>
    <row r="20" spans="1:7" x14ac:dyDescent="0.2">
      <c r="A20" s="4"/>
      <c r="B20" s="5" t="s">
        <v>58</v>
      </c>
      <c r="C20" s="15">
        <f>SUM(C7:C19)</f>
        <v>974523.39999999967</v>
      </c>
      <c r="D20" s="15">
        <f>SUM(D7:D19)</f>
        <v>1072856</v>
      </c>
      <c r="E20" s="15">
        <f>SUM(E7:E19)</f>
        <v>1100805.7</v>
      </c>
      <c r="F20" s="15">
        <f>SUM(F7:F19)</f>
        <v>1028950</v>
      </c>
      <c r="G20" s="6">
        <f t="shared" si="0"/>
        <v>4177135.0999999996</v>
      </c>
    </row>
    <row r="21" spans="1:7" ht="25.5" customHeight="1" x14ac:dyDescent="0.2">
      <c r="A21" s="136" t="s">
        <v>66</v>
      </c>
      <c r="B21" s="136"/>
      <c r="C21" s="136"/>
      <c r="D21" s="136"/>
      <c r="E21" s="136"/>
      <c r="F21" s="136"/>
      <c r="G21" s="136"/>
    </row>
    <row r="22" spans="1:7" ht="38.25" customHeight="1" x14ac:dyDescent="0.2">
      <c r="A22" s="142" t="s">
        <v>110</v>
      </c>
      <c r="B22" s="136"/>
      <c r="C22" s="136"/>
      <c r="D22" s="136"/>
      <c r="E22" s="136"/>
      <c r="F22" s="136"/>
      <c r="G22" s="136"/>
    </row>
  </sheetData>
  <sortState ref="B8:C19">
    <sortCondition descending="1" ref="C8:C19"/>
  </sortState>
  <mergeCells count="5">
    <mergeCell ref="A22:G22"/>
    <mergeCell ref="A1:G1"/>
    <mergeCell ref="A2:G2"/>
    <mergeCell ref="A3:G3"/>
    <mergeCell ref="A21:G2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N18" sqref="N18"/>
    </sheetView>
  </sheetViews>
  <sheetFormatPr defaultColWidth="9.140625" defaultRowHeight="12.75" x14ac:dyDescent="0.2"/>
  <cols>
    <col min="1" max="1" width="9.140625" style="52"/>
    <col min="2" max="2" width="25" style="52" customWidth="1"/>
    <col min="3" max="6" width="9.140625" style="52"/>
    <col min="7" max="7" width="13.28515625" style="52" customWidth="1"/>
    <col min="8" max="16384" width="9.140625" style="52"/>
  </cols>
  <sheetData>
    <row r="1" spans="1:7" ht="25.5" customHeight="1" x14ac:dyDescent="0.2">
      <c r="A1" s="133" t="s">
        <v>114</v>
      </c>
      <c r="B1" s="133"/>
      <c r="C1" s="133"/>
      <c r="D1" s="133"/>
      <c r="E1" s="133"/>
      <c r="F1" s="133"/>
      <c r="G1" s="133"/>
    </row>
    <row r="2" spans="1:7" x14ac:dyDescent="0.2">
      <c r="A2" s="137" t="s">
        <v>115</v>
      </c>
      <c r="B2" s="137"/>
      <c r="C2" s="137"/>
      <c r="D2" s="137"/>
      <c r="E2" s="137"/>
      <c r="F2" s="137"/>
      <c r="G2" s="137"/>
    </row>
    <row r="3" spans="1:7" x14ac:dyDescent="0.2">
      <c r="A3" s="137" t="s">
        <v>116</v>
      </c>
      <c r="B3" s="137"/>
      <c r="C3" s="137"/>
      <c r="D3" s="137"/>
      <c r="E3" s="137"/>
      <c r="F3" s="137"/>
      <c r="G3" s="137"/>
    </row>
    <row r="6" spans="1:7" x14ac:dyDescent="0.2">
      <c r="A6" s="11" t="s">
        <v>41</v>
      </c>
      <c r="B6" s="11" t="s">
        <v>42</v>
      </c>
      <c r="C6" s="7" t="s">
        <v>11</v>
      </c>
      <c r="D6" s="7" t="s">
        <v>45</v>
      </c>
      <c r="E6" s="7" t="s">
        <v>88</v>
      </c>
      <c r="F6" s="7" t="s">
        <v>105</v>
      </c>
      <c r="G6" s="7">
        <v>2017</v>
      </c>
    </row>
    <row r="7" spans="1:7" x14ac:dyDescent="0.2">
      <c r="A7" s="8">
        <v>1</v>
      </c>
      <c r="B7" s="23" t="s">
        <v>78</v>
      </c>
      <c r="C7" s="1">
        <v>272805.40000000002</v>
      </c>
      <c r="D7" s="1">
        <v>301970.7</v>
      </c>
      <c r="E7" s="10">
        <v>299428.3</v>
      </c>
      <c r="F7" s="1">
        <v>298524</v>
      </c>
      <c r="G7" s="1">
        <f t="shared" ref="G7:G14" si="0">SUM(C7:F7)</f>
        <v>1172728.4000000001</v>
      </c>
    </row>
    <row r="8" spans="1:7" s="55" customFormat="1" x14ac:dyDescent="0.2">
      <c r="A8" s="8">
        <v>2</v>
      </c>
      <c r="B8" s="8" t="s">
        <v>59</v>
      </c>
      <c r="C8" s="1">
        <v>203507</v>
      </c>
      <c r="D8" s="1">
        <v>237998</v>
      </c>
      <c r="E8" s="1">
        <v>247007</v>
      </c>
      <c r="F8" s="1">
        <v>219114</v>
      </c>
      <c r="G8" s="1">
        <f t="shared" si="0"/>
        <v>907626</v>
      </c>
    </row>
    <row r="9" spans="1:7" s="55" customFormat="1" x14ac:dyDescent="0.2">
      <c r="A9" s="8">
        <v>3</v>
      </c>
      <c r="B9" s="52" t="s">
        <v>77</v>
      </c>
      <c r="C9" s="1">
        <v>169908.7</v>
      </c>
      <c r="D9" s="1">
        <v>200080.1</v>
      </c>
      <c r="E9" s="1">
        <v>222370.2</v>
      </c>
      <c r="F9" s="10">
        <v>202130</v>
      </c>
      <c r="G9" s="1">
        <f t="shared" si="0"/>
        <v>794489</v>
      </c>
    </row>
    <row r="10" spans="1:7" s="55" customFormat="1" x14ac:dyDescent="0.2">
      <c r="A10" s="8">
        <v>4</v>
      </c>
      <c r="B10" s="53" t="s">
        <v>80</v>
      </c>
      <c r="C10" s="1">
        <v>110907.8</v>
      </c>
      <c r="D10" s="1">
        <v>125844.1</v>
      </c>
      <c r="E10" s="1">
        <v>125457.3</v>
      </c>
      <c r="F10" s="10">
        <v>130436</v>
      </c>
      <c r="G10" s="1">
        <f t="shared" si="0"/>
        <v>492645.2</v>
      </c>
    </row>
    <row r="11" spans="1:7" s="55" customFormat="1" x14ac:dyDescent="0.2">
      <c r="A11" s="8">
        <v>5</v>
      </c>
      <c r="B11" s="19" t="s">
        <v>81</v>
      </c>
      <c r="C11" s="1">
        <v>80224.399999999994</v>
      </c>
      <c r="D11" s="1">
        <v>91352.4</v>
      </c>
      <c r="E11" s="1">
        <v>94494.7</v>
      </c>
      <c r="F11" s="1">
        <v>98070</v>
      </c>
      <c r="G11" s="1">
        <f t="shared" si="0"/>
        <v>364141.5</v>
      </c>
    </row>
    <row r="12" spans="1:7" s="55" customFormat="1" x14ac:dyDescent="0.2">
      <c r="A12" s="8">
        <v>6</v>
      </c>
      <c r="B12" s="17" t="s">
        <v>67</v>
      </c>
      <c r="C12" s="1">
        <v>61994</v>
      </c>
      <c r="D12" s="1">
        <v>74282.100000000006</v>
      </c>
      <c r="E12" s="1">
        <v>81143.399999999994</v>
      </c>
      <c r="F12" s="1">
        <v>72419</v>
      </c>
      <c r="G12" s="1">
        <f t="shared" si="0"/>
        <v>289838.5</v>
      </c>
    </row>
    <row r="13" spans="1:7" s="55" customFormat="1" x14ac:dyDescent="0.2">
      <c r="A13" s="52">
        <v>7</v>
      </c>
      <c r="B13" s="19" t="s">
        <v>68</v>
      </c>
      <c r="C13" s="1">
        <v>46555.7</v>
      </c>
      <c r="D13" s="1">
        <v>51252.800000000003</v>
      </c>
      <c r="E13" s="1">
        <v>46317.3</v>
      </c>
      <c r="F13" s="1">
        <v>48457</v>
      </c>
      <c r="G13" s="1">
        <f t="shared" si="0"/>
        <v>192582.8</v>
      </c>
    </row>
    <row r="14" spans="1:7" x14ac:dyDescent="0.2">
      <c r="A14" s="8">
        <v>8</v>
      </c>
      <c r="B14" s="19" t="s">
        <v>72</v>
      </c>
      <c r="C14" s="1">
        <v>30602</v>
      </c>
      <c r="D14" s="1">
        <v>38232</v>
      </c>
      <c r="E14" s="1">
        <v>42114</v>
      </c>
      <c r="F14" s="1">
        <v>36295</v>
      </c>
      <c r="G14" s="1">
        <f t="shared" si="0"/>
        <v>147243</v>
      </c>
    </row>
    <row r="15" spans="1:7" x14ac:dyDescent="0.2">
      <c r="A15" s="8">
        <v>9</v>
      </c>
      <c r="B15" s="19" t="s">
        <v>82</v>
      </c>
      <c r="C15" s="1">
        <v>19054.3</v>
      </c>
      <c r="D15" s="1">
        <v>20535.3</v>
      </c>
      <c r="E15" s="1">
        <v>21503.200000000001</v>
      </c>
      <c r="F15" s="1">
        <v>20063</v>
      </c>
      <c r="G15" s="1">
        <f t="shared" ref="G15:G20" si="1">SUM(C15:F15)</f>
        <v>81155.8</v>
      </c>
    </row>
    <row r="16" spans="1:7" s="55" customFormat="1" x14ac:dyDescent="0.2">
      <c r="A16" s="8">
        <v>10</v>
      </c>
      <c r="B16" s="19" t="s">
        <v>5</v>
      </c>
      <c r="C16" s="1">
        <v>13815.7</v>
      </c>
      <c r="D16" s="1">
        <v>15721</v>
      </c>
      <c r="E16" s="1">
        <v>17106</v>
      </c>
      <c r="F16" s="1">
        <v>16037</v>
      </c>
      <c r="G16" s="1">
        <f>SUM(C16:F16)</f>
        <v>62679.7</v>
      </c>
    </row>
    <row r="17" spans="1:7" s="55" customFormat="1" x14ac:dyDescent="0.2">
      <c r="A17" s="8">
        <v>11</v>
      </c>
      <c r="B17" s="23" t="s">
        <v>91</v>
      </c>
      <c r="C17" s="1">
        <v>10419</v>
      </c>
      <c r="D17" s="1">
        <v>12298</v>
      </c>
      <c r="E17" s="1">
        <v>11934</v>
      </c>
      <c r="F17" s="1">
        <v>11460</v>
      </c>
      <c r="G17" s="1">
        <f>SUM(C17:F17)</f>
        <v>46111</v>
      </c>
    </row>
    <row r="18" spans="1:7" s="55" customFormat="1" x14ac:dyDescent="0.2">
      <c r="A18" s="8">
        <v>12</v>
      </c>
      <c r="B18" s="17" t="s">
        <v>83</v>
      </c>
      <c r="C18" s="1">
        <v>5771.1</v>
      </c>
      <c r="D18" s="1">
        <v>5006.6000000000004</v>
      </c>
      <c r="E18" s="1">
        <v>4891.6000000000004</v>
      </c>
      <c r="F18" s="1">
        <v>4387</v>
      </c>
      <c r="G18" s="1">
        <f>SUM(C18:F18)</f>
        <v>20056.300000000003</v>
      </c>
    </row>
    <row r="19" spans="1:7" x14ac:dyDescent="0.2">
      <c r="A19" s="8">
        <v>13</v>
      </c>
      <c r="B19" s="19" t="s">
        <v>117</v>
      </c>
      <c r="C19" s="1">
        <v>1518.4</v>
      </c>
      <c r="D19" s="1">
        <v>1761.4</v>
      </c>
      <c r="E19" s="1">
        <v>1714.2</v>
      </c>
      <c r="F19" s="10" t="s">
        <v>74</v>
      </c>
      <c r="G19" s="1">
        <f t="shared" si="1"/>
        <v>4994</v>
      </c>
    </row>
    <row r="20" spans="1:7" x14ac:dyDescent="0.2">
      <c r="A20" s="4"/>
      <c r="B20" s="5" t="s">
        <v>58</v>
      </c>
      <c r="C20" s="15">
        <f>SUM(C7:C19)</f>
        <v>1027083.5000000001</v>
      </c>
      <c r="D20" s="15">
        <f>SUM(D7:D19)</f>
        <v>1176334.5</v>
      </c>
      <c r="E20" s="15">
        <f>SUM(E7:E19)</f>
        <v>1215481.2</v>
      </c>
      <c r="F20" s="15">
        <f>SUM(F7:F19)</f>
        <v>1157392</v>
      </c>
      <c r="G20" s="6">
        <f t="shared" si="1"/>
        <v>4576291.2</v>
      </c>
    </row>
    <row r="21" spans="1:7" ht="25.5" customHeight="1" x14ac:dyDescent="0.2">
      <c r="A21" s="136" t="s">
        <v>66</v>
      </c>
      <c r="B21" s="136"/>
      <c r="C21" s="136"/>
      <c r="D21" s="136"/>
      <c r="E21" s="136"/>
      <c r="F21" s="136"/>
      <c r="G21" s="136"/>
    </row>
    <row r="22" spans="1:7" s="56" customFormat="1" ht="25.5" customHeight="1" x14ac:dyDescent="0.2">
      <c r="A22" s="136" t="s">
        <v>118</v>
      </c>
      <c r="B22" s="136"/>
      <c r="C22" s="136"/>
      <c r="D22" s="136"/>
      <c r="E22" s="136"/>
      <c r="F22" s="136"/>
      <c r="G22" s="136"/>
    </row>
    <row r="23" spans="1:7" ht="38.25" customHeight="1" x14ac:dyDescent="0.2">
      <c r="A23" s="142" t="s">
        <v>121</v>
      </c>
      <c r="B23" s="136"/>
      <c r="C23" s="136"/>
      <c r="D23" s="136"/>
      <c r="E23" s="136"/>
      <c r="F23" s="136"/>
      <c r="G23" s="136"/>
    </row>
    <row r="27" spans="1:7" x14ac:dyDescent="0.2">
      <c r="C27" s="1"/>
    </row>
  </sheetData>
  <sortState ref="B8:B19">
    <sortCondition ref="B7"/>
  </sortState>
  <mergeCells count="6">
    <mergeCell ref="A1:G1"/>
    <mergeCell ref="A2:G2"/>
    <mergeCell ref="A3:G3"/>
    <mergeCell ref="A21:G21"/>
    <mergeCell ref="A23:G23"/>
    <mergeCell ref="A22:G2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M10" sqref="M10"/>
    </sheetView>
  </sheetViews>
  <sheetFormatPr defaultColWidth="9.140625" defaultRowHeight="12.75" x14ac:dyDescent="0.2"/>
  <cols>
    <col min="1" max="1" width="9.140625" style="57"/>
    <col min="2" max="2" width="25" style="57" customWidth="1"/>
    <col min="3" max="4" width="9.140625" style="57"/>
    <col min="5" max="5" width="9.140625" style="57" bestFit="1" customWidth="1"/>
    <col min="6" max="6" width="9.140625" style="57"/>
    <col min="7" max="7" width="13.28515625" style="57" customWidth="1"/>
    <col min="8" max="16384" width="9.140625" style="57"/>
  </cols>
  <sheetData>
    <row r="1" spans="1:7" ht="25.5" customHeight="1" x14ac:dyDescent="0.2">
      <c r="A1" s="133" t="s">
        <v>119</v>
      </c>
      <c r="B1" s="133"/>
      <c r="C1" s="133"/>
      <c r="D1" s="133"/>
      <c r="E1" s="133"/>
      <c r="F1" s="133"/>
      <c r="G1" s="133"/>
    </row>
    <row r="2" spans="1:7" x14ac:dyDescent="0.2">
      <c r="A2" s="137" t="s">
        <v>120</v>
      </c>
      <c r="B2" s="137"/>
      <c r="C2" s="137"/>
      <c r="D2" s="137"/>
      <c r="E2" s="137"/>
      <c r="F2" s="137"/>
      <c r="G2" s="137"/>
    </row>
    <row r="3" spans="1:7" x14ac:dyDescent="0.2">
      <c r="A3" s="137" t="s">
        <v>220</v>
      </c>
      <c r="B3" s="137"/>
      <c r="C3" s="137"/>
      <c r="D3" s="137"/>
      <c r="E3" s="137"/>
      <c r="F3" s="137"/>
      <c r="G3" s="137"/>
    </row>
    <row r="6" spans="1:7" x14ac:dyDescent="0.2">
      <c r="A6" s="11" t="s">
        <v>41</v>
      </c>
      <c r="B6" s="11" t="s">
        <v>42</v>
      </c>
      <c r="C6" s="7" t="s">
        <v>11</v>
      </c>
      <c r="D6" s="7" t="s">
        <v>45</v>
      </c>
      <c r="E6" s="7" t="s">
        <v>88</v>
      </c>
      <c r="F6" s="7" t="s">
        <v>28</v>
      </c>
      <c r="G6" s="7">
        <v>2018</v>
      </c>
    </row>
    <row r="7" spans="1:7" x14ac:dyDescent="0.2">
      <c r="A7" s="8">
        <v>1</v>
      </c>
      <c r="B7" s="23" t="s">
        <v>78</v>
      </c>
      <c r="C7" s="1">
        <v>289278</v>
      </c>
      <c r="D7" s="1">
        <v>313339.59999999998</v>
      </c>
      <c r="E7" s="10">
        <v>309190.217</v>
      </c>
      <c r="F7" s="1">
        <v>309653</v>
      </c>
      <c r="G7" s="1">
        <f t="shared" ref="G7:G18" si="0">SUM(C7:F7)</f>
        <v>1221460.817</v>
      </c>
    </row>
    <row r="8" spans="1:7" s="59" customFormat="1" x14ac:dyDescent="0.2">
      <c r="A8" s="8">
        <v>2</v>
      </c>
      <c r="B8" s="57" t="s">
        <v>77</v>
      </c>
      <c r="C8" s="1">
        <v>193951</v>
      </c>
      <c r="D8" s="1">
        <v>217875.7</v>
      </c>
      <c r="E8" s="1">
        <v>236913.13800000001</v>
      </c>
      <c r="F8" s="10">
        <v>240000</v>
      </c>
      <c r="G8" s="1">
        <f>SUM(C8:F8)</f>
        <v>888739.83799999999</v>
      </c>
    </row>
    <row r="9" spans="1:7" x14ac:dyDescent="0.2">
      <c r="A9" s="8">
        <v>3</v>
      </c>
      <c r="B9" s="8" t="s">
        <v>59</v>
      </c>
      <c r="C9" s="1">
        <v>172730</v>
      </c>
      <c r="D9" s="1">
        <v>202384</v>
      </c>
      <c r="E9" s="1">
        <v>214192</v>
      </c>
      <c r="F9" s="1">
        <v>199158</v>
      </c>
      <c r="G9" s="1">
        <f t="shared" si="0"/>
        <v>788464</v>
      </c>
    </row>
    <row r="10" spans="1:7" x14ac:dyDescent="0.2">
      <c r="A10" s="8">
        <v>4</v>
      </c>
      <c r="B10" s="58" t="s">
        <v>80</v>
      </c>
      <c r="C10" s="1">
        <v>144345</v>
      </c>
      <c r="D10" s="1">
        <v>161656.1</v>
      </c>
      <c r="E10" s="1">
        <v>166504.511</v>
      </c>
      <c r="F10" s="10">
        <v>165736</v>
      </c>
      <c r="G10" s="1">
        <f t="shared" si="0"/>
        <v>638241.61100000003</v>
      </c>
    </row>
    <row r="11" spans="1:7" x14ac:dyDescent="0.2">
      <c r="A11" s="8">
        <v>5</v>
      </c>
      <c r="B11" s="19" t="s">
        <v>81</v>
      </c>
      <c r="C11" s="1">
        <v>100452</v>
      </c>
      <c r="D11" s="1">
        <v>85819</v>
      </c>
      <c r="E11" s="1">
        <v>90653.756999999998</v>
      </c>
      <c r="F11" s="1">
        <v>89514</v>
      </c>
      <c r="G11" s="1">
        <f t="shared" si="0"/>
        <v>366438.75699999998</v>
      </c>
    </row>
    <row r="12" spans="1:7" x14ac:dyDescent="0.2">
      <c r="A12" s="8">
        <v>6</v>
      </c>
      <c r="B12" s="17" t="s">
        <v>67</v>
      </c>
      <c r="C12" s="1">
        <v>72466</v>
      </c>
      <c r="D12" s="1">
        <v>77752.2</v>
      </c>
      <c r="E12" s="1">
        <v>86537.660999999993</v>
      </c>
      <c r="F12" s="1">
        <v>84433</v>
      </c>
      <c r="G12" s="1">
        <f t="shared" si="0"/>
        <v>321188.86100000003</v>
      </c>
    </row>
    <row r="13" spans="1:7" s="60" customFormat="1" x14ac:dyDescent="0.2">
      <c r="A13" s="8">
        <v>7</v>
      </c>
      <c r="B13" s="19" t="s">
        <v>72</v>
      </c>
      <c r="C13" s="1">
        <v>48800</v>
      </c>
      <c r="D13" s="1">
        <v>77881</v>
      </c>
      <c r="E13" s="1">
        <v>83804</v>
      </c>
      <c r="F13" s="1">
        <v>69182</v>
      </c>
      <c r="G13" s="1">
        <f>SUM(C13:F13)</f>
        <v>279667</v>
      </c>
    </row>
    <row r="14" spans="1:7" x14ac:dyDescent="0.2">
      <c r="A14" s="57">
        <v>8</v>
      </c>
      <c r="B14" s="19" t="s">
        <v>68</v>
      </c>
      <c r="C14" s="1">
        <v>56568</v>
      </c>
      <c r="D14" s="1">
        <v>59750.6</v>
      </c>
      <c r="E14" s="1">
        <v>52919.165000000001</v>
      </c>
      <c r="F14" s="1">
        <v>50322</v>
      </c>
      <c r="G14" s="1">
        <f t="shared" si="0"/>
        <v>219559.76500000001</v>
      </c>
    </row>
    <row r="15" spans="1:7" x14ac:dyDescent="0.2">
      <c r="A15" s="8">
        <v>9</v>
      </c>
      <c r="B15" s="19" t="s">
        <v>82</v>
      </c>
      <c r="C15" s="1">
        <v>20562</v>
      </c>
      <c r="D15" s="1">
        <v>22074.3</v>
      </c>
      <c r="E15" s="1">
        <v>22114.816999999999</v>
      </c>
      <c r="F15" s="1">
        <v>19972</v>
      </c>
      <c r="G15" s="1">
        <f t="shared" si="0"/>
        <v>84723.116999999998</v>
      </c>
    </row>
    <row r="16" spans="1:7" x14ac:dyDescent="0.2">
      <c r="A16" s="8">
        <v>10</v>
      </c>
      <c r="B16" s="23" t="s">
        <v>91</v>
      </c>
      <c r="C16" s="1">
        <v>11436</v>
      </c>
      <c r="D16" s="1">
        <v>13418</v>
      </c>
      <c r="E16" s="1">
        <v>12873</v>
      </c>
      <c r="F16" s="1">
        <v>12222</v>
      </c>
      <c r="G16" s="1">
        <f>SUM(C16:F16)</f>
        <v>49949</v>
      </c>
    </row>
    <row r="17" spans="1:7" x14ac:dyDescent="0.2">
      <c r="A17" s="8">
        <v>11</v>
      </c>
      <c r="B17" s="17" t="s">
        <v>83</v>
      </c>
      <c r="C17" s="1">
        <v>8739</v>
      </c>
      <c r="D17" s="1">
        <v>8798</v>
      </c>
      <c r="E17" s="1">
        <v>9300.1110000000008</v>
      </c>
      <c r="F17" s="1">
        <v>9323</v>
      </c>
      <c r="G17" s="1">
        <f>SUM(C17:F17)</f>
        <v>36160.111000000004</v>
      </c>
    </row>
    <row r="18" spans="1:7" x14ac:dyDescent="0.2">
      <c r="A18" s="4"/>
      <c r="B18" s="5" t="s">
        <v>58</v>
      </c>
      <c r="C18" s="15">
        <f>SUM(C7:C17)</f>
        <v>1119327</v>
      </c>
      <c r="D18" s="15">
        <f>SUM(D7:D17)</f>
        <v>1240748.5000000002</v>
      </c>
      <c r="E18" s="15">
        <f>SUM(E7:E17)</f>
        <v>1285002.3770000001</v>
      </c>
      <c r="F18" s="15">
        <f>SUM(F7:F17)</f>
        <v>1249515</v>
      </c>
      <c r="G18" s="6">
        <f t="shared" si="0"/>
        <v>4894592.8770000003</v>
      </c>
    </row>
    <row r="19" spans="1:7" ht="25.5" customHeight="1" x14ac:dyDescent="0.2">
      <c r="A19" s="136" t="s">
        <v>66</v>
      </c>
      <c r="B19" s="136"/>
      <c r="C19" s="136"/>
      <c r="D19" s="136"/>
      <c r="E19" s="136"/>
      <c r="F19" s="136"/>
      <c r="G19" s="136"/>
    </row>
    <row r="20" spans="1:7" ht="38.25" customHeight="1" x14ac:dyDescent="0.2">
      <c r="A20" s="142" t="s">
        <v>122</v>
      </c>
      <c r="B20" s="136"/>
      <c r="C20" s="136"/>
      <c r="D20" s="136"/>
      <c r="E20" s="136"/>
      <c r="F20" s="136"/>
      <c r="G20" s="136"/>
    </row>
    <row r="23" spans="1:7" x14ac:dyDescent="0.2">
      <c r="D23" s="126"/>
    </row>
    <row r="24" spans="1:7" x14ac:dyDescent="0.2">
      <c r="D24" s="126"/>
    </row>
    <row r="25" spans="1:7" x14ac:dyDescent="0.2">
      <c r="D25" s="126"/>
    </row>
    <row r="26" spans="1:7" x14ac:dyDescent="0.2">
      <c r="D26" s="126"/>
    </row>
    <row r="27" spans="1:7" x14ac:dyDescent="0.2">
      <c r="D27" s="126"/>
    </row>
    <row r="28" spans="1:7" x14ac:dyDescent="0.2">
      <c r="D28" s="126"/>
    </row>
    <row r="29" spans="1:7" x14ac:dyDescent="0.2">
      <c r="D29" s="126"/>
    </row>
    <row r="30" spans="1:7" x14ac:dyDescent="0.2">
      <c r="D30" s="126"/>
    </row>
    <row r="31" spans="1:7" x14ac:dyDescent="0.2">
      <c r="D31" s="126"/>
    </row>
    <row r="32" spans="1:7" x14ac:dyDescent="0.2">
      <c r="D32" s="126"/>
    </row>
    <row r="33" spans="4:4" x14ac:dyDescent="0.2">
      <c r="D33" s="126"/>
    </row>
  </sheetData>
  <mergeCells count="5">
    <mergeCell ref="A20:G20"/>
    <mergeCell ref="A1:G1"/>
    <mergeCell ref="A2:G2"/>
    <mergeCell ref="A3:G3"/>
    <mergeCell ref="A19:G19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J19" sqref="J19"/>
    </sheetView>
  </sheetViews>
  <sheetFormatPr defaultColWidth="9.140625" defaultRowHeight="12.75" x14ac:dyDescent="0.2"/>
  <cols>
    <col min="1" max="1" width="26.28515625" style="127" customWidth="1"/>
    <col min="2" max="2" width="9.140625" style="127" customWidth="1"/>
    <col min="3" max="4" width="9.140625" style="127"/>
    <col min="5" max="5" width="9.140625" style="127" customWidth="1"/>
    <col min="6" max="6" width="9.140625" style="127"/>
    <col min="7" max="7" width="13.28515625" style="127" customWidth="1"/>
    <col min="8" max="16384" width="9.140625" style="127"/>
  </cols>
  <sheetData>
    <row r="1" spans="1:7" ht="25.5" customHeight="1" x14ac:dyDescent="0.2">
      <c r="A1" s="143" t="s">
        <v>221</v>
      </c>
      <c r="B1" s="143"/>
      <c r="C1" s="143"/>
      <c r="D1" s="143"/>
      <c r="E1" s="143"/>
      <c r="F1" s="143"/>
      <c r="G1" s="131"/>
    </row>
    <row r="2" spans="1:7" x14ac:dyDescent="0.2">
      <c r="A2" s="144" t="s">
        <v>223</v>
      </c>
      <c r="B2" s="144"/>
      <c r="C2" s="144"/>
      <c r="D2" s="144"/>
      <c r="E2" s="144"/>
      <c r="F2" s="144"/>
      <c r="G2" s="132"/>
    </row>
    <row r="3" spans="1:7" x14ac:dyDescent="0.2">
      <c r="A3" s="144" t="s">
        <v>222</v>
      </c>
      <c r="B3" s="144"/>
      <c r="C3" s="144"/>
      <c r="D3" s="144"/>
      <c r="E3" s="144"/>
      <c r="F3" s="144"/>
      <c r="G3" s="132"/>
    </row>
    <row r="6" spans="1:7" x14ac:dyDescent="0.2">
      <c r="A6" s="11" t="s">
        <v>42</v>
      </c>
      <c r="B6" s="7" t="s">
        <v>11</v>
      </c>
      <c r="C6" s="7" t="s">
        <v>45</v>
      </c>
      <c r="D6" s="7" t="s">
        <v>88</v>
      </c>
      <c r="E6" s="7" t="s">
        <v>28</v>
      </c>
      <c r="F6" s="7">
        <v>2019</v>
      </c>
    </row>
    <row r="7" spans="1:7" x14ac:dyDescent="0.2">
      <c r="A7" s="19" t="s">
        <v>72</v>
      </c>
      <c r="B7" s="1">
        <v>69691</v>
      </c>
      <c r="C7" s="1">
        <v>85531</v>
      </c>
      <c r="D7" s="1"/>
      <c r="E7" s="10"/>
      <c r="F7" s="1">
        <f t="shared" ref="F7:F17" si="0">SUM(B7:E7)</f>
        <v>155222</v>
      </c>
    </row>
    <row r="8" spans="1:7" x14ac:dyDescent="0.2">
      <c r="A8" s="19" t="s">
        <v>68</v>
      </c>
      <c r="B8" s="1">
        <v>63660</v>
      </c>
      <c r="C8" s="1">
        <v>73926</v>
      </c>
      <c r="D8" s="1"/>
      <c r="E8" s="1"/>
      <c r="F8" s="1">
        <f t="shared" si="0"/>
        <v>137586</v>
      </c>
    </row>
    <row r="9" spans="1:7" x14ac:dyDescent="0.2">
      <c r="A9" s="23" t="s">
        <v>78</v>
      </c>
      <c r="B9" s="1">
        <v>317297</v>
      </c>
      <c r="C9" s="1">
        <v>350554</v>
      </c>
      <c r="D9" s="10"/>
      <c r="E9" s="1"/>
      <c r="F9" s="1">
        <f t="shared" si="0"/>
        <v>667851</v>
      </c>
    </row>
    <row r="10" spans="1:7" x14ac:dyDescent="0.2">
      <c r="A10" s="8" t="s">
        <v>59</v>
      </c>
      <c r="B10" s="1">
        <v>201412</v>
      </c>
      <c r="C10" s="1">
        <v>288351</v>
      </c>
      <c r="D10" s="1"/>
      <c r="E10" s="10"/>
      <c r="F10" s="1">
        <f t="shared" si="0"/>
        <v>489763</v>
      </c>
    </row>
    <row r="11" spans="1:7" x14ac:dyDescent="0.2">
      <c r="A11" s="19" t="s">
        <v>81</v>
      </c>
      <c r="B11" s="1">
        <v>91389</v>
      </c>
      <c r="C11" s="1">
        <v>101567</v>
      </c>
      <c r="D11" s="1"/>
      <c r="E11" s="1"/>
      <c r="F11" s="1">
        <f t="shared" si="0"/>
        <v>192956</v>
      </c>
    </row>
    <row r="12" spans="1:7" x14ac:dyDescent="0.2">
      <c r="A12" s="19" t="s">
        <v>82</v>
      </c>
      <c r="B12" s="1">
        <v>20185</v>
      </c>
      <c r="C12" s="1">
        <v>22515</v>
      </c>
      <c r="D12" s="1"/>
      <c r="E12" s="1"/>
      <c r="F12" s="1">
        <f t="shared" si="0"/>
        <v>42700</v>
      </c>
    </row>
    <row r="13" spans="1:7" x14ac:dyDescent="0.2">
      <c r="A13" s="17" t="s">
        <v>67</v>
      </c>
      <c r="B13" s="1">
        <v>84591</v>
      </c>
      <c r="C13" s="1">
        <v>89860</v>
      </c>
      <c r="D13" s="1"/>
      <c r="E13" s="1"/>
      <c r="F13" s="1">
        <f t="shared" si="0"/>
        <v>174451</v>
      </c>
    </row>
    <row r="14" spans="1:7" x14ac:dyDescent="0.2">
      <c r="A14" s="23" t="s">
        <v>91</v>
      </c>
      <c r="B14" s="1">
        <v>12025</v>
      </c>
      <c r="C14" s="1">
        <v>13749</v>
      </c>
      <c r="D14" s="1"/>
      <c r="E14" s="1"/>
      <c r="F14" s="1">
        <f t="shared" si="0"/>
        <v>25774</v>
      </c>
    </row>
    <row r="15" spans="1:7" x14ac:dyDescent="0.2">
      <c r="A15" s="130" t="s">
        <v>80</v>
      </c>
      <c r="B15" s="1">
        <v>176063</v>
      </c>
      <c r="C15" s="1">
        <v>194915</v>
      </c>
      <c r="D15" s="1"/>
      <c r="E15" s="1"/>
      <c r="F15" s="1">
        <f t="shared" si="0"/>
        <v>370978</v>
      </c>
    </row>
    <row r="16" spans="1:7" x14ac:dyDescent="0.2">
      <c r="A16" s="17" t="s">
        <v>83</v>
      </c>
      <c r="B16" s="1">
        <v>16687</v>
      </c>
      <c r="C16" s="1">
        <v>17741</v>
      </c>
      <c r="D16" s="1"/>
      <c r="E16" s="1"/>
      <c r="F16" s="1">
        <f t="shared" si="0"/>
        <v>34428</v>
      </c>
    </row>
    <row r="17" spans="1:7" x14ac:dyDescent="0.2">
      <c r="A17" s="128" t="s">
        <v>77</v>
      </c>
      <c r="B17" s="1">
        <v>238470</v>
      </c>
      <c r="C17" s="1">
        <v>274949</v>
      </c>
      <c r="D17" s="1"/>
      <c r="E17" s="1"/>
      <c r="F17" s="1">
        <f t="shared" si="0"/>
        <v>513419</v>
      </c>
    </row>
    <row r="18" spans="1:7" x14ac:dyDescent="0.2">
      <c r="A18" s="5" t="s">
        <v>58</v>
      </c>
      <c r="B18" s="15">
        <f>SUM(B7:B17)</f>
        <v>1291470</v>
      </c>
      <c r="C18" s="15">
        <f>SUM(C7:C17)</f>
        <v>1513658</v>
      </c>
      <c r="D18" s="15">
        <f>SUM(D7:D17)</f>
        <v>0</v>
      </c>
      <c r="E18" s="15">
        <f>SUM(E7:E17)</f>
        <v>0</v>
      </c>
      <c r="F18" s="6">
        <f t="shared" ref="F18" si="1">SUM(B18:E18)</f>
        <v>2805128</v>
      </c>
    </row>
    <row r="19" spans="1:7" ht="25.5" customHeight="1" x14ac:dyDescent="0.2">
      <c r="A19" s="145" t="s">
        <v>66</v>
      </c>
      <c r="B19" s="145"/>
      <c r="C19" s="145"/>
      <c r="D19" s="145"/>
      <c r="E19" s="145"/>
      <c r="F19" s="145"/>
      <c r="G19" s="129"/>
    </row>
    <row r="20" spans="1:7" ht="38.25" customHeight="1" x14ac:dyDescent="0.2">
      <c r="A20" s="142" t="s">
        <v>122</v>
      </c>
      <c r="B20" s="142"/>
      <c r="C20" s="142"/>
      <c r="D20" s="142"/>
      <c r="E20" s="142"/>
      <c r="F20" s="142"/>
      <c r="G20" s="129"/>
    </row>
    <row r="23" spans="1:7" x14ac:dyDescent="0.2">
      <c r="D23" s="126"/>
    </row>
    <row r="24" spans="1:7" x14ac:dyDescent="0.2">
      <c r="D24" s="126"/>
    </row>
    <row r="25" spans="1:7" x14ac:dyDescent="0.2">
      <c r="D25" s="126"/>
    </row>
    <row r="26" spans="1:7" x14ac:dyDescent="0.2">
      <c r="D26" s="126"/>
    </row>
    <row r="27" spans="1:7" x14ac:dyDescent="0.2">
      <c r="D27" s="126"/>
    </row>
    <row r="28" spans="1:7" x14ac:dyDescent="0.2">
      <c r="D28" s="126"/>
    </row>
    <row r="29" spans="1:7" x14ac:dyDescent="0.2">
      <c r="D29" s="126"/>
    </row>
    <row r="30" spans="1:7" x14ac:dyDescent="0.2">
      <c r="D30" s="126"/>
    </row>
    <row r="31" spans="1:7" x14ac:dyDescent="0.2">
      <c r="D31" s="126"/>
    </row>
    <row r="32" spans="1:7" x14ac:dyDescent="0.2">
      <c r="D32" s="126"/>
    </row>
    <row r="33" spans="4:4" x14ac:dyDescent="0.2">
      <c r="D33" s="126"/>
    </row>
  </sheetData>
  <sortState ref="A7:F17">
    <sortCondition ref="A7:A17"/>
  </sortState>
  <mergeCells count="5">
    <mergeCell ref="A1:F1"/>
    <mergeCell ref="A2:F2"/>
    <mergeCell ref="A3:F3"/>
    <mergeCell ref="A19:F19"/>
    <mergeCell ref="A20:F20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C43"/>
  <sheetViews>
    <sheetView workbookViewId="0">
      <pane ySplit="6" topLeftCell="A7" activePane="bottomLeft" state="frozen"/>
      <selection activeCell="J17" sqref="J17"/>
      <selection pane="bottomLeft" activeCell="G22" sqref="G22"/>
    </sheetView>
  </sheetViews>
  <sheetFormatPr defaultColWidth="8.85546875" defaultRowHeight="15" x14ac:dyDescent="0.25"/>
  <cols>
    <col min="1" max="1" width="2.7109375" style="64" customWidth="1"/>
    <col min="2" max="2" width="12.85546875" style="66" customWidth="1"/>
    <col min="3" max="3" width="29.28515625" style="66" customWidth="1"/>
    <col min="4" max="4" width="31" style="66" customWidth="1"/>
    <col min="5" max="5" width="3.5703125" style="66" customWidth="1"/>
    <col min="6" max="6" width="2.42578125" style="66" customWidth="1"/>
    <col min="7" max="7" width="10" style="66" customWidth="1"/>
    <col min="8" max="8" width="11" style="66" customWidth="1"/>
    <col min="9" max="9" width="16.28515625" style="66" customWidth="1"/>
    <col min="10" max="10" width="8.85546875" style="96" bestFit="1" customWidth="1"/>
    <col min="11" max="11" width="11.42578125" style="66" bestFit="1" customWidth="1"/>
    <col min="12" max="12" width="12.85546875" style="66" bestFit="1" customWidth="1"/>
    <col min="13" max="13" width="10.7109375" style="66" customWidth="1"/>
    <col min="14" max="14" width="10.7109375" style="66" hidden="1" customWidth="1"/>
    <col min="15" max="15" width="11.7109375" style="66" hidden="1" customWidth="1"/>
    <col min="16" max="17" width="12.85546875" style="70" hidden="1" customWidth="1"/>
    <col min="18" max="19" width="11.85546875" style="66" hidden="1" customWidth="1"/>
    <col min="20" max="20" width="11.7109375" style="66" customWidth="1"/>
    <col min="21" max="21" width="9.7109375" style="66" customWidth="1"/>
    <col min="22" max="22" width="11.7109375" style="66" customWidth="1"/>
    <col min="23" max="23" width="12.7109375" style="66" customWidth="1"/>
    <col min="24" max="24" width="12" style="66" customWidth="1"/>
    <col min="25" max="25" width="11.7109375" style="66" customWidth="1"/>
    <col min="26" max="26" width="10" style="66" customWidth="1"/>
    <col min="27" max="27" width="11.7109375" style="66" customWidth="1"/>
    <col min="28" max="28" width="11" style="66" customWidth="1"/>
    <col min="29" max="29" width="11.7109375" style="66" customWidth="1"/>
    <col min="30" max="36" width="10.7109375" style="66" customWidth="1"/>
    <col min="37" max="101" width="9.7109375" style="66" customWidth="1"/>
    <col min="102" max="121" width="8.7109375" style="66" customWidth="1"/>
    <col min="122" max="123" width="9.7109375" style="66" customWidth="1"/>
    <col min="124" max="142" width="8.7109375" style="66" customWidth="1"/>
    <col min="143" max="144" width="7.7109375" style="66" customWidth="1"/>
    <col min="145" max="145" width="8.7109375" style="66" customWidth="1"/>
    <col min="146" max="177" width="7.7109375" style="66" customWidth="1"/>
    <col min="178" max="182" width="6.7109375" style="66" customWidth="1"/>
    <col min="183" max="191" width="5.7109375" style="66" customWidth="1"/>
    <col min="192" max="193" width="4.7109375" style="66" customWidth="1"/>
    <col min="194" max="195" width="2.7109375" style="66" customWidth="1"/>
    <col min="196" max="196" width="12.7109375" style="66" customWidth="1"/>
    <col min="197" max="200" width="4" style="66" customWidth="1"/>
    <col min="201" max="212" width="5" style="66" customWidth="1"/>
    <col min="213" max="222" width="6" style="66" customWidth="1"/>
    <col min="223" max="261" width="7" style="66" customWidth="1"/>
    <col min="262" max="333" width="8" style="66" customWidth="1"/>
    <col min="334" max="384" width="9" style="66" customWidth="1"/>
    <col min="385" max="385" width="10" style="66" customWidth="1"/>
    <col min="386" max="397" width="9" style="66" customWidth="1"/>
    <col min="398" max="425" width="10" style="66" customWidth="1"/>
    <col min="426" max="430" width="11" style="66" customWidth="1"/>
    <col min="431" max="431" width="12.7109375" style="66" customWidth="1"/>
    <col min="432" max="441" width="11.7109375" style="66" customWidth="1"/>
    <col min="442" max="475" width="10.7109375" style="66" customWidth="1"/>
    <col min="476" max="540" width="9.7109375" style="66" customWidth="1"/>
    <col min="541" max="578" width="8.7109375" style="66" customWidth="1"/>
    <col min="579" max="605" width="7.7109375" style="66" customWidth="1"/>
    <col min="606" max="608" width="6.7109375" style="66" customWidth="1"/>
    <col min="609" max="609" width="7.7109375" style="66" customWidth="1"/>
    <col min="610" max="616" width="6.7109375" style="66" customWidth="1"/>
    <col min="617" max="624" width="5.7109375" style="66" customWidth="1"/>
    <col min="625" max="627" width="4.7109375" style="66" customWidth="1"/>
    <col min="628" max="629" width="3.7109375" style="66" customWidth="1"/>
    <col min="630" max="630" width="12.7109375" style="66" customWidth="1"/>
    <col min="631" max="635" width="4" style="66" customWidth="1"/>
    <col min="636" max="647" width="5" style="66" customWidth="1"/>
    <col min="648" max="657" width="6" style="66" customWidth="1"/>
    <col min="658" max="689" width="7" style="66" customWidth="1"/>
    <col min="690" max="759" width="8" style="66" customWidth="1"/>
    <col min="760" max="817" width="9" style="66" customWidth="1"/>
    <col min="818" max="847" width="10" style="66" customWidth="1"/>
    <col min="848" max="852" width="11" style="66" customWidth="1"/>
    <col min="853" max="854" width="12.7109375" style="66" customWidth="1"/>
    <col min="855" max="16384" width="8.85546875" style="66"/>
  </cols>
  <sheetData>
    <row r="1" spans="1:29" x14ac:dyDescent="0.25">
      <c r="B1" s="65" t="s">
        <v>123</v>
      </c>
      <c r="C1" s="66">
        <v>39062</v>
      </c>
      <c r="D1" s="67">
        <v>39191</v>
      </c>
      <c r="E1" s="67"/>
      <c r="F1" s="68" t="s">
        <v>124</v>
      </c>
      <c r="G1" s="69"/>
      <c r="H1" s="69"/>
      <c r="I1" s="69"/>
      <c r="J1" s="118"/>
      <c r="K1" s="69"/>
      <c r="L1" s="69"/>
      <c r="M1" s="69"/>
      <c r="N1" s="69"/>
      <c r="O1" s="69"/>
      <c r="P1" s="66"/>
      <c r="Q1" s="66"/>
      <c r="R1" s="70"/>
    </row>
    <row r="2" spans="1:29" x14ac:dyDescent="0.25">
      <c r="B2" s="109" t="s">
        <v>130</v>
      </c>
      <c r="C2" s="114">
        <v>2018</v>
      </c>
    </row>
    <row r="3" spans="1:29" x14ac:dyDescent="0.25">
      <c r="C3" s="70" t="str">
        <f>'ALL Q3 PIVOT'!O10</f>
        <v>P1.2: Property-Excess Passenger Baggage</v>
      </c>
      <c r="D3" s="65" t="str">
        <f>'ALL Q3 PIVOT'!O13</f>
        <v>P1.2: Reservation Cancellation Fees</v>
      </c>
    </row>
    <row r="4" spans="1:29" x14ac:dyDescent="0.25">
      <c r="B4" s="109" t="s">
        <v>129</v>
      </c>
      <c r="C4" s="109" t="s">
        <v>137</v>
      </c>
      <c r="D4"/>
      <c r="E4"/>
      <c r="F4"/>
      <c r="G4"/>
      <c r="H4" s="61" t="s">
        <v>214</v>
      </c>
      <c r="I4"/>
      <c r="J4" s="119"/>
      <c r="K4" s="62"/>
      <c r="L4"/>
      <c r="M4"/>
      <c r="N4" s="117"/>
      <c r="O4" s="61" t="s">
        <v>214</v>
      </c>
      <c r="P4"/>
      <c r="Q4" s="119"/>
      <c r="R4"/>
      <c r="S4"/>
      <c r="T4"/>
      <c r="U4"/>
      <c r="V4"/>
      <c r="W4"/>
      <c r="X4"/>
      <c r="Y4"/>
      <c r="Z4"/>
      <c r="AA4"/>
      <c r="AB4"/>
      <c r="AC4"/>
    </row>
    <row r="5" spans="1:29" x14ac:dyDescent="0.25">
      <c r="B5" s="109" t="s">
        <v>127</v>
      </c>
      <c r="C5" s="110" t="s">
        <v>146</v>
      </c>
      <c r="D5" s="110" t="s">
        <v>149</v>
      </c>
      <c r="E5"/>
      <c r="F5"/>
      <c r="G5" s="117" t="s">
        <v>216</v>
      </c>
      <c r="H5" s="61" t="s">
        <v>213</v>
      </c>
      <c r="I5"/>
      <c r="J5" s="123"/>
      <c r="K5" s="63" t="s">
        <v>217</v>
      </c>
      <c r="L5" s="61" t="s">
        <v>218</v>
      </c>
      <c r="M5"/>
      <c r="N5" s="117" t="s">
        <v>216</v>
      </c>
      <c r="O5" s="61" t="s">
        <v>215</v>
      </c>
      <c r="P5"/>
      <c r="Q5" s="123"/>
      <c r="R5" s="63" t="s">
        <v>217</v>
      </c>
      <c r="S5" s="63" t="s">
        <v>218</v>
      </c>
      <c r="T5"/>
      <c r="U5"/>
      <c r="V5"/>
      <c r="W5"/>
      <c r="X5"/>
      <c r="Y5"/>
      <c r="Z5"/>
      <c r="AA5"/>
      <c r="AB5"/>
      <c r="AC5"/>
    </row>
    <row r="6" spans="1:29" x14ac:dyDescent="0.25">
      <c r="B6" s="62" t="s">
        <v>208</v>
      </c>
      <c r="C6" s="111">
        <v>0</v>
      </c>
      <c r="D6" s="111">
        <v>0</v>
      </c>
      <c r="E6"/>
      <c r="F6"/>
      <c r="G6" s="117" t="s">
        <v>41</v>
      </c>
      <c r="H6" s="61" t="s">
        <v>127</v>
      </c>
      <c r="I6" s="62" t="s">
        <v>146</v>
      </c>
      <c r="J6" s="123" t="s">
        <v>219</v>
      </c>
      <c r="K6" s="62"/>
      <c r="L6" s="61"/>
      <c r="M6"/>
      <c r="N6" s="117" t="s">
        <v>41</v>
      </c>
      <c r="O6" t="s">
        <v>127</v>
      </c>
      <c r="P6" t="s">
        <v>149</v>
      </c>
      <c r="Q6" s="123" t="s">
        <v>219</v>
      </c>
      <c r="R6"/>
      <c r="S6"/>
      <c r="T6"/>
      <c r="U6"/>
      <c r="V6"/>
      <c r="W6"/>
      <c r="X6"/>
      <c r="Y6"/>
      <c r="Z6"/>
      <c r="AA6"/>
      <c r="AB6"/>
      <c r="AC6"/>
    </row>
    <row r="7" spans="1:29" x14ac:dyDescent="0.25">
      <c r="A7" s="80"/>
      <c r="B7" s="62" t="s">
        <v>188</v>
      </c>
      <c r="C7" s="111">
        <v>-309190217</v>
      </c>
      <c r="D7" s="111">
        <v>-213248005</v>
      </c>
      <c r="E7"/>
      <c r="F7"/>
      <c r="G7" s="117">
        <v>1</v>
      </c>
      <c r="H7" s="61" t="s">
        <v>188</v>
      </c>
      <c r="I7" s="115">
        <v>-309190217</v>
      </c>
      <c r="J7" s="124">
        <f>-I7/1000</f>
        <v>309190.217</v>
      </c>
      <c r="K7" s="115">
        <f>'2018'!G7</f>
        <v>1221460.817</v>
      </c>
      <c r="L7" s="122">
        <v>1</v>
      </c>
      <c r="M7"/>
      <c r="N7" s="117">
        <v>1</v>
      </c>
      <c r="O7" s="62" t="s">
        <v>188</v>
      </c>
      <c r="P7" s="115">
        <v>-213248005</v>
      </c>
      <c r="Q7" s="124">
        <f>-P7/1000</f>
        <v>213248.005</v>
      </c>
    </row>
    <row r="8" spans="1:29" x14ac:dyDescent="0.25">
      <c r="A8" s="80"/>
      <c r="B8" s="62" t="s">
        <v>193</v>
      </c>
      <c r="C8" s="111">
        <v>-83804000</v>
      </c>
      <c r="D8" s="111">
        <v>-52602000</v>
      </c>
      <c r="E8"/>
      <c r="F8"/>
      <c r="G8" s="117">
        <v>2</v>
      </c>
      <c r="H8" s="61" t="s">
        <v>191</v>
      </c>
      <c r="I8" s="115">
        <v>-236913138</v>
      </c>
      <c r="J8" s="124">
        <f t="shared" ref="J8:J18" si="0">-I8/1000</f>
        <v>236913.13800000001</v>
      </c>
      <c r="K8" s="115">
        <f>'2018'!G8</f>
        <v>888739.83799999999</v>
      </c>
      <c r="L8" s="122">
        <v>2</v>
      </c>
      <c r="M8"/>
      <c r="N8" s="117">
        <v>2</v>
      </c>
      <c r="O8" s="62" t="s">
        <v>190</v>
      </c>
      <c r="P8" s="115">
        <v>-174790000</v>
      </c>
      <c r="Q8" s="124">
        <f t="shared" ref="Q8:Q16" si="1">-P8/1000</f>
        <v>174790</v>
      </c>
    </row>
    <row r="9" spans="1:29" x14ac:dyDescent="0.25">
      <c r="A9" s="80"/>
      <c r="B9" s="62" t="s">
        <v>194</v>
      </c>
      <c r="C9" s="111">
        <v>-86537661</v>
      </c>
      <c r="D9" s="111">
        <v>-39657415</v>
      </c>
      <c r="E9"/>
      <c r="F9"/>
      <c r="G9" s="117">
        <v>3</v>
      </c>
      <c r="H9" s="61" t="s">
        <v>190</v>
      </c>
      <c r="I9" s="115">
        <v>-214192000</v>
      </c>
      <c r="J9" s="124">
        <f t="shared" si="0"/>
        <v>214192</v>
      </c>
      <c r="K9" s="115">
        <f>'2018'!G9</f>
        <v>788464</v>
      </c>
      <c r="L9" s="122">
        <v>3</v>
      </c>
      <c r="M9"/>
      <c r="N9" s="117">
        <v>3</v>
      </c>
      <c r="O9" s="62" t="s">
        <v>191</v>
      </c>
      <c r="P9" s="115">
        <v>-158484788</v>
      </c>
      <c r="Q9" s="124">
        <f t="shared" si="1"/>
        <v>158484.788</v>
      </c>
    </row>
    <row r="10" spans="1:29" x14ac:dyDescent="0.25">
      <c r="A10" s="80"/>
      <c r="B10" s="62" t="s">
        <v>195</v>
      </c>
      <c r="C10" s="111">
        <v>0</v>
      </c>
      <c r="D10" s="111">
        <v>0</v>
      </c>
      <c r="E10"/>
      <c r="F10"/>
      <c r="G10" s="117">
        <v>4</v>
      </c>
      <c r="H10" s="61" t="s">
        <v>199</v>
      </c>
      <c r="I10" s="115">
        <v>-166504511</v>
      </c>
      <c r="J10" s="124">
        <f t="shared" si="0"/>
        <v>166504.511</v>
      </c>
      <c r="K10" s="115">
        <f>'2018'!G10</f>
        <v>638241.61100000003</v>
      </c>
      <c r="L10" s="122">
        <v>4</v>
      </c>
      <c r="M10"/>
      <c r="N10" s="117">
        <v>4</v>
      </c>
      <c r="O10" s="62" t="s">
        <v>193</v>
      </c>
      <c r="P10" s="115">
        <v>-52602000</v>
      </c>
      <c r="Q10" s="124">
        <f t="shared" si="1"/>
        <v>52602</v>
      </c>
    </row>
    <row r="11" spans="1:29" x14ac:dyDescent="0.25">
      <c r="A11" s="80"/>
      <c r="B11" s="62" t="s">
        <v>190</v>
      </c>
      <c r="C11" s="111">
        <v>-214192000</v>
      </c>
      <c r="D11" s="111">
        <v>-174790000</v>
      </c>
      <c r="E11"/>
      <c r="F11"/>
      <c r="G11" s="117">
        <v>5</v>
      </c>
      <c r="H11" s="61" t="s">
        <v>197</v>
      </c>
      <c r="I11" s="115">
        <v>-90653757</v>
      </c>
      <c r="J11" s="124">
        <f t="shared" si="0"/>
        <v>90653.756999999998</v>
      </c>
      <c r="K11" s="115">
        <f>'2018'!G11</f>
        <v>366438.75699999998</v>
      </c>
      <c r="L11" s="122">
        <v>5</v>
      </c>
      <c r="M11"/>
      <c r="N11" s="117">
        <v>5</v>
      </c>
      <c r="O11" s="62" t="s">
        <v>194</v>
      </c>
      <c r="P11" s="115">
        <v>-39657415</v>
      </c>
      <c r="Q11" s="124">
        <f t="shared" si="1"/>
        <v>39657.415000000001</v>
      </c>
    </row>
    <row r="12" spans="1:29" x14ac:dyDescent="0.25">
      <c r="A12" s="80"/>
      <c r="B12" s="62" t="s">
        <v>196</v>
      </c>
      <c r="C12" s="111">
        <v>0</v>
      </c>
      <c r="D12" s="111">
        <v>0</v>
      </c>
      <c r="E12"/>
      <c r="F12"/>
      <c r="G12" s="117">
        <v>6</v>
      </c>
      <c r="H12" s="61" t="s">
        <v>194</v>
      </c>
      <c r="I12" s="115">
        <v>-86537661</v>
      </c>
      <c r="J12" s="124">
        <f t="shared" si="0"/>
        <v>86537.660999999993</v>
      </c>
      <c r="K12" s="115">
        <f>'2018'!G12</f>
        <v>321188.86100000003</v>
      </c>
      <c r="L12" s="122">
        <v>6</v>
      </c>
      <c r="M12"/>
      <c r="N12" s="117">
        <v>6</v>
      </c>
      <c r="O12" s="62" t="s">
        <v>199</v>
      </c>
      <c r="P12" s="115">
        <v>-14960397</v>
      </c>
      <c r="Q12" s="124">
        <f t="shared" si="1"/>
        <v>14960.397000000001</v>
      </c>
    </row>
    <row r="13" spans="1:29" x14ac:dyDescent="0.25">
      <c r="A13" s="80"/>
      <c r="B13" s="62" t="s">
        <v>197</v>
      </c>
      <c r="C13" s="111">
        <v>-90653757</v>
      </c>
      <c r="D13" s="111">
        <v>-3181769</v>
      </c>
      <c r="E13"/>
      <c r="F13"/>
      <c r="G13" s="117">
        <v>7</v>
      </c>
      <c r="H13" s="61" t="s">
        <v>193</v>
      </c>
      <c r="I13" s="115">
        <v>-83804000</v>
      </c>
      <c r="J13" s="124">
        <f t="shared" si="0"/>
        <v>83804</v>
      </c>
      <c r="K13" s="115">
        <f>'2018'!G13</f>
        <v>279667</v>
      </c>
      <c r="L13" s="122">
        <v>7</v>
      </c>
      <c r="M13"/>
      <c r="N13" s="117">
        <v>7</v>
      </c>
      <c r="O13" s="62" t="s">
        <v>192</v>
      </c>
      <c r="P13" s="115">
        <v>-6085891</v>
      </c>
      <c r="Q13" s="124">
        <f t="shared" si="1"/>
        <v>6085.8909999999996</v>
      </c>
    </row>
    <row r="14" spans="1:29" x14ac:dyDescent="0.25">
      <c r="A14" s="80"/>
      <c r="B14" s="62" t="s">
        <v>209</v>
      </c>
      <c r="C14" s="111">
        <v>-52919165</v>
      </c>
      <c r="D14" s="111">
        <v>-5295411</v>
      </c>
      <c r="E14"/>
      <c r="F14"/>
      <c r="G14" s="117">
        <v>8</v>
      </c>
      <c r="H14" s="61" t="s">
        <v>209</v>
      </c>
      <c r="I14" s="115">
        <v>-52919165</v>
      </c>
      <c r="J14" s="124">
        <f t="shared" si="0"/>
        <v>52919.165000000001</v>
      </c>
      <c r="K14" s="115">
        <f>'2018'!G14</f>
        <v>219559.76500000001</v>
      </c>
      <c r="L14" s="122">
        <v>8</v>
      </c>
      <c r="M14"/>
      <c r="N14" s="117">
        <v>8</v>
      </c>
      <c r="O14" s="62" t="s">
        <v>209</v>
      </c>
      <c r="P14" s="115">
        <v>-5295411</v>
      </c>
      <c r="Q14" s="124">
        <f t="shared" si="1"/>
        <v>5295.4110000000001</v>
      </c>
    </row>
    <row r="15" spans="1:29" x14ac:dyDescent="0.25">
      <c r="A15" s="80"/>
      <c r="B15" s="62" t="s">
        <v>210</v>
      </c>
      <c r="C15" s="111">
        <v>0</v>
      </c>
      <c r="D15" s="111">
        <v>0</v>
      </c>
      <c r="E15"/>
      <c r="F15"/>
      <c r="G15" s="117">
        <v>9</v>
      </c>
      <c r="H15" s="61" t="s">
        <v>192</v>
      </c>
      <c r="I15" s="115">
        <v>-22114817</v>
      </c>
      <c r="J15" s="124">
        <f t="shared" si="0"/>
        <v>22114.816999999999</v>
      </c>
      <c r="K15" s="115">
        <f>'2018'!G15</f>
        <v>84723.116999999998</v>
      </c>
      <c r="L15" s="122">
        <v>9</v>
      </c>
      <c r="M15"/>
      <c r="N15" s="117">
        <v>9</v>
      </c>
      <c r="O15" s="62" t="s">
        <v>203</v>
      </c>
      <c r="P15" s="115">
        <v>-4699434</v>
      </c>
      <c r="Q15" s="124">
        <f t="shared" si="1"/>
        <v>4699.4340000000002</v>
      </c>
    </row>
    <row r="16" spans="1:29" x14ac:dyDescent="0.25">
      <c r="A16" s="80"/>
      <c r="B16" s="62" t="s">
        <v>192</v>
      </c>
      <c r="C16" s="111">
        <v>-22114817</v>
      </c>
      <c r="D16" s="111">
        <v>-6085891</v>
      </c>
      <c r="E16"/>
      <c r="F16"/>
      <c r="G16" s="117">
        <v>10</v>
      </c>
      <c r="H16" s="61" t="s">
        <v>204</v>
      </c>
      <c r="I16" s="115">
        <v>-12873000</v>
      </c>
      <c r="J16" s="124">
        <f t="shared" si="0"/>
        <v>12873</v>
      </c>
      <c r="K16" s="115">
        <f>'2018'!G16</f>
        <v>49949</v>
      </c>
      <c r="L16" s="122">
        <v>10</v>
      </c>
      <c r="M16"/>
      <c r="N16" s="117">
        <v>10</v>
      </c>
      <c r="O16" s="62" t="s">
        <v>197</v>
      </c>
      <c r="P16" s="115">
        <v>-3181769</v>
      </c>
      <c r="Q16" s="124">
        <f t="shared" si="1"/>
        <v>3181.7689999999998</v>
      </c>
    </row>
    <row r="17" spans="1:18" x14ac:dyDescent="0.25">
      <c r="A17" s="80"/>
      <c r="B17" s="62" t="s">
        <v>198</v>
      </c>
      <c r="C17" s="111">
        <v>-685</v>
      </c>
      <c r="D17" s="111">
        <v>0</v>
      </c>
      <c r="E17"/>
      <c r="F17"/>
      <c r="G17" s="117">
        <v>11</v>
      </c>
      <c r="H17" s="61" t="s">
        <v>203</v>
      </c>
      <c r="I17" s="115">
        <v>-9300111</v>
      </c>
      <c r="J17" s="124">
        <f t="shared" si="0"/>
        <v>9300.1110000000008</v>
      </c>
      <c r="K17" s="115">
        <f>'2018'!G17</f>
        <v>36160.111000000004</v>
      </c>
      <c r="L17" s="122">
        <v>11</v>
      </c>
      <c r="M17"/>
      <c r="N17" s="117"/>
      <c r="O17" s="62" t="s">
        <v>208</v>
      </c>
      <c r="P17" s="115">
        <v>0</v>
      </c>
      <c r="Q17" s="125"/>
    </row>
    <row r="18" spans="1:18" x14ac:dyDescent="0.25">
      <c r="A18" s="80"/>
      <c r="B18" s="62" t="s">
        <v>199</v>
      </c>
      <c r="C18" s="111">
        <v>-166504511</v>
      </c>
      <c r="D18" s="111">
        <v>-14960397</v>
      </c>
      <c r="E18"/>
      <c r="F18"/>
      <c r="G18" s="117">
        <v>12</v>
      </c>
      <c r="H18" s="62" t="s">
        <v>198</v>
      </c>
      <c r="I18" s="115">
        <v>-685</v>
      </c>
      <c r="J18" s="124">
        <f t="shared" si="0"/>
        <v>0.68500000000000005</v>
      </c>
      <c r="K18" s="115"/>
      <c r="L18" s="121"/>
      <c r="M18"/>
      <c r="N18" s="117"/>
      <c r="O18" s="62" t="s">
        <v>195</v>
      </c>
      <c r="P18" s="115">
        <v>0</v>
      </c>
      <c r="Q18" s="125"/>
    </row>
    <row r="19" spans="1:18" x14ac:dyDescent="0.25">
      <c r="A19" s="80"/>
      <c r="B19" s="62" t="s">
        <v>200</v>
      </c>
      <c r="C19" s="111">
        <v>0</v>
      </c>
      <c r="D19" s="111">
        <v>0</v>
      </c>
      <c r="E19"/>
      <c r="F19"/>
      <c r="G19" s="117"/>
      <c r="H19" s="62" t="s">
        <v>208</v>
      </c>
      <c r="I19" s="115">
        <v>0</v>
      </c>
      <c r="J19" s="124"/>
      <c r="K19" s="115"/>
      <c r="L19" s="116"/>
      <c r="M19"/>
      <c r="N19" s="117"/>
      <c r="O19" s="62" t="s">
        <v>196</v>
      </c>
      <c r="P19" s="115">
        <v>0</v>
      </c>
      <c r="Q19" s="125"/>
    </row>
    <row r="20" spans="1:18" x14ac:dyDescent="0.25">
      <c r="A20" s="80"/>
      <c r="B20" s="62" t="s">
        <v>201</v>
      </c>
      <c r="C20" s="111">
        <v>0</v>
      </c>
      <c r="D20" s="111">
        <v>0</v>
      </c>
      <c r="E20"/>
      <c r="F20"/>
      <c r="G20" s="117"/>
      <c r="H20" s="62" t="s">
        <v>195</v>
      </c>
      <c r="I20" s="115">
        <v>0</v>
      </c>
      <c r="J20" s="124"/>
      <c r="K20" s="115"/>
      <c r="L20" s="116"/>
      <c r="M20"/>
      <c r="N20" s="117"/>
      <c r="O20" s="62" t="s">
        <v>210</v>
      </c>
      <c r="P20" s="115">
        <v>0</v>
      </c>
      <c r="Q20" s="125"/>
    </row>
    <row r="21" spans="1:18" x14ac:dyDescent="0.25">
      <c r="A21" s="80"/>
      <c r="B21" s="62" t="s">
        <v>202</v>
      </c>
      <c r="C21" s="111">
        <v>0</v>
      </c>
      <c r="D21" s="111">
        <v>0</v>
      </c>
      <c r="E21"/>
      <c r="F21"/>
      <c r="G21"/>
      <c r="H21" s="62" t="s">
        <v>196</v>
      </c>
      <c r="I21" s="115">
        <v>0</v>
      </c>
      <c r="J21" s="120"/>
      <c r="K21" s="115"/>
      <c r="L21" s="116"/>
      <c r="M21"/>
      <c r="N21" s="117"/>
      <c r="O21" s="62" t="s">
        <v>198</v>
      </c>
      <c r="P21" s="115">
        <v>0</v>
      </c>
      <c r="Q21" s="125"/>
    </row>
    <row r="22" spans="1:18" x14ac:dyDescent="0.25">
      <c r="A22" s="80"/>
      <c r="B22" s="62" t="s">
        <v>203</v>
      </c>
      <c r="C22" s="111">
        <v>-9300111</v>
      </c>
      <c r="D22" s="111">
        <v>-4699434</v>
      </c>
      <c r="E22"/>
      <c r="F22"/>
      <c r="G22"/>
      <c r="H22" s="62" t="s">
        <v>210</v>
      </c>
      <c r="I22" s="115">
        <v>0</v>
      </c>
      <c r="J22" s="120"/>
      <c r="K22" s="115"/>
      <c r="L22" s="116"/>
      <c r="M22"/>
      <c r="N22" s="117"/>
      <c r="O22" s="62" t="s">
        <v>200</v>
      </c>
      <c r="P22" s="115">
        <v>0</v>
      </c>
      <c r="Q22" s="115"/>
    </row>
    <row r="23" spans="1:18" x14ac:dyDescent="0.25">
      <c r="A23" s="80"/>
      <c r="B23" s="62" t="s">
        <v>191</v>
      </c>
      <c r="C23" s="111">
        <v>-236913138</v>
      </c>
      <c r="D23" s="111">
        <v>-158484788</v>
      </c>
      <c r="E23"/>
      <c r="F23"/>
      <c r="G23"/>
      <c r="H23" s="62" t="s">
        <v>200</v>
      </c>
      <c r="I23" s="115">
        <v>0</v>
      </c>
      <c r="J23" s="120"/>
      <c r="K23" s="115"/>
      <c r="L23" s="116"/>
      <c r="M23"/>
      <c r="N23" s="117"/>
      <c r="O23" s="62" t="s">
        <v>201</v>
      </c>
      <c r="P23" s="115">
        <v>0</v>
      </c>
      <c r="Q23" s="115"/>
    </row>
    <row r="24" spans="1:18" s="65" customFormat="1" x14ac:dyDescent="0.25">
      <c r="A24" s="87"/>
      <c r="B24" s="62" t="s">
        <v>204</v>
      </c>
      <c r="C24" s="111">
        <v>-12873000</v>
      </c>
      <c r="D24" s="111">
        <v>0</v>
      </c>
      <c r="E24"/>
      <c r="F24"/>
      <c r="G24"/>
      <c r="H24" s="62" t="s">
        <v>201</v>
      </c>
      <c r="I24" s="115">
        <v>0</v>
      </c>
      <c r="J24" s="120"/>
      <c r="K24" s="115"/>
      <c r="L24" s="116"/>
      <c r="M24"/>
      <c r="N24" s="117"/>
      <c r="O24" s="62" t="s">
        <v>202</v>
      </c>
      <c r="P24" s="115">
        <v>0</v>
      </c>
      <c r="Q24" s="115"/>
      <c r="R24" s="66"/>
    </row>
    <row r="25" spans="1:18" x14ac:dyDescent="0.25">
      <c r="A25" s="80"/>
      <c r="B25" s="62" t="s">
        <v>205</v>
      </c>
      <c r="C25" s="111">
        <v>0</v>
      </c>
      <c r="D25" s="111">
        <v>0</v>
      </c>
      <c r="E25"/>
      <c r="F25"/>
      <c r="G25"/>
      <c r="H25" s="62" t="s">
        <v>202</v>
      </c>
      <c r="I25" s="115">
        <v>0</v>
      </c>
      <c r="J25" s="120"/>
      <c r="K25" s="115"/>
      <c r="L25" s="116"/>
      <c r="M25"/>
      <c r="N25" s="117"/>
      <c r="O25" s="62" t="s">
        <v>204</v>
      </c>
      <c r="P25" s="115">
        <v>0</v>
      </c>
      <c r="Q25" s="115"/>
    </row>
    <row r="26" spans="1:18" x14ac:dyDescent="0.25">
      <c r="A26" s="80"/>
      <c r="B26" s="62" t="s">
        <v>206</v>
      </c>
      <c r="C26" s="111">
        <v>0</v>
      </c>
      <c r="D26" s="111">
        <v>0</v>
      </c>
      <c r="E26"/>
      <c r="F26"/>
      <c r="G26"/>
      <c r="H26" s="62" t="s">
        <v>205</v>
      </c>
      <c r="I26" s="115">
        <v>0</v>
      </c>
      <c r="J26" s="120"/>
      <c r="K26" s="115"/>
      <c r="L26" s="116">
        <f>I26/1000</f>
        <v>0</v>
      </c>
      <c r="M26"/>
      <c r="N26" s="117"/>
      <c r="O26" s="62" t="s">
        <v>205</v>
      </c>
      <c r="P26" s="115">
        <v>0</v>
      </c>
      <c r="Q26" s="115"/>
    </row>
    <row r="27" spans="1:18" x14ac:dyDescent="0.25">
      <c r="A27" s="80"/>
      <c r="B27"/>
      <c r="C27"/>
      <c r="D27"/>
      <c r="E27"/>
      <c r="F27"/>
      <c r="G27"/>
      <c r="H27"/>
      <c r="I27"/>
      <c r="J27" s="119"/>
      <c r="K27" s="62"/>
      <c r="L27"/>
      <c r="M27"/>
      <c r="N27" s="117"/>
    </row>
    <row r="28" spans="1:18" x14ac:dyDescent="0.25">
      <c r="A28" s="80"/>
      <c r="B28"/>
      <c r="C28"/>
      <c r="D28"/>
      <c r="E28"/>
      <c r="F28"/>
      <c r="G28"/>
      <c r="H28"/>
      <c r="I28"/>
      <c r="J28" s="119"/>
      <c r="K28" s="62"/>
      <c r="L28"/>
      <c r="M28"/>
      <c r="N28" s="117"/>
    </row>
    <row r="29" spans="1:18" x14ac:dyDescent="0.25">
      <c r="A29" s="80"/>
      <c r="B29"/>
      <c r="C29"/>
      <c r="D29"/>
      <c r="E29"/>
      <c r="F29"/>
      <c r="G29"/>
      <c r="H29"/>
      <c r="I29"/>
      <c r="J29" s="119"/>
      <c r="K29" s="62"/>
      <c r="L29"/>
      <c r="M29"/>
      <c r="N29" s="117"/>
    </row>
    <row r="30" spans="1:18" x14ac:dyDescent="0.25">
      <c r="A30" s="80"/>
      <c r="B30"/>
      <c r="C30"/>
      <c r="D30"/>
      <c r="E30"/>
      <c r="F30"/>
      <c r="G30"/>
      <c r="H30"/>
      <c r="I30"/>
      <c r="J30" s="119"/>
      <c r="K30" s="62"/>
      <c r="L30"/>
      <c r="M30"/>
      <c r="N30" s="117"/>
    </row>
    <row r="31" spans="1:18" x14ac:dyDescent="0.25">
      <c r="A31" s="80"/>
      <c r="B31"/>
      <c r="C31"/>
      <c r="D31"/>
      <c r="E31"/>
      <c r="F31"/>
      <c r="G31"/>
      <c r="H31"/>
      <c r="I31"/>
      <c r="J31" s="119"/>
      <c r="K31" s="62"/>
      <c r="L31"/>
      <c r="M31"/>
      <c r="N31" s="62"/>
    </row>
    <row r="32" spans="1:18" x14ac:dyDescent="0.25">
      <c r="A32" s="80"/>
      <c r="B32"/>
      <c r="C32"/>
      <c r="D32"/>
      <c r="E32"/>
      <c r="F32"/>
      <c r="G32"/>
      <c r="H32"/>
      <c r="I32"/>
      <c r="J32" s="119"/>
      <c r="K32" s="62"/>
      <c r="L32"/>
      <c r="M32"/>
      <c r="N32" s="62"/>
    </row>
    <row r="33" spans="1:18" s="65" customFormat="1" x14ac:dyDescent="0.25">
      <c r="A33" s="88"/>
      <c r="B33"/>
      <c r="C33"/>
      <c r="D33"/>
      <c r="E33"/>
      <c r="F33"/>
      <c r="G33"/>
      <c r="H33"/>
      <c r="I33"/>
      <c r="J33" s="119"/>
      <c r="K33" s="62"/>
      <c r="L33"/>
      <c r="M33"/>
      <c r="N33" s="62"/>
      <c r="P33" s="70"/>
      <c r="Q33" s="70"/>
      <c r="R33" s="66"/>
    </row>
    <row r="35" spans="1:18" x14ac:dyDescent="0.25">
      <c r="F35" s="90"/>
      <c r="M35" s="90"/>
      <c r="N35" s="90"/>
      <c r="R35" s="65"/>
    </row>
    <row r="36" spans="1:18" x14ac:dyDescent="0.25">
      <c r="F36" s="91"/>
      <c r="M36" s="91"/>
      <c r="N36" s="91"/>
    </row>
    <row r="37" spans="1:18" x14ac:dyDescent="0.25">
      <c r="F37" s="90"/>
      <c r="M37" s="90"/>
      <c r="N37" s="90"/>
    </row>
    <row r="38" spans="1:18" x14ac:dyDescent="0.25">
      <c r="D38" s="90"/>
      <c r="F38" s="92"/>
      <c r="M38" s="92"/>
      <c r="N38" s="92"/>
    </row>
    <row r="39" spans="1:18" x14ac:dyDescent="0.25">
      <c r="F39" s="90"/>
      <c r="M39" s="90"/>
      <c r="N39" s="90"/>
    </row>
    <row r="40" spans="1:18" ht="17.25" x14ac:dyDescent="0.4">
      <c r="F40" s="93"/>
      <c r="M40" s="91"/>
      <c r="N40" s="91"/>
    </row>
    <row r="41" spans="1:18" x14ac:dyDescent="0.25">
      <c r="D41" s="90"/>
      <c r="F41" s="92"/>
      <c r="M41" s="90"/>
      <c r="N41" s="90"/>
    </row>
    <row r="42" spans="1:18" x14ac:dyDescent="0.25">
      <c r="D42" s="90"/>
      <c r="F42" s="92"/>
      <c r="M42" s="92"/>
      <c r="N42" s="92"/>
    </row>
    <row r="43" spans="1:18" x14ac:dyDescent="0.25">
      <c r="D43" s="90"/>
    </row>
  </sheetData>
  <sortState ref="P7:R26">
    <sortCondition ref="R7:R26"/>
  </sortState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Y43"/>
  <sheetViews>
    <sheetView workbookViewId="0">
      <pane ySplit="6" topLeftCell="A7" activePane="bottomLeft" state="frozen"/>
      <selection activeCell="J17" sqref="J17"/>
      <selection pane="bottomLeft" activeCell="P1" sqref="P1:R1048576"/>
    </sheetView>
  </sheetViews>
  <sheetFormatPr defaultColWidth="8.85546875" defaultRowHeight="15" x14ac:dyDescent="0.25"/>
  <cols>
    <col min="1" max="1" width="2.7109375" style="64" customWidth="1"/>
    <col min="2" max="2" width="5.7109375" style="66" customWidth="1"/>
    <col min="3" max="3" width="15" style="66" customWidth="1"/>
    <col min="4" max="7" width="14.42578125" style="66" customWidth="1"/>
    <col min="8" max="8" width="16.28515625" style="66" customWidth="1"/>
    <col min="9" max="12" width="14.42578125" style="66" customWidth="1"/>
    <col min="13" max="13" width="17.5703125" style="66" customWidth="1"/>
    <col min="14" max="14" width="3" style="66" customWidth="1"/>
    <col min="15" max="15" width="28.28515625" style="70" customWidth="1"/>
    <col min="16" max="16" width="6.28515625" style="66" hidden="1" customWidth="1"/>
    <col min="17" max="17" width="9.5703125" style="66" hidden="1" customWidth="1"/>
    <col min="18" max="19" width="14.42578125" style="66" hidden="1" customWidth="1"/>
    <col min="20" max="20" width="5.85546875" style="66" customWidth="1"/>
    <col min="21" max="21" width="6.140625" style="66" hidden="1" customWidth="1"/>
    <col min="22" max="22" width="15" style="66" hidden="1" customWidth="1"/>
    <col min="23" max="24" width="14.42578125" style="66" hidden="1" customWidth="1"/>
    <col min="25" max="25" width="14.42578125" style="66" customWidth="1"/>
    <col min="26" max="43" width="10.7109375" style="66" customWidth="1"/>
    <col min="44" max="108" width="9.7109375" style="66" customWidth="1"/>
    <col min="109" max="128" width="8.7109375" style="66" customWidth="1"/>
    <col min="129" max="130" width="9.7109375" style="66" customWidth="1"/>
    <col min="131" max="149" width="8.7109375" style="66" customWidth="1"/>
    <col min="150" max="151" width="7.7109375" style="66" customWidth="1"/>
    <col min="152" max="152" width="8.7109375" style="66" customWidth="1"/>
    <col min="153" max="184" width="7.7109375" style="66" customWidth="1"/>
    <col min="185" max="189" width="6.7109375" style="66" customWidth="1"/>
    <col min="190" max="198" width="5.7109375" style="66" customWidth="1"/>
    <col min="199" max="200" width="4.7109375" style="66" customWidth="1"/>
    <col min="201" max="202" width="2.7109375" style="66" customWidth="1"/>
    <col min="203" max="203" width="12.7109375" style="66" customWidth="1"/>
    <col min="204" max="207" width="4" style="66" customWidth="1"/>
    <col min="208" max="219" width="5" style="66" customWidth="1"/>
    <col min="220" max="229" width="6" style="66" customWidth="1"/>
    <col min="230" max="268" width="7" style="66" customWidth="1"/>
    <col min="269" max="340" width="8" style="66" customWidth="1"/>
    <col min="341" max="391" width="9" style="66" customWidth="1"/>
    <col min="392" max="392" width="10" style="66" customWidth="1"/>
    <col min="393" max="404" width="9" style="66" customWidth="1"/>
    <col min="405" max="432" width="10" style="66" customWidth="1"/>
    <col min="433" max="437" width="11" style="66" customWidth="1"/>
    <col min="438" max="438" width="12.7109375" style="66" customWidth="1"/>
    <col min="439" max="448" width="11.7109375" style="66" customWidth="1"/>
    <col min="449" max="482" width="10.7109375" style="66" customWidth="1"/>
    <col min="483" max="547" width="9.7109375" style="66" customWidth="1"/>
    <col min="548" max="585" width="8.7109375" style="66" customWidth="1"/>
    <col min="586" max="612" width="7.7109375" style="66" customWidth="1"/>
    <col min="613" max="615" width="6.7109375" style="66" customWidth="1"/>
    <col min="616" max="616" width="7.7109375" style="66" customWidth="1"/>
    <col min="617" max="623" width="6.7109375" style="66" customWidth="1"/>
    <col min="624" max="631" width="5.7109375" style="66" customWidth="1"/>
    <col min="632" max="634" width="4.7109375" style="66" customWidth="1"/>
    <col min="635" max="636" width="3.7109375" style="66" customWidth="1"/>
    <col min="637" max="637" width="12.7109375" style="66" customWidth="1"/>
    <col min="638" max="642" width="4" style="66" customWidth="1"/>
    <col min="643" max="654" width="5" style="66" customWidth="1"/>
    <col min="655" max="664" width="6" style="66" customWidth="1"/>
    <col min="665" max="696" width="7" style="66" customWidth="1"/>
    <col min="697" max="766" width="8" style="66" customWidth="1"/>
    <col min="767" max="824" width="9" style="66" customWidth="1"/>
    <col min="825" max="854" width="10" style="66" customWidth="1"/>
    <col min="855" max="859" width="11" style="66" customWidth="1"/>
    <col min="860" max="861" width="12.7109375" style="66" customWidth="1"/>
    <col min="862" max="16384" width="8.85546875" style="66"/>
  </cols>
  <sheetData>
    <row r="1" spans="1:24" x14ac:dyDescent="0.25">
      <c r="B1" s="65" t="s">
        <v>123</v>
      </c>
      <c r="D1" s="67"/>
      <c r="E1" s="67"/>
      <c r="F1" s="67"/>
      <c r="H1" s="68" t="s">
        <v>124</v>
      </c>
      <c r="I1" s="69"/>
      <c r="J1" s="69"/>
      <c r="K1" s="69"/>
      <c r="L1" s="69"/>
      <c r="M1" s="69"/>
      <c r="P1" s="71" t="s">
        <v>125</v>
      </c>
      <c r="Q1" s="72"/>
      <c r="R1" s="72"/>
      <c r="U1" s="71" t="s">
        <v>126</v>
      </c>
      <c r="V1" s="72"/>
      <c r="W1" s="72"/>
    </row>
    <row r="2" spans="1:24" x14ac:dyDescent="0.25">
      <c r="B2" s="66" t="s">
        <v>127</v>
      </c>
      <c r="C2" s="66" t="s">
        <v>128</v>
      </c>
      <c r="P2" s="65"/>
    </row>
    <row r="3" spans="1:24" x14ac:dyDescent="0.25">
      <c r="P3" s="66" t="s">
        <v>127</v>
      </c>
      <c r="Q3" s="66" t="s">
        <v>128</v>
      </c>
      <c r="U3" s="66" t="s">
        <v>127</v>
      </c>
      <c r="V3" s="66" t="s">
        <v>128</v>
      </c>
    </row>
    <row r="4" spans="1:24" x14ac:dyDescent="0.25">
      <c r="B4" s="66" t="s">
        <v>129</v>
      </c>
      <c r="D4" s="66" t="s">
        <v>130</v>
      </c>
      <c r="E4" s="66" t="s">
        <v>131</v>
      </c>
    </row>
    <row r="5" spans="1:24" x14ac:dyDescent="0.25">
      <c r="D5" s="73">
        <v>2018</v>
      </c>
      <c r="E5" s="73"/>
      <c r="F5" s="73"/>
      <c r="G5" s="73"/>
      <c r="H5" s="73" t="s">
        <v>132</v>
      </c>
      <c r="I5" s="74">
        <v>2017</v>
      </c>
      <c r="J5" s="74"/>
      <c r="K5" s="74"/>
      <c r="L5" s="74"/>
      <c r="M5" s="74" t="s">
        <v>133</v>
      </c>
      <c r="P5" s="66" t="s">
        <v>134</v>
      </c>
      <c r="R5" s="66" t="s">
        <v>130</v>
      </c>
      <c r="U5" s="66" t="s">
        <v>135</v>
      </c>
      <c r="W5" s="66" t="s">
        <v>130</v>
      </c>
    </row>
    <row r="6" spans="1:24" x14ac:dyDescent="0.25">
      <c r="B6" s="66" t="s">
        <v>136</v>
      </c>
      <c r="C6" s="66" t="s">
        <v>137</v>
      </c>
      <c r="D6" s="75" t="s">
        <v>138</v>
      </c>
      <c r="E6" s="75" t="s">
        <v>139</v>
      </c>
      <c r="F6" s="75" t="s">
        <v>140</v>
      </c>
      <c r="G6" s="75" t="s">
        <v>141</v>
      </c>
      <c r="H6" s="73"/>
      <c r="I6" s="76" t="s">
        <v>138</v>
      </c>
      <c r="J6" s="76" t="s">
        <v>139</v>
      </c>
      <c r="K6" s="76" t="s">
        <v>140</v>
      </c>
      <c r="L6" s="76" t="s">
        <v>141</v>
      </c>
      <c r="M6" s="74"/>
      <c r="P6" s="77" t="s">
        <v>136</v>
      </c>
      <c r="Q6" s="77" t="s">
        <v>137</v>
      </c>
      <c r="R6" s="73">
        <v>2018</v>
      </c>
      <c r="S6" s="74">
        <v>2017</v>
      </c>
      <c r="U6" s="66" t="s">
        <v>136</v>
      </c>
      <c r="V6" s="66" t="s">
        <v>137</v>
      </c>
      <c r="W6" s="78">
        <v>2018</v>
      </c>
      <c r="X6" s="79">
        <v>2017</v>
      </c>
    </row>
    <row r="7" spans="1:24" x14ac:dyDescent="0.25">
      <c r="A7" s="80">
        <v>39010</v>
      </c>
      <c r="B7" s="66" t="s">
        <v>142</v>
      </c>
      <c r="C7" s="66" t="s">
        <v>143</v>
      </c>
      <c r="D7" s="81">
        <v>-5230490299</v>
      </c>
      <c r="E7" s="81">
        <v>-2405675844</v>
      </c>
      <c r="F7" s="81">
        <v>-3224064701</v>
      </c>
      <c r="G7" s="81">
        <v>-25814935136</v>
      </c>
      <c r="H7" s="82">
        <v>-36675165980</v>
      </c>
      <c r="I7" s="83">
        <v>-4667730288</v>
      </c>
      <c r="J7" s="83">
        <v>-2301603358</v>
      </c>
      <c r="K7" s="83">
        <v>-3066432288</v>
      </c>
      <c r="L7" s="83">
        <v>-24026733622</v>
      </c>
      <c r="M7" s="84">
        <v>-34062499556</v>
      </c>
      <c r="O7" s="70" t="str">
        <f>VLOOKUP(A7,[1]Master!$C$73:$G$116,4,FALSE)</f>
        <v>P1.2: Transport Revenues-Passenger</v>
      </c>
      <c r="P7" s="66" t="s">
        <v>142</v>
      </c>
      <c r="Q7" s="66" t="s">
        <v>143</v>
      </c>
      <c r="R7" s="85">
        <v>-10860230844</v>
      </c>
      <c r="S7" s="86">
        <v>-10035765934</v>
      </c>
      <c r="U7" s="66" t="s">
        <v>142</v>
      </c>
      <c r="V7" s="66" t="s">
        <v>143</v>
      </c>
      <c r="W7" s="85">
        <v>-25814935136</v>
      </c>
      <c r="X7" s="86">
        <v>-24026733622</v>
      </c>
    </row>
    <row r="8" spans="1:24" x14ac:dyDescent="0.25">
      <c r="A8" s="80">
        <v>39050</v>
      </c>
      <c r="C8" s="66" t="s">
        <v>144</v>
      </c>
      <c r="D8" s="81">
        <v>-28200646</v>
      </c>
      <c r="E8" s="81">
        <v>-16552837</v>
      </c>
      <c r="F8" s="81">
        <v>-6513933</v>
      </c>
      <c r="G8" s="81">
        <v>-46897434</v>
      </c>
      <c r="H8" s="82">
        <v>-98164850</v>
      </c>
      <c r="I8" s="83">
        <v>-26423662</v>
      </c>
      <c r="J8" s="83">
        <v>-16360640</v>
      </c>
      <c r="K8" s="83">
        <v>-5731647</v>
      </c>
      <c r="L8" s="83">
        <v>-45960878</v>
      </c>
      <c r="M8" s="84">
        <v>-94476827</v>
      </c>
      <c r="O8" s="70" t="str">
        <f>VLOOKUP(A8,[1]Master!$C$73:$G$116,4,FALSE)</f>
        <v>P1.2: Mail</v>
      </c>
      <c r="Q8" s="66" t="s">
        <v>144</v>
      </c>
      <c r="R8" s="85">
        <v>-51267416</v>
      </c>
      <c r="S8" s="86">
        <v>-48515949</v>
      </c>
      <c r="V8" s="66" t="s">
        <v>144</v>
      </c>
      <c r="W8" s="85">
        <v>-46897434</v>
      </c>
      <c r="X8" s="86">
        <v>-45960878</v>
      </c>
    </row>
    <row r="9" spans="1:24" x14ac:dyDescent="0.25">
      <c r="A9" s="80">
        <v>39061</v>
      </c>
      <c r="C9" s="66" t="s">
        <v>145</v>
      </c>
      <c r="D9" s="81">
        <v>-285911760</v>
      </c>
      <c r="E9" s="81">
        <v>-217818010</v>
      </c>
      <c r="F9" s="81">
        <v>-77739713</v>
      </c>
      <c r="G9" s="81">
        <v>-209531169</v>
      </c>
      <c r="H9" s="82">
        <v>-791000652</v>
      </c>
      <c r="I9" s="83">
        <v>-221082653</v>
      </c>
      <c r="J9" s="83">
        <v>-165974511</v>
      </c>
      <c r="K9" s="83">
        <v>-64109331</v>
      </c>
      <c r="L9" s="83">
        <v>-205630995</v>
      </c>
      <c r="M9" s="84">
        <v>-656797490</v>
      </c>
      <c r="O9" s="70" t="str">
        <f>VLOOKUP(A9,[1]Master!$C$73:$G$116,4,FALSE)</f>
        <v>P1.2: Property Freight</v>
      </c>
      <c r="Q9" s="66" t="s">
        <v>145</v>
      </c>
      <c r="R9" s="85">
        <v>-581469483</v>
      </c>
      <c r="S9" s="86">
        <v>-451166495</v>
      </c>
      <c r="V9" s="66" t="s">
        <v>145</v>
      </c>
      <c r="W9" s="85">
        <v>-209531169</v>
      </c>
      <c r="X9" s="86">
        <v>-205630995</v>
      </c>
    </row>
    <row r="10" spans="1:24" x14ac:dyDescent="0.25">
      <c r="A10" s="80">
        <v>39062</v>
      </c>
      <c r="C10" s="113" t="s">
        <v>146</v>
      </c>
      <c r="D10" s="81">
        <v>-140137165</v>
      </c>
      <c r="E10" s="81">
        <v>-68629040</v>
      </c>
      <c r="F10" s="81">
        <v>-132752721</v>
      </c>
      <c r="G10" s="81">
        <v>-943484136</v>
      </c>
      <c r="H10" s="82">
        <v>-1285003062</v>
      </c>
      <c r="I10" s="83">
        <v>-103574989</v>
      </c>
      <c r="J10" s="83">
        <v>-61185193</v>
      </c>
      <c r="K10" s="83">
        <v>-100530402</v>
      </c>
      <c r="L10" s="83">
        <v>-950229771</v>
      </c>
      <c r="M10" s="84">
        <v>-1215520355</v>
      </c>
      <c r="O10" s="112" t="str">
        <f>VLOOKUP(A10,[1]Master!$C$73:$G$116,4,FALSE)</f>
        <v>P1.2: Property-Excess Passenger Baggage</v>
      </c>
      <c r="Q10" s="66" t="s">
        <v>146</v>
      </c>
      <c r="R10" s="85">
        <v>-341518926</v>
      </c>
      <c r="S10" s="86">
        <v>-265290584</v>
      </c>
      <c r="V10" s="66" t="s">
        <v>146</v>
      </c>
      <c r="W10" s="85">
        <v>-943484136</v>
      </c>
      <c r="X10" s="86">
        <v>-950229771</v>
      </c>
    </row>
    <row r="11" spans="1:24" x14ac:dyDescent="0.25">
      <c r="A11" s="80">
        <v>39071</v>
      </c>
      <c r="C11" s="66" t="s">
        <v>147</v>
      </c>
      <c r="D11" s="81">
        <v>0</v>
      </c>
      <c r="E11" s="81">
        <v>-4674999</v>
      </c>
      <c r="F11" s="81">
        <v>-2097265</v>
      </c>
      <c r="G11" s="81">
        <v>-139116344</v>
      </c>
      <c r="H11" s="82">
        <v>-145888608</v>
      </c>
      <c r="I11" s="83">
        <v>0</v>
      </c>
      <c r="J11" s="83">
        <v>0</v>
      </c>
      <c r="K11" s="83">
        <v>-2204331</v>
      </c>
      <c r="L11" s="83">
        <v>-132886260</v>
      </c>
      <c r="M11" s="84">
        <v>-135090591</v>
      </c>
      <c r="O11" s="70" t="str">
        <f>VLOOKUP(A11,[1]Master!$C$73:$G$116,4,FALSE)</f>
        <v>P1.2: Charter-Passenger</v>
      </c>
      <c r="Q11" s="66" t="s">
        <v>147</v>
      </c>
      <c r="R11" s="85">
        <v>-6772264</v>
      </c>
      <c r="S11" s="86">
        <v>-2204331</v>
      </c>
      <c r="V11" s="66" t="s">
        <v>147</v>
      </c>
      <c r="W11" s="85">
        <v>-139116344</v>
      </c>
      <c r="X11" s="86">
        <v>-132886260</v>
      </c>
    </row>
    <row r="12" spans="1:24" x14ac:dyDescent="0.25">
      <c r="A12" s="80">
        <v>39072</v>
      </c>
      <c r="C12" s="66" t="s">
        <v>148</v>
      </c>
      <c r="D12" s="81">
        <v>0</v>
      </c>
      <c r="E12" s="81">
        <v>0</v>
      </c>
      <c r="F12" s="81">
        <v>-7000</v>
      </c>
      <c r="G12" s="81">
        <v>-167000</v>
      </c>
      <c r="H12" s="82">
        <v>-174000</v>
      </c>
      <c r="I12" s="83">
        <v>0</v>
      </c>
      <c r="J12" s="83">
        <v>0</v>
      </c>
      <c r="K12" s="83">
        <v>-11000</v>
      </c>
      <c r="L12" s="83">
        <v>-168000</v>
      </c>
      <c r="M12" s="84">
        <v>-179000</v>
      </c>
      <c r="O12" s="70" t="str">
        <f>VLOOKUP(A12,[1]Master!$C$73:$G$116,4,FALSE)</f>
        <v>P1.2: Charter-Property</v>
      </c>
      <c r="Q12" s="66" t="s">
        <v>148</v>
      </c>
      <c r="R12" s="85">
        <v>-7000</v>
      </c>
      <c r="S12" s="86">
        <v>-11000</v>
      </c>
      <c r="V12" s="66" t="s">
        <v>148</v>
      </c>
      <c r="W12" s="85">
        <v>-167000</v>
      </c>
      <c r="X12" s="86">
        <v>-168000</v>
      </c>
    </row>
    <row r="13" spans="1:24" x14ac:dyDescent="0.25">
      <c r="A13" s="80">
        <v>39191</v>
      </c>
      <c r="C13" s="113" t="s">
        <v>149</v>
      </c>
      <c r="D13" s="81">
        <v>-103797977</v>
      </c>
      <c r="E13" s="81">
        <v>-50114039</v>
      </c>
      <c r="F13" s="81">
        <v>-64410714</v>
      </c>
      <c r="G13" s="81">
        <v>-454682380</v>
      </c>
      <c r="H13" s="82">
        <v>-673005110</v>
      </c>
      <c r="I13" s="83">
        <v>-118518111</v>
      </c>
      <c r="J13" s="83">
        <v>-65189398</v>
      </c>
      <c r="K13" s="83">
        <v>-71802937</v>
      </c>
      <c r="L13" s="83">
        <v>-464737678</v>
      </c>
      <c r="M13" s="84">
        <v>-720248124</v>
      </c>
      <c r="O13" s="112" t="str">
        <f>VLOOKUP(A13,[1]Master!$C$73:$G$116,4,FALSE)</f>
        <v>P1.2: Reservation Cancellation Fees</v>
      </c>
      <c r="Q13" s="66" t="s">
        <v>149</v>
      </c>
      <c r="R13" s="85">
        <v>-218322730</v>
      </c>
      <c r="S13" s="86">
        <v>-255510446</v>
      </c>
      <c r="V13" s="66" t="s">
        <v>149</v>
      </c>
      <c r="W13" s="85">
        <v>-454682380</v>
      </c>
      <c r="X13" s="86">
        <v>-464737678</v>
      </c>
    </row>
    <row r="14" spans="1:24" x14ac:dyDescent="0.25">
      <c r="A14" s="80">
        <v>39192</v>
      </c>
      <c r="C14" s="66" t="s">
        <v>150</v>
      </c>
      <c r="D14" s="81">
        <v>-298293135</v>
      </c>
      <c r="E14" s="81">
        <v>-121207851</v>
      </c>
      <c r="F14" s="81">
        <v>-184726005</v>
      </c>
      <c r="G14" s="81">
        <v>-1567279420</v>
      </c>
      <c r="H14" s="82">
        <v>-2171506411</v>
      </c>
      <c r="I14" s="83">
        <v>-150190112</v>
      </c>
      <c r="J14" s="83">
        <v>-66150635</v>
      </c>
      <c r="K14" s="83">
        <v>-84201695</v>
      </c>
      <c r="L14" s="83">
        <v>-1159797918</v>
      </c>
      <c r="M14" s="84">
        <v>-1460340360</v>
      </c>
      <c r="O14" s="70" t="str">
        <f>VLOOKUP(A14,[1]Master!$C$73:$G$116,4,FALSE)</f>
        <v>P1.2: Miscellaneous Operating Revenues</v>
      </c>
      <c r="Q14" s="66" t="s">
        <v>150</v>
      </c>
      <c r="R14" s="85">
        <v>-604226991</v>
      </c>
      <c r="S14" s="86">
        <v>-300542442</v>
      </c>
      <c r="V14" s="66" t="s">
        <v>150</v>
      </c>
      <c r="W14" s="85">
        <v>-1567279420</v>
      </c>
      <c r="X14" s="86">
        <v>-1159797918</v>
      </c>
    </row>
    <row r="15" spans="1:24" x14ac:dyDescent="0.25">
      <c r="A15" s="80">
        <v>48080</v>
      </c>
      <c r="C15" s="66" t="s">
        <v>151</v>
      </c>
      <c r="D15" s="81">
        <v>0</v>
      </c>
      <c r="E15" s="81">
        <v>0</v>
      </c>
      <c r="F15" s="81">
        <v>0</v>
      </c>
      <c r="G15" s="81">
        <v>-28409000</v>
      </c>
      <c r="H15" s="82">
        <v>-28409000</v>
      </c>
      <c r="I15" s="83">
        <v>0</v>
      </c>
      <c r="J15" s="83">
        <v>0</v>
      </c>
      <c r="K15" s="83">
        <v>0</v>
      </c>
      <c r="L15" s="83">
        <v>-17225000</v>
      </c>
      <c r="M15" s="84">
        <v>-17225000</v>
      </c>
      <c r="O15" s="70" t="str">
        <f>VLOOKUP(A15,[1]Master!$C$73:$G$116,4,FALSE)</f>
        <v>P1.2: Public Service Revenues (Subsidy)</v>
      </c>
      <c r="Q15" s="66" t="s">
        <v>151</v>
      </c>
      <c r="R15" s="85">
        <v>0</v>
      </c>
      <c r="S15" s="86">
        <v>0</v>
      </c>
      <c r="V15" s="66" t="s">
        <v>151</v>
      </c>
      <c r="W15" s="85">
        <v>-28409000</v>
      </c>
      <c r="X15" s="86">
        <v>-17225000</v>
      </c>
    </row>
    <row r="16" spans="1:24" x14ac:dyDescent="0.25">
      <c r="A16" s="80">
        <v>48980</v>
      </c>
      <c r="C16" s="66" t="s">
        <v>152</v>
      </c>
      <c r="D16" s="81">
        <v>-90290016</v>
      </c>
      <c r="E16" s="81">
        <v>-99412476</v>
      </c>
      <c r="F16" s="81">
        <v>-176993291</v>
      </c>
      <c r="G16" s="81">
        <v>-7054604168</v>
      </c>
      <c r="H16" s="82">
        <v>-7421299951</v>
      </c>
      <c r="I16" s="83">
        <v>-191260090</v>
      </c>
      <c r="J16" s="83">
        <v>-123573262</v>
      </c>
      <c r="K16" s="83">
        <v>-243105110</v>
      </c>
      <c r="L16" s="83">
        <v>-6693458125</v>
      </c>
      <c r="M16" s="84">
        <v>-7251396587</v>
      </c>
      <c r="O16" s="70" t="str">
        <f>VLOOKUP(A16,[1]Master!$C$73:$G$116,4,FALSE)</f>
        <v>P1.2: Transport-Related Revenues</v>
      </c>
      <c r="Q16" s="66" t="s">
        <v>152</v>
      </c>
      <c r="R16" s="85">
        <v>-366695783</v>
      </c>
      <c r="S16" s="86">
        <v>-557938462</v>
      </c>
      <c r="V16" s="66" t="s">
        <v>152</v>
      </c>
      <c r="W16" s="85">
        <v>-7054604168</v>
      </c>
      <c r="X16" s="86">
        <v>-6693458125</v>
      </c>
    </row>
    <row r="17" spans="1:25" x14ac:dyDescent="0.25">
      <c r="A17" s="80">
        <v>49990</v>
      </c>
      <c r="C17" s="66" t="s">
        <v>153</v>
      </c>
      <c r="D17" s="81">
        <v>-6177121003</v>
      </c>
      <c r="E17" s="81">
        <v>-2984085099</v>
      </c>
      <c r="F17" s="81">
        <v>-3869306349</v>
      </c>
      <c r="G17" s="81">
        <v>-36259106196</v>
      </c>
      <c r="H17" s="82">
        <v>-49289618647</v>
      </c>
      <c r="I17" s="83">
        <v>-5478779908</v>
      </c>
      <c r="J17" s="83">
        <v>-2800036999</v>
      </c>
      <c r="K17" s="83">
        <v>-3638128749</v>
      </c>
      <c r="L17" s="83">
        <v>-33696829255</v>
      </c>
      <c r="M17" s="84">
        <v>-45613774911</v>
      </c>
      <c r="O17" s="70" t="str">
        <f>VLOOKUP(A17,[1]Master!$C$73:$G$116,4,FALSE)</f>
        <v>P1.2: Total Operating Revenues</v>
      </c>
      <c r="Q17" s="66" t="s">
        <v>153</v>
      </c>
      <c r="R17" s="85">
        <v>-13030512451</v>
      </c>
      <c r="S17" s="86">
        <v>-11916945656</v>
      </c>
      <c r="V17" s="66" t="s">
        <v>153</v>
      </c>
      <c r="W17" s="85">
        <v>-36259106196</v>
      </c>
      <c r="X17" s="86">
        <v>-33696829255</v>
      </c>
    </row>
    <row r="18" spans="1:25" x14ac:dyDescent="0.25">
      <c r="A18" s="80">
        <v>71990</v>
      </c>
      <c r="C18" s="66" t="s">
        <v>154</v>
      </c>
      <c r="D18" s="81">
        <v>5201576612</v>
      </c>
      <c r="E18" s="81">
        <v>2759608340</v>
      </c>
      <c r="F18" s="81">
        <v>3337157197</v>
      </c>
      <c r="G18" s="81">
        <v>32719566654</v>
      </c>
      <c r="H18" s="82">
        <v>44017908803</v>
      </c>
      <c r="I18" s="83">
        <v>4696942675</v>
      </c>
      <c r="J18" s="83">
        <v>2628169373</v>
      </c>
      <c r="K18" s="83">
        <v>2992690688</v>
      </c>
      <c r="L18" s="83">
        <v>28966530888</v>
      </c>
      <c r="M18" s="84">
        <v>39284333624</v>
      </c>
      <c r="O18" s="70" t="str">
        <f>VLOOKUP(A18,[1]Master!$C$73:$G$116,4,FALSE)</f>
        <v>P1.2: Total Operating Expenses</v>
      </c>
      <c r="Q18" s="66" t="s">
        <v>154</v>
      </c>
      <c r="R18" s="85">
        <v>11298342149</v>
      </c>
      <c r="S18" s="86">
        <v>10317802736</v>
      </c>
      <c r="V18" s="66" t="s">
        <v>154</v>
      </c>
      <c r="W18" s="85">
        <v>32719566654</v>
      </c>
      <c r="X18" s="86">
        <v>28966530888</v>
      </c>
    </row>
    <row r="19" spans="1:25" x14ac:dyDescent="0.25">
      <c r="A19" s="80">
        <v>79990</v>
      </c>
      <c r="C19" s="66" t="s">
        <v>155</v>
      </c>
      <c r="D19" s="81">
        <v>-975544391</v>
      </c>
      <c r="E19" s="81">
        <v>-224476760</v>
      </c>
      <c r="F19" s="81">
        <v>-532149155</v>
      </c>
      <c r="G19" s="81">
        <v>-3539539538</v>
      </c>
      <c r="H19" s="82">
        <v>-5271709844</v>
      </c>
      <c r="I19" s="83">
        <v>-781837233</v>
      </c>
      <c r="J19" s="83">
        <v>-171867626</v>
      </c>
      <c r="K19" s="83">
        <v>-645437060</v>
      </c>
      <c r="L19" s="83">
        <v>-4730297364</v>
      </c>
      <c r="M19" s="84">
        <v>-6329439283</v>
      </c>
      <c r="O19" s="70" t="str">
        <f>VLOOKUP(A19,[1]Master!$C$73:$G$116,4,FALSE)</f>
        <v>P1.2: Operating Profit or Loss</v>
      </c>
      <c r="Q19" s="66" t="s">
        <v>155</v>
      </c>
      <c r="R19" s="85">
        <v>-1732170306</v>
      </c>
      <c r="S19" s="86">
        <v>-1599141919</v>
      </c>
      <c r="V19" s="66" t="s">
        <v>155</v>
      </c>
      <c r="W19" s="85">
        <v>-3539539538</v>
      </c>
      <c r="X19" s="86">
        <v>-4730297364</v>
      </c>
    </row>
    <row r="20" spans="1:25" x14ac:dyDescent="0.25">
      <c r="A20" s="80">
        <v>81990</v>
      </c>
      <c r="C20" s="66" t="s">
        <v>156</v>
      </c>
      <c r="D20" s="81">
        <v>26200739</v>
      </c>
      <c r="E20" s="81">
        <v>38270460</v>
      </c>
      <c r="F20" s="81">
        <v>25837315</v>
      </c>
      <c r="G20" s="81">
        <v>351699261</v>
      </c>
      <c r="H20" s="82">
        <v>442007775</v>
      </c>
      <c r="I20" s="83">
        <v>25515093</v>
      </c>
      <c r="J20" s="83">
        <v>50133090</v>
      </c>
      <c r="K20" s="83">
        <v>19076476</v>
      </c>
      <c r="L20" s="83">
        <v>416078463</v>
      </c>
      <c r="M20" s="84">
        <v>510803122</v>
      </c>
      <c r="O20" s="70" t="str">
        <f>VLOOKUP(A20,[1]Master!$C$73:$G$116,4,FALSE)</f>
        <v>P1.2: Nonoperating Income and Expense</v>
      </c>
      <c r="Q20" s="66" t="s">
        <v>156</v>
      </c>
      <c r="R20" s="85">
        <v>90308514</v>
      </c>
      <c r="S20" s="86">
        <v>94724659</v>
      </c>
      <c r="V20" s="66" t="s">
        <v>156</v>
      </c>
      <c r="W20" s="85">
        <v>351699261</v>
      </c>
      <c r="X20" s="86">
        <v>416078463</v>
      </c>
    </row>
    <row r="21" spans="1:25" x14ac:dyDescent="0.25">
      <c r="A21" s="80">
        <v>89990</v>
      </c>
      <c r="C21" s="66" t="s">
        <v>157</v>
      </c>
      <c r="D21" s="81">
        <v>-949343652</v>
      </c>
      <c r="E21" s="81">
        <v>-186206300</v>
      </c>
      <c r="F21" s="81">
        <v>-506311837</v>
      </c>
      <c r="G21" s="81">
        <v>-3187840277</v>
      </c>
      <c r="H21" s="82">
        <v>-4829702066</v>
      </c>
      <c r="I21" s="83">
        <v>-756322140</v>
      </c>
      <c r="J21" s="83">
        <v>-121734536</v>
      </c>
      <c r="K21" s="83">
        <v>-626360582</v>
      </c>
      <c r="L21" s="83">
        <v>-4314218899</v>
      </c>
      <c r="M21" s="84">
        <v>-5818636157</v>
      </c>
      <c r="O21" s="70" t="str">
        <f>VLOOKUP(A21,[1]Master!$C$73:$G$116,4,FALSE)</f>
        <v>P1.2: Income before Income Taxes</v>
      </c>
      <c r="Q21" s="66" t="s">
        <v>157</v>
      </c>
      <c r="R21" s="85">
        <v>-1641861789</v>
      </c>
      <c r="S21" s="86">
        <v>-1504417258</v>
      </c>
      <c r="V21" s="66" t="s">
        <v>157</v>
      </c>
      <c r="W21" s="85">
        <v>-3187840277</v>
      </c>
      <c r="X21" s="86">
        <v>-4314218899</v>
      </c>
    </row>
    <row r="22" spans="1:25" x14ac:dyDescent="0.25">
      <c r="A22" s="80">
        <v>91000</v>
      </c>
      <c r="C22" s="66" t="s">
        <v>158</v>
      </c>
      <c r="D22" s="81">
        <v>136297358</v>
      </c>
      <c r="E22" s="81">
        <v>52034365</v>
      </c>
      <c r="F22" s="81">
        <v>62693085</v>
      </c>
      <c r="G22" s="81">
        <v>814961128</v>
      </c>
      <c r="H22" s="82">
        <v>1065985936</v>
      </c>
      <c r="I22" s="83">
        <v>193091547</v>
      </c>
      <c r="J22" s="83">
        <v>69102415</v>
      </c>
      <c r="K22" s="83">
        <v>145208851</v>
      </c>
      <c r="L22" s="83">
        <v>1696465620</v>
      </c>
      <c r="M22" s="84">
        <v>2103868433</v>
      </c>
      <c r="O22" s="70" t="str">
        <f>VLOOKUP(A22,[1]Master!$C$73:$G$116,4,FALSE)</f>
        <v>P1.2: INCOME TAXES FOR CURRENT PERIOD</v>
      </c>
      <c r="Q22" s="66" t="s">
        <v>158</v>
      </c>
      <c r="R22" s="85">
        <v>251024808</v>
      </c>
      <c r="S22" s="86">
        <v>407402813</v>
      </c>
      <c r="V22" s="66" t="s">
        <v>158</v>
      </c>
      <c r="W22" s="85">
        <v>814961128</v>
      </c>
      <c r="X22" s="86">
        <v>1696465620</v>
      </c>
    </row>
    <row r="23" spans="1:25" x14ac:dyDescent="0.25">
      <c r="A23" s="80">
        <v>98990</v>
      </c>
      <c r="C23" s="66" t="s">
        <v>159</v>
      </c>
      <c r="D23" s="81">
        <v>-813046294</v>
      </c>
      <c r="E23" s="81">
        <v>-134171935</v>
      </c>
      <c r="F23" s="81">
        <v>-443618752</v>
      </c>
      <c r="G23" s="81">
        <v>-2372880149</v>
      </c>
      <c r="H23" s="82">
        <v>-3763717130</v>
      </c>
      <c r="I23" s="83">
        <v>-563230593</v>
      </c>
      <c r="J23" s="83">
        <v>-52632121</v>
      </c>
      <c r="K23" s="83">
        <v>-481151730</v>
      </c>
      <c r="L23" s="83">
        <v>-2617753280</v>
      </c>
      <c r="M23" s="84">
        <v>-3714767724</v>
      </c>
      <c r="O23" s="70" t="str">
        <f>VLOOKUP(A23,[1]Master!$C$73:$G$116,4,FALSE)</f>
        <v>P1.2: Net Income</v>
      </c>
      <c r="Q23" s="66" t="s">
        <v>159</v>
      </c>
      <c r="R23" s="85">
        <v>-1390836981</v>
      </c>
      <c r="S23" s="86">
        <v>-1097014444</v>
      </c>
      <c r="V23" s="66" t="s">
        <v>159</v>
      </c>
      <c r="W23" s="85">
        <v>-2372880149</v>
      </c>
      <c r="X23" s="86">
        <v>-2617753280</v>
      </c>
    </row>
    <row r="24" spans="1:25" s="65" customFormat="1" x14ac:dyDescent="0.25">
      <c r="A24" s="87"/>
      <c r="B24" s="65" t="s">
        <v>160</v>
      </c>
      <c r="D24" s="81">
        <v>-9728101629</v>
      </c>
      <c r="E24" s="81">
        <v>-3663112025</v>
      </c>
      <c r="F24" s="81">
        <v>-5795003839</v>
      </c>
      <c r="G24" s="81">
        <v>-47732245304</v>
      </c>
      <c r="H24" s="82">
        <v>-66918462797</v>
      </c>
      <c r="I24" s="83">
        <v>-8143400464</v>
      </c>
      <c r="J24" s="83">
        <v>-3198903401</v>
      </c>
      <c r="K24" s="83">
        <v>-5872230847</v>
      </c>
      <c r="L24" s="83">
        <v>-47976852074</v>
      </c>
      <c r="M24" s="84">
        <v>-65191386786</v>
      </c>
      <c r="O24" s="70"/>
      <c r="P24" s="65" t="s">
        <v>160</v>
      </c>
      <c r="R24" s="82">
        <v>-19186217493</v>
      </c>
      <c r="S24" s="84">
        <v>-17214534712</v>
      </c>
      <c r="U24" s="66" t="s">
        <v>160</v>
      </c>
      <c r="V24" s="66"/>
      <c r="W24" s="85">
        <v>-47732245304</v>
      </c>
      <c r="X24" s="86">
        <v>-47976852074</v>
      </c>
      <c r="Y24" s="66"/>
    </row>
    <row r="25" spans="1:25" x14ac:dyDescent="0.25">
      <c r="A25" s="80">
        <v>140</v>
      </c>
      <c r="B25" s="66" t="s">
        <v>161</v>
      </c>
      <c r="C25" s="66" t="s">
        <v>162</v>
      </c>
      <c r="D25" s="81">
        <v>1806030135</v>
      </c>
      <c r="E25" s="81">
        <v>977000778</v>
      </c>
      <c r="F25" s="81">
        <v>1148551131</v>
      </c>
      <c r="G25" s="81">
        <v>10352959063</v>
      </c>
      <c r="H25" s="82">
        <v>14284541107</v>
      </c>
      <c r="I25" s="83">
        <v>1753067538</v>
      </c>
      <c r="J25" s="83">
        <v>969999644</v>
      </c>
      <c r="K25" s="83">
        <v>1122620937</v>
      </c>
      <c r="L25" s="83">
        <v>9743761799</v>
      </c>
      <c r="M25" s="84">
        <v>13589449918</v>
      </c>
      <c r="O25" s="70" t="str">
        <f>VLOOKUP(A25,[1]Master!$C$187:$F$220,4,FALSE)</f>
        <v>P6: TTL Salaries and Related Fringe Benefits</v>
      </c>
      <c r="P25" s="66" t="s">
        <v>161</v>
      </c>
      <c r="Q25" s="66" t="s">
        <v>162</v>
      </c>
      <c r="R25" s="85">
        <v>3931582044</v>
      </c>
      <c r="S25" s="86">
        <v>3845688119</v>
      </c>
      <c r="U25" s="66" t="s">
        <v>161</v>
      </c>
      <c r="V25" s="66" t="s">
        <v>162</v>
      </c>
      <c r="W25" s="85">
        <v>10352959063</v>
      </c>
      <c r="X25" s="86">
        <v>9743761799</v>
      </c>
    </row>
    <row r="26" spans="1:25" x14ac:dyDescent="0.25">
      <c r="A26" s="80">
        <v>160</v>
      </c>
      <c r="C26" s="66" t="s">
        <v>163</v>
      </c>
      <c r="D26" s="81">
        <v>1488179892</v>
      </c>
      <c r="E26" s="81">
        <v>783848298</v>
      </c>
      <c r="F26" s="81">
        <v>849098403</v>
      </c>
      <c r="G26" s="81">
        <v>6311799551</v>
      </c>
      <c r="H26" s="82">
        <v>9432926144</v>
      </c>
      <c r="I26" s="83">
        <v>1046654520</v>
      </c>
      <c r="J26" s="83">
        <v>605740199</v>
      </c>
      <c r="K26" s="83">
        <v>590988780</v>
      </c>
      <c r="L26" s="83">
        <v>4557194945</v>
      </c>
      <c r="M26" s="84">
        <v>6800578444</v>
      </c>
      <c r="O26" s="70" t="str">
        <f>VLOOKUP(A26,[1]Master!$C$187:$F$220,4,FALSE)</f>
        <v>P6: Aircraft fuel, oil and related taxes</v>
      </c>
      <c r="Q26" s="66" t="s">
        <v>163</v>
      </c>
      <c r="R26" s="85">
        <v>3121126593</v>
      </c>
      <c r="S26" s="86">
        <v>2243383499</v>
      </c>
      <c r="V26" s="66" t="s">
        <v>163</v>
      </c>
      <c r="W26" s="85">
        <v>6311799551</v>
      </c>
      <c r="X26" s="86">
        <v>4557194945</v>
      </c>
    </row>
    <row r="27" spans="1:25" x14ac:dyDescent="0.25">
      <c r="A27" s="80">
        <v>170</v>
      </c>
      <c r="C27" s="66" t="s">
        <v>164</v>
      </c>
      <c r="D27" s="81">
        <v>49427133</v>
      </c>
      <c r="E27" s="81">
        <v>23376476</v>
      </c>
      <c r="F27" s="81">
        <v>38543713</v>
      </c>
      <c r="G27" s="81">
        <v>391962076</v>
      </c>
      <c r="H27" s="82">
        <v>503309398</v>
      </c>
      <c r="I27" s="83">
        <v>65542087</v>
      </c>
      <c r="J27" s="83">
        <v>29516666</v>
      </c>
      <c r="K27" s="83">
        <v>43633041</v>
      </c>
      <c r="L27" s="83">
        <v>457252126</v>
      </c>
      <c r="M27" s="84">
        <v>595943920</v>
      </c>
      <c r="O27" s="70" t="str">
        <f>VLOOKUP(A27,[1]Master!$C$187:$F$220,4,FALSE)</f>
        <v>P6: Maintenance material</v>
      </c>
      <c r="Q27" s="66" t="s">
        <v>164</v>
      </c>
      <c r="R27" s="85">
        <v>111347322</v>
      </c>
      <c r="S27" s="86">
        <v>138691794</v>
      </c>
      <c r="V27" s="66" t="s">
        <v>164</v>
      </c>
      <c r="W27" s="85">
        <v>391962076</v>
      </c>
      <c r="X27" s="86">
        <v>457252126</v>
      </c>
    </row>
    <row r="28" spans="1:25" x14ac:dyDescent="0.25">
      <c r="A28" s="80">
        <v>300</v>
      </c>
      <c r="C28" s="66" t="s">
        <v>165</v>
      </c>
      <c r="D28" s="81">
        <v>93442878</v>
      </c>
      <c r="E28" s="81">
        <v>43669695</v>
      </c>
      <c r="F28" s="81">
        <v>69272563</v>
      </c>
      <c r="G28" s="81">
        <v>639163714</v>
      </c>
      <c r="H28" s="82">
        <v>845548850</v>
      </c>
      <c r="I28" s="83">
        <v>91297287</v>
      </c>
      <c r="J28" s="83">
        <v>47933281</v>
      </c>
      <c r="K28" s="83">
        <v>68483324</v>
      </c>
      <c r="L28" s="83">
        <v>604540533</v>
      </c>
      <c r="M28" s="84">
        <v>812254425</v>
      </c>
      <c r="O28" s="70" t="str">
        <f>VLOOKUP(A28,[1]Master!$C$187:$F$220,4,FALSE)</f>
        <v>P6: LANDING FEES</v>
      </c>
      <c r="Q28" s="66" t="s">
        <v>165</v>
      </c>
      <c r="R28" s="85">
        <v>206385136</v>
      </c>
      <c r="S28" s="86">
        <v>207713892</v>
      </c>
      <c r="V28" s="66" t="s">
        <v>165</v>
      </c>
      <c r="W28" s="85">
        <v>639163714</v>
      </c>
      <c r="X28" s="86">
        <v>604540533</v>
      </c>
    </row>
    <row r="29" spans="1:25" x14ac:dyDescent="0.25">
      <c r="A29" s="80">
        <v>310</v>
      </c>
      <c r="C29" s="66" t="s">
        <v>166</v>
      </c>
      <c r="D29" s="81">
        <v>218366507</v>
      </c>
      <c r="E29" s="81">
        <v>114177845</v>
      </c>
      <c r="F29" s="81">
        <v>178324590</v>
      </c>
      <c r="G29" s="81">
        <v>1787350125</v>
      </c>
      <c r="H29" s="82">
        <v>2298219067</v>
      </c>
      <c r="I29" s="83">
        <v>234109491</v>
      </c>
      <c r="J29" s="83">
        <v>137252716</v>
      </c>
      <c r="K29" s="83">
        <v>174572638</v>
      </c>
      <c r="L29" s="83">
        <v>1713045896</v>
      </c>
      <c r="M29" s="84">
        <v>2258980741</v>
      </c>
      <c r="O29" s="70" t="str">
        <f>VLOOKUP(A29,[1]Master!$C$187:$F$220,4,FALSE)</f>
        <v>P6: RENTALS</v>
      </c>
      <c r="Q29" s="66" t="s">
        <v>166</v>
      </c>
      <c r="R29" s="85">
        <v>510868942</v>
      </c>
      <c r="S29" s="86">
        <v>545934845</v>
      </c>
      <c r="V29" s="66" t="s">
        <v>166</v>
      </c>
      <c r="W29" s="85">
        <v>1787350125</v>
      </c>
      <c r="X29" s="86">
        <v>1713045896</v>
      </c>
    </row>
    <row r="30" spans="1:25" x14ac:dyDescent="0.25">
      <c r="A30" s="80">
        <v>320</v>
      </c>
      <c r="C30" s="66" t="s">
        <v>167</v>
      </c>
      <c r="D30" s="81">
        <v>295199088</v>
      </c>
      <c r="E30" s="81">
        <v>159124054</v>
      </c>
      <c r="F30" s="81">
        <v>178203625</v>
      </c>
      <c r="G30" s="81">
        <v>1512620401</v>
      </c>
      <c r="H30" s="82">
        <v>2145147168</v>
      </c>
      <c r="I30" s="83">
        <v>279913874</v>
      </c>
      <c r="J30" s="83">
        <v>166773682</v>
      </c>
      <c r="K30" s="83">
        <v>168113921</v>
      </c>
      <c r="L30" s="83">
        <v>1446846009</v>
      </c>
      <c r="M30" s="84">
        <v>2061647486</v>
      </c>
      <c r="O30" s="70" t="str">
        <f>VLOOKUP(A30,[1]Master!$C$187:$F$220,4,FALSE)</f>
        <v>P6: DEPRECIATION</v>
      </c>
      <c r="Q30" s="66" t="s">
        <v>167</v>
      </c>
      <c r="R30" s="85">
        <v>632526767</v>
      </c>
      <c r="S30" s="86">
        <v>614801477</v>
      </c>
      <c r="V30" s="66" t="s">
        <v>167</v>
      </c>
      <c r="W30" s="85">
        <v>1512620401</v>
      </c>
      <c r="X30" s="86">
        <v>1446846009</v>
      </c>
    </row>
    <row r="31" spans="1:25" x14ac:dyDescent="0.25">
      <c r="A31" s="80">
        <v>330</v>
      </c>
      <c r="C31" s="66" t="s">
        <v>168</v>
      </c>
      <c r="D31" s="81">
        <v>29909398</v>
      </c>
      <c r="E31" s="81">
        <v>12462850</v>
      </c>
      <c r="F31" s="81">
        <v>19616322</v>
      </c>
      <c r="G31" s="81">
        <v>161895675</v>
      </c>
      <c r="H31" s="82">
        <v>223884245</v>
      </c>
      <c r="I31" s="83">
        <v>34666100</v>
      </c>
      <c r="J31" s="83">
        <v>16816387</v>
      </c>
      <c r="K31" s="83">
        <v>20817516</v>
      </c>
      <c r="L31" s="83">
        <v>171896376</v>
      </c>
      <c r="M31" s="84">
        <v>244196379</v>
      </c>
      <c r="O31" s="70" t="str">
        <f>VLOOKUP(A31,[1]Master!$C$187:$F$220,4,FALSE)</f>
        <v>P6: AMORTIZATION</v>
      </c>
      <c r="Q31" s="66" t="s">
        <v>168</v>
      </c>
      <c r="R31" s="85">
        <v>61988570</v>
      </c>
      <c r="S31" s="86">
        <v>72300003</v>
      </c>
      <c r="V31" s="66" t="s">
        <v>168</v>
      </c>
      <c r="W31" s="85">
        <v>161895675</v>
      </c>
      <c r="X31" s="86">
        <v>171896376</v>
      </c>
    </row>
    <row r="32" spans="1:25" x14ac:dyDescent="0.25">
      <c r="A32" s="80">
        <v>350</v>
      </c>
      <c r="C32" s="66" t="s">
        <v>169</v>
      </c>
      <c r="D32" s="81">
        <v>33798477</v>
      </c>
      <c r="E32" s="81">
        <v>28748174</v>
      </c>
      <c r="F32" s="81">
        <v>97082098</v>
      </c>
      <c r="G32" s="81">
        <v>5457818871</v>
      </c>
      <c r="H32" s="82">
        <v>5617447620</v>
      </c>
      <c r="I32" s="83">
        <v>58834554</v>
      </c>
      <c r="J32" s="83">
        <v>37089525</v>
      </c>
      <c r="K32" s="83">
        <v>96285963</v>
      </c>
      <c r="L32" s="83">
        <v>4638911425</v>
      </c>
      <c r="M32" s="84">
        <v>4831121467</v>
      </c>
      <c r="O32" s="70" t="str">
        <f>VLOOKUP(A32,[1]Master!$C$187:$F$220,4,FALSE)</f>
        <v>P6: TRANSPORT RELATED EXPENSE</v>
      </c>
      <c r="Q32" s="66" t="s">
        <v>169</v>
      </c>
      <c r="R32" s="85">
        <v>159628749</v>
      </c>
      <c r="S32" s="86">
        <v>192210042</v>
      </c>
      <c r="V32" s="66" t="s">
        <v>169</v>
      </c>
      <c r="W32" s="85">
        <v>5457818871</v>
      </c>
      <c r="X32" s="86">
        <v>4638911425</v>
      </c>
    </row>
    <row r="33" spans="1:25" s="65" customFormat="1" x14ac:dyDescent="0.25">
      <c r="A33" s="88"/>
      <c r="B33" s="65" t="s">
        <v>170</v>
      </c>
      <c r="D33" s="81">
        <v>4014353508</v>
      </c>
      <c r="E33" s="81">
        <v>2142408170</v>
      </c>
      <c r="F33" s="81">
        <v>2578692445</v>
      </c>
      <c r="G33" s="81">
        <v>26615569476</v>
      </c>
      <c r="H33" s="82">
        <v>35351023599</v>
      </c>
      <c r="I33" s="89">
        <v>3564085451</v>
      </c>
      <c r="J33" s="89">
        <v>2011122100</v>
      </c>
      <c r="K33" s="89">
        <v>2285516120</v>
      </c>
      <c r="L33" s="89">
        <v>23333449109</v>
      </c>
      <c r="M33" s="84">
        <v>31194172780</v>
      </c>
      <c r="O33" s="70"/>
      <c r="P33" s="65" t="s">
        <v>170</v>
      </c>
      <c r="R33" s="82">
        <v>8735454123</v>
      </c>
      <c r="S33" s="84">
        <v>7860723671</v>
      </c>
      <c r="U33" s="66" t="s">
        <v>170</v>
      </c>
      <c r="V33" s="66"/>
      <c r="W33" s="85">
        <v>26615569476</v>
      </c>
      <c r="X33" s="86">
        <v>23333449109</v>
      </c>
      <c r="Y33" s="66"/>
    </row>
    <row r="35" spans="1:25" x14ac:dyDescent="0.25">
      <c r="B35" s="66" t="s">
        <v>171</v>
      </c>
      <c r="H35" s="90">
        <f>GETPIVOTDATA("International",$P$5,"schedule","P1","'year'",2018)</f>
        <v>-19186217493</v>
      </c>
      <c r="L35" s="66" t="s">
        <v>172</v>
      </c>
      <c r="M35" s="90">
        <f>GETPIVOTDATA("International",$P$5,"schedule","P1","'year'",2017)</f>
        <v>-17214534712</v>
      </c>
      <c r="Y35" s="65"/>
    </row>
    <row r="36" spans="1:25" x14ac:dyDescent="0.25">
      <c r="B36" s="66" t="s">
        <v>173</v>
      </c>
      <c r="H36" s="91">
        <f>GETPIVOTDATA("Domestic",$U$5,"schedule","P1","'year'",2018)</f>
        <v>-47732245304</v>
      </c>
      <c r="L36" s="66" t="s">
        <v>174</v>
      </c>
      <c r="M36" s="91">
        <f>GETPIVOTDATA("Domestic",$U$5,"schedule","P1","'year'",2017)</f>
        <v>-47976852074</v>
      </c>
    </row>
    <row r="37" spans="1:25" x14ac:dyDescent="0.25">
      <c r="H37" s="90">
        <f>H36+H35</f>
        <v>-66918462797</v>
      </c>
      <c r="M37" s="90">
        <f>M36+M35</f>
        <v>-65191386786</v>
      </c>
    </row>
    <row r="38" spans="1:25" x14ac:dyDescent="0.25">
      <c r="D38" s="90"/>
      <c r="H38" s="92">
        <f>GETPIVOTDATA("'Total'",$B$4,"schedule","P1","'year'",2018)-H37</f>
        <v>0</v>
      </c>
      <c r="M38" s="92">
        <f>GETPIVOTDATA("'Total'",$B$4,"schedule","P1","'year'",2017)-M37</f>
        <v>0</v>
      </c>
    </row>
    <row r="39" spans="1:25" x14ac:dyDescent="0.25">
      <c r="B39" s="66" t="s">
        <v>175</v>
      </c>
      <c r="H39" s="90">
        <f>GETPIVOTDATA("International",$P$5,"schedule","P6","'year'",2018)</f>
        <v>8735454123</v>
      </c>
      <c r="L39" s="66" t="s">
        <v>176</v>
      </c>
      <c r="M39" s="90">
        <f>GETPIVOTDATA("International",$P$5,"schedule","P6","'year'",2017)</f>
        <v>7860723671</v>
      </c>
    </row>
    <row r="40" spans="1:25" ht="17.25" x14ac:dyDescent="0.4">
      <c r="B40" s="66" t="s">
        <v>177</v>
      </c>
      <c r="H40" s="93">
        <f>GETPIVOTDATA("Domestic",$U$5,"schedule","P6","'year'",2018)</f>
        <v>26615569476</v>
      </c>
      <c r="L40" s="66" t="s">
        <v>178</v>
      </c>
      <c r="M40" s="91">
        <f>GETPIVOTDATA("Domestic",$U$5,"schedule","P6","'year'",2017)</f>
        <v>23333449109</v>
      </c>
    </row>
    <row r="41" spans="1:25" x14ac:dyDescent="0.25">
      <c r="D41" s="90"/>
      <c r="H41" s="92">
        <f>SUM(H39:H40)</f>
        <v>35351023599</v>
      </c>
      <c r="M41" s="90">
        <f>SUM(M39:M40)</f>
        <v>31194172780</v>
      </c>
    </row>
    <row r="42" spans="1:25" x14ac:dyDescent="0.25">
      <c r="D42" s="90"/>
      <c r="H42" s="92">
        <f>GETPIVOTDATA("'Total'",$B$4,"schedule","P6","'year'",2018)-H41</f>
        <v>0</v>
      </c>
      <c r="M42" s="92">
        <f>GETPIVOTDATA("'Total'",$B$4,"schedule","P6","'year'",2017)-M41</f>
        <v>0</v>
      </c>
    </row>
    <row r="43" spans="1:25" x14ac:dyDescent="0.25">
      <c r="D43" s="9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O2306"/>
  <sheetViews>
    <sheetView topLeftCell="A4" workbookViewId="0">
      <selection activeCell="J17" sqref="J17"/>
    </sheetView>
  </sheetViews>
  <sheetFormatPr defaultColWidth="8.85546875" defaultRowHeight="15" x14ac:dyDescent="0.25"/>
  <cols>
    <col min="1" max="1" width="8.7109375" style="94" customWidth="1"/>
    <col min="2" max="6" width="8.85546875" style="66"/>
    <col min="7" max="7" width="16.7109375" style="90" customWidth="1"/>
    <col min="8" max="9" width="14.140625" style="66" customWidth="1"/>
    <col min="10" max="11" width="8.85546875" style="66"/>
    <col min="12" max="12" width="16.140625" style="66" customWidth="1"/>
    <col min="13" max="13" width="14.5703125" style="66" customWidth="1"/>
    <col min="14" max="14" width="22.140625" style="90" customWidth="1"/>
    <col min="15" max="15" width="17.28515625" style="66" customWidth="1"/>
    <col min="16" max="16384" width="8.85546875" style="66"/>
  </cols>
  <sheetData>
    <row r="1" spans="1:14" x14ac:dyDescent="0.25">
      <c r="A1" s="94" t="s">
        <v>179</v>
      </c>
      <c r="L1" s="66" t="s">
        <v>180</v>
      </c>
    </row>
    <row r="2" spans="1:14" x14ac:dyDescent="0.25">
      <c r="L2" s="66" t="s">
        <v>181</v>
      </c>
    </row>
    <row r="3" spans="1:14" x14ac:dyDescent="0.25">
      <c r="L3" s="66" t="s">
        <v>182</v>
      </c>
    </row>
    <row r="4" spans="1:14" x14ac:dyDescent="0.25">
      <c r="A4" s="95" t="s">
        <v>136</v>
      </c>
      <c r="B4" s="96" t="s">
        <v>127</v>
      </c>
      <c r="C4" s="96" t="s">
        <v>130</v>
      </c>
      <c r="D4" s="96" t="s">
        <v>183</v>
      </c>
      <c r="E4" s="96" t="s">
        <v>137</v>
      </c>
      <c r="F4" s="96" t="s">
        <v>131</v>
      </c>
      <c r="G4" s="97" t="s">
        <v>184</v>
      </c>
      <c r="H4" s="96" t="s">
        <v>185</v>
      </c>
      <c r="I4" s="96" t="s">
        <v>186</v>
      </c>
      <c r="L4" s="66" t="s">
        <v>187</v>
      </c>
    </row>
    <row r="5" spans="1:14" x14ac:dyDescent="0.25">
      <c r="A5" s="94" t="s">
        <v>142</v>
      </c>
      <c r="B5" s="77" t="s">
        <v>188</v>
      </c>
      <c r="C5" s="73">
        <v>2018</v>
      </c>
      <c r="D5" s="77">
        <v>3</v>
      </c>
      <c r="E5" s="77" t="s">
        <v>143</v>
      </c>
      <c r="F5" s="77" t="s">
        <v>138</v>
      </c>
      <c r="G5" s="98">
        <v>-1504019984</v>
      </c>
      <c r="H5" s="92">
        <v>-1504019984</v>
      </c>
      <c r="I5" s="66">
        <v>0</v>
      </c>
      <c r="L5" s="66" t="s">
        <v>189</v>
      </c>
    </row>
    <row r="6" spans="1:14" x14ac:dyDescent="0.25">
      <c r="A6" s="94" t="s">
        <v>142</v>
      </c>
      <c r="B6" s="77" t="s">
        <v>190</v>
      </c>
      <c r="C6" s="73">
        <v>2018</v>
      </c>
      <c r="D6" s="77">
        <v>3</v>
      </c>
      <c r="E6" s="77" t="s">
        <v>143</v>
      </c>
      <c r="F6" s="77" t="s">
        <v>138</v>
      </c>
      <c r="G6" s="98">
        <v>-1894956000</v>
      </c>
      <c r="H6" s="92">
        <v>-1894956000</v>
      </c>
      <c r="I6" s="66">
        <v>0</v>
      </c>
    </row>
    <row r="7" spans="1:14" x14ac:dyDescent="0.25">
      <c r="A7" s="94" t="s">
        <v>142</v>
      </c>
      <c r="B7" s="77" t="s">
        <v>191</v>
      </c>
      <c r="C7" s="73">
        <v>2018</v>
      </c>
      <c r="D7" s="77">
        <v>3</v>
      </c>
      <c r="E7" s="77" t="s">
        <v>143</v>
      </c>
      <c r="F7" s="77" t="s">
        <v>138</v>
      </c>
      <c r="G7" s="98">
        <v>-1831514315</v>
      </c>
      <c r="H7" s="92">
        <v>-1831514315</v>
      </c>
      <c r="I7" s="66">
        <v>0</v>
      </c>
    </row>
    <row r="8" spans="1:14" x14ac:dyDescent="0.25">
      <c r="A8" s="94" t="s">
        <v>142</v>
      </c>
      <c r="B8" s="77" t="s">
        <v>188</v>
      </c>
      <c r="C8" s="73">
        <v>2018</v>
      </c>
      <c r="D8" s="77">
        <v>3</v>
      </c>
      <c r="E8" s="77" t="s">
        <v>144</v>
      </c>
      <c r="F8" s="77" t="s">
        <v>138</v>
      </c>
      <c r="G8" s="98">
        <v>-14887873</v>
      </c>
      <c r="H8" s="92">
        <v>-14887873</v>
      </c>
      <c r="I8" s="66">
        <v>0</v>
      </c>
    </row>
    <row r="9" spans="1:14" x14ac:dyDescent="0.25">
      <c r="A9" s="94" t="s">
        <v>142</v>
      </c>
      <c r="B9" s="77" t="s">
        <v>190</v>
      </c>
      <c r="C9" s="73">
        <v>2018</v>
      </c>
      <c r="D9" s="77">
        <v>3</v>
      </c>
      <c r="E9" s="77" t="s">
        <v>144</v>
      </c>
      <c r="F9" s="77" t="s">
        <v>138</v>
      </c>
      <c r="G9" s="98">
        <v>-7159000</v>
      </c>
      <c r="H9" s="92">
        <v>-7159000</v>
      </c>
      <c r="I9" s="66">
        <v>0</v>
      </c>
      <c r="L9" s="92">
        <f>SUM(G5:G1562)</f>
        <v>-91212435871</v>
      </c>
      <c r="M9" s="92">
        <f>L9-'[2]MY SCRIPT_P-1 output'!J2</f>
        <v>40897413712</v>
      </c>
      <c r="N9" s="90">
        <f>'[2]MY SCRIPT_P-1 output'!N2+'[2]MY SCRIPT_P-1 output'!N3</f>
        <v>-132109849583</v>
      </c>
    </row>
    <row r="10" spans="1:14" x14ac:dyDescent="0.25">
      <c r="A10" s="94" t="s">
        <v>142</v>
      </c>
      <c r="B10" s="77" t="s">
        <v>191</v>
      </c>
      <c r="C10" s="73">
        <v>2018</v>
      </c>
      <c r="D10" s="77">
        <v>3</v>
      </c>
      <c r="E10" s="77" t="s">
        <v>144</v>
      </c>
      <c r="F10" s="77" t="s">
        <v>138</v>
      </c>
      <c r="G10" s="98">
        <v>-6153773</v>
      </c>
      <c r="H10" s="92">
        <v>-6153773</v>
      </c>
      <c r="I10" s="66">
        <v>0</v>
      </c>
      <c r="M10" s="66" t="b">
        <v>1</v>
      </c>
    </row>
    <row r="11" spans="1:14" x14ac:dyDescent="0.25">
      <c r="A11" s="94" t="s">
        <v>142</v>
      </c>
      <c r="B11" s="77" t="s">
        <v>188</v>
      </c>
      <c r="C11" s="73">
        <v>2018</v>
      </c>
      <c r="D11" s="77">
        <v>3</v>
      </c>
      <c r="E11" s="77" t="s">
        <v>145</v>
      </c>
      <c r="F11" s="77" t="s">
        <v>138</v>
      </c>
      <c r="G11" s="98">
        <v>-109597742</v>
      </c>
      <c r="H11" s="92">
        <v>-109597742</v>
      </c>
      <c r="I11" s="66">
        <v>0</v>
      </c>
    </row>
    <row r="12" spans="1:14" x14ac:dyDescent="0.25">
      <c r="A12" s="94" t="s">
        <v>142</v>
      </c>
      <c r="B12" s="77" t="s">
        <v>190</v>
      </c>
      <c r="C12" s="73">
        <v>2018</v>
      </c>
      <c r="D12" s="77">
        <v>3</v>
      </c>
      <c r="E12" s="77" t="s">
        <v>145</v>
      </c>
      <c r="F12" s="77" t="s">
        <v>138</v>
      </c>
      <c r="G12" s="98">
        <v>-87581000</v>
      </c>
      <c r="H12" s="92">
        <v>-87581000</v>
      </c>
      <c r="I12" s="66">
        <v>0</v>
      </c>
    </row>
    <row r="13" spans="1:14" x14ac:dyDescent="0.25">
      <c r="A13" s="94" t="s">
        <v>142</v>
      </c>
      <c r="B13" s="77" t="s">
        <v>191</v>
      </c>
      <c r="C13" s="73">
        <v>2018</v>
      </c>
      <c r="D13" s="77">
        <v>3</v>
      </c>
      <c r="E13" s="77" t="s">
        <v>145</v>
      </c>
      <c r="F13" s="77" t="s">
        <v>138</v>
      </c>
      <c r="G13" s="98">
        <v>-88733018</v>
      </c>
      <c r="H13" s="92">
        <v>-88733018</v>
      </c>
      <c r="I13" s="66">
        <v>0</v>
      </c>
    </row>
    <row r="14" spans="1:14" x14ac:dyDescent="0.25">
      <c r="A14" s="94" t="s">
        <v>142</v>
      </c>
      <c r="B14" s="77" t="s">
        <v>188</v>
      </c>
      <c r="C14" s="73">
        <v>2018</v>
      </c>
      <c r="D14" s="77">
        <v>3</v>
      </c>
      <c r="E14" s="77" t="s">
        <v>146</v>
      </c>
      <c r="F14" s="77" t="s">
        <v>138</v>
      </c>
      <c r="G14" s="98">
        <v>-56565676</v>
      </c>
      <c r="H14" s="92">
        <v>-56565676</v>
      </c>
      <c r="I14" s="66">
        <v>0</v>
      </c>
    </row>
    <row r="15" spans="1:14" x14ac:dyDescent="0.25">
      <c r="A15" s="94" t="s">
        <v>142</v>
      </c>
      <c r="B15" s="77" t="s">
        <v>190</v>
      </c>
      <c r="C15" s="73">
        <v>2018</v>
      </c>
      <c r="D15" s="77">
        <v>3</v>
      </c>
      <c r="E15" s="77" t="s">
        <v>146</v>
      </c>
      <c r="F15" s="77" t="s">
        <v>138</v>
      </c>
      <c r="G15" s="98">
        <v>-28102000</v>
      </c>
      <c r="H15" s="92">
        <v>-28102000</v>
      </c>
      <c r="I15" s="66">
        <v>0</v>
      </c>
    </row>
    <row r="16" spans="1:14" x14ac:dyDescent="0.25">
      <c r="A16" s="94" t="s">
        <v>142</v>
      </c>
      <c r="B16" s="77" t="s">
        <v>191</v>
      </c>
      <c r="C16" s="73">
        <v>2018</v>
      </c>
      <c r="D16" s="77">
        <v>3</v>
      </c>
      <c r="E16" s="77" t="s">
        <v>146</v>
      </c>
      <c r="F16" s="77" t="s">
        <v>138</v>
      </c>
      <c r="G16" s="98">
        <v>-55469489</v>
      </c>
      <c r="H16" s="92">
        <v>-55469489</v>
      </c>
      <c r="I16" s="66">
        <v>0</v>
      </c>
    </row>
    <row r="17" spans="1:9" x14ac:dyDescent="0.25">
      <c r="A17" s="94" t="s">
        <v>142</v>
      </c>
      <c r="B17" s="77" t="s">
        <v>188</v>
      </c>
      <c r="C17" s="73">
        <v>2018</v>
      </c>
      <c r="D17" s="77">
        <v>3</v>
      </c>
      <c r="E17" s="77" t="s">
        <v>147</v>
      </c>
      <c r="F17" s="77" t="s">
        <v>138</v>
      </c>
      <c r="G17" s="98">
        <v>0</v>
      </c>
      <c r="H17" s="92">
        <v>0</v>
      </c>
      <c r="I17" s="66">
        <v>0</v>
      </c>
    </row>
    <row r="18" spans="1:9" x14ac:dyDescent="0.25">
      <c r="A18" s="94" t="s">
        <v>142</v>
      </c>
      <c r="B18" s="77" t="s">
        <v>190</v>
      </c>
      <c r="C18" s="73">
        <v>2018</v>
      </c>
      <c r="D18" s="77">
        <v>3</v>
      </c>
      <c r="E18" s="77" t="s">
        <v>147</v>
      </c>
      <c r="F18" s="77" t="s">
        <v>138</v>
      </c>
      <c r="G18" s="98">
        <v>0</v>
      </c>
      <c r="H18" s="92">
        <v>0</v>
      </c>
      <c r="I18" s="66">
        <v>0</v>
      </c>
    </row>
    <row r="19" spans="1:9" x14ac:dyDescent="0.25">
      <c r="A19" s="94" t="s">
        <v>142</v>
      </c>
      <c r="B19" s="77" t="s">
        <v>188</v>
      </c>
      <c r="C19" s="73">
        <v>2018</v>
      </c>
      <c r="D19" s="77">
        <v>3</v>
      </c>
      <c r="E19" s="77" t="s">
        <v>148</v>
      </c>
      <c r="F19" s="77" t="s">
        <v>138</v>
      </c>
      <c r="G19" s="98">
        <v>0</v>
      </c>
      <c r="H19" s="92">
        <v>0</v>
      </c>
      <c r="I19" s="66">
        <v>0</v>
      </c>
    </row>
    <row r="20" spans="1:9" x14ac:dyDescent="0.25">
      <c r="A20" s="94" t="s">
        <v>142</v>
      </c>
      <c r="B20" s="77" t="s">
        <v>190</v>
      </c>
      <c r="C20" s="73">
        <v>2018</v>
      </c>
      <c r="D20" s="77">
        <v>3</v>
      </c>
      <c r="E20" s="77" t="s">
        <v>148</v>
      </c>
      <c r="F20" s="77" t="s">
        <v>138</v>
      </c>
      <c r="G20" s="98">
        <v>0</v>
      </c>
      <c r="H20" s="92">
        <v>0</v>
      </c>
      <c r="I20" s="66">
        <v>0</v>
      </c>
    </row>
    <row r="21" spans="1:9" x14ac:dyDescent="0.25">
      <c r="A21" s="94" t="s">
        <v>142</v>
      </c>
      <c r="B21" s="77" t="s">
        <v>188</v>
      </c>
      <c r="C21" s="73">
        <v>2018</v>
      </c>
      <c r="D21" s="77">
        <v>3</v>
      </c>
      <c r="E21" s="77" t="s">
        <v>149</v>
      </c>
      <c r="F21" s="77" t="s">
        <v>138</v>
      </c>
      <c r="G21" s="98">
        <v>-39218369</v>
      </c>
      <c r="H21" s="92">
        <v>-39218369</v>
      </c>
      <c r="I21" s="66">
        <v>0</v>
      </c>
    </row>
    <row r="22" spans="1:9" x14ac:dyDescent="0.25">
      <c r="A22" s="94" t="s">
        <v>142</v>
      </c>
      <c r="B22" s="77" t="s">
        <v>190</v>
      </c>
      <c r="C22" s="73">
        <v>2018</v>
      </c>
      <c r="D22" s="77">
        <v>3</v>
      </c>
      <c r="E22" s="77" t="s">
        <v>149</v>
      </c>
      <c r="F22" s="77" t="s">
        <v>138</v>
      </c>
      <c r="G22" s="98">
        <v>-27291000</v>
      </c>
      <c r="H22" s="92">
        <v>-27291000</v>
      </c>
      <c r="I22" s="66">
        <v>0</v>
      </c>
    </row>
    <row r="23" spans="1:9" x14ac:dyDescent="0.25">
      <c r="A23" s="94" t="s">
        <v>142</v>
      </c>
      <c r="B23" s="77" t="s">
        <v>191</v>
      </c>
      <c r="C23" s="73">
        <v>2018</v>
      </c>
      <c r="D23" s="77">
        <v>3</v>
      </c>
      <c r="E23" s="77" t="s">
        <v>149</v>
      </c>
      <c r="F23" s="77" t="s">
        <v>138</v>
      </c>
      <c r="G23" s="98">
        <v>-37288608</v>
      </c>
      <c r="H23" s="92">
        <v>-37288608</v>
      </c>
      <c r="I23" s="66">
        <v>0</v>
      </c>
    </row>
    <row r="24" spans="1:9" x14ac:dyDescent="0.25">
      <c r="A24" s="94" t="s">
        <v>142</v>
      </c>
      <c r="B24" s="77" t="s">
        <v>188</v>
      </c>
      <c r="C24" s="73">
        <v>2018</v>
      </c>
      <c r="D24" s="77">
        <v>3</v>
      </c>
      <c r="E24" s="77" t="s">
        <v>150</v>
      </c>
      <c r="F24" s="77" t="s">
        <v>138</v>
      </c>
      <c r="G24" s="98">
        <v>-135585702</v>
      </c>
      <c r="H24" s="92">
        <v>-135585702</v>
      </c>
      <c r="I24" s="66">
        <v>0</v>
      </c>
    </row>
    <row r="25" spans="1:9" x14ac:dyDescent="0.25">
      <c r="A25" s="94" t="s">
        <v>142</v>
      </c>
      <c r="B25" s="77" t="s">
        <v>190</v>
      </c>
      <c r="C25" s="73">
        <v>2018</v>
      </c>
      <c r="D25" s="77">
        <v>3</v>
      </c>
      <c r="E25" s="77" t="s">
        <v>150</v>
      </c>
      <c r="F25" s="77" t="s">
        <v>138</v>
      </c>
      <c r="G25" s="98">
        <v>-162414000</v>
      </c>
      <c r="H25" s="92">
        <v>-162414000</v>
      </c>
      <c r="I25" s="66">
        <v>0</v>
      </c>
    </row>
    <row r="26" spans="1:9" x14ac:dyDescent="0.25">
      <c r="A26" s="94" t="s">
        <v>142</v>
      </c>
      <c r="B26" s="77" t="s">
        <v>191</v>
      </c>
      <c r="C26" s="73">
        <v>2018</v>
      </c>
      <c r="D26" s="77">
        <v>3</v>
      </c>
      <c r="E26" s="77" t="s">
        <v>150</v>
      </c>
      <c r="F26" s="77" t="s">
        <v>138</v>
      </c>
      <c r="G26" s="98">
        <v>-293433</v>
      </c>
      <c r="H26" s="92">
        <v>-293433</v>
      </c>
      <c r="I26" s="66">
        <v>0</v>
      </c>
    </row>
    <row r="27" spans="1:9" x14ac:dyDescent="0.25">
      <c r="A27" s="94" t="s">
        <v>142</v>
      </c>
      <c r="B27" s="77" t="s">
        <v>188</v>
      </c>
      <c r="C27" s="73">
        <v>2018</v>
      </c>
      <c r="D27" s="77">
        <v>3</v>
      </c>
      <c r="E27" s="77" t="s">
        <v>151</v>
      </c>
      <c r="F27" s="77" t="s">
        <v>138</v>
      </c>
      <c r="G27" s="98">
        <v>0</v>
      </c>
      <c r="H27" s="92">
        <v>0</v>
      </c>
      <c r="I27" s="66">
        <v>0</v>
      </c>
    </row>
    <row r="28" spans="1:9" x14ac:dyDescent="0.25">
      <c r="A28" s="94" t="s">
        <v>142</v>
      </c>
      <c r="B28" s="77" t="s">
        <v>190</v>
      </c>
      <c r="C28" s="73">
        <v>2018</v>
      </c>
      <c r="D28" s="77">
        <v>3</v>
      </c>
      <c r="E28" s="77" t="s">
        <v>151</v>
      </c>
      <c r="F28" s="77" t="s">
        <v>138</v>
      </c>
      <c r="G28" s="98">
        <v>0</v>
      </c>
      <c r="H28" s="92">
        <v>0</v>
      </c>
      <c r="I28" s="66">
        <v>0</v>
      </c>
    </row>
    <row r="29" spans="1:9" x14ac:dyDescent="0.25">
      <c r="A29" s="94" t="s">
        <v>142</v>
      </c>
      <c r="B29" s="77" t="s">
        <v>188</v>
      </c>
      <c r="C29" s="73">
        <v>2018</v>
      </c>
      <c r="D29" s="77">
        <v>3</v>
      </c>
      <c r="E29" s="77" t="s">
        <v>152</v>
      </c>
      <c r="F29" s="77" t="s">
        <v>138</v>
      </c>
      <c r="G29" s="98">
        <v>-36067474</v>
      </c>
      <c r="H29" s="92">
        <v>-36067474</v>
      </c>
      <c r="I29" s="66">
        <v>0</v>
      </c>
    </row>
    <row r="30" spans="1:9" x14ac:dyDescent="0.25">
      <c r="A30" s="94" t="s">
        <v>142</v>
      </c>
      <c r="B30" s="77" t="s">
        <v>190</v>
      </c>
      <c r="C30" s="73">
        <v>2018</v>
      </c>
      <c r="D30" s="77">
        <v>3</v>
      </c>
      <c r="E30" s="77" t="s">
        <v>152</v>
      </c>
      <c r="F30" s="77" t="s">
        <v>138</v>
      </c>
      <c r="G30" s="98">
        <v>-1006000</v>
      </c>
      <c r="H30" s="92">
        <v>-1006000</v>
      </c>
      <c r="I30" s="66">
        <v>0</v>
      </c>
    </row>
    <row r="31" spans="1:9" x14ac:dyDescent="0.25">
      <c r="A31" s="94" t="s">
        <v>142</v>
      </c>
      <c r="B31" s="77" t="s">
        <v>191</v>
      </c>
      <c r="C31" s="73">
        <v>2018</v>
      </c>
      <c r="D31" s="77">
        <v>3</v>
      </c>
      <c r="E31" s="77" t="s">
        <v>152</v>
      </c>
      <c r="F31" s="77" t="s">
        <v>138</v>
      </c>
      <c r="G31" s="98">
        <v>-53216542</v>
      </c>
      <c r="H31" s="92">
        <v>-53216542</v>
      </c>
      <c r="I31" s="66">
        <v>0</v>
      </c>
    </row>
    <row r="32" spans="1:9" x14ac:dyDescent="0.25">
      <c r="A32" s="94" t="s">
        <v>142</v>
      </c>
      <c r="B32" s="77" t="s">
        <v>188</v>
      </c>
      <c r="C32" s="73">
        <v>2018</v>
      </c>
      <c r="D32" s="77">
        <v>3</v>
      </c>
      <c r="E32" s="77" t="s">
        <v>153</v>
      </c>
      <c r="F32" s="77" t="s">
        <v>138</v>
      </c>
      <c r="G32" s="98">
        <v>-1895942820</v>
      </c>
      <c r="H32" s="92">
        <v>-1895942820</v>
      </c>
      <c r="I32" s="66">
        <v>0</v>
      </c>
    </row>
    <row r="33" spans="1:9" x14ac:dyDescent="0.25">
      <c r="A33" s="94" t="s">
        <v>142</v>
      </c>
      <c r="B33" s="77" t="s">
        <v>190</v>
      </c>
      <c r="C33" s="73">
        <v>2018</v>
      </c>
      <c r="D33" s="77">
        <v>3</v>
      </c>
      <c r="E33" s="77" t="s">
        <v>153</v>
      </c>
      <c r="F33" s="77" t="s">
        <v>138</v>
      </c>
      <c r="G33" s="98">
        <v>-2208509000</v>
      </c>
      <c r="H33" s="92">
        <v>-2208509000</v>
      </c>
      <c r="I33" s="66">
        <v>0</v>
      </c>
    </row>
    <row r="34" spans="1:9" x14ac:dyDescent="0.25">
      <c r="A34" s="94" t="s">
        <v>142</v>
      </c>
      <c r="B34" s="77" t="s">
        <v>191</v>
      </c>
      <c r="C34" s="73">
        <v>2018</v>
      </c>
      <c r="D34" s="77">
        <v>3</v>
      </c>
      <c r="E34" s="77" t="s">
        <v>153</v>
      </c>
      <c r="F34" s="77" t="s">
        <v>138</v>
      </c>
      <c r="G34" s="98">
        <v>-2072669183</v>
      </c>
      <c r="H34" s="92">
        <v>-2072669183</v>
      </c>
      <c r="I34" s="66">
        <v>0</v>
      </c>
    </row>
    <row r="35" spans="1:9" x14ac:dyDescent="0.25">
      <c r="A35" s="94" t="s">
        <v>142</v>
      </c>
      <c r="B35" s="77" t="s">
        <v>188</v>
      </c>
      <c r="C35" s="73">
        <v>2018</v>
      </c>
      <c r="D35" s="77">
        <v>3</v>
      </c>
      <c r="E35" s="77" t="s">
        <v>154</v>
      </c>
      <c r="F35" s="77" t="s">
        <v>138</v>
      </c>
      <c r="G35" s="98">
        <v>1745520245</v>
      </c>
      <c r="H35" s="92">
        <v>1745520245</v>
      </c>
      <c r="I35" s="66">
        <v>0</v>
      </c>
    </row>
    <row r="36" spans="1:9" x14ac:dyDescent="0.25">
      <c r="A36" s="94" t="s">
        <v>142</v>
      </c>
      <c r="B36" s="77" t="s">
        <v>190</v>
      </c>
      <c r="C36" s="73">
        <v>2018</v>
      </c>
      <c r="D36" s="77">
        <v>3</v>
      </c>
      <c r="E36" s="77" t="s">
        <v>154</v>
      </c>
      <c r="F36" s="77" t="s">
        <v>138</v>
      </c>
      <c r="G36" s="98">
        <v>1709506000</v>
      </c>
      <c r="H36" s="92">
        <v>1709506000</v>
      </c>
      <c r="I36" s="66">
        <v>0</v>
      </c>
    </row>
    <row r="37" spans="1:9" x14ac:dyDescent="0.25">
      <c r="A37" s="94" t="s">
        <v>142</v>
      </c>
      <c r="B37" s="77" t="s">
        <v>191</v>
      </c>
      <c r="C37" s="73">
        <v>2018</v>
      </c>
      <c r="D37" s="77">
        <v>3</v>
      </c>
      <c r="E37" s="77" t="s">
        <v>154</v>
      </c>
      <c r="F37" s="77" t="s">
        <v>138</v>
      </c>
      <c r="G37" s="98">
        <v>1746550367</v>
      </c>
      <c r="H37" s="92">
        <v>1746550367</v>
      </c>
      <c r="I37" s="66">
        <v>0</v>
      </c>
    </row>
    <row r="38" spans="1:9" x14ac:dyDescent="0.25">
      <c r="A38" s="94" t="s">
        <v>142</v>
      </c>
      <c r="B38" s="77" t="s">
        <v>188</v>
      </c>
      <c r="C38" s="73">
        <v>2018</v>
      </c>
      <c r="D38" s="77">
        <v>3</v>
      </c>
      <c r="E38" s="77" t="s">
        <v>155</v>
      </c>
      <c r="F38" s="77" t="s">
        <v>138</v>
      </c>
      <c r="G38" s="98">
        <v>-150422575</v>
      </c>
      <c r="H38" s="92">
        <v>-150422575</v>
      </c>
      <c r="I38" s="66">
        <v>0</v>
      </c>
    </row>
    <row r="39" spans="1:9" x14ac:dyDescent="0.25">
      <c r="A39" s="94" t="s">
        <v>142</v>
      </c>
      <c r="B39" s="77" t="s">
        <v>190</v>
      </c>
      <c r="C39" s="73">
        <v>2018</v>
      </c>
      <c r="D39" s="77">
        <v>3</v>
      </c>
      <c r="E39" s="77" t="s">
        <v>155</v>
      </c>
      <c r="F39" s="77" t="s">
        <v>138</v>
      </c>
      <c r="G39" s="98">
        <v>-499003000</v>
      </c>
      <c r="H39" s="92">
        <v>-499003000</v>
      </c>
      <c r="I39" s="66">
        <v>0</v>
      </c>
    </row>
    <row r="40" spans="1:9" x14ac:dyDescent="0.25">
      <c r="A40" s="94" t="s">
        <v>142</v>
      </c>
      <c r="B40" s="77" t="s">
        <v>191</v>
      </c>
      <c r="C40" s="73">
        <v>2018</v>
      </c>
      <c r="D40" s="77">
        <v>3</v>
      </c>
      <c r="E40" s="77" t="s">
        <v>155</v>
      </c>
      <c r="F40" s="77" t="s">
        <v>138</v>
      </c>
      <c r="G40" s="98">
        <v>-326118816</v>
      </c>
      <c r="H40" s="92">
        <v>-326118816</v>
      </c>
      <c r="I40" s="66">
        <v>0</v>
      </c>
    </row>
    <row r="41" spans="1:9" x14ac:dyDescent="0.25">
      <c r="A41" s="94" t="s">
        <v>142</v>
      </c>
      <c r="B41" s="77" t="s">
        <v>188</v>
      </c>
      <c r="C41" s="73">
        <v>2018</v>
      </c>
      <c r="D41" s="77">
        <v>3</v>
      </c>
      <c r="E41" s="77" t="s">
        <v>156</v>
      </c>
      <c r="F41" s="77" t="s">
        <v>138</v>
      </c>
      <c r="G41" s="98">
        <v>0</v>
      </c>
      <c r="H41" s="92">
        <v>0</v>
      </c>
      <c r="I41" s="66">
        <v>0</v>
      </c>
    </row>
    <row r="42" spans="1:9" x14ac:dyDescent="0.25">
      <c r="A42" s="94" t="s">
        <v>142</v>
      </c>
      <c r="B42" s="77" t="s">
        <v>190</v>
      </c>
      <c r="C42" s="73">
        <v>2018</v>
      </c>
      <c r="D42" s="77">
        <v>3</v>
      </c>
      <c r="E42" s="77" t="s">
        <v>156</v>
      </c>
      <c r="F42" s="77" t="s">
        <v>138</v>
      </c>
      <c r="G42" s="98">
        <v>1252000</v>
      </c>
      <c r="H42" s="92">
        <v>1252000</v>
      </c>
      <c r="I42" s="66">
        <v>0</v>
      </c>
    </row>
    <row r="43" spans="1:9" x14ac:dyDescent="0.25">
      <c r="A43" s="94" t="s">
        <v>142</v>
      </c>
      <c r="B43" s="77" t="s">
        <v>191</v>
      </c>
      <c r="C43" s="73">
        <v>2018</v>
      </c>
      <c r="D43" s="77">
        <v>3</v>
      </c>
      <c r="E43" s="77" t="s">
        <v>156</v>
      </c>
      <c r="F43" s="77" t="s">
        <v>138</v>
      </c>
      <c r="G43" s="98">
        <v>24948739</v>
      </c>
      <c r="H43" s="92">
        <v>24948739</v>
      </c>
      <c r="I43" s="66">
        <v>0</v>
      </c>
    </row>
    <row r="44" spans="1:9" x14ac:dyDescent="0.25">
      <c r="A44" s="94" t="s">
        <v>142</v>
      </c>
      <c r="B44" s="77" t="s">
        <v>188</v>
      </c>
      <c r="C44" s="73">
        <v>2018</v>
      </c>
      <c r="D44" s="77">
        <v>3</v>
      </c>
      <c r="E44" s="77" t="s">
        <v>157</v>
      </c>
      <c r="F44" s="77" t="s">
        <v>138</v>
      </c>
      <c r="G44" s="98">
        <v>-150422575</v>
      </c>
      <c r="H44" s="92">
        <v>-150422575</v>
      </c>
      <c r="I44" s="66">
        <v>0</v>
      </c>
    </row>
    <row r="45" spans="1:9" x14ac:dyDescent="0.25">
      <c r="A45" s="94" t="s">
        <v>142</v>
      </c>
      <c r="B45" s="77" t="s">
        <v>190</v>
      </c>
      <c r="C45" s="73">
        <v>2018</v>
      </c>
      <c r="D45" s="77">
        <v>3</v>
      </c>
      <c r="E45" s="77" t="s">
        <v>157</v>
      </c>
      <c r="F45" s="77" t="s">
        <v>138</v>
      </c>
      <c r="G45" s="98">
        <v>-497751000</v>
      </c>
      <c r="H45" s="92">
        <v>-497751000</v>
      </c>
      <c r="I45" s="66">
        <v>0</v>
      </c>
    </row>
    <row r="46" spans="1:9" x14ac:dyDescent="0.25">
      <c r="A46" s="94" t="s">
        <v>142</v>
      </c>
      <c r="B46" s="77" t="s">
        <v>191</v>
      </c>
      <c r="C46" s="73">
        <v>2018</v>
      </c>
      <c r="D46" s="77">
        <v>3</v>
      </c>
      <c r="E46" s="77" t="s">
        <v>157</v>
      </c>
      <c r="F46" s="77" t="s">
        <v>138</v>
      </c>
      <c r="G46" s="98">
        <v>-301170077</v>
      </c>
      <c r="H46" s="92">
        <v>-301170077</v>
      </c>
      <c r="I46" s="66">
        <v>0</v>
      </c>
    </row>
    <row r="47" spans="1:9" x14ac:dyDescent="0.25">
      <c r="A47" s="94" t="s">
        <v>142</v>
      </c>
      <c r="B47" s="77" t="s">
        <v>188</v>
      </c>
      <c r="C47" s="73">
        <v>2018</v>
      </c>
      <c r="D47" s="77">
        <v>3</v>
      </c>
      <c r="E47" s="77" t="s">
        <v>158</v>
      </c>
      <c r="F47" s="77" t="s">
        <v>138</v>
      </c>
      <c r="G47" s="98">
        <v>0</v>
      </c>
      <c r="H47" s="92">
        <v>0</v>
      </c>
      <c r="I47" s="66">
        <v>0</v>
      </c>
    </row>
    <row r="48" spans="1:9" x14ac:dyDescent="0.25">
      <c r="A48" s="94" t="s">
        <v>142</v>
      </c>
      <c r="B48" s="77" t="s">
        <v>190</v>
      </c>
      <c r="C48" s="73">
        <v>2018</v>
      </c>
      <c r="D48" s="77">
        <v>3</v>
      </c>
      <c r="E48" s="77" t="s">
        <v>158</v>
      </c>
      <c r="F48" s="77" t="s">
        <v>138</v>
      </c>
      <c r="G48" s="98">
        <v>69669000</v>
      </c>
      <c r="H48" s="92">
        <v>69669000</v>
      </c>
      <c r="I48" s="66">
        <v>0</v>
      </c>
    </row>
    <row r="49" spans="1:9" x14ac:dyDescent="0.25">
      <c r="A49" s="94" t="s">
        <v>142</v>
      </c>
      <c r="B49" s="77" t="s">
        <v>191</v>
      </c>
      <c r="C49" s="73">
        <v>2018</v>
      </c>
      <c r="D49" s="77">
        <v>3</v>
      </c>
      <c r="E49" s="77" t="s">
        <v>158</v>
      </c>
      <c r="F49" s="77" t="s">
        <v>138</v>
      </c>
      <c r="G49" s="98">
        <v>66628358</v>
      </c>
      <c r="H49" s="92">
        <v>66628358</v>
      </c>
      <c r="I49" s="66">
        <v>0</v>
      </c>
    </row>
    <row r="50" spans="1:9" x14ac:dyDescent="0.25">
      <c r="A50" s="94" t="s">
        <v>142</v>
      </c>
      <c r="B50" s="77" t="s">
        <v>188</v>
      </c>
      <c r="C50" s="73">
        <v>2018</v>
      </c>
      <c r="D50" s="77">
        <v>3</v>
      </c>
      <c r="E50" s="77" t="s">
        <v>159</v>
      </c>
      <c r="F50" s="77" t="s">
        <v>138</v>
      </c>
      <c r="G50" s="98">
        <v>-150422575</v>
      </c>
      <c r="H50" s="92">
        <v>-150422575</v>
      </c>
      <c r="I50" s="66">
        <v>0</v>
      </c>
    </row>
    <row r="51" spans="1:9" x14ac:dyDescent="0.25">
      <c r="A51" s="94" t="s">
        <v>142</v>
      </c>
      <c r="B51" s="77" t="s">
        <v>190</v>
      </c>
      <c r="C51" s="73">
        <v>2018</v>
      </c>
      <c r="D51" s="77">
        <v>3</v>
      </c>
      <c r="E51" s="77" t="s">
        <v>159</v>
      </c>
      <c r="F51" s="77" t="s">
        <v>138</v>
      </c>
      <c r="G51" s="98">
        <v>-428082000</v>
      </c>
      <c r="H51" s="92">
        <v>-428082000</v>
      </c>
      <c r="I51" s="66">
        <v>0</v>
      </c>
    </row>
    <row r="52" spans="1:9" x14ac:dyDescent="0.25">
      <c r="A52" s="94" t="s">
        <v>142</v>
      </c>
      <c r="B52" s="77" t="s">
        <v>191</v>
      </c>
      <c r="C52" s="73">
        <v>2018</v>
      </c>
      <c r="D52" s="77">
        <v>3</v>
      </c>
      <c r="E52" s="77" t="s">
        <v>159</v>
      </c>
      <c r="F52" s="77" t="s">
        <v>138</v>
      </c>
      <c r="G52" s="98">
        <v>-234541719</v>
      </c>
      <c r="H52" s="92">
        <v>-234541719</v>
      </c>
      <c r="I52" s="66">
        <v>0</v>
      </c>
    </row>
    <row r="53" spans="1:9" x14ac:dyDescent="0.25">
      <c r="A53" s="94" t="s">
        <v>142</v>
      </c>
      <c r="B53" s="77" t="s">
        <v>188</v>
      </c>
      <c r="C53" s="74">
        <v>2017</v>
      </c>
      <c r="D53" s="77">
        <v>3</v>
      </c>
      <c r="E53" s="77" t="s">
        <v>143</v>
      </c>
      <c r="F53" s="77" t="s">
        <v>138</v>
      </c>
      <c r="G53" s="98">
        <v>-1323274540</v>
      </c>
      <c r="H53" s="92">
        <v>-1323274540</v>
      </c>
      <c r="I53" s="66">
        <v>0</v>
      </c>
    </row>
    <row r="54" spans="1:9" x14ac:dyDescent="0.25">
      <c r="A54" s="94" t="s">
        <v>142</v>
      </c>
      <c r="B54" s="77" t="s">
        <v>190</v>
      </c>
      <c r="C54" s="74">
        <v>2017</v>
      </c>
      <c r="D54" s="77">
        <v>3</v>
      </c>
      <c r="E54" s="77" t="s">
        <v>143</v>
      </c>
      <c r="F54" s="77" t="s">
        <v>138</v>
      </c>
      <c r="G54" s="98">
        <v>-1723090000</v>
      </c>
      <c r="H54" s="92">
        <v>-1723090000</v>
      </c>
      <c r="I54" s="66">
        <v>0</v>
      </c>
    </row>
    <row r="55" spans="1:9" x14ac:dyDescent="0.25">
      <c r="A55" s="94" t="s">
        <v>142</v>
      </c>
      <c r="B55" s="77" t="s">
        <v>191</v>
      </c>
      <c r="C55" s="74">
        <v>2017</v>
      </c>
      <c r="D55" s="77">
        <v>3</v>
      </c>
      <c r="E55" s="77" t="s">
        <v>143</v>
      </c>
      <c r="F55" s="77" t="s">
        <v>138</v>
      </c>
      <c r="G55" s="98">
        <v>-1621365748</v>
      </c>
      <c r="H55" s="92">
        <v>-1621365748</v>
      </c>
      <c r="I55" s="66">
        <v>0</v>
      </c>
    </row>
    <row r="56" spans="1:9" x14ac:dyDescent="0.25">
      <c r="A56" s="94" t="s">
        <v>142</v>
      </c>
      <c r="B56" s="77" t="s">
        <v>188</v>
      </c>
      <c r="C56" s="74">
        <v>2017</v>
      </c>
      <c r="D56" s="77">
        <v>3</v>
      </c>
      <c r="E56" s="77" t="s">
        <v>144</v>
      </c>
      <c r="F56" s="77" t="s">
        <v>138</v>
      </c>
      <c r="G56" s="98">
        <v>-13018463</v>
      </c>
      <c r="H56" s="92">
        <v>-13018463</v>
      </c>
      <c r="I56" s="66">
        <v>0</v>
      </c>
    </row>
    <row r="57" spans="1:9" x14ac:dyDescent="0.25">
      <c r="A57" s="94" t="s">
        <v>142</v>
      </c>
      <c r="B57" s="77" t="s">
        <v>190</v>
      </c>
      <c r="C57" s="74">
        <v>2017</v>
      </c>
      <c r="D57" s="77">
        <v>3</v>
      </c>
      <c r="E57" s="77" t="s">
        <v>144</v>
      </c>
      <c r="F57" s="77" t="s">
        <v>138</v>
      </c>
      <c r="G57" s="98">
        <v>-6985000</v>
      </c>
      <c r="H57" s="92">
        <v>-6985000</v>
      </c>
      <c r="I57" s="66">
        <v>0</v>
      </c>
    </row>
    <row r="58" spans="1:9" x14ac:dyDescent="0.25">
      <c r="A58" s="94" t="s">
        <v>142</v>
      </c>
      <c r="B58" s="77" t="s">
        <v>191</v>
      </c>
      <c r="C58" s="74">
        <v>2017</v>
      </c>
      <c r="D58" s="77">
        <v>3</v>
      </c>
      <c r="E58" s="77" t="s">
        <v>144</v>
      </c>
      <c r="F58" s="77" t="s">
        <v>138</v>
      </c>
      <c r="G58" s="98">
        <v>-6420199</v>
      </c>
      <c r="H58" s="92">
        <v>-6420199</v>
      </c>
      <c r="I58" s="66">
        <v>0</v>
      </c>
    </row>
    <row r="59" spans="1:9" x14ac:dyDescent="0.25">
      <c r="A59" s="94" t="s">
        <v>142</v>
      </c>
      <c r="B59" s="77" t="s">
        <v>188</v>
      </c>
      <c r="C59" s="74">
        <v>2017</v>
      </c>
      <c r="D59" s="77">
        <v>3</v>
      </c>
      <c r="E59" s="77" t="s">
        <v>145</v>
      </c>
      <c r="F59" s="77" t="s">
        <v>138</v>
      </c>
      <c r="G59" s="98">
        <v>-85250732</v>
      </c>
      <c r="H59" s="92">
        <v>-85250732</v>
      </c>
      <c r="I59" s="66">
        <v>0</v>
      </c>
    </row>
    <row r="60" spans="1:9" x14ac:dyDescent="0.25">
      <c r="A60" s="94" t="s">
        <v>142</v>
      </c>
      <c r="B60" s="77" t="s">
        <v>190</v>
      </c>
      <c r="C60" s="74">
        <v>2017</v>
      </c>
      <c r="D60" s="77">
        <v>3</v>
      </c>
      <c r="E60" s="77" t="s">
        <v>145</v>
      </c>
      <c r="F60" s="77" t="s">
        <v>138</v>
      </c>
      <c r="G60" s="98">
        <v>-62022000</v>
      </c>
      <c r="H60" s="92">
        <v>-62022000</v>
      </c>
      <c r="I60" s="66">
        <v>0</v>
      </c>
    </row>
    <row r="61" spans="1:9" x14ac:dyDescent="0.25">
      <c r="A61" s="94" t="s">
        <v>142</v>
      </c>
      <c r="B61" s="77" t="s">
        <v>191</v>
      </c>
      <c r="C61" s="74">
        <v>2017</v>
      </c>
      <c r="D61" s="77">
        <v>3</v>
      </c>
      <c r="E61" s="77" t="s">
        <v>145</v>
      </c>
      <c r="F61" s="77" t="s">
        <v>138</v>
      </c>
      <c r="G61" s="98">
        <v>-73809921</v>
      </c>
      <c r="H61" s="92">
        <v>-73809921</v>
      </c>
      <c r="I61" s="66">
        <v>0</v>
      </c>
    </row>
    <row r="62" spans="1:9" x14ac:dyDescent="0.25">
      <c r="A62" s="94" t="s">
        <v>142</v>
      </c>
      <c r="B62" s="77" t="s">
        <v>188</v>
      </c>
      <c r="C62" s="74">
        <v>2017</v>
      </c>
      <c r="D62" s="77">
        <v>3</v>
      </c>
      <c r="E62" s="77" t="s">
        <v>146</v>
      </c>
      <c r="F62" s="77" t="s">
        <v>138</v>
      </c>
      <c r="G62" s="98">
        <v>-53891375</v>
      </c>
      <c r="H62" s="92">
        <v>-53891375</v>
      </c>
      <c r="I62" s="66">
        <v>0</v>
      </c>
    </row>
    <row r="63" spans="1:9" x14ac:dyDescent="0.25">
      <c r="A63" s="94" t="s">
        <v>142</v>
      </c>
      <c r="B63" s="77" t="s">
        <v>190</v>
      </c>
      <c r="C63" s="74">
        <v>2017</v>
      </c>
      <c r="D63" s="77">
        <v>3</v>
      </c>
      <c r="E63" s="77" t="s">
        <v>146</v>
      </c>
      <c r="F63" s="77" t="s">
        <v>138</v>
      </c>
      <c r="G63" s="98">
        <v>0</v>
      </c>
      <c r="H63" s="92">
        <v>0</v>
      </c>
      <c r="I63" s="66">
        <v>0</v>
      </c>
    </row>
    <row r="64" spans="1:9" x14ac:dyDescent="0.25">
      <c r="A64" s="94" t="s">
        <v>142</v>
      </c>
      <c r="B64" s="77" t="s">
        <v>191</v>
      </c>
      <c r="C64" s="74">
        <v>2017</v>
      </c>
      <c r="D64" s="77">
        <v>3</v>
      </c>
      <c r="E64" s="77" t="s">
        <v>146</v>
      </c>
      <c r="F64" s="77" t="s">
        <v>138</v>
      </c>
      <c r="G64" s="98">
        <v>-49683614</v>
      </c>
      <c r="H64" s="92">
        <v>-49683614</v>
      </c>
      <c r="I64" s="66">
        <v>0</v>
      </c>
    </row>
    <row r="65" spans="1:9" x14ac:dyDescent="0.25">
      <c r="A65" s="94" t="s">
        <v>142</v>
      </c>
      <c r="B65" s="77" t="s">
        <v>188</v>
      </c>
      <c r="C65" s="74">
        <v>2017</v>
      </c>
      <c r="D65" s="77">
        <v>3</v>
      </c>
      <c r="E65" s="77" t="s">
        <v>147</v>
      </c>
      <c r="F65" s="77" t="s">
        <v>138</v>
      </c>
      <c r="G65" s="98">
        <v>0</v>
      </c>
      <c r="H65" s="92">
        <v>0</v>
      </c>
      <c r="I65" s="66">
        <v>0</v>
      </c>
    </row>
    <row r="66" spans="1:9" x14ac:dyDescent="0.25">
      <c r="A66" s="94" t="s">
        <v>142</v>
      </c>
      <c r="B66" s="77" t="s">
        <v>190</v>
      </c>
      <c r="C66" s="74">
        <v>2017</v>
      </c>
      <c r="D66" s="77">
        <v>3</v>
      </c>
      <c r="E66" s="77" t="s">
        <v>147</v>
      </c>
      <c r="F66" s="77" t="s">
        <v>138</v>
      </c>
      <c r="G66" s="98">
        <v>0</v>
      </c>
      <c r="H66" s="92">
        <v>0</v>
      </c>
      <c r="I66" s="66">
        <v>0</v>
      </c>
    </row>
    <row r="67" spans="1:9" x14ac:dyDescent="0.25">
      <c r="A67" s="94" t="s">
        <v>142</v>
      </c>
      <c r="B67" s="77" t="s">
        <v>188</v>
      </c>
      <c r="C67" s="74">
        <v>2017</v>
      </c>
      <c r="D67" s="77">
        <v>3</v>
      </c>
      <c r="E67" s="77" t="s">
        <v>148</v>
      </c>
      <c r="F67" s="77" t="s">
        <v>138</v>
      </c>
      <c r="G67" s="98">
        <v>0</v>
      </c>
      <c r="H67" s="92">
        <v>0</v>
      </c>
      <c r="I67" s="66">
        <v>0</v>
      </c>
    </row>
    <row r="68" spans="1:9" x14ac:dyDescent="0.25">
      <c r="A68" s="94" t="s">
        <v>142</v>
      </c>
      <c r="B68" s="77" t="s">
        <v>190</v>
      </c>
      <c r="C68" s="74">
        <v>2017</v>
      </c>
      <c r="D68" s="77">
        <v>3</v>
      </c>
      <c r="E68" s="77" t="s">
        <v>148</v>
      </c>
      <c r="F68" s="77" t="s">
        <v>138</v>
      </c>
      <c r="G68" s="98">
        <v>0</v>
      </c>
      <c r="H68" s="92">
        <v>0</v>
      </c>
      <c r="I68" s="66">
        <v>0</v>
      </c>
    </row>
    <row r="69" spans="1:9" x14ac:dyDescent="0.25">
      <c r="A69" s="94" t="s">
        <v>142</v>
      </c>
      <c r="B69" s="77" t="s">
        <v>188</v>
      </c>
      <c r="C69" s="74">
        <v>2017</v>
      </c>
      <c r="D69" s="77">
        <v>3</v>
      </c>
      <c r="E69" s="77" t="s">
        <v>149</v>
      </c>
      <c r="F69" s="77" t="s">
        <v>138</v>
      </c>
      <c r="G69" s="98">
        <v>-40024350</v>
      </c>
      <c r="H69" s="92">
        <v>-40024350</v>
      </c>
      <c r="I69" s="66">
        <v>0</v>
      </c>
    </row>
    <row r="70" spans="1:9" x14ac:dyDescent="0.25">
      <c r="A70" s="94" t="s">
        <v>142</v>
      </c>
      <c r="B70" s="77" t="s">
        <v>190</v>
      </c>
      <c r="C70" s="74">
        <v>2017</v>
      </c>
      <c r="D70" s="77">
        <v>3</v>
      </c>
      <c r="E70" s="77" t="s">
        <v>149</v>
      </c>
      <c r="F70" s="77" t="s">
        <v>138</v>
      </c>
      <c r="G70" s="98">
        <v>-39032000</v>
      </c>
      <c r="H70" s="92">
        <v>-39032000</v>
      </c>
      <c r="I70" s="66">
        <v>0</v>
      </c>
    </row>
    <row r="71" spans="1:9" x14ac:dyDescent="0.25">
      <c r="A71" s="94" t="s">
        <v>142</v>
      </c>
      <c r="B71" s="77" t="s">
        <v>191</v>
      </c>
      <c r="C71" s="74">
        <v>2017</v>
      </c>
      <c r="D71" s="77">
        <v>3</v>
      </c>
      <c r="E71" s="77" t="s">
        <v>149</v>
      </c>
      <c r="F71" s="77" t="s">
        <v>138</v>
      </c>
      <c r="G71" s="98">
        <v>-39461761</v>
      </c>
      <c r="H71" s="92">
        <v>-39461761</v>
      </c>
      <c r="I71" s="66">
        <v>0</v>
      </c>
    </row>
    <row r="72" spans="1:9" x14ac:dyDescent="0.25">
      <c r="A72" s="94" t="s">
        <v>142</v>
      </c>
      <c r="B72" s="77" t="s">
        <v>188</v>
      </c>
      <c r="C72" s="74">
        <v>2017</v>
      </c>
      <c r="D72" s="77">
        <v>3</v>
      </c>
      <c r="E72" s="77" t="s">
        <v>150</v>
      </c>
      <c r="F72" s="77" t="s">
        <v>138</v>
      </c>
      <c r="G72" s="98">
        <v>-12874873</v>
      </c>
      <c r="H72" s="92">
        <v>-12874873</v>
      </c>
      <c r="I72" s="66">
        <v>0</v>
      </c>
    </row>
    <row r="73" spans="1:9" x14ac:dyDescent="0.25">
      <c r="A73" s="94" t="s">
        <v>142</v>
      </c>
      <c r="B73" s="77" t="s">
        <v>190</v>
      </c>
      <c r="C73" s="74">
        <v>2017</v>
      </c>
      <c r="D73" s="77">
        <v>3</v>
      </c>
      <c r="E73" s="77" t="s">
        <v>150</v>
      </c>
      <c r="F73" s="77" t="s">
        <v>138</v>
      </c>
      <c r="G73" s="98">
        <v>-136542000</v>
      </c>
      <c r="H73" s="92">
        <v>-136542000</v>
      </c>
      <c r="I73" s="66">
        <v>0</v>
      </c>
    </row>
    <row r="74" spans="1:9" x14ac:dyDescent="0.25">
      <c r="A74" s="94" t="s">
        <v>142</v>
      </c>
      <c r="B74" s="77" t="s">
        <v>191</v>
      </c>
      <c r="C74" s="74">
        <v>2017</v>
      </c>
      <c r="D74" s="77">
        <v>3</v>
      </c>
      <c r="E74" s="77" t="s">
        <v>150</v>
      </c>
      <c r="F74" s="77" t="s">
        <v>138</v>
      </c>
      <c r="G74" s="98">
        <v>-773239</v>
      </c>
      <c r="H74" s="92">
        <v>-773239</v>
      </c>
      <c r="I74" s="66">
        <v>0</v>
      </c>
    </row>
    <row r="75" spans="1:9" x14ac:dyDescent="0.25">
      <c r="A75" s="94" t="s">
        <v>142</v>
      </c>
      <c r="B75" s="77" t="s">
        <v>188</v>
      </c>
      <c r="C75" s="74">
        <v>2017</v>
      </c>
      <c r="D75" s="77">
        <v>3</v>
      </c>
      <c r="E75" s="77" t="s">
        <v>151</v>
      </c>
      <c r="F75" s="77" t="s">
        <v>138</v>
      </c>
      <c r="G75" s="98">
        <v>0</v>
      </c>
      <c r="H75" s="92">
        <v>0</v>
      </c>
      <c r="I75" s="66">
        <v>0</v>
      </c>
    </row>
    <row r="76" spans="1:9" x14ac:dyDescent="0.25">
      <c r="A76" s="94" t="s">
        <v>142</v>
      </c>
      <c r="B76" s="77" t="s">
        <v>190</v>
      </c>
      <c r="C76" s="74">
        <v>2017</v>
      </c>
      <c r="D76" s="77">
        <v>3</v>
      </c>
      <c r="E76" s="77" t="s">
        <v>151</v>
      </c>
      <c r="F76" s="77" t="s">
        <v>138</v>
      </c>
      <c r="G76" s="98">
        <v>0</v>
      </c>
      <c r="H76" s="92">
        <v>0</v>
      </c>
      <c r="I76" s="66">
        <v>0</v>
      </c>
    </row>
    <row r="77" spans="1:9" x14ac:dyDescent="0.25">
      <c r="A77" s="94" t="s">
        <v>142</v>
      </c>
      <c r="B77" s="77" t="s">
        <v>188</v>
      </c>
      <c r="C77" s="74">
        <v>2017</v>
      </c>
      <c r="D77" s="77">
        <v>3</v>
      </c>
      <c r="E77" s="77" t="s">
        <v>152</v>
      </c>
      <c r="F77" s="77" t="s">
        <v>138</v>
      </c>
      <c r="G77" s="98">
        <v>-125888217</v>
      </c>
      <c r="H77" s="92">
        <v>-125888217</v>
      </c>
      <c r="I77" s="66">
        <v>0</v>
      </c>
    </row>
    <row r="78" spans="1:9" x14ac:dyDescent="0.25">
      <c r="A78" s="94" t="s">
        <v>142</v>
      </c>
      <c r="B78" s="77" t="s">
        <v>190</v>
      </c>
      <c r="C78" s="74">
        <v>2017</v>
      </c>
      <c r="D78" s="77">
        <v>3</v>
      </c>
      <c r="E78" s="77" t="s">
        <v>152</v>
      </c>
      <c r="F78" s="77" t="s">
        <v>138</v>
      </c>
      <c r="G78" s="98">
        <v>-22897000</v>
      </c>
      <c r="H78" s="92">
        <v>-22897000</v>
      </c>
      <c r="I78" s="66">
        <v>0</v>
      </c>
    </row>
    <row r="79" spans="1:9" x14ac:dyDescent="0.25">
      <c r="A79" s="94" t="s">
        <v>142</v>
      </c>
      <c r="B79" s="77" t="s">
        <v>191</v>
      </c>
      <c r="C79" s="74">
        <v>2017</v>
      </c>
      <c r="D79" s="77">
        <v>3</v>
      </c>
      <c r="E79" s="77" t="s">
        <v>152</v>
      </c>
      <c r="F79" s="77" t="s">
        <v>138</v>
      </c>
      <c r="G79" s="98">
        <v>-42474873</v>
      </c>
      <c r="H79" s="92">
        <v>-42474873</v>
      </c>
      <c r="I79" s="66">
        <v>0</v>
      </c>
    </row>
    <row r="80" spans="1:9" x14ac:dyDescent="0.25">
      <c r="A80" s="94" t="s">
        <v>142</v>
      </c>
      <c r="B80" s="77" t="s">
        <v>188</v>
      </c>
      <c r="C80" s="74">
        <v>2017</v>
      </c>
      <c r="D80" s="77">
        <v>3</v>
      </c>
      <c r="E80" s="77" t="s">
        <v>153</v>
      </c>
      <c r="F80" s="77" t="s">
        <v>138</v>
      </c>
      <c r="G80" s="98">
        <v>-1654222550</v>
      </c>
      <c r="H80" s="92">
        <v>-1654222550</v>
      </c>
      <c r="I80" s="66">
        <v>0</v>
      </c>
    </row>
    <row r="81" spans="1:9" x14ac:dyDescent="0.25">
      <c r="A81" s="94" t="s">
        <v>142</v>
      </c>
      <c r="B81" s="77" t="s">
        <v>190</v>
      </c>
      <c r="C81" s="74">
        <v>2017</v>
      </c>
      <c r="D81" s="77">
        <v>3</v>
      </c>
      <c r="E81" s="77" t="s">
        <v>153</v>
      </c>
      <c r="F81" s="77" t="s">
        <v>138</v>
      </c>
      <c r="G81" s="98">
        <v>-1990568000</v>
      </c>
      <c r="H81" s="92">
        <v>-1990568000</v>
      </c>
      <c r="I81" s="66">
        <v>0</v>
      </c>
    </row>
    <row r="82" spans="1:9" x14ac:dyDescent="0.25">
      <c r="A82" s="94" t="s">
        <v>142</v>
      </c>
      <c r="B82" s="77" t="s">
        <v>191</v>
      </c>
      <c r="C82" s="74">
        <v>2017</v>
      </c>
      <c r="D82" s="77">
        <v>3</v>
      </c>
      <c r="E82" s="77" t="s">
        <v>153</v>
      </c>
      <c r="F82" s="77" t="s">
        <v>138</v>
      </c>
      <c r="G82" s="98">
        <v>-1833989358</v>
      </c>
      <c r="H82" s="92">
        <v>-1833989358</v>
      </c>
      <c r="I82" s="66">
        <v>0</v>
      </c>
    </row>
    <row r="83" spans="1:9" x14ac:dyDescent="0.25">
      <c r="A83" s="94" t="s">
        <v>142</v>
      </c>
      <c r="B83" s="77" t="s">
        <v>188</v>
      </c>
      <c r="C83" s="74">
        <v>2017</v>
      </c>
      <c r="D83" s="77">
        <v>3</v>
      </c>
      <c r="E83" s="77" t="s">
        <v>154</v>
      </c>
      <c r="F83" s="77" t="s">
        <v>138</v>
      </c>
      <c r="G83" s="98">
        <v>1527725783</v>
      </c>
      <c r="H83" s="92">
        <v>1527725783</v>
      </c>
      <c r="I83" s="66">
        <v>0</v>
      </c>
    </row>
    <row r="84" spans="1:9" x14ac:dyDescent="0.25">
      <c r="A84" s="94" t="s">
        <v>142</v>
      </c>
      <c r="B84" s="77" t="s">
        <v>190</v>
      </c>
      <c r="C84" s="74">
        <v>2017</v>
      </c>
      <c r="D84" s="77">
        <v>3</v>
      </c>
      <c r="E84" s="77" t="s">
        <v>154</v>
      </c>
      <c r="F84" s="77" t="s">
        <v>138</v>
      </c>
      <c r="G84" s="98">
        <v>1559798000</v>
      </c>
      <c r="H84" s="92">
        <v>1559798000</v>
      </c>
      <c r="I84" s="66">
        <v>0</v>
      </c>
    </row>
    <row r="85" spans="1:9" x14ac:dyDescent="0.25">
      <c r="A85" s="94" t="s">
        <v>142</v>
      </c>
      <c r="B85" s="77" t="s">
        <v>191</v>
      </c>
      <c r="C85" s="74">
        <v>2017</v>
      </c>
      <c r="D85" s="77">
        <v>3</v>
      </c>
      <c r="E85" s="77" t="s">
        <v>154</v>
      </c>
      <c r="F85" s="77" t="s">
        <v>138</v>
      </c>
      <c r="G85" s="98">
        <v>1609418892</v>
      </c>
      <c r="H85" s="92">
        <v>1609418892</v>
      </c>
      <c r="I85" s="66">
        <v>0</v>
      </c>
    </row>
    <row r="86" spans="1:9" x14ac:dyDescent="0.25">
      <c r="A86" s="94" t="s">
        <v>142</v>
      </c>
      <c r="B86" s="77" t="s">
        <v>188</v>
      </c>
      <c r="C86" s="74">
        <v>2017</v>
      </c>
      <c r="D86" s="77">
        <v>3</v>
      </c>
      <c r="E86" s="77" t="s">
        <v>155</v>
      </c>
      <c r="F86" s="77" t="s">
        <v>138</v>
      </c>
      <c r="G86" s="98">
        <v>-126496767</v>
      </c>
      <c r="H86" s="92">
        <v>-126496767</v>
      </c>
      <c r="I86" s="66">
        <v>0</v>
      </c>
    </row>
    <row r="87" spans="1:9" x14ac:dyDescent="0.25">
      <c r="A87" s="94" t="s">
        <v>142</v>
      </c>
      <c r="B87" s="77" t="s">
        <v>190</v>
      </c>
      <c r="C87" s="74">
        <v>2017</v>
      </c>
      <c r="D87" s="77">
        <v>3</v>
      </c>
      <c r="E87" s="77" t="s">
        <v>155</v>
      </c>
      <c r="F87" s="77" t="s">
        <v>138</v>
      </c>
      <c r="G87" s="98">
        <v>-430770000</v>
      </c>
      <c r="H87" s="92">
        <v>-430770000</v>
      </c>
      <c r="I87" s="66">
        <v>0</v>
      </c>
    </row>
    <row r="88" spans="1:9" x14ac:dyDescent="0.25">
      <c r="A88" s="94" t="s">
        <v>142</v>
      </c>
      <c r="B88" s="77" t="s">
        <v>191</v>
      </c>
      <c r="C88" s="74">
        <v>2017</v>
      </c>
      <c r="D88" s="77">
        <v>3</v>
      </c>
      <c r="E88" s="77" t="s">
        <v>155</v>
      </c>
      <c r="F88" s="77" t="s">
        <v>138</v>
      </c>
      <c r="G88" s="98">
        <v>-224570466</v>
      </c>
      <c r="H88" s="92">
        <v>-224570466</v>
      </c>
      <c r="I88" s="66">
        <v>0</v>
      </c>
    </row>
    <row r="89" spans="1:9" x14ac:dyDescent="0.25">
      <c r="A89" s="94" t="s">
        <v>142</v>
      </c>
      <c r="B89" s="77" t="s">
        <v>188</v>
      </c>
      <c r="C89" s="74">
        <v>2017</v>
      </c>
      <c r="D89" s="77">
        <v>3</v>
      </c>
      <c r="E89" s="77" t="s">
        <v>156</v>
      </c>
      <c r="F89" s="77" t="s">
        <v>138</v>
      </c>
      <c r="G89" s="98">
        <v>0</v>
      </c>
      <c r="H89" s="92">
        <v>0</v>
      </c>
      <c r="I89" s="66">
        <v>0</v>
      </c>
    </row>
    <row r="90" spans="1:9" x14ac:dyDescent="0.25">
      <c r="A90" s="94" t="s">
        <v>142</v>
      </c>
      <c r="B90" s="77" t="s">
        <v>190</v>
      </c>
      <c r="C90" s="74">
        <v>2017</v>
      </c>
      <c r="D90" s="77">
        <v>3</v>
      </c>
      <c r="E90" s="77" t="s">
        <v>156</v>
      </c>
      <c r="F90" s="77" t="s">
        <v>138</v>
      </c>
      <c r="G90" s="98">
        <v>8417000</v>
      </c>
      <c r="H90" s="92">
        <v>8417000</v>
      </c>
      <c r="I90" s="66">
        <v>0</v>
      </c>
    </row>
    <row r="91" spans="1:9" x14ac:dyDescent="0.25">
      <c r="A91" s="94" t="s">
        <v>142</v>
      </c>
      <c r="B91" s="77" t="s">
        <v>191</v>
      </c>
      <c r="C91" s="74">
        <v>2017</v>
      </c>
      <c r="D91" s="77">
        <v>3</v>
      </c>
      <c r="E91" s="77" t="s">
        <v>156</v>
      </c>
      <c r="F91" s="77" t="s">
        <v>138</v>
      </c>
      <c r="G91" s="98">
        <v>17098093</v>
      </c>
      <c r="H91" s="92">
        <v>17098093</v>
      </c>
      <c r="I91" s="66">
        <v>0</v>
      </c>
    </row>
    <row r="92" spans="1:9" x14ac:dyDescent="0.25">
      <c r="A92" s="94" t="s">
        <v>142</v>
      </c>
      <c r="B92" s="77" t="s">
        <v>188</v>
      </c>
      <c r="C92" s="74">
        <v>2017</v>
      </c>
      <c r="D92" s="77">
        <v>3</v>
      </c>
      <c r="E92" s="77" t="s">
        <v>157</v>
      </c>
      <c r="F92" s="77" t="s">
        <v>138</v>
      </c>
      <c r="G92" s="98">
        <v>-126496767</v>
      </c>
      <c r="H92" s="92">
        <v>-126496767</v>
      </c>
      <c r="I92" s="66">
        <v>0</v>
      </c>
    </row>
    <row r="93" spans="1:9" x14ac:dyDescent="0.25">
      <c r="A93" s="94" t="s">
        <v>142</v>
      </c>
      <c r="B93" s="77" t="s">
        <v>190</v>
      </c>
      <c r="C93" s="74">
        <v>2017</v>
      </c>
      <c r="D93" s="77">
        <v>3</v>
      </c>
      <c r="E93" s="77" t="s">
        <v>157</v>
      </c>
      <c r="F93" s="77" t="s">
        <v>138</v>
      </c>
      <c r="G93" s="98">
        <v>-422353000</v>
      </c>
      <c r="H93" s="92">
        <v>-422353000</v>
      </c>
      <c r="I93" s="66">
        <v>0</v>
      </c>
    </row>
    <row r="94" spans="1:9" x14ac:dyDescent="0.25">
      <c r="A94" s="94" t="s">
        <v>142</v>
      </c>
      <c r="B94" s="77" t="s">
        <v>191</v>
      </c>
      <c r="C94" s="74">
        <v>2017</v>
      </c>
      <c r="D94" s="77">
        <v>3</v>
      </c>
      <c r="E94" s="77" t="s">
        <v>157</v>
      </c>
      <c r="F94" s="77" t="s">
        <v>138</v>
      </c>
      <c r="G94" s="98">
        <v>-207472373</v>
      </c>
      <c r="H94" s="92">
        <v>-207472373</v>
      </c>
      <c r="I94" s="66">
        <v>0</v>
      </c>
    </row>
    <row r="95" spans="1:9" x14ac:dyDescent="0.25">
      <c r="A95" s="94" t="s">
        <v>142</v>
      </c>
      <c r="B95" s="77" t="s">
        <v>188</v>
      </c>
      <c r="C95" s="74">
        <v>2017</v>
      </c>
      <c r="D95" s="77">
        <v>3</v>
      </c>
      <c r="E95" s="77" t="s">
        <v>158</v>
      </c>
      <c r="F95" s="77" t="s">
        <v>138</v>
      </c>
      <c r="G95" s="98">
        <v>0</v>
      </c>
      <c r="H95" s="92">
        <v>0</v>
      </c>
      <c r="I95" s="66">
        <v>0</v>
      </c>
    </row>
    <row r="96" spans="1:9" x14ac:dyDescent="0.25">
      <c r="A96" s="94" t="s">
        <v>142</v>
      </c>
      <c r="B96" s="77" t="s">
        <v>190</v>
      </c>
      <c r="C96" s="74">
        <v>2017</v>
      </c>
      <c r="D96" s="77">
        <v>3</v>
      </c>
      <c r="E96" s="77" t="s">
        <v>158</v>
      </c>
      <c r="F96" s="77" t="s">
        <v>138</v>
      </c>
      <c r="G96" s="98">
        <v>117718000</v>
      </c>
      <c r="H96" s="92">
        <v>117718000</v>
      </c>
      <c r="I96" s="66">
        <v>0</v>
      </c>
    </row>
    <row r="97" spans="1:9" x14ac:dyDescent="0.25">
      <c r="A97" s="94" t="s">
        <v>142</v>
      </c>
      <c r="B97" s="77" t="s">
        <v>191</v>
      </c>
      <c r="C97" s="74">
        <v>2017</v>
      </c>
      <c r="D97" s="77">
        <v>3</v>
      </c>
      <c r="E97" s="77" t="s">
        <v>158</v>
      </c>
      <c r="F97" s="77" t="s">
        <v>138</v>
      </c>
      <c r="G97" s="98">
        <v>75373547</v>
      </c>
      <c r="H97" s="92">
        <v>75373547</v>
      </c>
      <c r="I97" s="66">
        <v>0</v>
      </c>
    </row>
    <row r="98" spans="1:9" x14ac:dyDescent="0.25">
      <c r="A98" s="94" t="s">
        <v>142</v>
      </c>
      <c r="B98" s="77" t="s">
        <v>188</v>
      </c>
      <c r="C98" s="74">
        <v>2017</v>
      </c>
      <c r="D98" s="77">
        <v>3</v>
      </c>
      <c r="E98" s="77" t="s">
        <v>159</v>
      </c>
      <c r="F98" s="77" t="s">
        <v>138</v>
      </c>
      <c r="G98" s="98">
        <v>-126496767</v>
      </c>
      <c r="H98" s="92">
        <v>-126496767</v>
      </c>
      <c r="I98" s="66">
        <v>0</v>
      </c>
    </row>
    <row r="99" spans="1:9" x14ac:dyDescent="0.25">
      <c r="A99" s="94" t="s">
        <v>142</v>
      </c>
      <c r="B99" s="77" t="s">
        <v>190</v>
      </c>
      <c r="C99" s="74">
        <v>2017</v>
      </c>
      <c r="D99" s="77">
        <v>3</v>
      </c>
      <c r="E99" s="77" t="s">
        <v>159</v>
      </c>
      <c r="F99" s="77" t="s">
        <v>138</v>
      </c>
      <c r="G99" s="98">
        <v>-304635000</v>
      </c>
      <c r="H99" s="92">
        <v>-304635000</v>
      </c>
      <c r="I99" s="66">
        <v>0</v>
      </c>
    </row>
    <row r="100" spans="1:9" x14ac:dyDescent="0.25">
      <c r="A100" s="94" t="s">
        <v>142</v>
      </c>
      <c r="B100" s="77" t="s">
        <v>191</v>
      </c>
      <c r="C100" s="74">
        <v>2017</v>
      </c>
      <c r="D100" s="77">
        <v>3</v>
      </c>
      <c r="E100" s="77" t="s">
        <v>159</v>
      </c>
      <c r="F100" s="77" t="s">
        <v>138</v>
      </c>
      <c r="G100" s="98">
        <v>-132098826</v>
      </c>
      <c r="H100" s="92">
        <v>-132098826</v>
      </c>
      <c r="I100" s="66">
        <v>0</v>
      </c>
    </row>
    <row r="101" spans="1:9" x14ac:dyDescent="0.25">
      <c r="A101" s="94" t="s">
        <v>161</v>
      </c>
      <c r="B101" s="77" t="s">
        <v>188</v>
      </c>
      <c r="C101" s="73">
        <v>2018</v>
      </c>
      <c r="D101" s="77">
        <v>3</v>
      </c>
      <c r="E101" s="77" t="s">
        <v>162</v>
      </c>
      <c r="F101" s="77" t="s">
        <v>138</v>
      </c>
      <c r="G101" s="98">
        <v>627382151</v>
      </c>
      <c r="H101" s="92">
        <v>627382151</v>
      </c>
      <c r="I101" s="66">
        <v>0</v>
      </c>
    </row>
    <row r="102" spans="1:9" x14ac:dyDescent="0.25">
      <c r="A102" s="94" t="s">
        <v>161</v>
      </c>
      <c r="B102" s="77" t="s">
        <v>190</v>
      </c>
      <c r="C102" s="73">
        <v>2018</v>
      </c>
      <c r="D102" s="77">
        <v>3</v>
      </c>
      <c r="E102" s="77" t="s">
        <v>162</v>
      </c>
      <c r="F102" s="77" t="s">
        <v>138</v>
      </c>
      <c r="G102" s="98">
        <v>599519000</v>
      </c>
      <c r="H102" s="92">
        <v>599519000</v>
      </c>
      <c r="I102" s="66">
        <v>0</v>
      </c>
    </row>
    <row r="103" spans="1:9" x14ac:dyDescent="0.25">
      <c r="A103" s="94" t="s">
        <v>161</v>
      </c>
      <c r="B103" s="77" t="s">
        <v>191</v>
      </c>
      <c r="C103" s="73">
        <v>2018</v>
      </c>
      <c r="D103" s="77">
        <v>3</v>
      </c>
      <c r="E103" s="77" t="s">
        <v>162</v>
      </c>
      <c r="F103" s="77" t="s">
        <v>138</v>
      </c>
      <c r="G103" s="98">
        <v>579128984</v>
      </c>
      <c r="H103" s="92">
        <v>579128984</v>
      </c>
      <c r="I103" s="66">
        <v>0</v>
      </c>
    </row>
    <row r="104" spans="1:9" x14ac:dyDescent="0.25">
      <c r="A104" s="94" t="s">
        <v>161</v>
      </c>
      <c r="B104" s="77" t="s">
        <v>188</v>
      </c>
      <c r="C104" s="73">
        <v>2018</v>
      </c>
      <c r="D104" s="77">
        <v>3</v>
      </c>
      <c r="E104" s="77" t="s">
        <v>163</v>
      </c>
      <c r="F104" s="77" t="s">
        <v>138</v>
      </c>
      <c r="G104" s="98">
        <v>453951263</v>
      </c>
      <c r="H104" s="92">
        <v>453951263</v>
      </c>
      <c r="I104" s="66">
        <v>0</v>
      </c>
    </row>
    <row r="105" spans="1:9" x14ac:dyDescent="0.25">
      <c r="A105" s="94" t="s">
        <v>161</v>
      </c>
      <c r="B105" s="77" t="s">
        <v>190</v>
      </c>
      <c r="C105" s="73">
        <v>2018</v>
      </c>
      <c r="D105" s="77">
        <v>3</v>
      </c>
      <c r="E105" s="77" t="s">
        <v>163</v>
      </c>
      <c r="F105" s="77" t="s">
        <v>138</v>
      </c>
      <c r="G105" s="98">
        <v>528137000</v>
      </c>
      <c r="H105" s="92">
        <v>528137000</v>
      </c>
      <c r="I105" s="66">
        <v>0</v>
      </c>
    </row>
    <row r="106" spans="1:9" x14ac:dyDescent="0.25">
      <c r="A106" s="94" t="s">
        <v>161</v>
      </c>
      <c r="B106" s="77" t="s">
        <v>191</v>
      </c>
      <c r="C106" s="73">
        <v>2018</v>
      </c>
      <c r="D106" s="77">
        <v>3</v>
      </c>
      <c r="E106" s="77" t="s">
        <v>163</v>
      </c>
      <c r="F106" s="77" t="s">
        <v>138</v>
      </c>
      <c r="G106" s="98">
        <v>506091629</v>
      </c>
      <c r="H106" s="92">
        <v>506091629</v>
      </c>
      <c r="I106" s="66">
        <v>0</v>
      </c>
    </row>
    <row r="107" spans="1:9" x14ac:dyDescent="0.25">
      <c r="A107" s="94" t="s">
        <v>161</v>
      </c>
      <c r="B107" s="77" t="s">
        <v>188</v>
      </c>
      <c r="C107" s="73">
        <v>2018</v>
      </c>
      <c r="D107" s="77">
        <v>3</v>
      </c>
      <c r="E107" s="77" t="s">
        <v>164</v>
      </c>
      <c r="F107" s="77" t="s">
        <v>138</v>
      </c>
      <c r="G107" s="98">
        <v>25727660</v>
      </c>
      <c r="H107" s="92">
        <v>25727660</v>
      </c>
      <c r="I107" s="66">
        <v>0</v>
      </c>
    </row>
    <row r="108" spans="1:9" x14ac:dyDescent="0.25">
      <c r="A108" s="94" t="s">
        <v>161</v>
      </c>
      <c r="B108" s="77" t="s">
        <v>190</v>
      </c>
      <c r="C108" s="73">
        <v>2018</v>
      </c>
      <c r="D108" s="77">
        <v>3</v>
      </c>
      <c r="E108" s="77" t="s">
        <v>164</v>
      </c>
      <c r="F108" s="77" t="s">
        <v>138</v>
      </c>
      <c r="G108" s="98">
        <v>7443000</v>
      </c>
      <c r="H108" s="92">
        <v>7443000</v>
      </c>
      <c r="I108" s="66">
        <v>0</v>
      </c>
    </row>
    <row r="109" spans="1:9" x14ac:dyDescent="0.25">
      <c r="A109" s="94" t="s">
        <v>161</v>
      </c>
      <c r="B109" s="77" t="s">
        <v>191</v>
      </c>
      <c r="C109" s="73">
        <v>2018</v>
      </c>
      <c r="D109" s="77">
        <v>3</v>
      </c>
      <c r="E109" s="77" t="s">
        <v>164</v>
      </c>
      <c r="F109" s="77" t="s">
        <v>138</v>
      </c>
      <c r="G109" s="98">
        <v>16256473</v>
      </c>
      <c r="H109" s="92">
        <v>16256473</v>
      </c>
      <c r="I109" s="66">
        <v>0</v>
      </c>
    </row>
    <row r="110" spans="1:9" x14ac:dyDescent="0.25">
      <c r="A110" s="94" t="s">
        <v>161</v>
      </c>
      <c r="B110" s="77" t="s">
        <v>188</v>
      </c>
      <c r="C110" s="73">
        <v>2018</v>
      </c>
      <c r="D110" s="77">
        <v>3</v>
      </c>
      <c r="E110" s="77" t="s">
        <v>165</v>
      </c>
      <c r="F110" s="77" t="s">
        <v>138</v>
      </c>
      <c r="G110" s="98">
        <v>32242266</v>
      </c>
      <c r="H110" s="92">
        <v>32242266</v>
      </c>
      <c r="I110" s="66">
        <v>0</v>
      </c>
    </row>
    <row r="111" spans="1:9" x14ac:dyDescent="0.25">
      <c r="A111" s="94" t="s">
        <v>161</v>
      </c>
      <c r="B111" s="77" t="s">
        <v>190</v>
      </c>
      <c r="C111" s="73">
        <v>2018</v>
      </c>
      <c r="D111" s="77">
        <v>3</v>
      </c>
      <c r="E111" s="77" t="s">
        <v>165</v>
      </c>
      <c r="F111" s="77" t="s">
        <v>138</v>
      </c>
      <c r="G111" s="98">
        <v>30200000</v>
      </c>
      <c r="H111" s="92">
        <v>30200000</v>
      </c>
      <c r="I111" s="66">
        <v>0</v>
      </c>
    </row>
    <row r="112" spans="1:9" x14ac:dyDescent="0.25">
      <c r="A112" s="94" t="s">
        <v>161</v>
      </c>
      <c r="B112" s="77" t="s">
        <v>191</v>
      </c>
      <c r="C112" s="73">
        <v>2018</v>
      </c>
      <c r="D112" s="77">
        <v>3</v>
      </c>
      <c r="E112" s="77" t="s">
        <v>165</v>
      </c>
      <c r="F112" s="77" t="s">
        <v>138</v>
      </c>
      <c r="G112" s="98">
        <v>31000612</v>
      </c>
      <c r="H112" s="92">
        <v>31000612</v>
      </c>
      <c r="I112" s="66">
        <v>0</v>
      </c>
    </row>
    <row r="113" spans="1:9" x14ac:dyDescent="0.25">
      <c r="A113" s="94" t="s">
        <v>161</v>
      </c>
      <c r="B113" s="77" t="s">
        <v>188</v>
      </c>
      <c r="C113" s="73">
        <v>2018</v>
      </c>
      <c r="D113" s="77">
        <v>3</v>
      </c>
      <c r="E113" s="77" t="s">
        <v>166</v>
      </c>
      <c r="F113" s="77" t="s">
        <v>138</v>
      </c>
      <c r="G113" s="98">
        <v>120547330</v>
      </c>
      <c r="H113" s="92">
        <v>120547330</v>
      </c>
      <c r="I113" s="66">
        <v>0</v>
      </c>
    </row>
    <row r="114" spans="1:9" x14ac:dyDescent="0.25">
      <c r="A114" s="94" t="s">
        <v>161</v>
      </c>
      <c r="B114" s="77" t="s">
        <v>190</v>
      </c>
      <c r="C114" s="73">
        <v>2018</v>
      </c>
      <c r="D114" s="77">
        <v>3</v>
      </c>
      <c r="E114" s="77" t="s">
        <v>166</v>
      </c>
      <c r="F114" s="77" t="s">
        <v>138</v>
      </c>
      <c r="G114" s="98">
        <v>64510000</v>
      </c>
      <c r="H114" s="92">
        <v>64510000</v>
      </c>
      <c r="I114" s="66">
        <v>0</v>
      </c>
    </row>
    <row r="115" spans="1:9" x14ac:dyDescent="0.25">
      <c r="A115" s="94" t="s">
        <v>161</v>
      </c>
      <c r="B115" s="77" t="s">
        <v>191</v>
      </c>
      <c r="C115" s="73">
        <v>2018</v>
      </c>
      <c r="D115" s="77">
        <v>3</v>
      </c>
      <c r="E115" s="77" t="s">
        <v>166</v>
      </c>
      <c r="F115" s="77" t="s">
        <v>138</v>
      </c>
      <c r="G115" s="98">
        <v>33309177</v>
      </c>
      <c r="H115" s="92">
        <v>33309177</v>
      </c>
      <c r="I115" s="66">
        <v>0</v>
      </c>
    </row>
    <row r="116" spans="1:9" x14ac:dyDescent="0.25">
      <c r="A116" s="94" t="s">
        <v>161</v>
      </c>
      <c r="B116" s="77" t="s">
        <v>188</v>
      </c>
      <c r="C116" s="73">
        <v>2018</v>
      </c>
      <c r="D116" s="77">
        <v>3</v>
      </c>
      <c r="E116" s="77" t="s">
        <v>167</v>
      </c>
      <c r="F116" s="77" t="s">
        <v>138</v>
      </c>
      <c r="G116" s="98">
        <v>83290463</v>
      </c>
      <c r="H116" s="92">
        <v>83290463</v>
      </c>
      <c r="I116" s="66">
        <v>0</v>
      </c>
    </row>
    <row r="117" spans="1:9" x14ac:dyDescent="0.25">
      <c r="A117" s="94" t="s">
        <v>161</v>
      </c>
      <c r="B117" s="77" t="s">
        <v>190</v>
      </c>
      <c r="C117" s="73">
        <v>2018</v>
      </c>
      <c r="D117" s="77">
        <v>3</v>
      </c>
      <c r="E117" s="77" t="s">
        <v>167</v>
      </c>
      <c r="F117" s="77" t="s">
        <v>138</v>
      </c>
      <c r="G117" s="98">
        <v>83527000</v>
      </c>
      <c r="H117" s="92">
        <v>83527000</v>
      </c>
      <c r="I117" s="66">
        <v>0</v>
      </c>
    </row>
    <row r="118" spans="1:9" x14ac:dyDescent="0.25">
      <c r="A118" s="94" t="s">
        <v>161</v>
      </c>
      <c r="B118" s="77" t="s">
        <v>191</v>
      </c>
      <c r="C118" s="73">
        <v>2018</v>
      </c>
      <c r="D118" s="77">
        <v>3</v>
      </c>
      <c r="E118" s="77" t="s">
        <v>167</v>
      </c>
      <c r="F118" s="77" t="s">
        <v>138</v>
      </c>
      <c r="G118" s="98">
        <v>128381625</v>
      </c>
      <c r="H118" s="92">
        <v>128381625</v>
      </c>
      <c r="I118" s="66">
        <v>0</v>
      </c>
    </row>
    <row r="119" spans="1:9" x14ac:dyDescent="0.25">
      <c r="A119" s="94" t="s">
        <v>161</v>
      </c>
      <c r="B119" s="77" t="s">
        <v>188</v>
      </c>
      <c r="C119" s="73">
        <v>2018</v>
      </c>
      <c r="D119" s="77">
        <v>3</v>
      </c>
      <c r="E119" s="77" t="s">
        <v>168</v>
      </c>
      <c r="F119" s="77" t="s">
        <v>138</v>
      </c>
      <c r="G119" s="98">
        <v>6129259</v>
      </c>
      <c r="H119" s="92">
        <v>6129259</v>
      </c>
      <c r="I119" s="66">
        <v>0</v>
      </c>
    </row>
    <row r="120" spans="1:9" x14ac:dyDescent="0.25">
      <c r="A120" s="94" t="s">
        <v>161</v>
      </c>
      <c r="B120" s="77" t="s">
        <v>190</v>
      </c>
      <c r="C120" s="73">
        <v>2018</v>
      </c>
      <c r="D120" s="77">
        <v>3</v>
      </c>
      <c r="E120" s="77" t="s">
        <v>168</v>
      </c>
      <c r="F120" s="77" t="s">
        <v>138</v>
      </c>
      <c r="G120" s="98">
        <v>14090000</v>
      </c>
      <c r="H120" s="92">
        <v>14090000</v>
      </c>
      <c r="I120" s="66">
        <v>0</v>
      </c>
    </row>
    <row r="121" spans="1:9" x14ac:dyDescent="0.25">
      <c r="A121" s="94" t="s">
        <v>161</v>
      </c>
      <c r="B121" s="77" t="s">
        <v>191</v>
      </c>
      <c r="C121" s="73">
        <v>2018</v>
      </c>
      <c r="D121" s="77">
        <v>3</v>
      </c>
      <c r="E121" s="77" t="s">
        <v>168</v>
      </c>
      <c r="F121" s="77" t="s">
        <v>138</v>
      </c>
      <c r="G121" s="98">
        <v>9690139</v>
      </c>
      <c r="H121" s="92">
        <v>9690139</v>
      </c>
      <c r="I121" s="66">
        <v>0</v>
      </c>
    </row>
    <row r="122" spans="1:9" x14ac:dyDescent="0.25">
      <c r="A122" s="94" t="s">
        <v>161</v>
      </c>
      <c r="B122" s="77" t="s">
        <v>188</v>
      </c>
      <c r="C122" s="73">
        <v>2018</v>
      </c>
      <c r="D122" s="77">
        <v>3</v>
      </c>
      <c r="E122" s="77" t="s">
        <v>169</v>
      </c>
      <c r="F122" s="77" t="s">
        <v>138</v>
      </c>
      <c r="G122" s="98">
        <v>7495372</v>
      </c>
      <c r="H122" s="92">
        <v>7495372</v>
      </c>
      <c r="I122" s="66">
        <v>0</v>
      </c>
    </row>
    <row r="123" spans="1:9" x14ac:dyDescent="0.25">
      <c r="A123" s="94" t="s">
        <v>161</v>
      </c>
      <c r="B123" s="77" t="s">
        <v>190</v>
      </c>
      <c r="C123" s="73">
        <v>2018</v>
      </c>
      <c r="D123" s="77">
        <v>3</v>
      </c>
      <c r="E123" s="77" t="s">
        <v>169</v>
      </c>
      <c r="F123" s="77" t="s">
        <v>138</v>
      </c>
      <c r="G123" s="98">
        <v>897000</v>
      </c>
      <c r="H123" s="92">
        <v>897000</v>
      </c>
      <c r="I123" s="66">
        <v>0</v>
      </c>
    </row>
    <row r="124" spans="1:9" x14ac:dyDescent="0.25">
      <c r="A124" s="94" t="s">
        <v>161</v>
      </c>
      <c r="B124" s="77" t="s">
        <v>191</v>
      </c>
      <c r="C124" s="73">
        <v>2018</v>
      </c>
      <c r="D124" s="77">
        <v>3</v>
      </c>
      <c r="E124" s="77" t="s">
        <v>169</v>
      </c>
      <c r="F124" s="77" t="s">
        <v>138</v>
      </c>
      <c r="G124" s="98">
        <v>25406105</v>
      </c>
      <c r="H124" s="92">
        <v>25406105</v>
      </c>
      <c r="I124" s="66">
        <v>0</v>
      </c>
    </row>
    <row r="125" spans="1:9" x14ac:dyDescent="0.25">
      <c r="A125" s="94" t="s">
        <v>161</v>
      </c>
      <c r="B125" s="77" t="s">
        <v>188</v>
      </c>
      <c r="C125" s="74">
        <v>2017</v>
      </c>
      <c r="D125" s="77">
        <v>3</v>
      </c>
      <c r="E125" s="77" t="s">
        <v>162</v>
      </c>
      <c r="F125" s="77" t="s">
        <v>138</v>
      </c>
      <c r="G125" s="98">
        <v>603345366</v>
      </c>
      <c r="H125" s="92">
        <v>603345366</v>
      </c>
      <c r="I125" s="66">
        <v>0</v>
      </c>
    </row>
    <row r="126" spans="1:9" x14ac:dyDescent="0.25">
      <c r="A126" s="94" t="s">
        <v>161</v>
      </c>
      <c r="B126" s="77" t="s">
        <v>190</v>
      </c>
      <c r="C126" s="74">
        <v>2017</v>
      </c>
      <c r="D126" s="77">
        <v>3</v>
      </c>
      <c r="E126" s="77" t="s">
        <v>162</v>
      </c>
      <c r="F126" s="77" t="s">
        <v>138</v>
      </c>
      <c r="G126" s="98">
        <v>588340000</v>
      </c>
      <c r="H126" s="92">
        <v>588340000</v>
      </c>
      <c r="I126" s="66">
        <v>0</v>
      </c>
    </row>
    <row r="127" spans="1:9" x14ac:dyDescent="0.25">
      <c r="A127" s="94" t="s">
        <v>161</v>
      </c>
      <c r="B127" s="77" t="s">
        <v>191</v>
      </c>
      <c r="C127" s="74">
        <v>2017</v>
      </c>
      <c r="D127" s="77">
        <v>3</v>
      </c>
      <c r="E127" s="77" t="s">
        <v>162</v>
      </c>
      <c r="F127" s="77" t="s">
        <v>138</v>
      </c>
      <c r="G127" s="98">
        <v>561382172</v>
      </c>
      <c r="H127" s="92">
        <v>561382172</v>
      </c>
      <c r="I127" s="66">
        <v>0</v>
      </c>
    </row>
    <row r="128" spans="1:9" x14ac:dyDescent="0.25">
      <c r="A128" s="94" t="s">
        <v>161</v>
      </c>
      <c r="B128" s="77" t="s">
        <v>188</v>
      </c>
      <c r="C128" s="74">
        <v>2017</v>
      </c>
      <c r="D128" s="77">
        <v>3</v>
      </c>
      <c r="E128" s="77" t="s">
        <v>163</v>
      </c>
      <c r="F128" s="77" t="s">
        <v>138</v>
      </c>
      <c r="G128" s="98">
        <v>307560418</v>
      </c>
      <c r="H128" s="92">
        <v>307560418</v>
      </c>
      <c r="I128" s="66">
        <v>0</v>
      </c>
    </row>
    <row r="129" spans="1:9" x14ac:dyDescent="0.25">
      <c r="A129" s="94" t="s">
        <v>161</v>
      </c>
      <c r="B129" s="77" t="s">
        <v>190</v>
      </c>
      <c r="C129" s="74">
        <v>2017</v>
      </c>
      <c r="D129" s="77">
        <v>3</v>
      </c>
      <c r="E129" s="77" t="s">
        <v>163</v>
      </c>
      <c r="F129" s="77" t="s">
        <v>138</v>
      </c>
      <c r="G129" s="98">
        <v>372867000</v>
      </c>
      <c r="H129" s="92">
        <v>372867000</v>
      </c>
      <c r="I129" s="66">
        <v>0</v>
      </c>
    </row>
    <row r="130" spans="1:9" x14ac:dyDescent="0.25">
      <c r="A130" s="94" t="s">
        <v>161</v>
      </c>
      <c r="B130" s="77" t="s">
        <v>191</v>
      </c>
      <c r="C130" s="74">
        <v>2017</v>
      </c>
      <c r="D130" s="77">
        <v>3</v>
      </c>
      <c r="E130" s="77" t="s">
        <v>163</v>
      </c>
      <c r="F130" s="77" t="s">
        <v>138</v>
      </c>
      <c r="G130" s="98">
        <v>366227102</v>
      </c>
      <c r="H130" s="92">
        <v>366227102</v>
      </c>
      <c r="I130" s="66">
        <v>0</v>
      </c>
    </row>
    <row r="131" spans="1:9" x14ac:dyDescent="0.25">
      <c r="A131" s="94" t="s">
        <v>161</v>
      </c>
      <c r="B131" s="77" t="s">
        <v>188</v>
      </c>
      <c r="C131" s="74">
        <v>2017</v>
      </c>
      <c r="D131" s="77">
        <v>3</v>
      </c>
      <c r="E131" s="77" t="s">
        <v>164</v>
      </c>
      <c r="F131" s="77" t="s">
        <v>138</v>
      </c>
      <c r="G131" s="98">
        <v>24532146</v>
      </c>
      <c r="H131" s="92">
        <v>24532146</v>
      </c>
      <c r="I131" s="66">
        <v>0</v>
      </c>
    </row>
    <row r="132" spans="1:9" x14ac:dyDescent="0.25">
      <c r="A132" s="94" t="s">
        <v>161</v>
      </c>
      <c r="B132" s="77" t="s">
        <v>190</v>
      </c>
      <c r="C132" s="74">
        <v>2017</v>
      </c>
      <c r="D132" s="77">
        <v>3</v>
      </c>
      <c r="E132" s="77" t="s">
        <v>164</v>
      </c>
      <c r="F132" s="77" t="s">
        <v>138</v>
      </c>
      <c r="G132" s="98">
        <v>27717000</v>
      </c>
      <c r="H132" s="92">
        <v>27717000</v>
      </c>
      <c r="I132" s="66">
        <v>0</v>
      </c>
    </row>
    <row r="133" spans="1:9" x14ac:dyDescent="0.25">
      <c r="A133" s="94" t="s">
        <v>161</v>
      </c>
      <c r="B133" s="77" t="s">
        <v>191</v>
      </c>
      <c r="C133" s="74">
        <v>2017</v>
      </c>
      <c r="D133" s="77">
        <v>3</v>
      </c>
      <c r="E133" s="77" t="s">
        <v>164</v>
      </c>
      <c r="F133" s="77" t="s">
        <v>138</v>
      </c>
      <c r="G133" s="98">
        <v>13292941</v>
      </c>
      <c r="H133" s="92">
        <v>13292941</v>
      </c>
      <c r="I133" s="66">
        <v>0</v>
      </c>
    </row>
    <row r="134" spans="1:9" x14ac:dyDescent="0.25">
      <c r="A134" s="94" t="s">
        <v>161</v>
      </c>
      <c r="B134" s="77" t="s">
        <v>188</v>
      </c>
      <c r="C134" s="74">
        <v>2017</v>
      </c>
      <c r="D134" s="77">
        <v>3</v>
      </c>
      <c r="E134" s="77" t="s">
        <v>165</v>
      </c>
      <c r="F134" s="77" t="s">
        <v>138</v>
      </c>
      <c r="G134" s="98">
        <v>31017969</v>
      </c>
      <c r="H134" s="92">
        <v>31017969</v>
      </c>
      <c r="I134" s="66">
        <v>0</v>
      </c>
    </row>
    <row r="135" spans="1:9" x14ac:dyDescent="0.25">
      <c r="A135" s="94" t="s">
        <v>161</v>
      </c>
      <c r="B135" s="77" t="s">
        <v>190</v>
      </c>
      <c r="C135" s="74">
        <v>2017</v>
      </c>
      <c r="D135" s="77">
        <v>3</v>
      </c>
      <c r="E135" s="77" t="s">
        <v>165</v>
      </c>
      <c r="F135" s="77" t="s">
        <v>138</v>
      </c>
      <c r="G135" s="98">
        <v>26933000</v>
      </c>
      <c r="H135" s="92">
        <v>26933000</v>
      </c>
      <c r="I135" s="66">
        <v>0</v>
      </c>
    </row>
    <row r="136" spans="1:9" x14ac:dyDescent="0.25">
      <c r="A136" s="94" t="s">
        <v>161</v>
      </c>
      <c r="B136" s="77" t="s">
        <v>191</v>
      </c>
      <c r="C136" s="74">
        <v>2017</v>
      </c>
      <c r="D136" s="77">
        <v>3</v>
      </c>
      <c r="E136" s="77" t="s">
        <v>165</v>
      </c>
      <c r="F136" s="77" t="s">
        <v>138</v>
      </c>
      <c r="G136" s="98">
        <v>33346318</v>
      </c>
      <c r="H136" s="92">
        <v>33346318</v>
      </c>
      <c r="I136" s="66">
        <v>0</v>
      </c>
    </row>
    <row r="137" spans="1:9" x14ac:dyDescent="0.25">
      <c r="A137" s="94" t="s">
        <v>161</v>
      </c>
      <c r="B137" s="77" t="s">
        <v>188</v>
      </c>
      <c r="C137" s="74">
        <v>2017</v>
      </c>
      <c r="D137" s="77">
        <v>3</v>
      </c>
      <c r="E137" s="77" t="s">
        <v>166</v>
      </c>
      <c r="F137" s="77" t="s">
        <v>138</v>
      </c>
      <c r="G137" s="98">
        <v>115985483</v>
      </c>
      <c r="H137" s="92">
        <v>115985483</v>
      </c>
      <c r="I137" s="66">
        <v>0</v>
      </c>
    </row>
    <row r="138" spans="1:9" x14ac:dyDescent="0.25">
      <c r="A138" s="94" t="s">
        <v>161</v>
      </c>
      <c r="B138" s="77" t="s">
        <v>190</v>
      </c>
      <c r="C138" s="74">
        <v>2017</v>
      </c>
      <c r="D138" s="77">
        <v>3</v>
      </c>
      <c r="E138" s="77" t="s">
        <v>166</v>
      </c>
      <c r="F138" s="77" t="s">
        <v>138</v>
      </c>
      <c r="G138" s="98">
        <v>59539000</v>
      </c>
      <c r="H138" s="92">
        <v>59539000</v>
      </c>
      <c r="I138" s="66">
        <v>0</v>
      </c>
    </row>
    <row r="139" spans="1:9" x14ac:dyDescent="0.25">
      <c r="A139" s="94" t="s">
        <v>161</v>
      </c>
      <c r="B139" s="77" t="s">
        <v>191</v>
      </c>
      <c r="C139" s="74">
        <v>2017</v>
      </c>
      <c r="D139" s="77">
        <v>3</v>
      </c>
      <c r="E139" s="77" t="s">
        <v>166</v>
      </c>
      <c r="F139" s="77" t="s">
        <v>138</v>
      </c>
      <c r="G139" s="98">
        <v>58585008</v>
      </c>
      <c r="H139" s="92">
        <v>58585008</v>
      </c>
      <c r="I139" s="66">
        <v>0</v>
      </c>
    </row>
    <row r="140" spans="1:9" x14ac:dyDescent="0.25">
      <c r="A140" s="94" t="s">
        <v>161</v>
      </c>
      <c r="B140" s="77" t="s">
        <v>188</v>
      </c>
      <c r="C140" s="74">
        <v>2017</v>
      </c>
      <c r="D140" s="77">
        <v>3</v>
      </c>
      <c r="E140" s="77" t="s">
        <v>167</v>
      </c>
      <c r="F140" s="77" t="s">
        <v>138</v>
      </c>
      <c r="G140" s="98">
        <v>76007648</v>
      </c>
      <c r="H140" s="92">
        <v>76007648</v>
      </c>
      <c r="I140" s="66">
        <v>0</v>
      </c>
    </row>
    <row r="141" spans="1:9" x14ac:dyDescent="0.25">
      <c r="A141" s="94" t="s">
        <v>161</v>
      </c>
      <c r="B141" s="77" t="s">
        <v>190</v>
      </c>
      <c r="C141" s="74">
        <v>2017</v>
      </c>
      <c r="D141" s="77">
        <v>3</v>
      </c>
      <c r="E141" s="77" t="s">
        <v>167</v>
      </c>
      <c r="F141" s="77" t="s">
        <v>138</v>
      </c>
      <c r="G141" s="98">
        <v>85345000</v>
      </c>
      <c r="H141" s="92">
        <v>85345000</v>
      </c>
      <c r="I141" s="66">
        <v>0</v>
      </c>
    </row>
    <row r="142" spans="1:9" x14ac:dyDescent="0.25">
      <c r="A142" s="94" t="s">
        <v>161</v>
      </c>
      <c r="B142" s="77" t="s">
        <v>191</v>
      </c>
      <c r="C142" s="74">
        <v>2017</v>
      </c>
      <c r="D142" s="77">
        <v>3</v>
      </c>
      <c r="E142" s="77" t="s">
        <v>167</v>
      </c>
      <c r="F142" s="77" t="s">
        <v>138</v>
      </c>
      <c r="G142" s="98">
        <v>118561226</v>
      </c>
      <c r="H142" s="92">
        <v>118561226</v>
      </c>
      <c r="I142" s="66">
        <v>0</v>
      </c>
    </row>
    <row r="143" spans="1:9" x14ac:dyDescent="0.25">
      <c r="A143" s="94" t="s">
        <v>161</v>
      </c>
      <c r="B143" s="77" t="s">
        <v>188</v>
      </c>
      <c r="C143" s="74">
        <v>2017</v>
      </c>
      <c r="D143" s="77">
        <v>3</v>
      </c>
      <c r="E143" s="77" t="s">
        <v>168</v>
      </c>
      <c r="F143" s="77" t="s">
        <v>138</v>
      </c>
      <c r="G143" s="98">
        <v>6371917</v>
      </c>
      <c r="H143" s="92">
        <v>6371917</v>
      </c>
      <c r="I143" s="66">
        <v>0</v>
      </c>
    </row>
    <row r="144" spans="1:9" x14ac:dyDescent="0.25">
      <c r="A144" s="94" t="s">
        <v>161</v>
      </c>
      <c r="B144" s="77" t="s">
        <v>190</v>
      </c>
      <c r="C144" s="74">
        <v>2017</v>
      </c>
      <c r="D144" s="77">
        <v>3</v>
      </c>
      <c r="E144" s="77" t="s">
        <v>168</v>
      </c>
      <c r="F144" s="77" t="s">
        <v>138</v>
      </c>
      <c r="G144" s="98">
        <v>14173000</v>
      </c>
      <c r="H144" s="92">
        <v>14173000</v>
      </c>
      <c r="I144" s="66">
        <v>0</v>
      </c>
    </row>
    <row r="145" spans="1:9" x14ac:dyDescent="0.25">
      <c r="A145" s="94" t="s">
        <v>161</v>
      </c>
      <c r="B145" s="77" t="s">
        <v>191</v>
      </c>
      <c r="C145" s="74">
        <v>2017</v>
      </c>
      <c r="D145" s="77">
        <v>3</v>
      </c>
      <c r="E145" s="77" t="s">
        <v>168</v>
      </c>
      <c r="F145" s="77" t="s">
        <v>138</v>
      </c>
      <c r="G145" s="98">
        <v>14121183</v>
      </c>
      <c r="H145" s="92">
        <v>14121183</v>
      </c>
      <c r="I145" s="66">
        <v>0</v>
      </c>
    </row>
    <row r="146" spans="1:9" x14ac:dyDescent="0.25">
      <c r="A146" s="94" t="s">
        <v>161</v>
      </c>
      <c r="B146" s="77" t="s">
        <v>188</v>
      </c>
      <c r="C146" s="74">
        <v>2017</v>
      </c>
      <c r="D146" s="77">
        <v>3</v>
      </c>
      <c r="E146" s="77" t="s">
        <v>169</v>
      </c>
      <c r="F146" s="77" t="s">
        <v>138</v>
      </c>
      <c r="G146" s="98">
        <v>6193709</v>
      </c>
      <c r="H146" s="92">
        <v>6193709</v>
      </c>
      <c r="I146" s="66">
        <v>0</v>
      </c>
    </row>
    <row r="147" spans="1:9" x14ac:dyDescent="0.25">
      <c r="A147" s="94" t="s">
        <v>161</v>
      </c>
      <c r="B147" s="77" t="s">
        <v>190</v>
      </c>
      <c r="C147" s="74">
        <v>2017</v>
      </c>
      <c r="D147" s="77">
        <v>3</v>
      </c>
      <c r="E147" s="77" t="s">
        <v>169</v>
      </c>
      <c r="F147" s="77" t="s">
        <v>138</v>
      </c>
      <c r="G147" s="98">
        <v>16969000</v>
      </c>
      <c r="H147" s="92">
        <v>16969000</v>
      </c>
      <c r="I147" s="66">
        <v>0</v>
      </c>
    </row>
    <row r="148" spans="1:9" x14ac:dyDescent="0.25">
      <c r="A148" s="94" t="s">
        <v>161</v>
      </c>
      <c r="B148" s="77" t="s">
        <v>191</v>
      </c>
      <c r="C148" s="74">
        <v>2017</v>
      </c>
      <c r="D148" s="77">
        <v>3</v>
      </c>
      <c r="E148" s="77" t="s">
        <v>169</v>
      </c>
      <c r="F148" s="77" t="s">
        <v>138</v>
      </c>
      <c r="G148" s="98">
        <v>35671845</v>
      </c>
      <c r="H148" s="92">
        <v>35671845</v>
      </c>
      <c r="I148" s="66">
        <v>0</v>
      </c>
    </row>
    <row r="149" spans="1:9" x14ac:dyDescent="0.25">
      <c r="A149" s="94" t="s">
        <v>142</v>
      </c>
      <c r="B149" s="77" t="s">
        <v>188</v>
      </c>
      <c r="C149" s="73">
        <v>2018</v>
      </c>
      <c r="D149" s="77">
        <v>3</v>
      </c>
      <c r="E149" s="77" t="s">
        <v>143</v>
      </c>
      <c r="F149" s="77" t="s">
        <v>139</v>
      </c>
      <c r="G149" s="98">
        <v>-422935193</v>
      </c>
      <c r="H149" s="92">
        <v>-422935193</v>
      </c>
      <c r="I149" s="66">
        <v>0</v>
      </c>
    </row>
    <row r="150" spans="1:9" x14ac:dyDescent="0.25">
      <c r="A150" s="94" t="s">
        <v>142</v>
      </c>
      <c r="B150" s="77" t="s">
        <v>190</v>
      </c>
      <c r="C150" s="73">
        <v>2018</v>
      </c>
      <c r="D150" s="77">
        <v>3</v>
      </c>
      <c r="E150" s="77" t="s">
        <v>143</v>
      </c>
      <c r="F150" s="77" t="s">
        <v>139</v>
      </c>
      <c r="G150" s="98">
        <v>-694826000</v>
      </c>
      <c r="H150" s="92">
        <v>-694826000</v>
      </c>
      <c r="I150" s="66">
        <v>0</v>
      </c>
    </row>
    <row r="151" spans="1:9" x14ac:dyDescent="0.25">
      <c r="A151" s="94" t="s">
        <v>142</v>
      </c>
      <c r="B151" s="77" t="s">
        <v>192</v>
      </c>
      <c r="C151" s="73">
        <v>2018</v>
      </c>
      <c r="D151" s="77">
        <v>3</v>
      </c>
      <c r="E151" s="77" t="s">
        <v>143</v>
      </c>
      <c r="F151" s="77" t="s">
        <v>139</v>
      </c>
      <c r="G151" s="98">
        <v>-191772691</v>
      </c>
      <c r="H151" s="92">
        <v>-191772691</v>
      </c>
      <c r="I151" s="66">
        <v>0</v>
      </c>
    </row>
    <row r="152" spans="1:9" x14ac:dyDescent="0.25">
      <c r="A152" s="94" t="s">
        <v>142</v>
      </c>
      <c r="B152" s="77" t="s">
        <v>191</v>
      </c>
      <c r="C152" s="73">
        <v>2018</v>
      </c>
      <c r="D152" s="77">
        <v>3</v>
      </c>
      <c r="E152" s="77" t="s">
        <v>143</v>
      </c>
      <c r="F152" s="77" t="s">
        <v>139</v>
      </c>
      <c r="G152" s="98">
        <v>-1096141960</v>
      </c>
      <c r="H152" s="92">
        <v>-1096141960</v>
      </c>
      <c r="I152" s="66">
        <v>0</v>
      </c>
    </row>
    <row r="153" spans="1:9" x14ac:dyDescent="0.25">
      <c r="A153" s="94" t="s">
        <v>142</v>
      </c>
      <c r="B153" s="77" t="s">
        <v>188</v>
      </c>
      <c r="C153" s="73">
        <v>2018</v>
      </c>
      <c r="D153" s="77">
        <v>3</v>
      </c>
      <c r="E153" s="77" t="s">
        <v>144</v>
      </c>
      <c r="F153" s="77" t="s">
        <v>139</v>
      </c>
      <c r="G153" s="98">
        <v>-6782047</v>
      </c>
      <c r="H153" s="92">
        <v>-6782047</v>
      </c>
      <c r="I153" s="66">
        <v>0</v>
      </c>
    </row>
    <row r="154" spans="1:9" x14ac:dyDescent="0.25">
      <c r="A154" s="94" t="s">
        <v>142</v>
      </c>
      <c r="B154" s="77" t="s">
        <v>190</v>
      </c>
      <c r="C154" s="73">
        <v>2018</v>
      </c>
      <c r="D154" s="77">
        <v>3</v>
      </c>
      <c r="E154" s="77" t="s">
        <v>144</v>
      </c>
      <c r="F154" s="77" t="s">
        <v>139</v>
      </c>
      <c r="G154" s="98">
        <v>-145000</v>
      </c>
      <c r="H154" s="92">
        <v>-145000</v>
      </c>
      <c r="I154" s="66">
        <v>0</v>
      </c>
    </row>
    <row r="155" spans="1:9" x14ac:dyDescent="0.25">
      <c r="A155" s="94" t="s">
        <v>142</v>
      </c>
      <c r="B155" s="77" t="s">
        <v>192</v>
      </c>
      <c r="C155" s="73">
        <v>2018</v>
      </c>
      <c r="D155" s="77">
        <v>3</v>
      </c>
      <c r="E155" s="77" t="s">
        <v>144</v>
      </c>
      <c r="F155" s="77" t="s">
        <v>139</v>
      </c>
      <c r="G155" s="98">
        <v>-102573</v>
      </c>
      <c r="H155" s="92">
        <v>-102573</v>
      </c>
      <c r="I155" s="66">
        <v>0</v>
      </c>
    </row>
    <row r="156" spans="1:9" x14ac:dyDescent="0.25">
      <c r="A156" s="94" t="s">
        <v>142</v>
      </c>
      <c r="B156" s="77" t="s">
        <v>191</v>
      </c>
      <c r="C156" s="73">
        <v>2018</v>
      </c>
      <c r="D156" s="77">
        <v>3</v>
      </c>
      <c r="E156" s="77" t="s">
        <v>144</v>
      </c>
      <c r="F156" s="77" t="s">
        <v>139</v>
      </c>
      <c r="G156" s="98">
        <v>-9523217</v>
      </c>
      <c r="H156" s="92">
        <v>-9523217</v>
      </c>
      <c r="I156" s="66">
        <v>0</v>
      </c>
    </row>
    <row r="157" spans="1:9" x14ac:dyDescent="0.25">
      <c r="A157" s="94" t="s">
        <v>142</v>
      </c>
      <c r="B157" s="77" t="s">
        <v>188</v>
      </c>
      <c r="C157" s="73">
        <v>2018</v>
      </c>
      <c r="D157" s="77">
        <v>3</v>
      </c>
      <c r="E157" s="77" t="s">
        <v>145</v>
      </c>
      <c r="F157" s="77" t="s">
        <v>139</v>
      </c>
      <c r="G157" s="98">
        <v>-49934510</v>
      </c>
      <c r="H157" s="92">
        <v>-49934510</v>
      </c>
      <c r="I157" s="66">
        <v>0</v>
      </c>
    </row>
    <row r="158" spans="1:9" x14ac:dyDescent="0.25">
      <c r="A158" s="94" t="s">
        <v>142</v>
      </c>
      <c r="B158" s="77" t="s">
        <v>190</v>
      </c>
      <c r="C158" s="73">
        <v>2018</v>
      </c>
      <c r="D158" s="77">
        <v>3</v>
      </c>
      <c r="E158" s="77" t="s">
        <v>145</v>
      </c>
      <c r="F158" s="77" t="s">
        <v>139</v>
      </c>
      <c r="G158" s="98">
        <v>-51881000</v>
      </c>
      <c r="H158" s="92">
        <v>-51881000</v>
      </c>
      <c r="I158" s="66">
        <v>0</v>
      </c>
    </row>
    <row r="159" spans="1:9" x14ac:dyDescent="0.25">
      <c r="A159" s="94" t="s">
        <v>142</v>
      </c>
      <c r="B159" s="77" t="s">
        <v>192</v>
      </c>
      <c r="C159" s="73">
        <v>2018</v>
      </c>
      <c r="D159" s="77">
        <v>3</v>
      </c>
      <c r="E159" s="77" t="s">
        <v>145</v>
      </c>
      <c r="F159" s="77" t="s">
        <v>139</v>
      </c>
      <c r="G159" s="98">
        <v>-7724174</v>
      </c>
      <c r="H159" s="92">
        <v>-7724174</v>
      </c>
      <c r="I159" s="66">
        <v>0</v>
      </c>
    </row>
    <row r="160" spans="1:9" x14ac:dyDescent="0.25">
      <c r="A160" s="94" t="s">
        <v>142</v>
      </c>
      <c r="B160" s="77" t="s">
        <v>191</v>
      </c>
      <c r="C160" s="73">
        <v>2018</v>
      </c>
      <c r="D160" s="77">
        <v>3</v>
      </c>
      <c r="E160" s="77" t="s">
        <v>145</v>
      </c>
      <c r="F160" s="77" t="s">
        <v>139</v>
      </c>
      <c r="G160" s="98">
        <v>-108278326</v>
      </c>
      <c r="H160" s="92">
        <v>-108278326</v>
      </c>
      <c r="I160" s="66">
        <v>0</v>
      </c>
    </row>
    <row r="161" spans="1:9" x14ac:dyDescent="0.25">
      <c r="A161" s="94" t="s">
        <v>142</v>
      </c>
      <c r="B161" s="77" t="s">
        <v>188</v>
      </c>
      <c r="C161" s="73">
        <v>2018</v>
      </c>
      <c r="D161" s="77">
        <v>3</v>
      </c>
      <c r="E161" s="77" t="s">
        <v>146</v>
      </c>
      <c r="F161" s="77" t="s">
        <v>139</v>
      </c>
      <c r="G161" s="98">
        <v>-22499947</v>
      </c>
      <c r="H161" s="92">
        <v>-22499947</v>
      </c>
      <c r="I161" s="66">
        <v>0</v>
      </c>
    </row>
    <row r="162" spans="1:9" x14ac:dyDescent="0.25">
      <c r="A162" s="94" t="s">
        <v>142</v>
      </c>
      <c r="B162" s="77" t="s">
        <v>190</v>
      </c>
      <c r="C162" s="73">
        <v>2018</v>
      </c>
      <c r="D162" s="77">
        <v>3</v>
      </c>
      <c r="E162" s="77" t="s">
        <v>146</v>
      </c>
      <c r="F162" s="77" t="s">
        <v>139</v>
      </c>
      <c r="G162" s="98">
        <v>-5114000</v>
      </c>
      <c r="H162" s="92">
        <v>-5114000</v>
      </c>
      <c r="I162" s="66">
        <v>0</v>
      </c>
    </row>
    <row r="163" spans="1:9" x14ac:dyDescent="0.25">
      <c r="A163" s="94" t="s">
        <v>142</v>
      </c>
      <c r="B163" s="77" t="s">
        <v>192</v>
      </c>
      <c r="C163" s="73">
        <v>2018</v>
      </c>
      <c r="D163" s="77">
        <v>3</v>
      </c>
      <c r="E163" s="77" t="s">
        <v>146</v>
      </c>
      <c r="F163" s="77" t="s">
        <v>139</v>
      </c>
      <c r="G163" s="98">
        <v>-7657682</v>
      </c>
      <c r="H163" s="92">
        <v>-7657682</v>
      </c>
      <c r="I163" s="66">
        <v>0</v>
      </c>
    </row>
    <row r="164" spans="1:9" x14ac:dyDescent="0.25">
      <c r="A164" s="94" t="s">
        <v>142</v>
      </c>
      <c r="B164" s="77" t="s">
        <v>191</v>
      </c>
      <c r="C164" s="73">
        <v>2018</v>
      </c>
      <c r="D164" s="77">
        <v>3</v>
      </c>
      <c r="E164" s="77" t="s">
        <v>146</v>
      </c>
      <c r="F164" s="77" t="s">
        <v>139</v>
      </c>
      <c r="G164" s="98">
        <v>-33357411</v>
      </c>
      <c r="H164" s="92">
        <v>-33357411</v>
      </c>
      <c r="I164" s="66">
        <v>0</v>
      </c>
    </row>
    <row r="165" spans="1:9" x14ac:dyDescent="0.25">
      <c r="A165" s="94" t="s">
        <v>142</v>
      </c>
      <c r="B165" s="77" t="s">
        <v>188</v>
      </c>
      <c r="C165" s="73">
        <v>2018</v>
      </c>
      <c r="D165" s="77">
        <v>3</v>
      </c>
      <c r="E165" s="77" t="s">
        <v>147</v>
      </c>
      <c r="F165" s="77" t="s">
        <v>139</v>
      </c>
      <c r="G165" s="98">
        <v>0</v>
      </c>
      <c r="H165" s="92">
        <v>0</v>
      </c>
      <c r="I165" s="66">
        <v>0</v>
      </c>
    </row>
    <row r="166" spans="1:9" x14ac:dyDescent="0.25">
      <c r="A166" s="94" t="s">
        <v>142</v>
      </c>
      <c r="B166" s="77" t="s">
        <v>190</v>
      </c>
      <c r="C166" s="73">
        <v>2018</v>
      </c>
      <c r="D166" s="77">
        <v>3</v>
      </c>
      <c r="E166" s="77" t="s">
        <v>147</v>
      </c>
      <c r="F166" s="77" t="s">
        <v>139</v>
      </c>
      <c r="G166" s="98">
        <v>0</v>
      </c>
      <c r="H166" s="92">
        <v>0</v>
      </c>
      <c r="I166" s="66">
        <v>0</v>
      </c>
    </row>
    <row r="167" spans="1:9" x14ac:dyDescent="0.25">
      <c r="A167" s="94" t="s">
        <v>142</v>
      </c>
      <c r="B167" s="77" t="s">
        <v>192</v>
      </c>
      <c r="C167" s="73">
        <v>2018</v>
      </c>
      <c r="D167" s="77">
        <v>3</v>
      </c>
      <c r="E167" s="77" t="s">
        <v>147</v>
      </c>
      <c r="F167" s="77" t="s">
        <v>139</v>
      </c>
      <c r="G167" s="98">
        <v>0</v>
      </c>
      <c r="H167" s="92">
        <v>0</v>
      </c>
      <c r="I167" s="66">
        <v>0</v>
      </c>
    </row>
    <row r="168" spans="1:9" x14ac:dyDescent="0.25">
      <c r="A168" s="94" t="s">
        <v>142</v>
      </c>
      <c r="B168" s="77" t="s">
        <v>191</v>
      </c>
      <c r="C168" s="73">
        <v>2018</v>
      </c>
      <c r="D168" s="77">
        <v>3</v>
      </c>
      <c r="E168" s="77" t="s">
        <v>147</v>
      </c>
      <c r="F168" s="77" t="s">
        <v>139</v>
      </c>
      <c r="G168" s="98">
        <v>-4674999</v>
      </c>
      <c r="H168" s="92">
        <v>-4674999</v>
      </c>
      <c r="I168" s="66">
        <v>0</v>
      </c>
    </row>
    <row r="169" spans="1:9" x14ac:dyDescent="0.25">
      <c r="A169" s="94" t="s">
        <v>142</v>
      </c>
      <c r="B169" s="77" t="s">
        <v>188</v>
      </c>
      <c r="C169" s="73">
        <v>2018</v>
      </c>
      <c r="D169" s="77">
        <v>3</v>
      </c>
      <c r="E169" s="77" t="s">
        <v>148</v>
      </c>
      <c r="F169" s="77" t="s">
        <v>139</v>
      </c>
      <c r="G169" s="98">
        <v>0</v>
      </c>
      <c r="H169" s="92">
        <v>0</v>
      </c>
      <c r="I169" s="66">
        <v>0</v>
      </c>
    </row>
    <row r="170" spans="1:9" x14ac:dyDescent="0.25">
      <c r="A170" s="94" t="s">
        <v>142</v>
      </c>
      <c r="B170" s="77" t="s">
        <v>190</v>
      </c>
      <c r="C170" s="73">
        <v>2018</v>
      </c>
      <c r="D170" s="77">
        <v>3</v>
      </c>
      <c r="E170" s="77" t="s">
        <v>148</v>
      </c>
      <c r="F170" s="77" t="s">
        <v>139</v>
      </c>
      <c r="G170" s="98">
        <v>0</v>
      </c>
      <c r="H170" s="92">
        <v>0</v>
      </c>
      <c r="I170" s="66">
        <v>0</v>
      </c>
    </row>
    <row r="171" spans="1:9" x14ac:dyDescent="0.25">
      <c r="A171" s="94" t="s">
        <v>142</v>
      </c>
      <c r="B171" s="77" t="s">
        <v>192</v>
      </c>
      <c r="C171" s="73">
        <v>2018</v>
      </c>
      <c r="D171" s="77">
        <v>3</v>
      </c>
      <c r="E171" s="77" t="s">
        <v>148</v>
      </c>
      <c r="F171" s="77" t="s">
        <v>139</v>
      </c>
      <c r="G171" s="98">
        <v>0</v>
      </c>
      <c r="H171" s="92">
        <v>0</v>
      </c>
      <c r="I171" s="66">
        <v>0</v>
      </c>
    </row>
    <row r="172" spans="1:9" x14ac:dyDescent="0.25">
      <c r="A172" s="94" t="s">
        <v>142</v>
      </c>
      <c r="B172" s="77" t="s">
        <v>188</v>
      </c>
      <c r="C172" s="73">
        <v>2018</v>
      </c>
      <c r="D172" s="77">
        <v>3</v>
      </c>
      <c r="E172" s="77" t="s">
        <v>149</v>
      </c>
      <c r="F172" s="77" t="s">
        <v>139</v>
      </c>
      <c r="G172" s="98">
        <v>-15626211</v>
      </c>
      <c r="H172" s="92">
        <v>-15626211</v>
      </c>
      <c r="I172" s="66">
        <v>0</v>
      </c>
    </row>
    <row r="173" spans="1:9" x14ac:dyDescent="0.25">
      <c r="A173" s="94" t="s">
        <v>142</v>
      </c>
      <c r="B173" s="77" t="s">
        <v>190</v>
      </c>
      <c r="C173" s="73">
        <v>2018</v>
      </c>
      <c r="D173" s="77">
        <v>3</v>
      </c>
      <c r="E173" s="77" t="s">
        <v>149</v>
      </c>
      <c r="F173" s="77" t="s">
        <v>139</v>
      </c>
      <c r="G173" s="98">
        <v>-10117000</v>
      </c>
      <c r="H173" s="92">
        <v>-10117000</v>
      </c>
      <c r="I173" s="66">
        <v>0</v>
      </c>
    </row>
    <row r="174" spans="1:9" x14ac:dyDescent="0.25">
      <c r="A174" s="94" t="s">
        <v>142</v>
      </c>
      <c r="B174" s="77" t="s">
        <v>192</v>
      </c>
      <c r="C174" s="73">
        <v>2018</v>
      </c>
      <c r="D174" s="77">
        <v>3</v>
      </c>
      <c r="E174" s="77" t="s">
        <v>149</v>
      </c>
      <c r="F174" s="77" t="s">
        <v>139</v>
      </c>
      <c r="G174" s="98">
        <v>-2107357</v>
      </c>
      <c r="H174" s="92">
        <v>-2107357</v>
      </c>
      <c r="I174" s="66">
        <v>0</v>
      </c>
    </row>
    <row r="175" spans="1:9" x14ac:dyDescent="0.25">
      <c r="A175" s="94" t="s">
        <v>142</v>
      </c>
      <c r="B175" s="77" t="s">
        <v>191</v>
      </c>
      <c r="C175" s="73">
        <v>2018</v>
      </c>
      <c r="D175" s="77">
        <v>3</v>
      </c>
      <c r="E175" s="77" t="s">
        <v>149</v>
      </c>
      <c r="F175" s="77" t="s">
        <v>139</v>
      </c>
      <c r="G175" s="98">
        <v>-22263471</v>
      </c>
      <c r="H175" s="92">
        <v>-22263471</v>
      </c>
      <c r="I175" s="66">
        <v>0</v>
      </c>
    </row>
    <row r="176" spans="1:9" x14ac:dyDescent="0.25">
      <c r="A176" s="94" t="s">
        <v>142</v>
      </c>
      <c r="B176" s="77" t="s">
        <v>188</v>
      </c>
      <c r="C176" s="73">
        <v>2018</v>
      </c>
      <c r="D176" s="77">
        <v>3</v>
      </c>
      <c r="E176" s="77" t="s">
        <v>150</v>
      </c>
      <c r="F176" s="77" t="s">
        <v>139</v>
      </c>
      <c r="G176" s="98">
        <v>-54085207</v>
      </c>
      <c r="H176" s="92">
        <v>-54085207</v>
      </c>
      <c r="I176" s="66">
        <v>0</v>
      </c>
    </row>
    <row r="177" spans="1:9" x14ac:dyDescent="0.25">
      <c r="A177" s="94" t="s">
        <v>142</v>
      </c>
      <c r="B177" s="77" t="s">
        <v>190</v>
      </c>
      <c r="C177" s="73">
        <v>2018</v>
      </c>
      <c r="D177" s="77">
        <v>3</v>
      </c>
      <c r="E177" s="77" t="s">
        <v>150</v>
      </c>
      <c r="F177" s="77" t="s">
        <v>139</v>
      </c>
      <c r="G177" s="98">
        <v>-64199000</v>
      </c>
      <c r="H177" s="92">
        <v>-64199000</v>
      </c>
      <c r="I177" s="66">
        <v>0</v>
      </c>
    </row>
    <row r="178" spans="1:9" x14ac:dyDescent="0.25">
      <c r="A178" s="94" t="s">
        <v>142</v>
      </c>
      <c r="B178" s="77" t="s">
        <v>192</v>
      </c>
      <c r="C178" s="73">
        <v>2018</v>
      </c>
      <c r="D178" s="77">
        <v>3</v>
      </c>
      <c r="E178" s="77" t="s">
        <v>150</v>
      </c>
      <c r="F178" s="77" t="s">
        <v>139</v>
      </c>
      <c r="G178" s="98">
        <v>-2706231</v>
      </c>
      <c r="H178" s="92">
        <v>-2706231</v>
      </c>
      <c r="I178" s="66">
        <v>0</v>
      </c>
    </row>
    <row r="179" spans="1:9" x14ac:dyDescent="0.25">
      <c r="A179" s="94" t="s">
        <v>142</v>
      </c>
      <c r="B179" s="77" t="s">
        <v>191</v>
      </c>
      <c r="C179" s="73">
        <v>2018</v>
      </c>
      <c r="D179" s="77">
        <v>3</v>
      </c>
      <c r="E179" s="77" t="s">
        <v>150</v>
      </c>
      <c r="F179" s="77" t="s">
        <v>139</v>
      </c>
      <c r="G179" s="98">
        <v>-217413</v>
      </c>
      <c r="H179" s="92">
        <v>-217413</v>
      </c>
      <c r="I179" s="66">
        <v>0</v>
      </c>
    </row>
    <row r="180" spans="1:9" x14ac:dyDescent="0.25">
      <c r="A180" s="94" t="s">
        <v>142</v>
      </c>
      <c r="B180" s="77" t="s">
        <v>188</v>
      </c>
      <c r="C180" s="73">
        <v>2018</v>
      </c>
      <c r="D180" s="77">
        <v>3</v>
      </c>
      <c r="E180" s="77" t="s">
        <v>151</v>
      </c>
      <c r="F180" s="77" t="s">
        <v>139</v>
      </c>
      <c r="G180" s="98">
        <v>0</v>
      </c>
      <c r="H180" s="92">
        <v>0</v>
      </c>
      <c r="I180" s="66">
        <v>0</v>
      </c>
    </row>
    <row r="181" spans="1:9" x14ac:dyDescent="0.25">
      <c r="A181" s="94" t="s">
        <v>142</v>
      </c>
      <c r="B181" s="77" t="s">
        <v>190</v>
      </c>
      <c r="C181" s="73">
        <v>2018</v>
      </c>
      <c r="D181" s="77">
        <v>3</v>
      </c>
      <c r="E181" s="77" t="s">
        <v>151</v>
      </c>
      <c r="F181" s="77" t="s">
        <v>139</v>
      </c>
      <c r="G181" s="98">
        <v>0</v>
      </c>
      <c r="H181" s="92">
        <v>0</v>
      </c>
      <c r="I181" s="66">
        <v>0</v>
      </c>
    </row>
    <row r="182" spans="1:9" x14ac:dyDescent="0.25">
      <c r="A182" s="94" t="s">
        <v>142</v>
      </c>
      <c r="B182" s="77" t="s">
        <v>192</v>
      </c>
      <c r="C182" s="73">
        <v>2018</v>
      </c>
      <c r="D182" s="77">
        <v>3</v>
      </c>
      <c r="E182" s="77" t="s">
        <v>151</v>
      </c>
      <c r="F182" s="77" t="s">
        <v>139</v>
      </c>
      <c r="G182" s="98">
        <v>0</v>
      </c>
      <c r="H182" s="92">
        <v>0</v>
      </c>
      <c r="I182" s="66">
        <v>0</v>
      </c>
    </row>
    <row r="183" spans="1:9" x14ac:dyDescent="0.25">
      <c r="A183" s="94" t="s">
        <v>142</v>
      </c>
      <c r="B183" s="77" t="s">
        <v>188</v>
      </c>
      <c r="C183" s="73">
        <v>2018</v>
      </c>
      <c r="D183" s="77">
        <v>3</v>
      </c>
      <c r="E183" s="77" t="s">
        <v>152</v>
      </c>
      <c r="F183" s="77" t="s">
        <v>139</v>
      </c>
      <c r="G183" s="98">
        <v>-14360088</v>
      </c>
      <c r="H183" s="92">
        <v>-14360088</v>
      </c>
      <c r="I183" s="66">
        <v>0</v>
      </c>
    </row>
    <row r="184" spans="1:9" x14ac:dyDescent="0.25">
      <c r="A184" s="94" t="s">
        <v>142</v>
      </c>
      <c r="B184" s="77" t="s">
        <v>190</v>
      </c>
      <c r="C184" s="73">
        <v>2018</v>
      </c>
      <c r="D184" s="77">
        <v>3</v>
      </c>
      <c r="E184" s="77" t="s">
        <v>152</v>
      </c>
      <c r="F184" s="77" t="s">
        <v>139</v>
      </c>
      <c r="G184" s="98">
        <v>-8690000</v>
      </c>
      <c r="H184" s="92">
        <v>-8690000</v>
      </c>
      <c r="I184" s="66">
        <v>0</v>
      </c>
    </row>
    <row r="185" spans="1:9" x14ac:dyDescent="0.25">
      <c r="A185" s="94" t="s">
        <v>142</v>
      </c>
      <c r="B185" s="77" t="s">
        <v>192</v>
      </c>
      <c r="C185" s="73">
        <v>2018</v>
      </c>
      <c r="D185" s="77">
        <v>3</v>
      </c>
      <c r="E185" s="77" t="s">
        <v>152</v>
      </c>
      <c r="F185" s="77" t="s">
        <v>139</v>
      </c>
      <c r="G185" s="98">
        <v>-11796638</v>
      </c>
      <c r="H185" s="92">
        <v>-11796638</v>
      </c>
      <c r="I185" s="66">
        <v>0</v>
      </c>
    </row>
    <row r="186" spans="1:9" x14ac:dyDescent="0.25">
      <c r="A186" s="94" t="s">
        <v>142</v>
      </c>
      <c r="B186" s="77" t="s">
        <v>191</v>
      </c>
      <c r="C186" s="73">
        <v>2018</v>
      </c>
      <c r="D186" s="77">
        <v>3</v>
      </c>
      <c r="E186" s="77" t="s">
        <v>152</v>
      </c>
      <c r="F186" s="77" t="s">
        <v>139</v>
      </c>
      <c r="G186" s="98">
        <v>-64565750</v>
      </c>
      <c r="H186" s="92">
        <v>-64565750</v>
      </c>
      <c r="I186" s="66">
        <v>0</v>
      </c>
    </row>
    <row r="187" spans="1:9" x14ac:dyDescent="0.25">
      <c r="A187" s="94" t="s">
        <v>142</v>
      </c>
      <c r="B187" s="77" t="s">
        <v>188</v>
      </c>
      <c r="C187" s="73">
        <v>2018</v>
      </c>
      <c r="D187" s="77">
        <v>3</v>
      </c>
      <c r="E187" s="77" t="s">
        <v>153</v>
      </c>
      <c r="F187" s="77" t="s">
        <v>139</v>
      </c>
      <c r="G187" s="98">
        <v>-586223203</v>
      </c>
      <c r="H187" s="92">
        <v>-586223203</v>
      </c>
      <c r="I187" s="66">
        <v>0</v>
      </c>
    </row>
    <row r="188" spans="1:9" x14ac:dyDescent="0.25">
      <c r="A188" s="94" t="s">
        <v>142</v>
      </c>
      <c r="B188" s="77" t="s">
        <v>190</v>
      </c>
      <c r="C188" s="73">
        <v>2018</v>
      </c>
      <c r="D188" s="77">
        <v>3</v>
      </c>
      <c r="E188" s="77" t="s">
        <v>153</v>
      </c>
      <c r="F188" s="77" t="s">
        <v>139</v>
      </c>
      <c r="G188" s="98">
        <v>-834972000</v>
      </c>
      <c r="H188" s="92">
        <v>-834972000</v>
      </c>
      <c r="I188" s="66">
        <v>0</v>
      </c>
    </row>
    <row r="189" spans="1:9" x14ac:dyDescent="0.25">
      <c r="A189" s="94" t="s">
        <v>142</v>
      </c>
      <c r="B189" s="77" t="s">
        <v>192</v>
      </c>
      <c r="C189" s="73">
        <v>2018</v>
      </c>
      <c r="D189" s="77">
        <v>3</v>
      </c>
      <c r="E189" s="77" t="s">
        <v>153</v>
      </c>
      <c r="F189" s="77" t="s">
        <v>139</v>
      </c>
      <c r="G189" s="98">
        <v>-223867346</v>
      </c>
      <c r="H189" s="92">
        <v>-223867346</v>
      </c>
      <c r="I189" s="66">
        <v>0</v>
      </c>
    </row>
    <row r="190" spans="1:9" x14ac:dyDescent="0.25">
      <c r="A190" s="94" t="s">
        <v>142</v>
      </c>
      <c r="B190" s="77" t="s">
        <v>191</v>
      </c>
      <c r="C190" s="73">
        <v>2018</v>
      </c>
      <c r="D190" s="77">
        <v>3</v>
      </c>
      <c r="E190" s="77" t="s">
        <v>153</v>
      </c>
      <c r="F190" s="77" t="s">
        <v>139</v>
      </c>
      <c r="G190" s="98">
        <v>-1339022550</v>
      </c>
      <c r="H190" s="92">
        <v>-1339022550</v>
      </c>
      <c r="I190" s="66">
        <v>0</v>
      </c>
    </row>
    <row r="191" spans="1:9" x14ac:dyDescent="0.25">
      <c r="A191" s="94" t="s">
        <v>142</v>
      </c>
      <c r="B191" s="77" t="s">
        <v>188</v>
      </c>
      <c r="C191" s="73">
        <v>2018</v>
      </c>
      <c r="D191" s="77">
        <v>3</v>
      </c>
      <c r="E191" s="77" t="s">
        <v>154</v>
      </c>
      <c r="F191" s="77" t="s">
        <v>139</v>
      </c>
      <c r="G191" s="98">
        <v>675382436</v>
      </c>
      <c r="H191" s="92">
        <v>675382436</v>
      </c>
      <c r="I191" s="66">
        <v>0</v>
      </c>
    </row>
    <row r="192" spans="1:9" x14ac:dyDescent="0.25">
      <c r="A192" s="94" t="s">
        <v>142</v>
      </c>
      <c r="B192" s="77" t="s">
        <v>190</v>
      </c>
      <c r="C192" s="73">
        <v>2018</v>
      </c>
      <c r="D192" s="77">
        <v>3</v>
      </c>
      <c r="E192" s="77" t="s">
        <v>154</v>
      </c>
      <c r="F192" s="77" t="s">
        <v>139</v>
      </c>
      <c r="G192" s="98">
        <v>672914000</v>
      </c>
      <c r="H192" s="92">
        <v>672914000</v>
      </c>
      <c r="I192" s="66">
        <v>0</v>
      </c>
    </row>
    <row r="193" spans="1:9" x14ac:dyDescent="0.25">
      <c r="A193" s="94" t="s">
        <v>142</v>
      </c>
      <c r="B193" s="77" t="s">
        <v>192</v>
      </c>
      <c r="C193" s="73">
        <v>2018</v>
      </c>
      <c r="D193" s="77">
        <v>3</v>
      </c>
      <c r="E193" s="77" t="s">
        <v>154</v>
      </c>
      <c r="F193" s="77" t="s">
        <v>139</v>
      </c>
      <c r="G193" s="98">
        <v>202416230</v>
      </c>
      <c r="H193" s="92">
        <v>202416230</v>
      </c>
      <c r="I193" s="66">
        <v>0</v>
      </c>
    </row>
    <row r="194" spans="1:9" x14ac:dyDescent="0.25">
      <c r="A194" s="94" t="s">
        <v>142</v>
      </c>
      <c r="B194" s="77" t="s">
        <v>191</v>
      </c>
      <c r="C194" s="73">
        <v>2018</v>
      </c>
      <c r="D194" s="77">
        <v>3</v>
      </c>
      <c r="E194" s="77" t="s">
        <v>154</v>
      </c>
      <c r="F194" s="77" t="s">
        <v>139</v>
      </c>
      <c r="G194" s="98">
        <v>1208895674</v>
      </c>
      <c r="H194" s="92">
        <v>1208895674</v>
      </c>
      <c r="I194" s="66">
        <v>0</v>
      </c>
    </row>
    <row r="195" spans="1:9" x14ac:dyDescent="0.25">
      <c r="A195" s="94" t="s">
        <v>142</v>
      </c>
      <c r="B195" s="77" t="s">
        <v>188</v>
      </c>
      <c r="C195" s="73">
        <v>2018</v>
      </c>
      <c r="D195" s="77">
        <v>3</v>
      </c>
      <c r="E195" s="77" t="s">
        <v>155</v>
      </c>
      <c r="F195" s="77" t="s">
        <v>139</v>
      </c>
      <c r="G195" s="98">
        <v>89159233</v>
      </c>
      <c r="H195" s="92">
        <v>89159233</v>
      </c>
      <c r="I195" s="66">
        <v>0</v>
      </c>
    </row>
    <row r="196" spans="1:9" x14ac:dyDescent="0.25">
      <c r="A196" s="94" t="s">
        <v>142</v>
      </c>
      <c r="B196" s="77" t="s">
        <v>190</v>
      </c>
      <c r="C196" s="73">
        <v>2018</v>
      </c>
      <c r="D196" s="77">
        <v>3</v>
      </c>
      <c r="E196" s="77" t="s">
        <v>155</v>
      </c>
      <c r="F196" s="77" t="s">
        <v>139</v>
      </c>
      <c r="G196" s="98">
        <v>-162058000</v>
      </c>
      <c r="H196" s="92">
        <v>-162058000</v>
      </c>
      <c r="I196" s="66">
        <v>0</v>
      </c>
    </row>
    <row r="197" spans="1:9" x14ac:dyDescent="0.25">
      <c r="A197" s="94" t="s">
        <v>142</v>
      </c>
      <c r="B197" s="77" t="s">
        <v>192</v>
      </c>
      <c r="C197" s="73">
        <v>2018</v>
      </c>
      <c r="D197" s="77">
        <v>3</v>
      </c>
      <c r="E197" s="77" t="s">
        <v>155</v>
      </c>
      <c r="F197" s="77" t="s">
        <v>139</v>
      </c>
      <c r="G197" s="98">
        <v>-21451116</v>
      </c>
      <c r="H197" s="92">
        <v>-21451116</v>
      </c>
      <c r="I197" s="66">
        <v>0</v>
      </c>
    </row>
    <row r="198" spans="1:9" x14ac:dyDescent="0.25">
      <c r="A198" s="94" t="s">
        <v>142</v>
      </c>
      <c r="B198" s="77" t="s">
        <v>191</v>
      </c>
      <c r="C198" s="73">
        <v>2018</v>
      </c>
      <c r="D198" s="77">
        <v>3</v>
      </c>
      <c r="E198" s="77" t="s">
        <v>155</v>
      </c>
      <c r="F198" s="77" t="s">
        <v>139</v>
      </c>
      <c r="G198" s="98">
        <v>-130126877</v>
      </c>
      <c r="H198" s="92">
        <v>-130126877</v>
      </c>
      <c r="I198" s="66">
        <v>0</v>
      </c>
    </row>
    <row r="199" spans="1:9" x14ac:dyDescent="0.25">
      <c r="A199" s="94" t="s">
        <v>142</v>
      </c>
      <c r="B199" s="77" t="s">
        <v>188</v>
      </c>
      <c r="C199" s="73">
        <v>2018</v>
      </c>
      <c r="D199" s="77">
        <v>3</v>
      </c>
      <c r="E199" s="77" t="s">
        <v>156</v>
      </c>
      <c r="F199" s="77" t="s">
        <v>139</v>
      </c>
      <c r="G199" s="98">
        <v>0</v>
      </c>
      <c r="H199" s="92">
        <v>0</v>
      </c>
      <c r="I199" s="66">
        <v>0</v>
      </c>
    </row>
    <row r="200" spans="1:9" x14ac:dyDescent="0.25">
      <c r="A200" s="94" t="s">
        <v>142</v>
      </c>
      <c r="B200" s="77" t="s">
        <v>190</v>
      </c>
      <c r="C200" s="73">
        <v>2018</v>
      </c>
      <c r="D200" s="77">
        <v>3</v>
      </c>
      <c r="E200" s="77" t="s">
        <v>156</v>
      </c>
      <c r="F200" s="77" t="s">
        <v>139</v>
      </c>
      <c r="G200" s="98">
        <v>471000</v>
      </c>
      <c r="H200" s="92">
        <v>471000</v>
      </c>
      <c r="I200" s="66">
        <v>0</v>
      </c>
    </row>
    <row r="201" spans="1:9" x14ac:dyDescent="0.25">
      <c r="A201" s="94" t="s">
        <v>142</v>
      </c>
      <c r="B201" s="77" t="s">
        <v>192</v>
      </c>
      <c r="C201" s="73">
        <v>2018</v>
      </c>
      <c r="D201" s="77">
        <v>3</v>
      </c>
      <c r="E201" s="77" t="s">
        <v>156</v>
      </c>
      <c r="F201" s="77" t="s">
        <v>139</v>
      </c>
      <c r="G201" s="98">
        <v>-912292</v>
      </c>
      <c r="H201" s="92">
        <v>-912292</v>
      </c>
      <c r="I201" s="66">
        <v>0</v>
      </c>
    </row>
    <row r="202" spans="1:9" x14ac:dyDescent="0.25">
      <c r="A202" s="94" t="s">
        <v>142</v>
      </c>
      <c r="B202" s="77" t="s">
        <v>191</v>
      </c>
      <c r="C202" s="73">
        <v>2018</v>
      </c>
      <c r="D202" s="77">
        <v>3</v>
      </c>
      <c r="E202" s="77" t="s">
        <v>156</v>
      </c>
      <c r="F202" s="77" t="s">
        <v>139</v>
      </c>
      <c r="G202" s="98">
        <v>38711752</v>
      </c>
      <c r="H202" s="92">
        <v>38711752</v>
      </c>
      <c r="I202" s="66">
        <v>0</v>
      </c>
    </row>
    <row r="203" spans="1:9" x14ac:dyDescent="0.25">
      <c r="A203" s="94" t="s">
        <v>142</v>
      </c>
      <c r="B203" s="77" t="s">
        <v>188</v>
      </c>
      <c r="C203" s="73">
        <v>2018</v>
      </c>
      <c r="D203" s="77">
        <v>3</v>
      </c>
      <c r="E203" s="77" t="s">
        <v>157</v>
      </c>
      <c r="F203" s="77" t="s">
        <v>139</v>
      </c>
      <c r="G203" s="98">
        <v>89159233</v>
      </c>
      <c r="H203" s="92">
        <v>89159233</v>
      </c>
      <c r="I203" s="66">
        <v>0</v>
      </c>
    </row>
    <row r="204" spans="1:9" x14ac:dyDescent="0.25">
      <c r="A204" s="94" t="s">
        <v>142</v>
      </c>
      <c r="B204" s="77" t="s">
        <v>190</v>
      </c>
      <c r="C204" s="73">
        <v>2018</v>
      </c>
      <c r="D204" s="77">
        <v>3</v>
      </c>
      <c r="E204" s="77" t="s">
        <v>157</v>
      </c>
      <c r="F204" s="77" t="s">
        <v>139</v>
      </c>
      <c r="G204" s="98">
        <v>-161587000</v>
      </c>
      <c r="H204" s="92">
        <v>-161587000</v>
      </c>
      <c r="I204" s="66">
        <v>0</v>
      </c>
    </row>
    <row r="205" spans="1:9" x14ac:dyDescent="0.25">
      <c r="A205" s="94" t="s">
        <v>142</v>
      </c>
      <c r="B205" s="77" t="s">
        <v>192</v>
      </c>
      <c r="C205" s="73">
        <v>2018</v>
      </c>
      <c r="D205" s="77">
        <v>3</v>
      </c>
      <c r="E205" s="77" t="s">
        <v>157</v>
      </c>
      <c r="F205" s="77" t="s">
        <v>139</v>
      </c>
      <c r="G205" s="98">
        <v>-22363408</v>
      </c>
      <c r="H205" s="92">
        <v>-22363408</v>
      </c>
      <c r="I205" s="66">
        <v>0</v>
      </c>
    </row>
    <row r="206" spans="1:9" x14ac:dyDescent="0.25">
      <c r="A206" s="94" t="s">
        <v>142</v>
      </c>
      <c r="B206" s="77" t="s">
        <v>191</v>
      </c>
      <c r="C206" s="73">
        <v>2018</v>
      </c>
      <c r="D206" s="77">
        <v>3</v>
      </c>
      <c r="E206" s="77" t="s">
        <v>157</v>
      </c>
      <c r="F206" s="77" t="s">
        <v>139</v>
      </c>
      <c r="G206" s="98">
        <v>-91415125</v>
      </c>
      <c r="H206" s="92">
        <v>-91415125</v>
      </c>
      <c r="I206" s="66">
        <v>0</v>
      </c>
    </row>
    <row r="207" spans="1:9" x14ac:dyDescent="0.25">
      <c r="A207" s="94" t="s">
        <v>142</v>
      </c>
      <c r="B207" s="77" t="s">
        <v>188</v>
      </c>
      <c r="C207" s="73">
        <v>2018</v>
      </c>
      <c r="D207" s="77">
        <v>3</v>
      </c>
      <c r="E207" s="77" t="s">
        <v>158</v>
      </c>
      <c r="F207" s="77" t="s">
        <v>139</v>
      </c>
      <c r="G207" s="98">
        <v>0</v>
      </c>
      <c r="H207" s="92">
        <v>0</v>
      </c>
      <c r="I207" s="66">
        <v>0</v>
      </c>
    </row>
    <row r="208" spans="1:9" x14ac:dyDescent="0.25">
      <c r="A208" s="94" t="s">
        <v>142</v>
      </c>
      <c r="B208" s="77" t="s">
        <v>190</v>
      </c>
      <c r="C208" s="73">
        <v>2018</v>
      </c>
      <c r="D208" s="77">
        <v>3</v>
      </c>
      <c r="E208" s="77" t="s">
        <v>158</v>
      </c>
      <c r="F208" s="77" t="s">
        <v>139</v>
      </c>
      <c r="G208" s="98">
        <v>26279000</v>
      </c>
      <c r="H208" s="92">
        <v>26279000</v>
      </c>
      <c r="I208" s="66">
        <v>0</v>
      </c>
    </row>
    <row r="209" spans="1:9" x14ac:dyDescent="0.25">
      <c r="A209" s="94" t="s">
        <v>142</v>
      </c>
      <c r="B209" s="77" t="s">
        <v>192</v>
      </c>
      <c r="C209" s="73">
        <v>2018</v>
      </c>
      <c r="D209" s="77">
        <v>3</v>
      </c>
      <c r="E209" s="77" t="s">
        <v>158</v>
      </c>
      <c r="F209" s="77" t="s">
        <v>139</v>
      </c>
      <c r="G209" s="98">
        <v>8205309</v>
      </c>
      <c r="H209" s="92">
        <v>8205309</v>
      </c>
      <c r="I209" s="66">
        <v>0</v>
      </c>
    </row>
    <row r="210" spans="1:9" x14ac:dyDescent="0.25">
      <c r="A210" s="94" t="s">
        <v>142</v>
      </c>
      <c r="B210" s="77" t="s">
        <v>191</v>
      </c>
      <c r="C210" s="73">
        <v>2018</v>
      </c>
      <c r="D210" s="77">
        <v>3</v>
      </c>
      <c r="E210" s="77" t="s">
        <v>158</v>
      </c>
      <c r="F210" s="77" t="s">
        <v>139</v>
      </c>
      <c r="G210" s="98">
        <v>17550056</v>
      </c>
      <c r="H210" s="92">
        <v>17550056</v>
      </c>
      <c r="I210" s="66">
        <v>0</v>
      </c>
    </row>
    <row r="211" spans="1:9" x14ac:dyDescent="0.25">
      <c r="A211" s="94" t="s">
        <v>142</v>
      </c>
      <c r="B211" s="77" t="s">
        <v>188</v>
      </c>
      <c r="C211" s="73">
        <v>2018</v>
      </c>
      <c r="D211" s="77">
        <v>3</v>
      </c>
      <c r="E211" s="77" t="s">
        <v>159</v>
      </c>
      <c r="F211" s="77" t="s">
        <v>139</v>
      </c>
      <c r="G211" s="98">
        <v>89159233</v>
      </c>
      <c r="H211" s="92">
        <v>89159233</v>
      </c>
      <c r="I211" s="66">
        <v>0</v>
      </c>
    </row>
    <row r="212" spans="1:9" x14ac:dyDescent="0.25">
      <c r="A212" s="94" t="s">
        <v>142</v>
      </c>
      <c r="B212" s="77" t="s">
        <v>190</v>
      </c>
      <c r="C212" s="73">
        <v>2018</v>
      </c>
      <c r="D212" s="77">
        <v>3</v>
      </c>
      <c r="E212" s="77" t="s">
        <v>159</v>
      </c>
      <c r="F212" s="77" t="s">
        <v>139</v>
      </c>
      <c r="G212" s="98">
        <v>-135308000</v>
      </c>
      <c r="H212" s="92">
        <v>-135308000</v>
      </c>
      <c r="I212" s="66">
        <v>0</v>
      </c>
    </row>
    <row r="213" spans="1:9" x14ac:dyDescent="0.25">
      <c r="A213" s="94" t="s">
        <v>142</v>
      </c>
      <c r="B213" s="77" t="s">
        <v>192</v>
      </c>
      <c r="C213" s="73">
        <v>2018</v>
      </c>
      <c r="D213" s="77">
        <v>3</v>
      </c>
      <c r="E213" s="77" t="s">
        <v>159</v>
      </c>
      <c r="F213" s="77" t="s">
        <v>139</v>
      </c>
      <c r="G213" s="98">
        <v>-14158099</v>
      </c>
      <c r="H213" s="92">
        <v>-14158099</v>
      </c>
      <c r="I213" s="66">
        <v>0</v>
      </c>
    </row>
    <row r="214" spans="1:9" x14ac:dyDescent="0.25">
      <c r="A214" s="94" t="s">
        <v>142</v>
      </c>
      <c r="B214" s="77" t="s">
        <v>191</v>
      </c>
      <c r="C214" s="73">
        <v>2018</v>
      </c>
      <c r="D214" s="77">
        <v>3</v>
      </c>
      <c r="E214" s="77" t="s">
        <v>159</v>
      </c>
      <c r="F214" s="77" t="s">
        <v>139</v>
      </c>
      <c r="G214" s="98">
        <v>-73865069</v>
      </c>
      <c r="H214" s="92">
        <v>-73865069</v>
      </c>
      <c r="I214" s="66">
        <v>0</v>
      </c>
    </row>
    <row r="215" spans="1:9" x14ac:dyDescent="0.25">
      <c r="A215" s="94" t="s">
        <v>142</v>
      </c>
      <c r="B215" s="77" t="s">
        <v>188</v>
      </c>
      <c r="C215" s="74">
        <v>2017</v>
      </c>
      <c r="D215" s="77">
        <v>3</v>
      </c>
      <c r="E215" s="77" t="s">
        <v>143</v>
      </c>
      <c r="F215" s="77" t="s">
        <v>139</v>
      </c>
      <c r="G215" s="98">
        <v>-396670247</v>
      </c>
      <c r="H215" s="92">
        <v>-396670247</v>
      </c>
      <c r="I215" s="66">
        <v>0</v>
      </c>
    </row>
    <row r="216" spans="1:9" x14ac:dyDescent="0.25">
      <c r="A216" s="94" t="s">
        <v>142</v>
      </c>
      <c r="B216" s="77" t="s">
        <v>190</v>
      </c>
      <c r="C216" s="74">
        <v>2017</v>
      </c>
      <c r="D216" s="77">
        <v>3</v>
      </c>
      <c r="E216" s="77" t="s">
        <v>143</v>
      </c>
      <c r="F216" s="77" t="s">
        <v>139</v>
      </c>
      <c r="G216" s="98">
        <v>-675677000</v>
      </c>
      <c r="H216" s="92">
        <v>-675677000</v>
      </c>
      <c r="I216" s="66">
        <v>0</v>
      </c>
    </row>
    <row r="217" spans="1:9" x14ac:dyDescent="0.25">
      <c r="A217" s="94" t="s">
        <v>142</v>
      </c>
      <c r="B217" s="77" t="s">
        <v>192</v>
      </c>
      <c r="C217" s="74">
        <v>2017</v>
      </c>
      <c r="D217" s="77">
        <v>3</v>
      </c>
      <c r="E217" s="77" t="s">
        <v>143</v>
      </c>
      <c r="F217" s="77" t="s">
        <v>139</v>
      </c>
      <c r="G217" s="98">
        <v>-169579115</v>
      </c>
      <c r="H217" s="92">
        <v>-169579115</v>
      </c>
      <c r="I217" s="66">
        <v>0</v>
      </c>
    </row>
    <row r="218" spans="1:9" x14ac:dyDescent="0.25">
      <c r="A218" s="94" t="s">
        <v>142</v>
      </c>
      <c r="B218" s="77" t="s">
        <v>191</v>
      </c>
      <c r="C218" s="74">
        <v>2017</v>
      </c>
      <c r="D218" s="77">
        <v>3</v>
      </c>
      <c r="E218" s="77" t="s">
        <v>143</v>
      </c>
      <c r="F218" s="77" t="s">
        <v>139</v>
      </c>
      <c r="G218" s="98">
        <v>-1059676996</v>
      </c>
      <c r="H218" s="92">
        <v>-1059676996</v>
      </c>
      <c r="I218" s="66">
        <v>0</v>
      </c>
    </row>
    <row r="219" spans="1:9" x14ac:dyDescent="0.25">
      <c r="A219" s="94" t="s">
        <v>142</v>
      </c>
      <c r="B219" s="77" t="s">
        <v>188</v>
      </c>
      <c r="C219" s="74">
        <v>2017</v>
      </c>
      <c r="D219" s="77">
        <v>3</v>
      </c>
      <c r="E219" s="77" t="s">
        <v>144</v>
      </c>
      <c r="F219" s="77" t="s">
        <v>139</v>
      </c>
      <c r="G219" s="98">
        <v>-5680725</v>
      </c>
      <c r="H219" s="92">
        <v>-5680725</v>
      </c>
      <c r="I219" s="66">
        <v>0</v>
      </c>
    </row>
    <row r="220" spans="1:9" x14ac:dyDescent="0.25">
      <c r="A220" s="94" t="s">
        <v>142</v>
      </c>
      <c r="B220" s="77" t="s">
        <v>190</v>
      </c>
      <c r="C220" s="74">
        <v>2017</v>
      </c>
      <c r="D220" s="77">
        <v>3</v>
      </c>
      <c r="E220" s="77" t="s">
        <v>144</v>
      </c>
      <c r="F220" s="77" t="s">
        <v>139</v>
      </c>
      <c r="G220" s="98">
        <v>234000</v>
      </c>
      <c r="H220" s="92">
        <v>234000</v>
      </c>
      <c r="I220" s="66">
        <v>0</v>
      </c>
    </row>
    <row r="221" spans="1:9" x14ac:dyDescent="0.25">
      <c r="A221" s="94" t="s">
        <v>142</v>
      </c>
      <c r="B221" s="77" t="s">
        <v>192</v>
      </c>
      <c r="C221" s="74">
        <v>2017</v>
      </c>
      <c r="D221" s="77">
        <v>3</v>
      </c>
      <c r="E221" s="77" t="s">
        <v>144</v>
      </c>
      <c r="F221" s="77" t="s">
        <v>139</v>
      </c>
      <c r="G221" s="98">
        <v>-103541</v>
      </c>
      <c r="H221" s="92">
        <v>-103541</v>
      </c>
      <c r="I221" s="66">
        <v>0</v>
      </c>
    </row>
    <row r="222" spans="1:9" x14ac:dyDescent="0.25">
      <c r="A222" s="94" t="s">
        <v>142</v>
      </c>
      <c r="B222" s="77" t="s">
        <v>191</v>
      </c>
      <c r="C222" s="74">
        <v>2017</v>
      </c>
      <c r="D222" s="77">
        <v>3</v>
      </c>
      <c r="E222" s="77" t="s">
        <v>144</v>
      </c>
      <c r="F222" s="77" t="s">
        <v>139</v>
      </c>
      <c r="G222" s="98">
        <v>-10810374</v>
      </c>
      <c r="H222" s="92">
        <v>-10810374</v>
      </c>
      <c r="I222" s="66">
        <v>0</v>
      </c>
    </row>
    <row r="223" spans="1:9" x14ac:dyDescent="0.25">
      <c r="A223" s="94" t="s">
        <v>142</v>
      </c>
      <c r="B223" s="77" t="s">
        <v>188</v>
      </c>
      <c r="C223" s="74">
        <v>2017</v>
      </c>
      <c r="D223" s="77">
        <v>3</v>
      </c>
      <c r="E223" s="77" t="s">
        <v>145</v>
      </c>
      <c r="F223" s="77" t="s">
        <v>139</v>
      </c>
      <c r="G223" s="98">
        <v>-37151888</v>
      </c>
      <c r="H223" s="92">
        <v>-37151888</v>
      </c>
      <c r="I223" s="66">
        <v>0</v>
      </c>
    </row>
    <row r="224" spans="1:9" x14ac:dyDescent="0.25">
      <c r="A224" s="94" t="s">
        <v>142</v>
      </c>
      <c r="B224" s="77" t="s">
        <v>190</v>
      </c>
      <c r="C224" s="74">
        <v>2017</v>
      </c>
      <c r="D224" s="77">
        <v>3</v>
      </c>
      <c r="E224" s="77" t="s">
        <v>145</v>
      </c>
      <c r="F224" s="77" t="s">
        <v>139</v>
      </c>
      <c r="G224" s="98">
        <v>-38714000</v>
      </c>
      <c r="H224" s="92">
        <v>-38714000</v>
      </c>
      <c r="I224" s="66">
        <v>0</v>
      </c>
    </row>
    <row r="225" spans="1:9" x14ac:dyDescent="0.25">
      <c r="A225" s="94" t="s">
        <v>142</v>
      </c>
      <c r="B225" s="77" t="s">
        <v>192</v>
      </c>
      <c r="C225" s="74">
        <v>2017</v>
      </c>
      <c r="D225" s="77">
        <v>3</v>
      </c>
      <c r="E225" s="77" t="s">
        <v>145</v>
      </c>
      <c r="F225" s="77" t="s">
        <v>139</v>
      </c>
      <c r="G225" s="98">
        <v>-6338487</v>
      </c>
      <c r="H225" s="92">
        <v>-6338487</v>
      </c>
      <c r="I225" s="66">
        <v>0</v>
      </c>
    </row>
    <row r="226" spans="1:9" x14ac:dyDescent="0.25">
      <c r="A226" s="94" t="s">
        <v>142</v>
      </c>
      <c r="B226" s="77" t="s">
        <v>191</v>
      </c>
      <c r="C226" s="74">
        <v>2017</v>
      </c>
      <c r="D226" s="77">
        <v>3</v>
      </c>
      <c r="E226" s="77" t="s">
        <v>145</v>
      </c>
      <c r="F226" s="77" t="s">
        <v>139</v>
      </c>
      <c r="G226" s="98">
        <v>-83770136</v>
      </c>
      <c r="H226" s="92">
        <v>-83770136</v>
      </c>
      <c r="I226" s="66">
        <v>0</v>
      </c>
    </row>
    <row r="227" spans="1:9" x14ac:dyDescent="0.25">
      <c r="A227" s="94" t="s">
        <v>142</v>
      </c>
      <c r="B227" s="77" t="s">
        <v>188</v>
      </c>
      <c r="C227" s="74">
        <v>2017</v>
      </c>
      <c r="D227" s="77">
        <v>3</v>
      </c>
      <c r="E227" s="77" t="s">
        <v>146</v>
      </c>
      <c r="F227" s="77" t="s">
        <v>139</v>
      </c>
      <c r="G227" s="98">
        <v>-21555531</v>
      </c>
      <c r="H227" s="92">
        <v>-21555531</v>
      </c>
      <c r="I227" s="66">
        <v>0</v>
      </c>
    </row>
    <row r="228" spans="1:9" x14ac:dyDescent="0.25">
      <c r="A228" s="94" t="s">
        <v>142</v>
      </c>
      <c r="B228" s="77" t="s">
        <v>190</v>
      </c>
      <c r="C228" s="74">
        <v>2017</v>
      </c>
      <c r="D228" s="77">
        <v>3</v>
      </c>
      <c r="E228" s="77" t="s">
        <v>146</v>
      </c>
      <c r="F228" s="77" t="s">
        <v>139</v>
      </c>
      <c r="G228" s="98">
        <v>0</v>
      </c>
      <c r="H228" s="92">
        <v>0</v>
      </c>
      <c r="I228" s="66">
        <v>0</v>
      </c>
    </row>
    <row r="229" spans="1:9" x14ac:dyDescent="0.25">
      <c r="A229" s="94" t="s">
        <v>142</v>
      </c>
      <c r="B229" s="77" t="s">
        <v>192</v>
      </c>
      <c r="C229" s="74">
        <v>2017</v>
      </c>
      <c r="D229" s="77">
        <v>3</v>
      </c>
      <c r="E229" s="77" t="s">
        <v>146</v>
      </c>
      <c r="F229" s="77" t="s">
        <v>139</v>
      </c>
      <c r="G229" s="98">
        <v>-7355292</v>
      </c>
      <c r="H229" s="92">
        <v>-7355292</v>
      </c>
      <c r="I229" s="66">
        <v>0</v>
      </c>
    </row>
    <row r="230" spans="1:9" x14ac:dyDescent="0.25">
      <c r="A230" s="94" t="s">
        <v>142</v>
      </c>
      <c r="B230" s="77" t="s">
        <v>191</v>
      </c>
      <c r="C230" s="74">
        <v>2017</v>
      </c>
      <c r="D230" s="77">
        <v>3</v>
      </c>
      <c r="E230" s="77" t="s">
        <v>146</v>
      </c>
      <c r="F230" s="77" t="s">
        <v>139</v>
      </c>
      <c r="G230" s="98">
        <v>-32274370</v>
      </c>
      <c r="H230" s="92">
        <v>-32274370</v>
      </c>
      <c r="I230" s="66">
        <v>0</v>
      </c>
    </row>
    <row r="231" spans="1:9" x14ac:dyDescent="0.25">
      <c r="A231" s="94" t="s">
        <v>142</v>
      </c>
      <c r="B231" s="77" t="s">
        <v>188</v>
      </c>
      <c r="C231" s="74">
        <v>2017</v>
      </c>
      <c r="D231" s="77">
        <v>3</v>
      </c>
      <c r="E231" s="77" t="s">
        <v>147</v>
      </c>
      <c r="F231" s="77" t="s">
        <v>139</v>
      </c>
      <c r="G231" s="98">
        <v>0</v>
      </c>
      <c r="H231" s="92">
        <v>0</v>
      </c>
      <c r="I231" s="66">
        <v>0</v>
      </c>
    </row>
    <row r="232" spans="1:9" x14ac:dyDescent="0.25">
      <c r="A232" s="94" t="s">
        <v>142</v>
      </c>
      <c r="B232" s="77" t="s">
        <v>190</v>
      </c>
      <c r="C232" s="74">
        <v>2017</v>
      </c>
      <c r="D232" s="77">
        <v>3</v>
      </c>
      <c r="E232" s="77" t="s">
        <v>147</v>
      </c>
      <c r="F232" s="77" t="s">
        <v>139</v>
      </c>
      <c r="G232" s="98">
        <v>0</v>
      </c>
      <c r="H232" s="92">
        <v>0</v>
      </c>
      <c r="I232" s="66">
        <v>0</v>
      </c>
    </row>
    <row r="233" spans="1:9" x14ac:dyDescent="0.25">
      <c r="A233" s="94" t="s">
        <v>142</v>
      </c>
      <c r="B233" s="77" t="s">
        <v>192</v>
      </c>
      <c r="C233" s="74">
        <v>2017</v>
      </c>
      <c r="D233" s="77">
        <v>3</v>
      </c>
      <c r="E233" s="77" t="s">
        <v>147</v>
      </c>
      <c r="F233" s="77" t="s">
        <v>139</v>
      </c>
      <c r="G233" s="98">
        <v>0</v>
      </c>
      <c r="H233" s="92">
        <v>0</v>
      </c>
      <c r="I233" s="66">
        <v>0</v>
      </c>
    </row>
    <row r="234" spans="1:9" x14ac:dyDescent="0.25">
      <c r="A234" s="94" t="s">
        <v>142</v>
      </c>
      <c r="B234" s="77" t="s">
        <v>188</v>
      </c>
      <c r="C234" s="74">
        <v>2017</v>
      </c>
      <c r="D234" s="77">
        <v>3</v>
      </c>
      <c r="E234" s="77" t="s">
        <v>148</v>
      </c>
      <c r="F234" s="77" t="s">
        <v>139</v>
      </c>
      <c r="G234" s="98">
        <v>0</v>
      </c>
      <c r="H234" s="92">
        <v>0</v>
      </c>
      <c r="I234" s="66">
        <v>0</v>
      </c>
    </row>
    <row r="235" spans="1:9" x14ac:dyDescent="0.25">
      <c r="A235" s="94" t="s">
        <v>142</v>
      </c>
      <c r="B235" s="77" t="s">
        <v>190</v>
      </c>
      <c r="C235" s="74">
        <v>2017</v>
      </c>
      <c r="D235" s="77">
        <v>3</v>
      </c>
      <c r="E235" s="77" t="s">
        <v>148</v>
      </c>
      <c r="F235" s="77" t="s">
        <v>139</v>
      </c>
      <c r="G235" s="98">
        <v>0</v>
      </c>
      <c r="H235" s="92">
        <v>0</v>
      </c>
      <c r="I235" s="66">
        <v>0</v>
      </c>
    </row>
    <row r="236" spans="1:9" x14ac:dyDescent="0.25">
      <c r="A236" s="94" t="s">
        <v>142</v>
      </c>
      <c r="B236" s="77" t="s">
        <v>192</v>
      </c>
      <c r="C236" s="74">
        <v>2017</v>
      </c>
      <c r="D236" s="77">
        <v>3</v>
      </c>
      <c r="E236" s="77" t="s">
        <v>148</v>
      </c>
      <c r="F236" s="77" t="s">
        <v>139</v>
      </c>
      <c r="G236" s="98">
        <v>0</v>
      </c>
      <c r="H236" s="92">
        <v>0</v>
      </c>
      <c r="I236" s="66">
        <v>0</v>
      </c>
    </row>
    <row r="237" spans="1:9" x14ac:dyDescent="0.25">
      <c r="A237" s="94" t="s">
        <v>142</v>
      </c>
      <c r="B237" s="77" t="s">
        <v>188</v>
      </c>
      <c r="C237" s="74">
        <v>2017</v>
      </c>
      <c r="D237" s="77">
        <v>3</v>
      </c>
      <c r="E237" s="77" t="s">
        <v>149</v>
      </c>
      <c r="F237" s="77" t="s">
        <v>139</v>
      </c>
      <c r="G237" s="98">
        <v>-15980492</v>
      </c>
      <c r="H237" s="92">
        <v>-15980492</v>
      </c>
      <c r="I237" s="66">
        <v>0</v>
      </c>
    </row>
    <row r="238" spans="1:9" x14ac:dyDescent="0.25">
      <c r="A238" s="94" t="s">
        <v>142</v>
      </c>
      <c r="B238" s="77" t="s">
        <v>190</v>
      </c>
      <c r="C238" s="74">
        <v>2017</v>
      </c>
      <c r="D238" s="77">
        <v>3</v>
      </c>
      <c r="E238" s="77" t="s">
        <v>149</v>
      </c>
      <c r="F238" s="77" t="s">
        <v>139</v>
      </c>
      <c r="G238" s="98">
        <v>-17127000</v>
      </c>
      <c r="H238" s="92">
        <v>-17127000</v>
      </c>
      <c r="I238" s="66">
        <v>0</v>
      </c>
    </row>
    <row r="239" spans="1:9" x14ac:dyDescent="0.25">
      <c r="A239" s="94" t="s">
        <v>142</v>
      </c>
      <c r="B239" s="77" t="s">
        <v>192</v>
      </c>
      <c r="C239" s="74">
        <v>2017</v>
      </c>
      <c r="D239" s="77">
        <v>3</v>
      </c>
      <c r="E239" s="77" t="s">
        <v>149</v>
      </c>
      <c r="F239" s="77" t="s">
        <v>139</v>
      </c>
      <c r="G239" s="98">
        <v>-1922264</v>
      </c>
      <c r="H239" s="92">
        <v>-1922264</v>
      </c>
      <c r="I239" s="66">
        <v>0</v>
      </c>
    </row>
    <row r="240" spans="1:9" x14ac:dyDescent="0.25">
      <c r="A240" s="94" t="s">
        <v>142</v>
      </c>
      <c r="B240" s="77" t="s">
        <v>191</v>
      </c>
      <c r="C240" s="74">
        <v>2017</v>
      </c>
      <c r="D240" s="77">
        <v>3</v>
      </c>
      <c r="E240" s="77" t="s">
        <v>149</v>
      </c>
      <c r="F240" s="77" t="s">
        <v>139</v>
      </c>
      <c r="G240" s="98">
        <v>-30159642</v>
      </c>
      <c r="H240" s="92">
        <v>-30159642</v>
      </c>
      <c r="I240" s="66">
        <v>0</v>
      </c>
    </row>
    <row r="241" spans="1:9" x14ac:dyDescent="0.25">
      <c r="A241" s="94" t="s">
        <v>142</v>
      </c>
      <c r="B241" s="77" t="s">
        <v>188</v>
      </c>
      <c r="C241" s="74">
        <v>2017</v>
      </c>
      <c r="D241" s="77">
        <v>3</v>
      </c>
      <c r="E241" s="77" t="s">
        <v>150</v>
      </c>
      <c r="F241" s="77" t="s">
        <v>139</v>
      </c>
      <c r="G241" s="98">
        <v>-5147155</v>
      </c>
      <c r="H241" s="92">
        <v>-5147155</v>
      </c>
      <c r="I241" s="66">
        <v>0</v>
      </c>
    </row>
    <row r="242" spans="1:9" x14ac:dyDescent="0.25">
      <c r="A242" s="94" t="s">
        <v>142</v>
      </c>
      <c r="B242" s="77" t="s">
        <v>190</v>
      </c>
      <c r="C242" s="74">
        <v>2017</v>
      </c>
      <c r="D242" s="77">
        <v>3</v>
      </c>
      <c r="E242" s="77" t="s">
        <v>150</v>
      </c>
      <c r="F242" s="77" t="s">
        <v>139</v>
      </c>
      <c r="G242" s="98">
        <v>-58103000</v>
      </c>
      <c r="H242" s="92">
        <v>-58103000</v>
      </c>
      <c r="I242" s="66">
        <v>0</v>
      </c>
    </row>
    <row r="243" spans="1:9" x14ac:dyDescent="0.25">
      <c r="A243" s="94" t="s">
        <v>142</v>
      </c>
      <c r="B243" s="77" t="s">
        <v>192</v>
      </c>
      <c r="C243" s="74">
        <v>2017</v>
      </c>
      <c r="D243" s="77">
        <v>3</v>
      </c>
      <c r="E243" s="77" t="s">
        <v>150</v>
      </c>
      <c r="F243" s="77" t="s">
        <v>139</v>
      </c>
      <c r="G243" s="98">
        <v>-2309325</v>
      </c>
      <c r="H243" s="92">
        <v>-2309325</v>
      </c>
      <c r="I243" s="66">
        <v>0</v>
      </c>
    </row>
    <row r="244" spans="1:9" x14ac:dyDescent="0.25">
      <c r="A244" s="94" t="s">
        <v>142</v>
      </c>
      <c r="B244" s="77" t="s">
        <v>191</v>
      </c>
      <c r="C244" s="74">
        <v>2017</v>
      </c>
      <c r="D244" s="77">
        <v>3</v>
      </c>
      <c r="E244" s="77" t="s">
        <v>150</v>
      </c>
      <c r="F244" s="77" t="s">
        <v>139</v>
      </c>
      <c r="G244" s="98">
        <v>-591155</v>
      </c>
      <c r="H244" s="92">
        <v>-591155</v>
      </c>
      <c r="I244" s="66">
        <v>0</v>
      </c>
    </row>
    <row r="245" spans="1:9" x14ac:dyDescent="0.25">
      <c r="A245" s="94" t="s">
        <v>142</v>
      </c>
      <c r="B245" s="77" t="s">
        <v>188</v>
      </c>
      <c r="C245" s="74">
        <v>2017</v>
      </c>
      <c r="D245" s="77">
        <v>3</v>
      </c>
      <c r="E245" s="77" t="s">
        <v>151</v>
      </c>
      <c r="F245" s="77" t="s">
        <v>139</v>
      </c>
      <c r="G245" s="98">
        <v>0</v>
      </c>
      <c r="H245" s="92">
        <v>0</v>
      </c>
      <c r="I245" s="66">
        <v>0</v>
      </c>
    </row>
    <row r="246" spans="1:9" x14ac:dyDescent="0.25">
      <c r="A246" s="94" t="s">
        <v>142</v>
      </c>
      <c r="B246" s="77" t="s">
        <v>190</v>
      </c>
      <c r="C246" s="74">
        <v>2017</v>
      </c>
      <c r="D246" s="77">
        <v>3</v>
      </c>
      <c r="E246" s="77" t="s">
        <v>151</v>
      </c>
      <c r="F246" s="77" t="s">
        <v>139</v>
      </c>
      <c r="G246" s="98">
        <v>0</v>
      </c>
      <c r="H246" s="92">
        <v>0</v>
      </c>
      <c r="I246" s="66">
        <v>0</v>
      </c>
    </row>
    <row r="247" spans="1:9" x14ac:dyDescent="0.25">
      <c r="A247" s="94" t="s">
        <v>142</v>
      </c>
      <c r="B247" s="77" t="s">
        <v>192</v>
      </c>
      <c r="C247" s="74">
        <v>2017</v>
      </c>
      <c r="D247" s="77">
        <v>3</v>
      </c>
      <c r="E247" s="77" t="s">
        <v>151</v>
      </c>
      <c r="F247" s="77" t="s">
        <v>139</v>
      </c>
      <c r="G247" s="98">
        <v>0</v>
      </c>
      <c r="H247" s="92">
        <v>0</v>
      </c>
      <c r="I247" s="66">
        <v>0</v>
      </c>
    </row>
    <row r="248" spans="1:9" x14ac:dyDescent="0.25">
      <c r="A248" s="94" t="s">
        <v>142</v>
      </c>
      <c r="B248" s="77" t="s">
        <v>188</v>
      </c>
      <c r="C248" s="74">
        <v>2017</v>
      </c>
      <c r="D248" s="77">
        <v>3</v>
      </c>
      <c r="E248" s="77" t="s">
        <v>152</v>
      </c>
      <c r="F248" s="77" t="s">
        <v>139</v>
      </c>
      <c r="G248" s="98">
        <v>-50271957</v>
      </c>
      <c r="H248" s="92">
        <v>-50271957</v>
      </c>
      <c r="I248" s="66">
        <v>0</v>
      </c>
    </row>
    <row r="249" spans="1:9" x14ac:dyDescent="0.25">
      <c r="A249" s="94" t="s">
        <v>142</v>
      </c>
      <c r="B249" s="77" t="s">
        <v>190</v>
      </c>
      <c r="C249" s="74">
        <v>2017</v>
      </c>
      <c r="D249" s="77">
        <v>3</v>
      </c>
      <c r="E249" s="77" t="s">
        <v>152</v>
      </c>
      <c r="F249" s="77" t="s">
        <v>139</v>
      </c>
      <c r="G249" s="98">
        <v>-8058000</v>
      </c>
      <c r="H249" s="92">
        <v>-8058000</v>
      </c>
      <c r="I249" s="66">
        <v>0</v>
      </c>
    </row>
    <row r="250" spans="1:9" x14ac:dyDescent="0.25">
      <c r="A250" s="94" t="s">
        <v>142</v>
      </c>
      <c r="B250" s="77" t="s">
        <v>192</v>
      </c>
      <c r="C250" s="74">
        <v>2017</v>
      </c>
      <c r="D250" s="77">
        <v>3</v>
      </c>
      <c r="E250" s="77" t="s">
        <v>152</v>
      </c>
      <c r="F250" s="77" t="s">
        <v>139</v>
      </c>
      <c r="G250" s="98">
        <v>-8576964</v>
      </c>
      <c r="H250" s="92">
        <v>-8576964</v>
      </c>
      <c r="I250" s="66">
        <v>0</v>
      </c>
    </row>
    <row r="251" spans="1:9" x14ac:dyDescent="0.25">
      <c r="A251" s="94" t="s">
        <v>142</v>
      </c>
      <c r="B251" s="77" t="s">
        <v>191</v>
      </c>
      <c r="C251" s="74">
        <v>2017</v>
      </c>
      <c r="D251" s="77">
        <v>3</v>
      </c>
      <c r="E251" s="77" t="s">
        <v>152</v>
      </c>
      <c r="F251" s="77" t="s">
        <v>139</v>
      </c>
      <c r="G251" s="98">
        <v>-56666341</v>
      </c>
      <c r="H251" s="92">
        <v>-56666341</v>
      </c>
      <c r="I251" s="66">
        <v>0</v>
      </c>
    </row>
    <row r="252" spans="1:9" x14ac:dyDescent="0.25">
      <c r="A252" s="94" t="s">
        <v>142</v>
      </c>
      <c r="B252" s="77" t="s">
        <v>188</v>
      </c>
      <c r="C252" s="74">
        <v>2017</v>
      </c>
      <c r="D252" s="77">
        <v>3</v>
      </c>
      <c r="E252" s="77" t="s">
        <v>153</v>
      </c>
      <c r="F252" s="77" t="s">
        <v>139</v>
      </c>
      <c r="G252" s="98">
        <v>-532457995</v>
      </c>
      <c r="H252" s="92">
        <v>-532457995</v>
      </c>
      <c r="I252" s="66">
        <v>0</v>
      </c>
    </row>
    <row r="253" spans="1:9" x14ac:dyDescent="0.25">
      <c r="A253" s="94" t="s">
        <v>142</v>
      </c>
      <c r="B253" s="77" t="s">
        <v>190</v>
      </c>
      <c r="C253" s="74">
        <v>2017</v>
      </c>
      <c r="D253" s="77">
        <v>3</v>
      </c>
      <c r="E253" s="77" t="s">
        <v>153</v>
      </c>
      <c r="F253" s="77" t="s">
        <v>139</v>
      </c>
      <c r="G253" s="98">
        <v>-797445000</v>
      </c>
      <c r="H253" s="92">
        <v>-797445000</v>
      </c>
      <c r="I253" s="66">
        <v>0</v>
      </c>
    </row>
    <row r="254" spans="1:9" x14ac:dyDescent="0.25">
      <c r="A254" s="94" t="s">
        <v>142</v>
      </c>
      <c r="B254" s="77" t="s">
        <v>192</v>
      </c>
      <c r="C254" s="74">
        <v>2017</v>
      </c>
      <c r="D254" s="77">
        <v>3</v>
      </c>
      <c r="E254" s="77" t="s">
        <v>153</v>
      </c>
      <c r="F254" s="77" t="s">
        <v>139</v>
      </c>
      <c r="G254" s="98">
        <v>-196184988</v>
      </c>
      <c r="H254" s="92">
        <v>-196184988</v>
      </c>
      <c r="I254" s="66">
        <v>0</v>
      </c>
    </row>
    <row r="255" spans="1:9" x14ac:dyDescent="0.25">
      <c r="A255" s="94" t="s">
        <v>142</v>
      </c>
      <c r="B255" s="77" t="s">
        <v>191</v>
      </c>
      <c r="C255" s="74">
        <v>2017</v>
      </c>
      <c r="D255" s="77">
        <v>3</v>
      </c>
      <c r="E255" s="77" t="s">
        <v>153</v>
      </c>
      <c r="F255" s="77" t="s">
        <v>139</v>
      </c>
      <c r="G255" s="98">
        <v>-1273949016</v>
      </c>
      <c r="H255" s="92">
        <v>-1273949016</v>
      </c>
      <c r="I255" s="66">
        <v>0</v>
      </c>
    </row>
    <row r="256" spans="1:9" x14ac:dyDescent="0.25">
      <c r="A256" s="94" t="s">
        <v>142</v>
      </c>
      <c r="B256" s="77" t="s">
        <v>188</v>
      </c>
      <c r="C256" s="74">
        <v>2017</v>
      </c>
      <c r="D256" s="77">
        <v>3</v>
      </c>
      <c r="E256" s="77" t="s">
        <v>154</v>
      </c>
      <c r="F256" s="77" t="s">
        <v>139</v>
      </c>
      <c r="G256" s="98">
        <v>588363342</v>
      </c>
      <c r="H256" s="92">
        <v>588363342</v>
      </c>
      <c r="I256" s="66">
        <v>0</v>
      </c>
    </row>
    <row r="257" spans="1:9" x14ac:dyDescent="0.25">
      <c r="A257" s="94" t="s">
        <v>142</v>
      </c>
      <c r="B257" s="77" t="s">
        <v>190</v>
      </c>
      <c r="C257" s="74">
        <v>2017</v>
      </c>
      <c r="D257" s="77">
        <v>3</v>
      </c>
      <c r="E257" s="77" t="s">
        <v>154</v>
      </c>
      <c r="F257" s="77" t="s">
        <v>139</v>
      </c>
      <c r="G257" s="98">
        <v>648295000</v>
      </c>
      <c r="H257" s="92">
        <v>648295000</v>
      </c>
      <c r="I257" s="66">
        <v>0</v>
      </c>
    </row>
    <row r="258" spans="1:9" x14ac:dyDescent="0.25">
      <c r="A258" s="94" t="s">
        <v>142</v>
      </c>
      <c r="B258" s="77" t="s">
        <v>192</v>
      </c>
      <c r="C258" s="74">
        <v>2017</v>
      </c>
      <c r="D258" s="77">
        <v>3</v>
      </c>
      <c r="E258" s="77" t="s">
        <v>154</v>
      </c>
      <c r="F258" s="77" t="s">
        <v>139</v>
      </c>
      <c r="G258" s="98">
        <v>166103400</v>
      </c>
      <c r="H258" s="92">
        <v>166103400</v>
      </c>
      <c r="I258" s="66">
        <v>0</v>
      </c>
    </row>
    <row r="259" spans="1:9" x14ac:dyDescent="0.25">
      <c r="A259" s="94" t="s">
        <v>142</v>
      </c>
      <c r="B259" s="77" t="s">
        <v>191</v>
      </c>
      <c r="C259" s="74">
        <v>2017</v>
      </c>
      <c r="D259" s="77">
        <v>3</v>
      </c>
      <c r="E259" s="77" t="s">
        <v>154</v>
      </c>
      <c r="F259" s="77" t="s">
        <v>139</v>
      </c>
      <c r="G259" s="98">
        <v>1225407631</v>
      </c>
      <c r="H259" s="92">
        <v>1225407631</v>
      </c>
      <c r="I259" s="66">
        <v>0</v>
      </c>
    </row>
    <row r="260" spans="1:9" x14ac:dyDescent="0.25">
      <c r="A260" s="94" t="s">
        <v>142</v>
      </c>
      <c r="B260" s="77" t="s">
        <v>188</v>
      </c>
      <c r="C260" s="74">
        <v>2017</v>
      </c>
      <c r="D260" s="77">
        <v>3</v>
      </c>
      <c r="E260" s="77" t="s">
        <v>155</v>
      </c>
      <c r="F260" s="77" t="s">
        <v>139</v>
      </c>
      <c r="G260" s="98">
        <v>55905347</v>
      </c>
      <c r="H260" s="92">
        <v>55905347</v>
      </c>
      <c r="I260" s="66">
        <v>0</v>
      </c>
    </row>
    <row r="261" spans="1:9" x14ac:dyDescent="0.25">
      <c r="A261" s="94" t="s">
        <v>142</v>
      </c>
      <c r="B261" s="77" t="s">
        <v>190</v>
      </c>
      <c r="C261" s="74">
        <v>2017</v>
      </c>
      <c r="D261" s="77">
        <v>3</v>
      </c>
      <c r="E261" s="77" t="s">
        <v>155</v>
      </c>
      <c r="F261" s="77" t="s">
        <v>139</v>
      </c>
      <c r="G261" s="98">
        <v>-149150000</v>
      </c>
      <c r="H261" s="92">
        <v>-149150000</v>
      </c>
      <c r="I261" s="66">
        <v>0</v>
      </c>
    </row>
    <row r="262" spans="1:9" x14ac:dyDescent="0.25">
      <c r="A262" s="94" t="s">
        <v>142</v>
      </c>
      <c r="B262" s="77" t="s">
        <v>192</v>
      </c>
      <c r="C262" s="74">
        <v>2017</v>
      </c>
      <c r="D262" s="77">
        <v>3</v>
      </c>
      <c r="E262" s="77" t="s">
        <v>155</v>
      </c>
      <c r="F262" s="77" t="s">
        <v>139</v>
      </c>
      <c r="G262" s="98">
        <v>-30081588</v>
      </c>
      <c r="H262" s="92">
        <v>-30081588</v>
      </c>
      <c r="I262" s="66">
        <v>0</v>
      </c>
    </row>
    <row r="263" spans="1:9" x14ac:dyDescent="0.25">
      <c r="A263" s="94" t="s">
        <v>142</v>
      </c>
      <c r="B263" s="77" t="s">
        <v>191</v>
      </c>
      <c r="C263" s="74">
        <v>2017</v>
      </c>
      <c r="D263" s="77">
        <v>3</v>
      </c>
      <c r="E263" s="77" t="s">
        <v>155</v>
      </c>
      <c r="F263" s="77" t="s">
        <v>139</v>
      </c>
      <c r="G263" s="98">
        <v>-48541385</v>
      </c>
      <c r="H263" s="92">
        <v>-48541385</v>
      </c>
      <c r="I263" s="66">
        <v>0</v>
      </c>
    </row>
    <row r="264" spans="1:9" x14ac:dyDescent="0.25">
      <c r="A264" s="94" t="s">
        <v>142</v>
      </c>
      <c r="B264" s="77" t="s">
        <v>188</v>
      </c>
      <c r="C264" s="74">
        <v>2017</v>
      </c>
      <c r="D264" s="77">
        <v>3</v>
      </c>
      <c r="E264" s="77" t="s">
        <v>156</v>
      </c>
      <c r="F264" s="77" t="s">
        <v>139</v>
      </c>
      <c r="G264" s="98">
        <v>0</v>
      </c>
      <c r="H264" s="92">
        <v>0</v>
      </c>
      <c r="I264" s="66">
        <v>0</v>
      </c>
    </row>
    <row r="265" spans="1:9" x14ac:dyDescent="0.25">
      <c r="A265" s="94" t="s">
        <v>142</v>
      </c>
      <c r="B265" s="77" t="s">
        <v>190</v>
      </c>
      <c r="C265" s="74">
        <v>2017</v>
      </c>
      <c r="D265" s="77">
        <v>3</v>
      </c>
      <c r="E265" s="77" t="s">
        <v>156</v>
      </c>
      <c r="F265" s="77" t="s">
        <v>139</v>
      </c>
      <c r="G265" s="98">
        <v>3373000</v>
      </c>
      <c r="H265" s="92">
        <v>3373000</v>
      </c>
      <c r="I265" s="66">
        <v>0</v>
      </c>
    </row>
    <row r="266" spans="1:9" x14ac:dyDescent="0.25">
      <c r="A266" s="94" t="s">
        <v>142</v>
      </c>
      <c r="B266" s="77" t="s">
        <v>192</v>
      </c>
      <c r="C266" s="74">
        <v>2017</v>
      </c>
      <c r="D266" s="77">
        <v>3</v>
      </c>
      <c r="E266" s="77" t="s">
        <v>156</v>
      </c>
      <c r="F266" s="77" t="s">
        <v>139</v>
      </c>
      <c r="G266" s="98">
        <v>18466893</v>
      </c>
      <c r="H266" s="92">
        <v>18466893</v>
      </c>
      <c r="I266" s="66">
        <v>0</v>
      </c>
    </row>
    <row r="267" spans="1:9" x14ac:dyDescent="0.25">
      <c r="A267" s="94" t="s">
        <v>142</v>
      </c>
      <c r="B267" s="77" t="s">
        <v>191</v>
      </c>
      <c r="C267" s="74">
        <v>2017</v>
      </c>
      <c r="D267" s="77">
        <v>3</v>
      </c>
      <c r="E267" s="77" t="s">
        <v>156</v>
      </c>
      <c r="F267" s="77" t="s">
        <v>139</v>
      </c>
      <c r="G267" s="98">
        <v>28293197</v>
      </c>
      <c r="H267" s="92">
        <v>28293197</v>
      </c>
      <c r="I267" s="66">
        <v>0</v>
      </c>
    </row>
    <row r="268" spans="1:9" x14ac:dyDescent="0.25">
      <c r="A268" s="94" t="s">
        <v>142</v>
      </c>
      <c r="B268" s="77" t="s">
        <v>188</v>
      </c>
      <c r="C268" s="74">
        <v>2017</v>
      </c>
      <c r="D268" s="77">
        <v>3</v>
      </c>
      <c r="E268" s="77" t="s">
        <v>157</v>
      </c>
      <c r="F268" s="77" t="s">
        <v>139</v>
      </c>
      <c r="G268" s="98">
        <v>55905347</v>
      </c>
      <c r="H268" s="92">
        <v>55905347</v>
      </c>
      <c r="I268" s="66">
        <v>0</v>
      </c>
    </row>
    <row r="269" spans="1:9" x14ac:dyDescent="0.25">
      <c r="A269" s="94" t="s">
        <v>142</v>
      </c>
      <c r="B269" s="77" t="s">
        <v>190</v>
      </c>
      <c r="C269" s="74">
        <v>2017</v>
      </c>
      <c r="D269" s="77">
        <v>3</v>
      </c>
      <c r="E269" s="77" t="s">
        <v>157</v>
      </c>
      <c r="F269" s="77" t="s">
        <v>139</v>
      </c>
      <c r="G269" s="98">
        <v>-145777000</v>
      </c>
      <c r="H269" s="92">
        <v>-145777000</v>
      </c>
      <c r="I269" s="66">
        <v>0</v>
      </c>
    </row>
    <row r="270" spans="1:9" x14ac:dyDescent="0.25">
      <c r="A270" s="94" t="s">
        <v>142</v>
      </c>
      <c r="B270" s="77" t="s">
        <v>192</v>
      </c>
      <c r="C270" s="74">
        <v>2017</v>
      </c>
      <c r="D270" s="77">
        <v>3</v>
      </c>
      <c r="E270" s="77" t="s">
        <v>157</v>
      </c>
      <c r="F270" s="77" t="s">
        <v>139</v>
      </c>
      <c r="G270" s="98">
        <v>-11614695</v>
      </c>
      <c r="H270" s="92">
        <v>-11614695</v>
      </c>
      <c r="I270" s="66">
        <v>0</v>
      </c>
    </row>
    <row r="271" spans="1:9" x14ac:dyDescent="0.25">
      <c r="A271" s="94" t="s">
        <v>142</v>
      </c>
      <c r="B271" s="77" t="s">
        <v>191</v>
      </c>
      <c r="C271" s="74">
        <v>2017</v>
      </c>
      <c r="D271" s="77">
        <v>3</v>
      </c>
      <c r="E271" s="77" t="s">
        <v>157</v>
      </c>
      <c r="F271" s="77" t="s">
        <v>139</v>
      </c>
      <c r="G271" s="98">
        <v>-20248188</v>
      </c>
      <c r="H271" s="92">
        <v>-20248188</v>
      </c>
      <c r="I271" s="66">
        <v>0</v>
      </c>
    </row>
    <row r="272" spans="1:9" x14ac:dyDescent="0.25">
      <c r="A272" s="94" t="s">
        <v>142</v>
      </c>
      <c r="B272" s="77" t="s">
        <v>188</v>
      </c>
      <c r="C272" s="74">
        <v>2017</v>
      </c>
      <c r="D272" s="77">
        <v>3</v>
      </c>
      <c r="E272" s="77" t="s">
        <v>158</v>
      </c>
      <c r="F272" s="77" t="s">
        <v>139</v>
      </c>
      <c r="G272" s="98">
        <v>0</v>
      </c>
      <c r="H272" s="92">
        <v>0</v>
      </c>
      <c r="I272" s="66">
        <v>0</v>
      </c>
    </row>
    <row r="273" spans="1:9" x14ac:dyDescent="0.25">
      <c r="A273" s="94" t="s">
        <v>142</v>
      </c>
      <c r="B273" s="77" t="s">
        <v>190</v>
      </c>
      <c r="C273" s="74">
        <v>2017</v>
      </c>
      <c r="D273" s="77">
        <v>3</v>
      </c>
      <c r="E273" s="77" t="s">
        <v>158</v>
      </c>
      <c r="F273" s="77" t="s">
        <v>139</v>
      </c>
      <c r="G273" s="98">
        <v>47177000</v>
      </c>
      <c r="H273" s="92">
        <v>47177000</v>
      </c>
      <c r="I273" s="66">
        <v>0</v>
      </c>
    </row>
    <row r="274" spans="1:9" x14ac:dyDescent="0.25">
      <c r="A274" s="94" t="s">
        <v>142</v>
      </c>
      <c r="B274" s="77" t="s">
        <v>192</v>
      </c>
      <c r="C274" s="74">
        <v>2017</v>
      </c>
      <c r="D274" s="77">
        <v>3</v>
      </c>
      <c r="E274" s="77" t="s">
        <v>158</v>
      </c>
      <c r="F274" s="77" t="s">
        <v>139</v>
      </c>
      <c r="G274" s="98">
        <v>15640829</v>
      </c>
      <c r="H274" s="92">
        <v>15640829</v>
      </c>
      <c r="I274" s="66">
        <v>0</v>
      </c>
    </row>
    <row r="275" spans="1:9" x14ac:dyDescent="0.25">
      <c r="A275" s="94" t="s">
        <v>142</v>
      </c>
      <c r="B275" s="77" t="s">
        <v>191</v>
      </c>
      <c r="C275" s="74">
        <v>2017</v>
      </c>
      <c r="D275" s="77">
        <v>3</v>
      </c>
      <c r="E275" s="77" t="s">
        <v>158</v>
      </c>
      <c r="F275" s="77" t="s">
        <v>139</v>
      </c>
      <c r="G275" s="98">
        <v>6284586</v>
      </c>
      <c r="H275" s="92">
        <v>6284586</v>
      </c>
      <c r="I275" s="66">
        <v>0</v>
      </c>
    </row>
    <row r="276" spans="1:9" x14ac:dyDescent="0.25">
      <c r="A276" s="94" t="s">
        <v>142</v>
      </c>
      <c r="B276" s="77" t="s">
        <v>188</v>
      </c>
      <c r="C276" s="74">
        <v>2017</v>
      </c>
      <c r="D276" s="77">
        <v>3</v>
      </c>
      <c r="E276" s="77" t="s">
        <v>159</v>
      </c>
      <c r="F276" s="77" t="s">
        <v>139</v>
      </c>
      <c r="G276" s="98">
        <v>55905347</v>
      </c>
      <c r="H276" s="92">
        <v>55905347</v>
      </c>
      <c r="I276" s="66">
        <v>0</v>
      </c>
    </row>
    <row r="277" spans="1:9" x14ac:dyDescent="0.25">
      <c r="A277" s="94" t="s">
        <v>142</v>
      </c>
      <c r="B277" s="77" t="s">
        <v>190</v>
      </c>
      <c r="C277" s="74">
        <v>2017</v>
      </c>
      <c r="D277" s="77">
        <v>3</v>
      </c>
      <c r="E277" s="77" t="s">
        <v>159</v>
      </c>
      <c r="F277" s="77" t="s">
        <v>139</v>
      </c>
      <c r="G277" s="98">
        <v>-98600000</v>
      </c>
      <c r="H277" s="92">
        <v>-98600000</v>
      </c>
      <c r="I277" s="66">
        <v>0</v>
      </c>
    </row>
    <row r="278" spans="1:9" x14ac:dyDescent="0.25">
      <c r="A278" s="94" t="s">
        <v>142</v>
      </c>
      <c r="B278" s="77" t="s">
        <v>192</v>
      </c>
      <c r="C278" s="74">
        <v>2017</v>
      </c>
      <c r="D278" s="77">
        <v>3</v>
      </c>
      <c r="E278" s="77" t="s">
        <v>159</v>
      </c>
      <c r="F278" s="77" t="s">
        <v>139</v>
      </c>
      <c r="G278" s="98">
        <v>4026134</v>
      </c>
      <c r="H278" s="92">
        <v>4026134</v>
      </c>
      <c r="I278" s="66">
        <v>0</v>
      </c>
    </row>
    <row r="279" spans="1:9" x14ac:dyDescent="0.25">
      <c r="A279" s="94" t="s">
        <v>142</v>
      </c>
      <c r="B279" s="77" t="s">
        <v>191</v>
      </c>
      <c r="C279" s="74">
        <v>2017</v>
      </c>
      <c r="D279" s="77">
        <v>3</v>
      </c>
      <c r="E279" s="77" t="s">
        <v>159</v>
      </c>
      <c r="F279" s="77" t="s">
        <v>139</v>
      </c>
      <c r="G279" s="98">
        <v>-13963602</v>
      </c>
      <c r="H279" s="92">
        <v>-13963602</v>
      </c>
      <c r="I279" s="66">
        <v>0</v>
      </c>
    </row>
    <row r="280" spans="1:9" x14ac:dyDescent="0.25">
      <c r="A280" s="94" t="s">
        <v>161</v>
      </c>
      <c r="B280" s="77" t="s">
        <v>188</v>
      </c>
      <c r="C280" s="73">
        <v>2018</v>
      </c>
      <c r="D280" s="77">
        <v>3</v>
      </c>
      <c r="E280" s="77" t="s">
        <v>162</v>
      </c>
      <c r="F280" s="77" t="s">
        <v>139</v>
      </c>
      <c r="G280" s="98">
        <v>251030868</v>
      </c>
      <c r="H280" s="92">
        <v>251030868</v>
      </c>
      <c r="I280" s="66">
        <v>0</v>
      </c>
    </row>
    <row r="281" spans="1:9" x14ac:dyDescent="0.25">
      <c r="A281" s="94" t="s">
        <v>161</v>
      </c>
      <c r="B281" s="77" t="s">
        <v>190</v>
      </c>
      <c r="C281" s="73">
        <v>2018</v>
      </c>
      <c r="D281" s="77">
        <v>3</v>
      </c>
      <c r="E281" s="77" t="s">
        <v>162</v>
      </c>
      <c r="F281" s="77" t="s">
        <v>139</v>
      </c>
      <c r="G281" s="98">
        <v>235910000</v>
      </c>
      <c r="H281" s="92">
        <v>235910000</v>
      </c>
      <c r="I281" s="66">
        <v>0</v>
      </c>
    </row>
    <row r="282" spans="1:9" x14ac:dyDescent="0.25">
      <c r="A282" s="94" t="s">
        <v>161</v>
      </c>
      <c r="B282" s="77" t="s">
        <v>192</v>
      </c>
      <c r="C282" s="73">
        <v>2018</v>
      </c>
      <c r="D282" s="77">
        <v>3</v>
      </c>
      <c r="E282" s="77" t="s">
        <v>162</v>
      </c>
      <c r="F282" s="77" t="s">
        <v>139</v>
      </c>
      <c r="G282" s="98">
        <v>57783589</v>
      </c>
      <c r="H282" s="92">
        <v>57783589</v>
      </c>
      <c r="I282" s="66">
        <v>0</v>
      </c>
    </row>
    <row r="283" spans="1:9" x14ac:dyDescent="0.25">
      <c r="A283" s="94" t="s">
        <v>161</v>
      </c>
      <c r="B283" s="77" t="s">
        <v>191</v>
      </c>
      <c r="C283" s="73">
        <v>2018</v>
      </c>
      <c r="D283" s="77">
        <v>3</v>
      </c>
      <c r="E283" s="77" t="s">
        <v>162</v>
      </c>
      <c r="F283" s="77" t="s">
        <v>139</v>
      </c>
      <c r="G283" s="98">
        <v>432276321</v>
      </c>
      <c r="H283" s="92">
        <v>432276321</v>
      </c>
      <c r="I283" s="66">
        <v>0</v>
      </c>
    </row>
    <row r="284" spans="1:9" x14ac:dyDescent="0.25">
      <c r="A284" s="94" t="s">
        <v>161</v>
      </c>
      <c r="B284" s="77" t="s">
        <v>188</v>
      </c>
      <c r="C284" s="73">
        <v>2018</v>
      </c>
      <c r="D284" s="77">
        <v>3</v>
      </c>
      <c r="E284" s="77" t="s">
        <v>163</v>
      </c>
      <c r="F284" s="77" t="s">
        <v>139</v>
      </c>
      <c r="G284" s="98">
        <v>158573355</v>
      </c>
      <c r="H284" s="92">
        <v>158573355</v>
      </c>
      <c r="I284" s="66">
        <v>0</v>
      </c>
    </row>
    <row r="285" spans="1:9" x14ac:dyDescent="0.25">
      <c r="A285" s="94" t="s">
        <v>161</v>
      </c>
      <c r="B285" s="77" t="s">
        <v>190</v>
      </c>
      <c r="C285" s="73">
        <v>2018</v>
      </c>
      <c r="D285" s="77">
        <v>3</v>
      </c>
      <c r="E285" s="77" t="s">
        <v>163</v>
      </c>
      <c r="F285" s="77" t="s">
        <v>139</v>
      </c>
      <c r="G285" s="98">
        <v>212031000</v>
      </c>
      <c r="H285" s="92">
        <v>212031000</v>
      </c>
      <c r="I285" s="66">
        <v>0</v>
      </c>
    </row>
    <row r="286" spans="1:9" x14ac:dyDescent="0.25">
      <c r="A286" s="94" t="s">
        <v>161</v>
      </c>
      <c r="B286" s="77" t="s">
        <v>192</v>
      </c>
      <c r="C286" s="73">
        <v>2018</v>
      </c>
      <c r="D286" s="77">
        <v>3</v>
      </c>
      <c r="E286" s="77" t="s">
        <v>163</v>
      </c>
      <c r="F286" s="77" t="s">
        <v>139</v>
      </c>
      <c r="G286" s="98">
        <v>53611502</v>
      </c>
      <c r="H286" s="92">
        <v>53611502</v>
      </c>
      <c r="I286" s="66">
        <v>0</v>
      </c>
    </row>
    <row r="287" spans="1:9" x14ac:dyDescent="0.25">
      <c r="A287" s="94" t="s">
        <v>161</v>
      </c>
      <c r="B287" s="77" t="s">
        <v>191</v>
      </c>
      <c r="C287" s="73">
        <v>2018</v>
      </c>
      <c r="D287" s="77">
        <v>3</v>
      </c>
      <c r="E287" s="77" t="s">
        <v>163</v>
      </c>
      <c r="F287" s="77" t="s">
        <v>139</v>
      </c>
      <c r="G287" s="98">
        <v>359632441</v>
      </c>
      <c r="H287" s="92">
        <v>359632441</v>
      </c>
      <c r="I287" s="66">
        <v>0</v>
      </c>
    </row>
    <row r="288" spans="1:9" x14ac:dyDescent="0.25">
      <c r="A288" s="94" t="s">
        <v>161</v>
      </c>
      <c r="B288" s="77" t="s">
        <v>188</v>
      </c>
      <c r="C288" s="73">
        <v>2018</v>
      </c>
      <c r="D288" s="77">
        <v>3</v>
      </c>
      <c r="E288" s="77" t="s">
        <v>164</v>
      </c>
      <c r="F288" s="77" t="s">
        <v>139</v>
      </c>
      <c r="G288" s="98">
        <v>10299138</v>
      </c>
      <c r="H288" s="92">
        <v>10299138</v>
      </c>
      <c r="I288" s="66">
        <v>0</v>
      </c>
    </row>
    <row r="289" spans="1:9" x14ac:dyDescent="0.25">
      <c r="A289" s="94" t="s">
        <v>161</v>
      </c>
      <c r="B289" s="77" t="s">
        <v>190</v>
      </c>
      <c r="C289" s="73">
        <v>2018</v>
      </c>
      <c r="D289" s="77">
        <v>3</v>
      </c>
      <c r="E289" s="77" t="s">
        <v>164</v>
      </c>
      <c r="F289" s="77" t="s">
        <v>139</v>
      </c>
      <c r="G289" s="98">
        <v>2792000</v>
      </c>
      <c r="H289" s="92">
        <v>2792000</v>
      </c>
      <c r="I289" s="66">
        <v>0</v>
      </c>
    </row>
    <row r="290" spans="1:9" x14ac:dyDescent="0.25">
      <c r="A290" s="94" t="s">
        <v>161</v>
      </c>
      <c r="B290" s="77" t="s">
        <v>192</v>
      </c>
      <c r="C290" s="73">
        <v>2018</v>
      </c>
      <c r="D290" s="77">
        <v>3</v>
      </c>
      <c r="E290" s="77" t="s">
        <v>164</v>
      </c>
      <c r="F290" s="77" t="s">
        <v>139</v>
      </c>
      <c r="G290" s="98">
        <v>1101314</v>
      </c>
      <c r="H290" s="92">
        <v>1101314</v>
      </c>
      <c r="I290" s="66">
        <v>0</v>
      </c>
    </row>
    <row r="291" spans="1:9" x14ac:dyDescent="0.25">
      <c r="A291" s="94" t="s">
        <v>161</v>
      </c>
      <c r="B291" s="77" t="s">
        <v>191</v>
      </c>
      <c r="C291" s="73">
        <v>2018</v>
      </c>
      <c r="D291" s="77">
        <v>3</v>
      </c>
      <c r="E291" s="77" t="s">
        <v>164</v>
      </c>
      <c r="F291" s="77" t="s">
        <v>139</v>
      </c>
      <c r="G291" s="98">
        <v>9184024</v>
      </c>
      <c r="H291" s="92">
        <v>9184024</v>
      </c>
      <c r="I291" s="66">
        <v>0</v>
      </c>
    </row>
    <row r="292" spans="1:9" x14ac:dyDescent="0.25">
      <c r="A292" s="94" t="s">
        <v>161</v>
      </c>
      <c r="B292" s="77" t="s">
        <v>188</v>
      </c>
      <c r="C292" s="73">
        <v>2018</v>
      </c>
      <c r="D292" s="77">
        <v>3</v>
      </c>
      <c r="E292" s="77" t="s">
        <v>165</v>
      </c>
      <c r="F292" s="77" t="s">
        <v>139</v>
      </c>
      <c r="G292" s="98">
        <v>12900499</v>
      </c>
      <c r="H292" s="92">
        <v>12900499</v>
      </c>
      <c r="I292" s="66">
        <v>0</v>
      </c>
    </row>
    <row r="293" spans="1:9" x14ac:dyDescent="0.25">
      <c r="A293" s="94" t="s">
        <v>161</v>
      </c>
      <c r="B293" s="77" t="s">
        <v>190</v>
      </c>
      <c r="C293" s="73">
        <v>2018</v>
      </c>
      <c r="D293" s="77">
        <v>3</v>
      </c>
      <c r="E293" s="77" t="s">
        <v>165</v>
      </c>
      <c r="F293" s="77" t="s">
        <v>139</v>
      </c>
      <c r="G293" s="98">
        <v>11391000</v>
      </c>
      <c r="H293" s="92">
        <v>11391000</v>
      </c>
      <c r="I293" s="66">
        <v>0</v>
      </c>
    </row>
    <row r="294" spans="1:9" x14ac:dyDescent="0.25">
      <c r="A294" s="94" t="s">
        <v>161</v>
      </c>
      <c r="B294" s="77" t="s">
        <v>192</v>
      </c>
      <c r="C294" s="73">
        <v>2018</v>
      </c>
      <c r="D294" s="77">
        <v>3</v>
      </c>
      <c r="E294" s="77" t="s">
        <v>165</v>
      </c>
      <c r="F294" s="77" t="s">
        <v>139</v>
      </c>
      <c r="G294" s="98">
        <v>3802126</v>
      </c>
      <c r="H294" s="92">
        <v>3802126</v>
      </c>
      <c r="I294" s="66">
        <v>0</v>
      </c>
    </row>
    <row r="295" spans="1:9" x14ac:dyDescent="0.25">
      <c r="A295" s="94" t="s">
        <v>161</v>
      </c>
      <c r="B295" s="77" t="s">
        <v>191</v>
      </c>
      <c r="C295" s="73">
        <v>2018</v>
      </c>
      <c r="D295" s="77">
        <v>3</v>
      </c>
      <c r="E295" s="77" t="s">
        <v>165</v>
      </c>
      <c r="F295" s="77" t="s">
        <v>139</v>
      </c>
      <c r="G295" s="98">
        <v>15576070</v>
      </c>
      <c r="H295" s="92">
        <v>15576070</v>
      </c>
      <c r="I295" s="66">
        <v>0</v>
      </c>
    </row>
    <row r="296" spans="1:9" x14ac:dyDescent="0.25">
      <c r="A296" s="94" t="s">
        <v>161</v>
      </c>
      <c r="B296" s="77" t="s">
        <v>188</v>
      </c>
      <c r="C296" s="73">
        <v>2018</v>
      </c>
      <c r="D296" s="77">
        <v>3</v>
      </c>
      <c r="E296" s="77" t="s">
        <v>166</v>
      </c>
      <c r="F296" s="77" t="s">
        <v>139</v>
      </c>
      <c r="G296" s="98">
        <v>48239233</v>
      </c>
      <c r="H296" s="92">
        <v>48239233</v>
      </c>
      <c r="I296" s="66">
        <v>0</v>
      </c>
    </row>
    <row r="297" spans="1:9" x14ac:dyDescent="0.25">
      <c r="A297" s="94" t="s">
        <v>161</v>
      </c>
      <c r="B297" s="77" t="s">
        <v>190</v>
      </c>
      <c r="C297" s="73">
        <v>2018</v>
      </c>
      <c r="D297" s="77">
        <v>3</v>
      </c>
      <c r="E297" s="77" t="s">
        <v>166</v>
      </c>
      <c r="F297" s="77" t="s">
        <v>139</v>
      </c>
      <c r="G297" s="98">
        <v>24183000</v>
      </c>
      <c r="H297" s="92">
        <v>24183000</v>
      </c>
      <c r="I297" s="66">
        <v>0</v>
      </c>
    </row>
    <row r="298" spans="1:9" x14ac:dyDescent="0.25">
      <c r="A298" s="94" t="s">
        <v>161</v>
      </c>
      <c r="B298" s="77" t="s">
        <v>192</v>
      </c>
      <c r="C298" s="73">
        <v>2018</v>
      </c>
      <c r="D298" s="77">
        <v>3</v>
      </c>
      <c r="E298" s="77" t="s">
        <v>166</v>
      </c>
      <c r="F298" s="77" t="s">
        <v>139</v>
      </c>
      <c r="G298" s="98">
        <v>17768029</v>
      </c>
      <c r="H298" s="92">
        <v>17768029</v>
      </c>
      <c r="I298" s="66">
        <v>0</v>
      </c>
    </row>
    <row r="299" spans="1:9" x14ac:dyDescent="0.25">
      <c r="A299" s="94" t="s">
        <v>161</v>
      </c>
      <c r="B299" s="77" t="s">
        <v>191</v>
      </c>
      <c r="C299" s="73">
        <v>2018</v>
      </c>
      <c r="D299" s="77">
        <v>3</v>
      </c>
      <c r="E299" s="77" t="s">
        <v>166</v>
      </c>
      <c r="F299" s="77" t="s">
        <v>139</v>
      </c>
      <c r="G299" s="98">
        <v>23987583</v>
      </c>
      <c r="H299" s="92">
        <v>23987583</v>
      </c>
      <c r="I299" s="66">
        <v>0</v>
      </c>
    </row>
    <row r="300" spans="1:9" x14ac:dyDescent="0.25">
      <c r="A300" s="94" t="s">
        <v>161</v>
      </c>
      <c r="B300" s="77" t="s">
        <v>188</v>
      </c>
      <c r="C300" s="73">
        <v>2018</v>
      </c>
      <c r="D300" s="77">
        <v>3</v>
      </c>
      <c r="E300" s="77" t="s">
        <v>167</v>
      </c>
      <c r="F300" s="77" t="s">
        <v>139</v>
      </c>
      <c r="G300" s="98">
        <v>33327151</v>
      </c>
      <c r="H300" s="92">
        <v>33327151</v>
      </c>
      <c r="I300" s="66">
        <v>0</v>
      </c>
    </row>
    <row r="301" spans="1:9" x14ac:dyDescent="0.25">
      <c r="A301" s="94" t="s">
        <v>161</v>
      </c>
      <c r="B301" s="77" t="s">
        <v>190</v>
      </c>
      <c r="C301" s="73">
        <v>2018</v>
      </c>
      <c r="D301" s="77">
        <v>3</v>
      </c>
      <c r="E301" s="77" t="s">
        <v>167</v>
      </c>
      <c r="F301" s="77" t="s">
        <v>139</v>
      </c>
      <c r="G301" s="98">
        <v>30672000</v>
      </c>
      <c r="H301" s="92">
        <v>30672000</v>
      </c>
      <c r="I301" s="66">
        <v>0</v>
      </c>
    </row>
    <row r="302" spans="1:9" x14ac:dyDescent="0.25">
      <c r="A302" s="94" t="s">
        <v>161</v>
      </c>
      <c r="B302" s="77" t="s">
        <v>192</v>
      </c>
      <c r="C302" s="73">
        <v>2018</v>
      </c>
      <c r="D302" s="77">
        <v>3</v>
      </c>
      <c r="E302" s="77" t="s">
        <v>167</v>
      </c>
      <c r="F302" s="77" t="s">
        <v>139</v>
      </c>
      <c r="G302" s="98">
        <v>8792577</v>
      </c>
      <c r="H302" s="92">
        <v>8792577</v>
      </c>
      <c r="I302" s="66">
        <v>0</v>
      </c>
    </row>
    <row r="303" spans="1:9" x14ac:dyDescent="0.25">
      <c r="A303" s="94" t="s">
        <v>161</v>
      </c>
      <c r="B303" s="77" t="s">
        <v>191</v>
      </c>
      <c r="C303" s="73">
        <v>2018</v>
      </c>
      <c r="D303" s="77">
        <v>3</v>
      </c>
      <c r="E303" s="77" t="s">
        <v>167</v>
      </c>
      <c r="F303" s="77" t="s">
        <v>139</v>
      </c>
      <c r="G303" s="98">
        <v>86332326</v>
      </c>
      <c r="H303" s="92">
        <v>86332326</v>
      </c>
      <c r="I303" s="66">
        <v>0</v>
      </c>
    </row>
    <row r="304" spans="1:9" x14ac:dyDescent="0.25">
      <c r="A304" s="94" t="s">
        <v>161</v>
      </c>
      <c r="B304" s="77" t="s">
        <v>188</v>
      </c>
      <c r="C304" s="73">
        <v>2018</v>
      </c>
      <c r="D304" s="77">
        <v>3</v>
      </c>
      <c r="E304" s="77" t="s">
        <v>168</v>
      </c>
      <c r="F304" s="77" t="s">
        <v>139</v>
      </c>
      <c r="G304" s="98">
        <v>2452633</v>
      </c>
      <c r="H304" s="92">
        <v>2452633</v>
      </c>
      <c r="I304" s="66">
        <v>0</v>
      </c>
    </row>
    <row r="305" spans="1:9" x14ac:dyDescent="0.25">
      <c r="A305" s="94" t="s">
        <v>161</v>
      </c>
      <c r="B305" s="77" t="s">
        <v>190</v>
      </c>
      <c r="C305" s="73">
        <v>2018</v>
      </c>
      <c r="D305" s="77">
        <v>3</v>
      </c>
      <c r="E305" s="77" t="s">
        <v>168</v>
      </c>
      <c r="F305" s="77" t="s">
        <v>139</v>
      </c>
      <c r="G305" s="98">
        <v>5173000</v>
      </c>
      <c r="H305" s="92">
        <v>5173000</v>
      </c>
      <c r="I305" s="66">
        <v>0</v>
      </c>
    </row>
    <row r="306" spans="1:9" x14ac:dyDescent="0.25">
      <c r="A306" s="94" t="s">
        <v>161</v>
      </c>
      <c r="B306" s="77" t="s">
        <v>192</v>
      </c>
      <c r="C306" s="73">
        <v>2018</v>
      </c>
      <c r="D306" s="77">
        <v>3</v>
      </c>
      <c r="E306" s="77" t="s">
        <v>168</v>
      </c>
      <c r="F306" s="77" t="s">
        <v>139</v>
      </c>
      <c r="G306" s="98">
        <v>1462158</v>
      </c>
      <c r="H306" s="92">
        <v>1462158</v>
      </c>
      <c r="I306" s="66">
        <v>0</v>
      </c>
    </row>
    <row r="307" spans="1:9" x14ac:dyDescent="0.25">
      <c r="A307" s="94" t="s">
        <v>161</v>
      </c>
      <c r="B307" s="77" t="s">
        <v>191</v>
      </c>
      <c r="C307" s="73">
        <v>2018</v>
      </c>
      <c r="D307" s="77">
        <v>3</v>
      </c>
      <c r="E307" s="77" t="s">
        <v>168</v>
      </c>
      <c r="F307" s="77" t="s">
        <v>139</v>
      </c>
      <c r="G307" s="98">
        <v>3375059</v>
      </c>
      <c r="H307" s="92">
        <v>3375059</v>
      </c>
      <c r="I307" s="66">
        <v>0</v>
      </c>
    </row>
    <row r="308" spans="1:9" x14ac:dyDescent="0.25">
      <c r="A308" s="94" t="s">
        <v>161</v>
      </c>
      <c r="B308" s="77" t="s">
        <v>188</v>
      </c>
      <c r="C308" s="73">
        <v>2018</v>
      </c>
      <c r="D308" s="77">
        <v>3</v>
      </c>
      <c r="E308" s="77" t="s">
        <v>169</v>
      </c>
      <c r="F308" s="77" t="s">
        <v>139</v>
      </c>
      <c r="G308" s="98">
        <v>2999395</v>
      </c>
      <c r="H308" s="92">
        <v>2999395</v>
      </c>
      <c r="I308" s="66">
        <v>0</v>
      </c>
    </row>
    <row r="309" spans="1:9" x14ac:dyDescent="0.25">
      <c r="A309" s="94" t="s">
        <v>161</v>
      </c>
      <c r="B309" s="77" t="s">
        <v>190</v>
      </c>
      <c r="C309" s="73">
        <v>2018</v>
      </c>
      <c r="D309" s="77">
        <v>3</v>
      </c>
      <c r="E309" s="77" t="s">
        <v>169</v>
      </c>
      <c r="F309" s="77" t="s">
        <v>139</v>
      </c>
      <c r="G309" s="98">
        <v>7742000</v>
      </c>
      <c r="H309" s="92">
        <v>7742000</v>
      </c>
      <c r="I309" s="66">
        <v>0</v>
      </c>
    </row>
    <row r="310" spans="1:9" x14ac:dyDescent="0.25">
      <c r="A310" s="94" t="s">
        <v>161</v>
      </c>
      <c r="B310" s="77" t="s">
        <v>192</v>
      </c>
      <c r="C310" s="73">
        <v>2018</v>
      </c>
      <c r="D310" s="77">
        <v>3</v>
      </c>
      <c r="E310" s="77" t="s">
        <v>169</v>
      </c>
      <c r="F310" s="77" t="s">
        <v>139</v>
      </c>
      <c r="G310" s="98">
        <v>1282112</v>
      </c>
      <c r="H310" s="92">
        <v>1282112</v>
      </c>
      <c r="I310" s="66">
        <v>0</v>
      </c>
    </row>
    <row r="311" spans="1:9" x14ac:dyDescent="0.25">
      <c r="A311" s="94" t="s">
        <v>161</v>
      </c>
      <c r="B311" s="77" t="s">
        <v>191</v>
      </c>
      <c r="C311" s="73">
        <v>2018</v>
      </c>
      <c r="D311" s="77">
        <v>3</v>
      </c>
      <c r="E311" s="77" t="s">
        <v>169</v>
      </c>
      <c r="F311" s="77" t="s">
        <v>139</v>
      </c>
      <c r="G311" s="98">
        <v>16724667</v>
      </c>
      <c r="H311" s="92">
        <v>16724667</v>
      </c>
      <c r="I311" s="66">
        <v>0</v>
      </c>
    </row>
    <row r="312" spans="1:9" x14ac:dyDescent="0.25">
      <c r="A312" s="94" t="s">
        <v>161</v>
      </c>
      <c r="B312" s="77" t="s">
        <v>188</v>
      </c>
      <c r="C312" s="74">
        <v>2017</v>
      </c>
      <c r="D312" s="77">
        <v>3</v>
      </c>
      <c r="E312" s="77" t="s">
        <v>162</v>
      </c>
      <c r="F312" s="77" t="s">
        <v>139</v>
      </c>
      <c r="G312" s="98">
        <v>232282656</v>
      </c>
      <c r="H312" s="92">
        <v>232282656</v>
      </c>
      <c r="I312" s="66">
        <v>0</v>
      </c>
    </row>
    <row r="313" spans="1:9" x14ac:dyDescent="0.25">
      <c r="A313" s="94" t="s">
        <v>161</v>
      </c>
      <c r="B313" s="77" t="s">
        <v>190</v>
      </c>
      <c r="C313" s="74">
        <v>2017</v>
      </c>
      <c r="D313" s="77">
        <v>3</v>
      </c>
      <c r="E313" s="77" t="s">
        <v>162</v>
      </c>
      <c r="F313" s="77" t="s">
        <v>139</v>
      </c>
      <c r="G313" s="98">
        <v>240664000</v>
      </c>
      <c r="H313" s="92">
        <v>240664000</v>
      </c>
      <c r="I313" s="66">
        <v>0</v>
      </c>
    </row>
    <row r="314" spans="1:9" x14ac:dyDescent="0.25">
      <c r="A314" s="94" t="s">
        <v>161</v>
      </c>
      <c r="B314" s="77" t="s">
        <v>192</v>
      </c>
      <c r="C314" s="74">
        <v>2017</v>
      </c>
      <c r="D314" s="77">
        <v>3</v>
      </c>
      <c r="E314" s="77" t="s">
        <v>162</v>
      </c>
      <c r="F314" s="77" t="s">
        <v>139</v>
      </c>
      <c r="G314" s="98">
        <v>50368654</v>
      </c>
      <c r="H314" s="92">
        <v>50368654</v>
      </c>
      <c r="I314" s="66">
        <v>0</v>
      </c>
    </row>
    <row r="315" spans="1:9" x14ac:dyDescent="0.25">
      <c r="A315" s="94" t="s">
        <v>161</v>
      </c>
      <c r="B315" s="77" t="s">
        <v>191</v>
      </c>
      <c r="C315" s="74">
        <v>2017</v>
      </c>
      <c r="D315" s="77">
        <v>3</v>
      </c>
      <c r="E315" s="77" t="s">
        <v>162</v>
      </c>
      <c r="F315" s="77" t="s">
        <v>139</v>
      </c>
      <c r="G315" s="98">
        <v>446684334</v>
      </c>
      <c r="H315" s="92">
        <v>446684334</v>
      </c>
      <c r="I315" s="66">
        <v>0</v>
      </c>
    </row>
    <row r="316" spans="1:9" x14ac:dyDescent="0.25">
      <c r="A316" s="94" t="s">
        <v>161</v>
      </c>
      <c r="B316" s="77" t="s">
        <v>188</v>
      </c>
      <c r="C316" s="74">
        <v>2017</v>
      </c>
      <c r="D316" s="77">
        <v>3</v>
      </c>
      <c r="E316" s="77" t="s">
        <v>163</v>
      </c>
      <c r="F316" s="77" t="s">
        <v>139</v>
      </c>
      <c r="G316" s="98">
        <v>118652547</v>
      </c>
      <c r="H316" s="92">
        <v>118652547</v>
      </c>
      <c r="I316" s="66">
        <v>0</v>
      </c>
    </row>
    <row r="317" spans="1:9" x14ac:dyDescent="0.25">
      <c r="A317" s="94" t="s">
        <v>161</v>
      </c>
      <c r="B317" s="77" t="s">
        <v>190</v>
      </c>
      <c r="C317" s="74">
        <v>2017</v>
      </c>
      <c r="D317" s="77">
        <v>3</v>
      </c>
      <c r="E317" s="77" t="s">
        <v>163</v>
      </c>
      <c r="F317" s="77" t="s">
        <v>139</v>
      </c>
      <c r="G317" s="98">
        <v>173879000</v>
      </c>
      <c r="H317" s="92">
        <v>173879000</v>
      </c>
      <c r="I317" s="66">
        <v>0</v>
      </c>
    </row>
    <row r="318" spans="1:9" x14ac:dyDescent="0.25">
      <c r="A318" s="94" t="s">
        <v>161</v>
      </c>
      <c r="B318" s="77" t="s">
        <v>192</v>
      </c>
      <c r="C318" s="74">
        <v>2017</v>
      </c>
      <c r="D318" s="77">
        <v>3</v>
      </c>
      <c r="E318" s="77" t="s">
        <v>163</v>
      </c>
      <c r="F318" s="77" t="s">
        <v>139</v>
      </c>
      <c r="G318" s="98">
        <v>35124054</v>
      </c>
      <c r="H318" s="92">
        <v>35124054</v>
      </c>
      <c r="I318" s="66">
        <v>0</v>
      </c>
    </row>
    <row r="319" spans="1:9" x14ac:dyDescent="0.25">
      <c r="A319" s="94" t="s">
        <v>161</v>
      </c>
      <c r="B319" s="77" t="s">
        <v>191</v>
      </c>
      <c r="C319" s="74">
        <v>2017</v>
      </c>
      <c r="D319" s="77">
        <v>3</v>
      </c>
      <c r="E319" s="77" t="s">
        <v>163</v>
      </c>
      <c r="F319" s="77" t="s">
        <v>139</v>
      </c>
      <c r="G319" s="98">
        <v>278084598</v>
      </c>
      <c r="H319" s="92">
        <v>278084598</v>
      </c>
      <c r="I319" s="66">
        <v>0</v>
      </c>
    </row>
    <row r="320" spans="1:9" x14ac:dyDescent="0.25">
      <c r="A320" s="94" t="s">
        <v>161</v>
      </c>
      <c r="B320" s="77" t="s">
        <v>188</v>
      </c>
      <c r="C320" s="74">
        <v>2017</v>
      </c>
      <c r="D320" s="77">
        <v>3</v>
      </c>
      <c r="E320" s="77" t="s">
        <v>164</v>
      </c>
      <c r="F320" s="77" t="s">
        <v>139</v>
      </c>
      <c r="G320" s="98">
        <v>9452590</v>
      </c>
      <c r="H320" s="92">
        <v>9452590</v>
      </c>
      <c r="I320" s="66">
        <v>0</v>
      </c>
    </row>
    <row r="321" spans="1:9" x14ac:dyDescent="0.25">
      <c r="A321" s="94" t="s">
        <v>161</v>
      </c>
      <c r="B321" s="77" t="s">
        <v>190</v>
      </c>
      <c r="C321" s="74">
        <v>2017</v>
      </c>
      <c r="D321" s="77">
        <v>3</v>
      </c>
      <c r="E321" s="77" t="s">
        <v>164</v>
      </c>
      <c r="F321" s="77" t="s">
        <v>139</v>
      </c>
      <c r="G321" s="98">
        <v>10582000</v>
      </c>
      <c r="H321" s="92">
        <v>10582000</v>
      </c>
      <c r="I321" s="66">
        <v>0</v>
      </c>
    </row>
    <row r="322" spans="1:9" x14ac:dyDescent="0.25">
      <c r="A322" s="94" t="s">
        <v>161</v>
      </c>
      <c r="B322" s="77" t="s">
        <v>192</v>
      </c>
      <c r="C322" s="74">
        <v>2017</v>
      </c>
      <c r="D322" s="77">
        <v>3</v>
      </c>
      <c r="E322" s="77" t="s">
        <v>164</v>
      </c>
      <c r="F322" s="77" t="s">
        <v>139</v>
      </c>
      <c r="G322" s="98">
        <v>1021446</v>
      </c>
      <c r="H322" s="92">
        <v>1021446</v>
      </c>
      <c r="I322" s="66">
        <v>0</v>
      </c>
    </row>
    <row r="323" spans="1:9" x14ac:dyDescent="0.25">
      <c r="A323" s="94" t="s">
        <v>161</v>
      </c>
      <c r="B323" s="77" t="s">
        <v>191</v>
      </c>
      <c r="C323" s="74">
        <v>2017</v>
      </c>
      <c r="D323" s="77">
        <v>3</v>
      </c>
      <c r="E323" s="77" t="s">
        <v>164</v>
      </c>
      <c r="F323" s="77" t="s">
        <v>139</v>
      </c>
      <c r="G323" s="98">
        <v>8460630</v>
      </c>
      <c r="H323" s="92">
        <v>8460630</v>
      </c>
      <c r="I323" s="66">
        <v>0</v>
      </c>
    </row>
    <row r="324" spans="1:9" x14ac:dyDescent="0.25">
      <c r="A324" s="94" t="s">
        <v>161</v>
      </c>
      <c r="B324" s="77" t="s">
        <v>188</v>
      </c>
      <c r="C324" s="74">
        <v>2017</v>
      </c>
      <c r="D324" s="77">
        <v>3</v>
      </c>
      <c r="E324" s="77" t="s">
        <v>165</v>
      </c>
      <c r="F324" s="77" t="s">
        <v>139</v>
      </c>
      <c r="G324" s="98">
        <v>11943023</v>
      </c>
      <c r="H324" s="92">
        <v>11943023</v>
      </c>
      <c r="I324" s="66">
        <v>0</v>
      </c>
    </row>
    <row r="325" spans="1:9" x14ac:dyDescent="0.25">
      <c r="A325" s="94" t="s">
        <v>161</v>
      </c>
      <c r="B325" s="77" t="s">
        <v>190</v>
      </c>
      <c r="C325" s="74">
        <v>2017</v>
      </c>
      <c r="D325" s="77">
        <v>3</v>
      </c>
      <c r="E325" s="77" t="s">
        <v>165</v>
      </c>
      <c r="F325" s="77" t="s">
        <v>139</v>
      </c>
      <c r="G325" s="98">
        <v>10794000</v>
      </c>
      <c r="H325" s="92">
        <v>10794000</v>
      </c>
      <c r="I325" s="66">
        <v>0</v>
      </c>
    </row>
    <row r="326" spans="1:9" x14ac:dyDescent="0.25">
      <c r="A326" s="94" t="s">
        <v>161</v>
      </c>
      <c r="B326" s="77" t="s">
        <v>192</v>
      </c>
      <c r="C326" s="74">
        <v>2017</v>
      </c>
      <c r="D326" s="77">
        <v>3</v>
      </c>
      <c r="E326" s="77" t="s">
        <v>165</v>
      </c>
      <c r="F326" s="77" t="s">
        <v>139</v>
      </c>
      <c r="G326" s="98">
        <v>3248886</v>
      </c>
      <c r="H326" s="92">
        <v>3248886</v>
      </c>
      <c r="I326" s="66">
        <v>0</v>
      </c>
    </row>
    <row r="327" spans="1:9" x14ac:dyDescent="0.25">
      <c r="A327" s="94" t="s">
        <v>161</v>
      </c>
      <c r="B327" s="77" t="s">
        <v>191</v>
      </c>
      <c r="C327" s="74">
        <v>2017</v>
      </c>
      <c r="D327" s="77">
        <v>3</v>
      </c>
      <c r="E327" s="77" t="s">
        <v>165</v>
      </c>
      <c r="F327" s="77" t="s">
        <v>139</v>
      </c>
      <c r="G327" s="98">
        <v>21947372</v>
      </c>
      <c r="H327" s="92">
        <v>21947372</v>
      </c>
      <c r="I327" s="66">
        <v>0</v>
      </c>
    </row>
    <row r="328" spans="1:9" x14ac:dyDescent="0.25">
      <c r="A328" s="94" t="s">
        <v>161</v>
      </c>
      <c r="B328" s="77" t="s">
        <v>188</v>
      </c>
      <c r="C328" s="74">
        <v>2017</v>
      </c>
      <c r="D328" s="77">
        <v>3</v>
      </c>
      <c r="E328" s="77" t="s">
        <v>166</v>
      </c>
      <c r="F328" s="77" t="s">
        <v>139</v>
      </c>
      <c r="G328" s="98">
        <v>44640411</v>
      </c>
      <c r="H328" s="92">
        <v>44640411</v>
      </c>
      <c r="I328" s="66">
        <v>0</v>
      </c>
    </row>
    <row r="329" spans="1:9" x14ac:dyDescent="0.25">
      <c r="A329" s="94" t="s">
        <v>161</v>
      </c>
      <c r="B329" s="77" t="s">
        <v>190</v>
      </c>
      <c r="C329" s="74">
        <v>2017</v>
      </c>
      <c r="D329" s="77">
        <v>3</v>
      </c>
      <c r="E329" s="77" t="s">
        <v>166</v>
      </c>
      <c r="F329" s="77" t="s">
        <v>139</v>
      </c>
      <c r="G329" s="98">
        <v>23553000</v>
      </c>
      <c r="H329" s="92">
        <v>23553000</v>
      </c>
      <c r="I329" s="66">
        <v>0</v>
      </c>
    </row>
    <row r="330" spans="1:9" x14ac:dyDescent="0.25">
      <c r="A330" s="94" t="s">
        <v>161</v>
      </c>
      <c r="B330" s="77" t="s">
        <v>192</v>
      </c>
      <c r="C330" s="74">
        <v>2017</v>
      </c>
      <c r="D330" s="77">
        <v>3</v>
      </c>
      <c r="E330" s="77" t="s">
        <v>166</v>
      </c>
      <c r="F330" s="77" t="s">
        <v>139</v>
      </c>
      <c r="G330" s="98">
        <v>16125759</v>
      </c>
      <c r="H330" s="92">
        <v>16125759</v>
      </c>
      <c r="I330" s="66">
        <v>0</v>
      </c>
    </row>
    <row r="331" spans="1:9" x14ac:dyDescent="0.25">
      <c r="A331" s="94" t="s">
        <v>161</v>
      </c>
      <c r="B331" s="77" t="s">
        <v>191</v>
      </c>
      <c r="C331" s="74">
        <v>2017</v>
      </c>
      <c r="D331" s="77">
        <v>3</v>
      </c>
      <c r="E331" s="77" t="s">
        <v>166</v>
      </c>
      <c r="F331" s="77" t="s">
        <v>139</v>
      </c>
      <c r="G331" s="98">
        <v>52933546</v>
      </c>
      <c r="H331" s="92">
        <v>52933546</v>
      </c>
      <c r="I331" s="66">
        <v>0</v>
      </c>
    </row>
    <row r="332" spans="1:9" x14ac:dyDescent="0.25">
      <c r="A332" s="94" t="s">
        <v>161</v>
      </c>
      <c r="B332" s="77" t="s">
        <v>188</v>
      </c>
      <c r="C332" s="74">
        <v>2017</v>
      </c>
      <c r="D332" s="77">
        <v>3</v>
      </c>
      <c r="E332" s="77" t="s">
        <v>167</v>
      </c>
      <c r="F332" s="77" t="s">
        <v>139</v>
      </c>
      <c r="G332" s="98">
        <v>29248493</v>
      </c>
      <c r="H332" s="92">
        <v>29248493</v>
      </c>
      <c r="I332" s="66">
        <v>0</v>
      </c>
    </row>
    <row r="333" spans="1:9" x14ac:dyDescent="0.25">
      <c r="A333" s="94" t="s">
        <v>161</v>
      </c>
      <c r="B333" s="77" t="s">
        <v>190</v>
      </c>
      <c r="C333" s="74">
        <v>2017</v>
      </c>
      <c r="D333" s="77">
        <v>3</v>
      </c>
      <c r="E333" s="77" t="s">
        <v>167</v>
      </c>
      <c r="F333" s="77" t="s">
        <v>139</v>
      </c>
      <c r="G333" s="98">
        <v>32181000</v>
      </c>
      <c r="H333" s="92">
        <v>32181000</v>
      </c>
      <c r="I333" s="66">
        <v>0</v>
      </c>
    </row>
    <row r="334" spans="1:9" x14ac:dyDescent="0.25">
      <c r="A334" s="94" t="s">
        <v>161</v>
      </c>
      <c r="B334" s="77" t="s">
        <v>192</v>
      </c>
      <c r="C334" s="74">
        <v>2017</v>
      </c>
      <c r="D334" s="77">
        <v>3</v>
      </c>
      <c r="E334" s="77" t="s">
        <v>167</v>
      </c>
      <c r="F334" s="77" t="s">
        <v>139</v>
      </c>
      <c r="G334" s="98">
        <v>7699986</v>
      </c>
      <c r="H334" s="92">
        <v>7699986</v>
      </c>
      <c r="I334" s="66">
        <v>0</v>
      </c>
    </row>
    <row r="335" spans="1:9" x14ac:dyDescent="0.25">
      <c r="A335" s="94" t="s">
        <v>161</v>
      </c>
      <c r="B335" s="77" t="s">
        <v>191</v>
      </c>
      <c r="C335" s="74">
        <v>2017</v>
      </c>
      <c r="D335" s="77">
        <v>3</v>
      </c>
      <c r="E335" s="77" t="s">
        <v>167</v>
      </c>
      <c r="F335" s="77" t="s">
        <v>139</v>
      </c>
      <c r="G335" s="98">
        <v>97644203</v>
      </c>
      <c r="H335" s="92">
        <v>97644203</v>
      </c>
      <c r="I335" s="66">
        <v>0</v>
      </c>
    </row>
    <row r="336" spans="1:9" x14ac:dyDescent="0.25">
      <c r="A336" s="94" t="s">
        <v>161</v>
      </c>
      <c r="B336" s="77" t="s">
        <v>188</v>
      </c>
      <c r="C336" s="74">
        <v>2017</v>
      </c>
      <c r="D336" s="77">
        <v>3</v>
      </c>
      <c r="E336" s="77" t="s">
        <v>168</v>
      </c>
      <c r="F336" s="77" t="s">
        <v>139</v>
      </c>
      <c r="G336" s="98">
        <v>2452811</v>
      </c>
      <c r="H336" s="92">
        <v>2452811</v>
      </c>
      <c r="I336" s="66">
        <v>0</v>
      </c>
    </row>
    <row r="337" spans="1:9" x14ac:dyDescent="0.25">
      <c r="A337" s="94" t="s">
        <v>161</v>
      </c>
      <c r="B337" s="77" t="s">
        <v>190</v>
      </c>
      <c r="C337" s="74">
        <v>2017</v>
      </c>
      <c r="D337" s="77">
        <v>3</v>
      </c>
      <c r="E337" s="77" t="s">
        <v>168</v>
      </c>
      <c r="F337" s="77" t="s">
        <v>139</v>
      </c>
      <c r="G337" s="98">
        <v>5345000</v>
      </c>
      <c r="H337" s="92">
        <v>5345000</v>
      </c>
      <c r="I337" s="66">
        <v>0</v>
      </c>
    </row>
    <row r="338" spans="1:9" x14ac:dyDescent="0.25">
      <c r="A338" s="94" t="s">
        <v>161</v>
      </c>
      <c r="B338" s="77" t="s">
        <v>192</v>
      </c>
      <c r="C338" s="74">
        <v>2017</v>
      </c>
      <c r="D338" s="77">
        <v>3</v>
      </c>
      <c r="E338" s="77" t="s">
        <v>168</v>
      </c>
      <c r="F338" s="77" t="s">
        <v>139</v>
      </c>
      <c r="G338" s="98">
        <v>923881</v>
      </c>
      <c r="H338" s="92">
        <v>923881</v>
      </c>
      <c r="I338" s="66">
        <v>0</v>
      </c>
    </row>
    <row r="339" spans="1:9" x14ac:dyDescent="0.25">
      <c r="A339" s="94" t="s">
        <v>161</v>
      </c>
      <c r="B339" s="77" t="s">
        <v>191</v>
      </c>
      <c r="C339" s="74">
        <v>2017</v>
      </c>
      <c r="D339" s="77">
        <v>3</v>
      </c>
      <c r="E339" s="77" t="s">
        <v>168</v>
      </c>
      <c r="F339" s="77" t="s">
        <v>139</v>
      </c>
      <c r="G339" s="98">
        <v>8094695</v>
      </c>
      <c r="H339" s="92">
        <v>8094695</v>
      </c>
      <c r="I339" s="66">
        <v>0</v>
      </c>
    </row>
    <row r="340" spans="1:9" x14ac:dyDescent="0.25">
      <c r="A340" s="94" t="s">
        <v>161</v>
      </c>
      <c r="B340" s="77" t="s">
        <v>188</v>
      </c>
      <c r="C340" s="74">
        <v>2017</v>
      </c>
      <c r="D340" s="77">
        <v>3</v>
      </c>
      <c r="E340" s="77" t="s">
        <v>169</v>
      </c>
      <c r="F340" s="77" t="s">
        <v>139</v>
      </c>
      <c r="G340" s="98">
        <v>2385216</v>
      </c>
      <c r="H340" s="92">
        <v>2385216</v>
      </c>
      <c r="I340" s="66">
        <v>0</v>
      </c>
    </row>
    <row r="341" spans="1:9" x14ac:dyDescent="0.25">
      <c r="A341" s="94" t="s">
        <v>161</v>
      </c>
      <c r="B341" s="77" t="s">
        <v>190</v>
      </c>
      <c r="C341" s="74">
        <v>2017</v>
      </c>
      <c r="D341" s="77">
        <v>3</v>
      </c>
      <c r="E341" s="77" t="s">
        <v>169</v>
      </c>
      <c r="F341" s="77" t="s">
        <v>139</v>
      </c>
      <c r="G341" s="98">
        <v>5972000</v>
      </c>
      <c r="H341" s="92">
        <v>5972000</v>
      </c>
      <c r="I341" s="66">
        <v>0</v>
      </c>
    </row>
    <row r="342" spans="1:9" x14ac:dyDescent="0.25">
      <c r="A342" s="94" t="s">
        <v>161</v>
      </c>
      <c r="B342" s="77" t="s">
        <v>192</v>
      </c>
      <c r="C342" s="74">
        <v>2017</v>
      </c>
      <c r="D342" s="77">
        <v>3</v>
      </c>
      <c r="E342" s="77" t="s">
        <v>169</v>
      </c>
      <c r="F342" s="77" t="s">
        <v>139</v>
      </c>
      <c r="G342" s="98">
        <v>1080521</v>
      </c>
      <c r="H342" s="92">
        <v>1080521</v>
      </c>
      <c r="I342" s="66">
        <v>0</v>
      </c>
    </row>
    <row r="343" spans="1:9" x14ac:dyDescent="0.25">
      <c r="A343" s="94" t="s">
        <v>161</v>
      </c>
      <c r="B343" s="77" t="s">
        <v>191</v>
      </c>
      <c r="C343" s="74">
        <v>2017</v>
      </c>
      <c r="D343" s="77">
        <v>3</v>
      </c>
      <c r="E343" s="77" t="s">
        <v>169</v>
      </c>
      <c r="F343" s="77" t="s">
        <v>139</v>
      </c>
      <c r="G343" s="98">
        <v>27651788</v>
      </c>
      <c r="H343" s="92">
        <v>27651788</v>
      </c>
      <c r="I343" s="66">
        <v>0</v>
      </c>
    </row>
    <row r="344" spans="1:9" x14ac:dyDescent="0.25">
      <c r="A344" s="94" t="s">
        <v>142</v>
      </c>
      <c r="B344" s="77" t="s">
        <v>188</v>
      </c>
      <c r="C344" s="73">
        <v>2018</v>
      </c>
      <c r="D344" s="77">
        <v>3</v>
      </c>
      <c r="E344" s="77" t="s">
        <v>143</v>
      </c>
      <c r="F344" s="77" t="s">
        <v>140</v>
      </c>
      <c r="G344" s="98">
        <v>-1209922281</v>
      </c>
      <c r="H344" s="92">
        <v>-1209922281</v>
      </c>
      <c r="I344" s="66">
        <v>0</v>
      </c>
    </row>
    <row r="345" spans="1:9" x14ac:dyDescent="0.25">
      <c r="A345" s="94" t="s">
        <v>142</v>
      </c>
      <c r="B345" s="77" t="s">
        <v>193</v>
      </c>
      <c r="C345" s="73">
        <v>2018</v>
      </c>
      <c r="D345" s="77">
        <v>3</v>
      </c>
      <c r="E345" s="77" t="s">
        <v>143</v>
      </c>
      <c r="F345" s="77" t="s">
        <v>140</v>
      </c>
      <c r="G345" s="98">
        <v>-67564000</v>
      </c>
      <c r="H345" s="92">
        <v>-67564000</v>
      </c>
      <c r="I345" s="66">
        <v>0</v>
      </c>
    </row>
    <row r="346" spans="1:9" x14ac:dyDescent="0.25">
      <c r="A346" s="94" t="s">
        <v>142</v>
      </c>
      <c r="B346" s="77" t="s">
        <v>194</v>
      </c>
      <c r="C346" s="73">
        <v>2018</v>
      </c>
      <c r="D346" s="77">
        <v>3</v>
      </c>
      <c r="E346" s="77" t="s">
        <v>143</v>
      </c>
      <c r="F346" s="77" t="s">
        <v>140</v>
      </c>
      <c r="G346" s="98">
        <v>-460539698</v>
      </c>
      <c r="H346" s="92">
        <v>-460539698</v>
      </c>
      <c r="I346" s="66">
        <v>0</v>
      </c>
    </row>
    <row r="347" spans="1:9" x14ac:dyDescent="0.25">
      <c r="A347" s="94" t="s">
        <v>142</v>
      </c>
      <c r="B347" s="77" t="s">
        <v>195</v>
      </c>
      <c r="C347" s="73">
        <v>2018</v>
      </c>
      <c r="D347" s="77">
        <v>3</v>
      </c>
      <c r="E347" s="77" t="s">
        <v>143</v>
      </c>
      <c r="F347" s="77" t="s">
        <v>140</v>
      </c>
      <c r="G347" s="98">
        <v>-574484</v>
      </c>
      <c r="H347" s="92">
        <v>-574484</v>
      </c>
      <c r="I347" s="66">
        <v>0</v>
      </c>
    </row>
    <row r="348" spans="1:9" x14ac:dyDescent="0.25">
      <c r="A348" s="94" t="s">
        <v>142</v>
      </c>
      <c r="B348" s="77" t="s">
        <v>190</v>
      </c>
      <c r="C348" s="73">
        <v>2018</v>
      </c>
      <c r="D348" s="77">
        <v>3</v>
      </c>
      <c r="E348" s="77" t="s">
        <v>143</v>
      </c>
      <c r="F348" s="77" t="s">
        <v>140</v>
      </c>
      <c r="G348" s="98">
        <v>-567369000</v>
      </c>
      <c r="H348" s="92">
        <v>-567369000</v>
      </c>
      <c r="I348" s="66">
        <v>0</v>
      </c>
    </row>
    <row r="349" spans="1:9" x14ac:dyDescent="0.25">
      <c r="A349" s="94" t="s">
        <v>142</v>
      </c>
      <c r="B349" s="77" t="s">
        <v>196</v>
      </c>
      <c r="C349" s="73">
        <v>2018</v>
      </c>
      <c r="D349" s="77">
        <v>3</v>
      </c>
      <c r="E349" s="77" t="s">
        <v>143</v>
      </c>
      <c r="F349" s="77" t="s">
        <v>140</v>
      </c>
      <c r="G349" s="98">
        <v>-4888633</v>
      </c>
      <c r="H349" s="92">
        <v>-4888633</v>
      </c>
      <c r="I349" s="66">
        <v>0</v>
      </c>
    </row>
    <row r="350" spans="1:9" x14ac:dyDescent="0.25">
      <c r="A350" s="94" t="s">
        <v>142</v>
      </c>
      <c r="B350" s="77" t="s">
        <v>197</v>
      </c>
      <c r="C350" s="73">
        <v>2018</v>
      </c>
      <c r="D350" s="77">
        <v>3</v>
      </c>
      <c r="E350" s="77" t="s">
        <v>143</v>
      </c>
      <c r="F350" s="77" t="s">
        <v>140</v>
      </c>
      <c r="G350" s="98">
        <v>-16155925</v>
      </c>
      <c r="H350" s="92">
        <v>-16155925</v>
      </c>
      <c r="I350" s="66">
        <v>0</v>
      </c>
    </row>
    <row r="351" spans="1:9" x14ac:dyDescent="0.25">
      <c r="A351" s="94" t="s">
        <v>142</v>
      </c>
      <c r="B351" s="77" t="s">
        <v>198</v>
      </c>
      <c r="C351" s="73">
        <v>2018</v>
      </c>
      <c r="D351" s="77">
        <v>3</v>
      </c>
      <c r="E351" s="77" t="s">
        <v>143</v>
      </c>
      <c r="F351" s="77" t="s">
        <v>140</v>
      </c>
      <c r="G351" s="98">
        <v>-7894782</v>
      </c>
      <c r="H351" s="92">
        <v>-7894782</v>
      </c>
      <c r="I351" s="66">
        <v>0</v>
      </c>
    </row>
    <row r="352" spans="1:9" x14ac:dyDescent="0.25">
      <c r="A352" s="94" t="s">
        <v>142</v>
      </c>
      <c r="B352" s="77" t="s">
        <v>199</v>
      </c>
      <c r="C352" s="73">
        <v>2018</v>
      </c>
      <c r="D352" s="77">
        <v>3</v>
      </c>
      <c r="E352" s="77" t="s">
        <v>143</v>
      </c>
      <c r="F352" s="77" t="s">
        <v>140</v>
      </c>
      <c r="G352" s="98">
        <v>-49249526</v>
      </c>
      <c r="H352" s="92">
        <v>-49249526</v>
      </c>
      <c r="I352" s="66">
        <v>0</v>
      </c>
    </row>
    <row r="353" spans="1:9" x14ac:dyDescent="0.25">
      <c r="A353" s="94" t="s">
        <v>142</v>
      </c>
      <c r="B353" s="77" t="s">
        <v>200</v>
      </c>
      <c r="C353" s="73">
        <v>2018</v>
      </c>
      <c r="D353" s="77">
        <v>3</v>
      </c>
      <c r="E353" s="77" t="s">
        <v>143</v>
      </c>
      <c r="F353" s="77" t="s">
        <v>140</v>
      </c>
      <c r="G353" s="98">
        <v>-52035</v>
      </c>
      <c r="H353" s="92">
        <v>-52035</v>
      </c>
      <c r="I353" s="66">
        <v>0</v>
      </c>
    </row>
    <row r="354" spans="1:9" x14ac:dyDescent="0.25">
      <c r="A354" s="94" t="s">
        <v>142</v>
      </c>
      <c r="B354" s="77" t="s">
        <v>201</v>
      </c>
      <c r="C354" s="73">
        <v>2018</v>
      </c>
      <c r="D354" s="77">
        <v>3</v>
      </c>
      <c r="E354" s="77" t="s">
        <v>143</v>
      </c>
      <c r="F354" s="77" t="s">
        <v>140</v>
      </c>
      <c r="G354" s="98">
        <v>-5058000</v>
      </c>
      <c r="H354" s="92">
        <v>-5058000</v>
      </c>
      <c r="I354" s="66">
        <v>0</v>
      </c>
    </row>
    <row r="355" spans="1:9" x14ac:dyDescent="0.25">
      <c r="A355" s="94" t="s">
        <v>142</v>
      </c>
      <c r="B355" s="77" t="s">
        <v>202</v>
      </c>
      <c r="C355" s="73">
        <v>2018</v>
      </c>
      <c r="D355" s="77">
        <v>3</v>
      </c>
      <c r="E355" s="77" t="s">
        <v>143</v>
      </c>
      <c r="F355" s="77" t="s">
        <v>140</v>
      </c>
      <c r="G355" s="98">
        <v>0</v>
      </c>
      <c r="H355" s="92">
        <v>0</v>
      </c>
      <c r="I355" s="66">
        <v>0</v>
      </c>
    </row>
    <row r="356" spans="1:9" x14ac:dyDescent="0.25">
      <c r="A356" s="94" t="s">
        <v>142</v>
      </c>
      <c r="B356" s="77" t="s">
        <v>203</v>
      </c>
      <c r="C356" s="73">
        <v>2018</v>
      </c>
      <c r="D356" s="77">
        <v>3</v>
      </c>
      <c r="E356" s="77" t="s">
        <v>143</v>
      </c>
      <c r="F356" s="77" t="s">
        <v>140</v>
      </c>
      <c r="G356" s="98">
        <v>-9061406</v>
      </c>
      <c r="H356" s="92">
        <v>-9061406</v>
      </c>
      <c r="I356" s="66">
        <v>0</v>
      </c>
    </row>
    <row r="357" spans="1:9" x14ac:dyDescent="0.25">
      <c r="A357" s="94" t="s">
        <v>142</v>
      </c>
      <c r="B357" s="77" t="s">
        <v>191</v>
      </c>
      <c r="C357" s="73">
        <v>2018</v>
      </c>
      <c r="D357" s="77">
        <v>3</v>
      </c>
      <c r="E357" s="77" t="s">
        <v>143</v>
      </c>
      <c r="F357" s="77" t="s">
        <v>140</v>
      </c>
      <c r="G357" s="98">
        <v>-680028923</v>
      </c>
      <c r="H357" s="92">
        <v>-680028923</v>
      </c>
      <c r="I357" s="66">
        <v>0</v>
      </c>
    </row>
    <row r="358" spans="1:9" x14ac:dyDescent="0.25">
      <c r="A358" s="94" t="s">
        <v>142</v>
      </c>
      <c r="B358" s="77" t="s">
        <v>204</v>
      </c>
      <c r="C358" s="73">
        <v>2018</v>
      </c>
      <c r="D358" s="77">
        <v>3</v>
      </c>
      <c r="E358" s="77" t="s">
        <v>143</v>
      </c>
      <c r="F358" s="77" t="s">
        <v>140</v>
      </c>
      <c r="G358" s="98">
        <v>-125991000</v>
      </c>
      <c r="H358" s="92">
        <v>-125991000</v>
      </c>
      <c r="I358" s="66">
        <v>0</v>
      </c>
    </row>
    <row r="359" spans="1:9" x14ac:dyDescent="0.25">
      <c r="A359" s="94" t="s">
        <v>142</v>
      </c>
      <c r="B359" s="77" t="s">
        <v>205</v>
      </c>
      <c r="C359" s="73">
        <v>2018</v>
      </c>
      <c r="D359" s="77">
        <v>3</v>
      </c>
      <c r="E359" s="77" t="s">
        <v>143</v>
      </c>
      <c r="F359" s="77" t="s">
        <v>140</v>
      </c>
      <c r="G359" s="98">
        <v>-11549545</v>
      </c>
      <c r="H359" s="92">
        <v>-11549545</v>
      </c>
      <c r="I359" s="66">
        <v>0</v>
      </c>
    </row>
    <row r="360" spans="1:9" x14ac:dyDescent="0.25">
      <c r="A360" s="94" t="s">
        <v>142</v>
      </c>
      <c r="B360" s="77" t="s">
        <v>206</v>
      </c>
      <c r="C360" s="73">
        <v>2018</v>
      </c>
      <c r="D360" s="77">
        <v>3</v>
      </c>
      <c r="E360" s="77" t="s">
        <v>143</v>
      </c>
      <c r="F360" s="77" t="s">
        <v>140</v>
      </c>
      <c r="G360" s="98">
        <v>-8165463</v>
      </c>
      <c r="H360" s="92">
        <v>-8165463</v>
      </c>
      <c r="I360" s="66">
        <v>0</v>
      </c>
    </row>
    <row r="361" spans="1:9" x14ac:dyDescent="0.25">
      <c r="A361" s="94" t="s">
        <v>142</v>
      </c>
      <c r="B361" s="77" t="s">
        <v>188</v>
      </c>
      <c r="C361" s="73">
        <v>2018</v>
      </c>
      <c r="D361" s="77">
        <v>3</v>
      </c>
      <c r="E361" s="77" t="s">
        <v>144</v>
      </c>
      <c r="F361" s="77" t="s">
        <v>140</v>
      </c>
      <c r="G361" s="98">
        <v>-6168441</v>
      </c>
      <c r="H361" s="92">
        <v>-6168441</v>
      </c>
      <c r="I361" s="66">
        <v>0</v>
      </c>
    </row>
    <row r="362" spans="1:9" x14ac:dyDescent="0.25">
      <c r="A362" s="94" t="s">
        <v>142</v>
      </c>
      <c r="B362" s="77" t="s">
        <v>193</v>
      </c>
      <c r="C362" s="73">
        <v>2018</v>
      </c>
      <c r="D362" s="77">
        <v>3</v>
      </c>
      <c r="E362" s="77" t="s">
        <v>144</v>
      </c>
      <c r="F362" s="77" t="s">
        <v>140</v>
      </c>
      <c r="G362" s="98">
        <v>-41000</v>
      </c>
      <c r="H362" s="92">
        <v>-41000</v>
      </c>
      <c r="I362" s="66">
        <v>0</v>
      </c>
    </row>
    <row r="363" spans="1:9" x14ac:dyDescent="0.25">
      <c r="A363" s="94" t="s">
        <v>142</v>
      </c>
      <c r="B363" s="77" t="s">
        <v>194</v>
      </c>
      <c r="C363" s="73">
        <v>2018</v>
      </c>
      <c r="D363" s="77">
        <v>3</v>
      </c>
      <c r="E363" s="77" t="s">
        <v>144</v>
      </c>
      <c r="F363" s="77" t="s">
        <v>140</v>
      </c>
      <c r="G363" s="98">
        <v>0</v>
      </c>
      <c r="H363" s="92">
        <v>0</v>
      </c>
      <c r="I363" s="66">
        <v>0</v>
      </c>
    </row>
    <row r="364" spans="1:9" x14ac:dyDescent="0.25">
      <c r="A364" s="94" t="s">
        <v>142</v>
      </c>
      <c r="B364" s="77" t="s">
        <v>195</v>
      </c>
      <c r="C364" s="73">
        <v>2018</v>
      </c>
      <c r="D364" s="77">
        <v>3</v>
      </c>
      <c r="E364" s="77" t="s">
        <v>144</v>
      </c>
      <c r="F364" s="77" t="s">
        <v>140</v>
      </c>
      <c r="G364" s="98">
        <v>0</v>
      </c>
      <c r="H364" s="92">
        <v>0</v>
      </c>
      <c r="I364" s="66">
        <v>0</v>
      </c>
    </row>
    <row r="365" spans="1:9" x14ac:dyDescent="0.25">
      <c r="A365" s="94" t="s">
        <v>142</v>
      </c>
      <c r="B365" s="77" t="s">
        <v>190</v>
      </c>
      <c r="C365" s="73">
        <v>2018</v>
      </c>
      <c r="D365" s="77">
        <v>3</v>
      </c>
      <c r="E365" s="77" t="s">
        <v>144</v>
      </c>
      <c r="F365" s="77" t="s">
        <v>140</v>
      </c>
      <c r="G365" s="98">
        <v>0</v>
      </c>
      <c r="H365" s="92">
        <v>0</v>
      </c>
      <c r="I365" s="66">
        <v>0</v>
      </c>
    </row>
    <row r="366" spans="1:9" x14ac:dyDescent="0.25">
      <c r="A366" s="94" t="s">
        <v>142</v>
      </c>
      <c r="B366" s="77" t="s">
        <v>196</v>
      </c>
      <c r="C366" s="73">
        <v>2018</v>
      </c>
      <c r="D366" s="77">
        <v>3</v>
      </c>
      <c r="E366" s="77" t="s">
        <v>144</v>
      </c>
      <c r="F366" s="77" t="s">
        <v>140</v>
      </c>
      <c r="G366" s="98">
        <v>0</v>
      </c>
      <c r="H366" s="92">
        <v>0</v>
      </c>
      <c r="I366" s="66">
        <v>0</v>
      </c>
    </row>
    <row r="367" spans="1:9" x14ac:dyDescent="0.25">
      <c r="A367" s="94" t="s">
        <v>142</v>
      </c>
      <c r="B367" s="77" t="s">
        <v>197</v>
      </c>
      <c r="C367" s="73">
        <v>2018</v>
      </c>
      <c r="D367" s="77">
        <v>3</v>
      </c>
      <c r="E367" s="77" t="s">
        <v>144</v>
      </c>
      <c r="F367" s="77" t="s">
        <v>140</v>
      </c>
      <c r="G367" s="98">
        <v>0</v>
      </c>
      <c r="H367" s="92">
        <v>0</v>
      </c>
      <c r="I367" s="66">
        <v>0</v>
      </c>
    </row>
    <row r="368" spans="1:9" x14ac:dyDescent="0.25">
      <c r="A368" s="94" t="s">
        <v>142</v>
      </c>
      <c r="B368" s="77" t="s">
        <v>198</v>
      </c>
      <c r="C368" s="73">
        <v>2018</v>
      </c>
      <c r="D368" s="77">
        <v>3</v>
      </c>
      <c r="E368" s="77" t="s">
        <v>144</v>
      </c>
      <c r="F368" s="77" t="s">
        <v>140</v>
      </c>
      <c r="G368" s="98">
        <v>0</v>
      </c>
      <c r="H368" s="92">
        <v>0</v>
      </c>
      <c r="I368" s="66">
        <v>0</v>
      </c>
    </row>
    <row r="369" spans="1:9" x14ac:dyDescent="0.25">
      <c r="A369" s="94" t="s">
        <v>142</v>
      </c>
      <c r="B369" s="77" t="s">
        <v>199</v>
      </c>
      <c r="C369" s="73">
        <v>2018</v>
      </c>
      <c r="D369" s="77">
        <v>3</v>
      </c>
      <c r="E369" s="77" t="s">
        <v>144</v>
      </c>
      <c r="F369" s="77" t="s">
        <v>140</v>
      </c>
      <c r="G369" s="98">
        <v>0</v>
      </c>
      <c r="H369" s="92">
        <v>0</v>
      </c>
      <c r="I369" s="66">
        <v>0</v>
      </c>
    </row>
    <row r="370" spans="1:9" x14ac:dyDescent="0.25">
      <c r="A370" s="94" t="s">
        <v>142</v>
      </c>
      <c r="B370" s="77" t="s">
        <v>200</v>
      </c>
      <c r="C370" s="73">
        <v>2018</v>
      </c>
      <c r="D370" s="77">
        <v>3</v>
      </c>
      <c r="E370" s="77" t="s">
        <v>144</v>
      </c>
      <c r="F370" s="77" t="s">
        <v>140</v>
      </c>
      <c r="G370" s="98">
        <v>0</v>
      </c>
      <c r="H370" s="92">
        <v>0</v>
      </c>
      <c r="I370" s="66">
        <v>0</v>
      </c>
    </row>
    <row r="371" spans="1:9" x14ac:dyDescent="0.25">
      <c r="A371" s="94" t="s">
        <v>142</v>
      </c>
      <c r="B371" s="77" t="s">
        <v>201</v>
      </c>
      <c r="C371" s="73">
        <v>2018</v>
      </c>
      <c r="D371" s="77">
        <v>3</v>
      </c>
      <c r="E371" s="77" t="s">
        <v>144</v>
      </c>
      <c r="F371" s="77" t="s">
        <v>140</v>
      </c>
      <c r="G371" s="98">
        <v>0</v>
      </c>
      <c r="H371" s="92">
        <v>0</v>
      </c>
      <c r="I371" s="66">
        <v>0</v>
      </c>
    </row>
    <row r="372" spans="1:9" x14ac:dyDescent="0.25">
      <c r="A372" s="94" t="s">
        <v>142</v>
      </c>
      <c r="B372" s="77" t="s">
        <v>202</v>
      </c>
      <c r="C372" s="73">
        <v>2018</v>
      </c>
      <c r="D372" s="77">
        <v>3</v>
      </c>
      <c r="E372" s="77" t="s">
        <v>144</v>
      </c>
      <c r="F372" s="77" t="s">
        <v>140</v>
      </c>
      <c r="G372" s="98">
        <v>0</v>
      </c>
      <c r="H372" s="92">
        <v>0</v>
      </c>
      <c r="I372" s="66">
        <v>0</v>
      </c>
    </row>
    <row r="373" spans="1:9" x14ac:dyDescent="0.25">
      <c r="A373" s="94" t="s">
        <v>142</v>
      </c>
      <c r="B373" s="77" t="s">
        <v>203</v>
      </c>
      <c r="C373" s="73">
        <v>2018</v>
      </c>
      <c r="D373" s="77">
        <v>3</v>
      </c>
      <c r="E373" s="77" t="s">
        <v>144</v>
      </c>
      <c r="F373" s="77" t="s">
        <v>140</v>
      </c>
      <c r="G373" s="98">
        <v>0</v>
      </c>
      <c r="H373" s="92">
        <v>0</v>
      </c>
      <c r="I373" s="66">
        <v>0</v>
      </c>
    </row>
    <row r="374" spans="1:9" x14ac:dyDescent="0.25">
      <c r="A374" s="94" t="s">
        <v>142</v>
      </c>
      <c r="B374" s="77" t="s">
        <v>191</v>
      </c>
      <c r="C374" s="73">
        <v>2018</v>
      </c>
      <c r="D374" s="77">
        <v>3</v>
      </c>
      <c r="E374" s="77" t="s">
        <v>144</v>
      </c>
      <c r="F374" s="77" t="s">
        <v>140</v>
      </c>
      <c r="G374" s="98">
        <v>-304492</v>
      </c>
      <c r="H374" s="92">
        <v>-304492</v>
      </c>
      <c r="I374" s="66">
        <v>0</v>
      </c>
    </row>
    <row r="375" spans="1:9" x14ac:dyDescent="0.25">
      <c r="A375" s="94" t="s">
        <v>142</v>
      </c>
      <c r="B375" s="77" t="s">
        <v>204</v>
      </c>
      <c r="C375" s="73">
        <v>2018</v>
      </c>
      <c r="D375" s="77">
        <v>3</v>
      </c>
      <c r="E375" s="77" t="s">
        <v>144</v>
      </c>
      <c r="F375" s="77" t="s">
        <v>140</v>
      </c>
      <c r="G375" s="98">
        <v>0</v>
      </c>
      <c r="H375" s="92">
        <v>0</v>
      </c>
      <c r="I375" s="66">
        <v>0</v>
      </c>
    </row>
    <row r="376" spans="1:9" x14ac:dyDescent="0.25">
      <c r="A376" s="94" t="s">
        <v>142</v>
      </c>
      <c r="B376" s="77" t="s">
        <v>205</v>
      </c>
      <c r="C376" s="73">
        <v>2018</v>
      </c>
      <c r="D376" s="77">
        <v>3</v>
      </c>
      <c r="E376" s="77" t="s">
        <v>144</v>
      </c>
      <c r="F376" s="77" t="s">
        <v>140</v>
      </c>
      <c r="G376" s="98">
        <v>0</v>
      </c>
      <c r="H376" s="92">
        <v>0</v>
      </c>
      <c r="I376" s="66">
        <v>0</v>
      </c>
    </row>
    <row r="377" spans="1:9" x14ac:dyDescent="0.25">
      <c r="A377" s="94" t="s">
        <v>142</v>
      </c>
      <c r="B377" s="77" t="s">
        <v>206</v>
      </c>
      <c r="C377" s="73">
        <v>2018</v>
      </c>
      <c r="D377" s="77">
        <v>3</v>
      </c>
      <c r="E377" s="77" t="s">
        <v>144</v>
      </c>
      <c r="F377" s="77" t="s">
        <v>140</v>
      </c>
      <c r="G377" s="98">
        <v>0</v>
      </c>
      <c r="H377" s="92">
        <v>0</v>
      </c>
      <c r="I377" s="66">
        <v>0</v>
      </c>
    </row>
    <row r="378" spans="1:9" x14ac:dyDescent="0.25">
      <c r="A378" s="94" t="s">
        <v>142</v>
      </c>
      <c r="B378" s="77" t="s">
        <v>188</v>
      </c>
      <c r="C378" s="73">
        <v>2018</v>
      </c>
      <c r="D378" s="77">
        <v>3</v>
      </c>
      <c r="E378" s="77" t="s">
        <v>145</v>
      </c>
      <c r="F378" s="77" t="s">
        <v>140</v>
      </c>
      <c r="G378" s="98">
        <v>-45396957</v>
      </c>
      <c r="H378" s="92">
        <v>-45396957</v>
      </c>
      <c r="I378" s="66">
        <v>0</v>
      </c>
    </row>
    <row r="379" spans="1:9" x14ac:dyDescent="0.25">
      <c r="A379" s="94" t="s">
        <v>142</v>
      </c>
      <c r="B379" s="77" t="s">
        <v>193</v>
      </c>
      <c r="C379" s="73">
        <v>2018</v>
      </c>
      <c r="D379" s="77">
        <v>3</v>
      </c>
      <c r="E379" s="77" t="s">
        <v>145</v>
      </c>
      <c r="F379" s="77" t="s">
        <v>140</v>
      </c>
      <c r="G379" s="98">
        <v>-30000</v>
      </c>
      <c r="H379" s="92">
        <v>-30000</v>
      </c>
      <c r="I379" s="66">
        <v>0</v>
      </c>
    </row>
    <row r="380" spans="1:9" x14ac:dyDescent="0.25">
      <c r="A380" s="94" t="s">
        <v>142</v>
      </c>
      <c r="B380" s="77" t="s">
        <v>194</v>
      </c>
      <c r="C380" s="73">
        <v>2018</v>
      </c>
      <c r="D380" s="77">
        <v>3</v>
      </c>
      <c r="E380" s="77" t="s">
        <v>145</v>
      </c>
      <c r="F380" s="77" t="s">
        <v>140</v>
      </c>
      <c r="G380" s="98">
        <v>-2277</v>
      </c>
      <c r="H380" s="92">
        <v>-2277</v>
      </c>
      <c r="I380" s="66">
        <v>0</v>
      </c>
    </row>
    <row r="381" spans="1:9" x14ac:dyDescent="0.25">
      <c r="A381" s="94" t="s">
        <v>142</v>
      </c>
      <c r="B381" s="77" t="s">
        <v>195</v>
      </c>
      <c r="C381" s="73">
        <v>2018</v>
      </c>
      <c r="D381" s="77">
        <v>3</v>
      </c>
      <c r="E381" s="77" t="s">
        <v>145</v>
      </c>
      <c r="F381" s="77" t="s">
        <v>140</v>
      </c>
      <c r="G381" s="98">
        <v>0</v>
      </c>
      <c r="H381" s="92">
        <v>0</v>
      </c>
      <c r="I381" s="66">
        <v>0</v>
      </c>
    </row>
    <row r="382" spans="1:9" x14ac:dyDescent="0.25">
      <c r="A382" s="94" t="s">
        <v>142</v>
      </c>
      <c r="B382" s="77" t="s">
        <v>190</v>
      </c>
      <c r="C382" s="73">
        <v>2018</v>
      </c>
      <c r="D382" s="77">
        <v>3</v>
      </c>
      <c r="E382" s="77" t="s">
        <v>145</v>
      </c>
      <c r="F382" s="77" t="s">
        <v>140</v>
      </c>
      <c r="G382" s="98">
        <v>-12821000</v>
      </c>
      <c r="H382" s="92">
        <v>-12821000</v>
      </c>
      <c r="I382" s="66">
        <v>0</v>
      </c>
    </row>
    <row r="383" spans="1:9" x14ac:dyDescent="0.25">
      <c r="A383" s="94" t="s">
        <v>142</v>
      </c>
      <c r="B383" s="77" t="s">
        <v>196</v>
      </c>
      <c r="C383" s="73">
        <v>2018</v>
      </c>
      <c r="D383" s="77">
        <v>3</v>
      </c>
      <c r="E383" s="77" t="s">
        <v>145</v>
      </c>
      <c r="F383" s="77" t="s">
        <v>140</v>
      </c>
      <c r="G383" s="98">
        <v>0</v>
      </c>
      <c r="H383" s="92">
        <v>0</v>
      </c>
      <c r="I383" s="66">
        <v>0</v>
      </c>
    </row>
    <row r="384" spans="1:9" x14ac:dyDescent="0.25">
      <c r="A384" s="94" t="s">
        <v>142</v>
      </c>
      <c r="B384" s="77" t="s">
        <v>197</v>
      </c>
      <c r="C384" s="73">
        <v>2018</v>
      </c>
      <c r="D384" s="77">
        <v>3</v>
      </c>
      <c r="E384" s="77" t="s">
        <v>145</v>
      </c>
      <c r="F384" s="77" t="s">
        <v>140</v>
      </c>
      <c r="G384" s="98">
        <v>0</v>
      </c>
      <c r="H384" s="92">
        <v>0</v>
      </c>
      <c r="I384" s="66">
        <v>0</v>
      </c>
    </row>
    <row r="385" spans="1:9" x14ac:dyDescent="0.25">
      <c r="A385" s="94" t="s">
        <v>142</v>
      </c>
      <c r="B385" s="77" t="s">
        <v>198</v>
      </c>
      <c r="C385" s="73">
        <v>2018</v>
      </c>
      <c r="D385" s="77">
        <v>3</v>
      </c>
      <c r="E385" s="77" t="s">
        <v>145</v>
      </c>
      <c r="F385" s="77" t="s">
        <v>140</v>
      </c>
      <c r="G385" s="98">
        <v>0</v>
      </c>
      <c r="H385" s="92">
        <v>0</v>
      </c>
      <c r="I385" s="66">
        <v>0</v>
      </c>
    </row>
    <row r="386" spans="1:9" x14ac:dyDescent="0.25">
      <c r="A386" s="94" t="s">
        <v>142</v>
      </c>
      <c r="B386" s="77" t="s">
        <v>199</v>
      </c>
      <c r="C386" s="73">
        <v>2018</v>
      </c>
      <c r="D386" s="77">
        <v>3</v>
      </c>
      <c r="E386" s="77" t="s">
        <v>145</v>
      </c>
      <c r="F386" s="77" t="s">
        <v>140</v>
      </c>
      <c r="G386" s="98">
        <v>0</v>
      </c>
      <c r="H386" s="92">
        <v>0</v>
      </c>
      <c r="I386" s="66">
        <v>0</v>
      </c>
    </row>
    <row r="387" spans="1:9" x14ac:dyDescent="0.25">
      <c r="A387" s="94" t="s">
        <v>142</v>
      </c>
      <c r="B387" s="77" t="s">
        <v>200</v>
      </c>
      <c r="C387" s="73">
        <v>2018</v>
      </c>
      <c r="D387" s="77">
        <v>3</v>
      </c>
      <c r="E387" s="77" t="s">
        <v>145</v>
      </c>
      <c r="F387" s="77" t="s">
        <v>140</v>
      </c>
      <c r="G387" s="98">
        <v>0</v>
      </c>
      <c r="H387" s="92">
        <v>0</v>
      </c>
      <c r="I387" s="66">
        <v>0</v>
      </c>
    </row>
    <row r="388" spans="1:9" x14ac:dyDescent="0.25">
      <c r="A388" s="94" t="s">
        <v>142</v>
      </c>
      <c r="B388" s="77" t="s">
        <v>201</v>
      </c>
      <c r="C388" s="73">
        <v>2018</v>
      </c>
      <c r="D388" s="77">
        <v>3</v>
      </c>
      <c r="E388" s="77" t="s">
        <v>145</v>
      </c>
      <c r="F388" s="77" t="s">
        <v>140</v>
      </c>
      <c r="G388" s="98">
        <v>0</v>
      </c>
      <c r="H388" s="92">
        <v>0</v>
      </c>
      <c r="I388" s="66">
        <v>0</v>
      </c>
    </row>
    <row r="389" spans="1:9" x14ac:dyDescent="0.25">
      <c r="A389" s="94" t="s">
        <v>142</v>
      </c>
      <c r="B389" s="77" t="s">
        <v>202</v>
      </c>
      <c r="C389" s="73">
        <v>2018</v>
      </c>
      <c r="D389" s="77">
        <v>3</v>
      </c>
      <c r="E389" s="77" t="s">
        <v>145</v>
      </c>
      <c r="F389" s="77" t="s">
        <v>140</v>
      </c>
      <c r="G389" s="98">
        <v>0</v>
      </c>
      <c r="H389" s="92">
        <v>0</v>
      </c>
      <c r="I389" s="66">
        <v>0</v>
      </c>
    </row>
    <row r="390" spans="1:9" x14ac:dyDescent="0.25">
      <c r="A390" s="94" t="s">
        <v>142</v>
      </c>
      <c r="B390" s="77" t="s">
        <v>203</v>
      </c>
      <c r="C390" s="73">
        <v>2018</v>
      </c>
      <c r="D390" s="77">
        <v>3</v>
      </c>
      <c r="E390" s="77" t="s">
        <v>145</v>
      </c>
      <c r="F390" s="77" t="s">
        <v>140</v>
      </c>
      <c r="G390" s="98">
        <v>0</v>
      </c>
      <c r="H390" s="92">
        <v>0</v>
      </c>
      <c r="I390" s="66">
        <v>0</v>
      </c>
    </row>
    <row r="391" spans="1:9" x14ac:dyDescent="0.25">
      <c r="A391" s="94" t="s">
        <v>142</v>
      </c>
      <c r="B391" s="77" t="s">
        <v>191</v>
      </c>
      <c r="C391" s="73">
        <v>2018</v>
      </c>
      <c r="D391" s="77">
        <v>3</v>
      </c>
      <c r="E391" s="77" t="s">
        <v>145</v>
      </c>
      <c r="F391" s="77" t="s">
        <v>140</v>
      </c>
      <c r="G391" s="98">
        <v>-18408479</v>
      </c>
      <c r="H391" s="92">
        <v>-18408479</v>
      </c>
      <c r="I391" s="66">
        <v>0</v>
      </c>
    </row>
    <row r="392" spans="1:9" x14ac:dyDescent="0.25">
      <c r="A392" s="94" t="s">
        <v>142</v>
      </c>
      <c r="B392" s="77" t="s">
        <v>204</v>
      </c>
      <c r="C392" s="73">
        <v>2018</v>
      </c>
      <c r="D392" s="77">
        <v>3</v>
      </c>
      <c r="E392" s="77" t="s">
        <v>145</v>
      </c>
      <c r="F392" s="77" t="s">
        <v>140</v>
      </c>
      <c r="G392" s="98">
        <v>-1081000</v>
      </c>
      <c r="H392" s="92">
        <v>-1081000</v>
      </c>
      <c r="I392" s="66">
        <v>0</v>
      </c>
    </row>
    <row r="393" spans="1:9" x14ac:dyDescent="0.25">
      <c r="A393" s="94" t="s">
        <v>142</v>
      </c>
      <c r="B393" s="77" t="s">
        <v>205</v>
      </c>
      <c r="C393" s="73">
        <v>2018</v>
      </c>
      <c r="D393" s="77">
        <v>3</v>
      </c>
      <c r="E393" s="77" t="s">
        <v>145</v>
      </c>
      <c r="F393" s="77" t="s">
        <v>140</v>
      </c>
      <c r="G393" s="98">
        <v>0</v>
      </c>
      <c r="H393" s="92">
        <v>0</v>
      </c>
      <c r="I393" s="66">
        <v>0</v>
      </c>
    </row>
    <row r="394" spans="1:9" x14ac:dyDescent="0.25">
      <c r="A394" s="94" t="s">
        <v>142</v>
      </c>
      <c r="B394" s="77" t="s">
        <v>206</v>
      </c>
      <c r="C394" s="73">
        <v>2018</v>
      </c>
      <c r="D394" s="77">
        <v>3</v>
      </c>
      <c r="E394" s="77" t="s">
        <v>145</v>
      </c>
      <c r="F394" s="77" t="s">
        <v>140</v>
      </c>
      <c r="G394" s="98">
        <v>0</v>
      </c>
      <c r="H394" s="92">
        <v>0</v>
      </c>
      <c r="I394" s="66">
        <v>0</v>
      </c>
    </row>
    <row r="395" spans="1:9" x14ac:dyDescent="0.25">
      <c r="A395" s="94" t="s">
        <v>142</v>
      </c>
      <c r="B395" s="77" t="s">
        <v>188</v>
      </c>
      <c r="C395" s="73">
        <v>2018</v>
      </c>
      <c r="D395" s="77">
        <v>3</v>
      </c>
      <c r="E395" s="77" t="s">
        <v>146</v>
      </c>
      <c r="F395" s="77" t="s">
        <v>140</v>
      </c>
      <c r="G395" s="98">
        <v>-40225801</v>
      </c>
      <c r="H395" s="92">
        <v>-40225801</v>
      </c>
      <c r="I395" s="66">
        <v>0</v>
      </c>
    </row>
    <row r="396" spans="1:9" x14ac:dyDescent="0.25">
      <c r="A396" s="94" t="s">
        <v>142</v>
      </c>
      <c r="B396" s="77" t="s">
        <v>193</v>
      </c>
      <c r="C396" s="73">
        <v>2018</v>
      </c>
      <c r="D396" s="77">
        <v>3</v>
      </c>
      <c r="E396" s="77" t="s">
        <v>146</v>
      </c>
      <c r="F396" s="77" t="s">
        <v>140</v>
      </c>
      <c r="G396" s="98">
        <v>-3520000</v>
      </c>
      <c r="H396" s="92">
        <v>-3520000</v>
      </c>
      <c r="I396" s="66">
        <v>0</v>
      </c>
    </row>
    <row r="397" spans="1:9" x14ac:dyDescent="0.25">
      <c r="A397" s="94" t="s">
        <v>142</v>
      </c>
      <c r="B397" s="77" t="s">
        <v>194</v>
      </c>
      <c r="C397" s="73">
        <v>2018</v>
      </c>
      <c r="D397" s="77">
        <v>3</v>
      </c>
      <c r="E397" s="77" t="s">
        <v>146</v>
      </c>
      <c r="F397" s="77" t="s">
        <v>140</v>
      </c>
      <c r="G397" s="98">
        <v>-23068778</v>
      </c>
      <c r="H397" s="92">
        <v>-23068778</v>
      </c>
      <c r="I397" s="66">
        <v>0</v>
      </c>
    </row>
    <row r="398" spans="1:9" x14ac:dyDescent="0.25">
      <c r="A398" s="94" t="s">
        <v>142</v>
      </c>
      <c r="B398" s="77" t="s">
        <v>195</v>
      </c>
      <c r="C398" s="73">
        <v>2018</v>
      </c>
      <c r="D398" s="77">
        <v>3</v>
      </c>
      <c r="E398" s="77" t="s">
        <v>146</v>
      </c>
      <c r="F398" s="77" t="s">
        <v>140</v>
      </c>
      <c r="G398" s="98">
        <v>0</v>
      </c>
      <c r="H398" s="92">
        <v>0</v>
      </c>
      <c r="I398" s="66">
        <v>0</v>
      </c>
    </row>
    <row r="399" spans="1:9" x14ac:dyDescent="0.25">
      <c r="A399" s="94" t="s">
        <v>142</v>
      </c>
      <c r="B399" s="77" t="s">
        <v>190</v>
      </c>
      <c r="C399" s="73">
        <v>2018</v>
      </c>
      <c r="D399" s="77">
        <v>3</v>
      </c>
      <c r="E399" s="77" t="s">
        <v>146</v>
      </c>
      <c r="F399" s="77" t="s">
        <v>140</v>
      </c>
      <c r="G399" s="98">
        <v>-25919000</v>
      </c>
      <c r="H399" s="92">
        <v>-25919000</v>
      </c>
      <c r="I399" s="66">
        <v>0</v>
      </c>
    </row>
    <row r="400" spans="1:9" x14ac:dyDescent="0.25">
      <c r="A400" s="94" t="s">
        <v>142</v>
      </c>
      <c r="B400" s="77" t="s">
        <v>196</v>
      </c>
      <c r="C400" s="73">
        <v>2018</v>
      </c>
      <c r="D400" s="77">
        <v>3</v>
      </c>
      <c r="E400" s="77" t="s">
        <v>146</v>
      </c>
      <c r="F400" s="77" t="s">
        <v>140</v>
      </c>
      <c r="G400" s="98">
        <v>0</v>
      </c>
      <c r="H400" s="92">
        <v>0</v>
      </c>
      <c r="I400" s="66">
        <v>0</v>
      </c>
    </row>
    <row r="401" spans="1:9" x14ac:dyDescent="0.25">
      <c r="A401" s="94" t="s">
        <v>142</v>
      </c>
      <c r="B401" s="77" t="s">
        <v>197</v>
      </c>
      <c r="C401" s="73">
        <v>2018</v>
      </c>
      <c r="D401" s="77">
        <v>3</v>
      </c>
      <c r="E401" s="77" t="s">
        <v>146</v>
      </c>
      <c r="F401" s="77" t="s">
        <v>140</v>
      </c>
      <c r="G401" s="98">
        <v>-2351776</v>
      </c>
      <c r="H401" s="92">
        <v>-2351776</v>
      </c>
      <c r="I401" s="66">
        <v>0</v>
      </c>
    </row>
    <row r="402" spans="1:9" x14ac:dyDescent="0.25">
      <c r="A402" s="94" t="s">
        <v>142</v>
      </c>
      <c r="B402" s="77" t="s">
        <v>198</v>
      </c>
      <c r="C402" s="73">
        <v>2018</v>
      </c>
      <c r="D402" s="77">
        <v>3</v>
      </c>
      <c r="E402" s="77" t="s">
        <v>146</v>
      </c>
      <c r="F402" s="77" t="s">
        <v>140</v>
      </c>
      <c r="G402" s="98">
        <v>-18</v>
      </c>
      <c r="H402" s="92">
        <v>-18</v>
      </c>
      <c r="I402" s="66">
        <v>0</v>
      </c>
    </row>
    <row r="403" spans="1:9" x14ac:dyDescent="0.25">
      <c r="A403" s="94" t="s">
        <v>142</v>
      </c>
      <c r="B403" s="77" t="s">
        <v>199</v>
      </c>
      <c r="C403" s="73">
        <v>2018</v>
      </c>
      <c r="D403" s="77">
        <v>3</v>
      </c>
      <c r="E403" s="77" t="s">
        <v>146</v>
      </c>
      <c r="F403" s="77" t="s">
        <v>140</v>
      </c>
      <c r="G403" s="98">
        <v>-15651424</v>
      </c>
      <c r="H403" s="92">
        <v>-15651424</v>
      </c>
      <c r="I403" s="66">
        <v>0</v>
      </c>
    </row>
    <row r="404" spans="1:9" x14ac:dyDescent="0.25">
      <c r="A404" s="94" t="s">
        <v>142</v>
      </c>
      <c r="B404" s="77" t="s">
        <v>200</v>
      </c>
      <c r="C404" s="73">
        <v>2018</v>
      </c>
      <c r="D404" s="77">
        <v>3</v>
      </c>
      <c r="E404" s="77" t="s">
        <v>146</v>
      </c>
      <c r="F404" s="77" t="s">
        <v>140</v>
      </c>
      <c r="G404" s="98">
        <v>0</v>
      </c>
      <c r="H404" s="92">
        <v>0</v>
      </c>
      <c r="I404" s="66">
        <v>0</v>
      </c>
    </row>
    <row r="405" spans="1:9" x14ac:dyDescent="0.25">
      <c r="A405" s="94" t="s">
        <v>142</v>
      </c>
      <c r="B405" s="77" t="s">
        <v>201</v>
      </c>
      <c r="C405" s="73">
        <v>2018</v>
      </c>
      <c r="D405" s="77">
        <v>3</v>
      </c>
      <c r="E405" s="77" t="s">
        <v>146</v>
      </c>
      <c r="F405" s="77" t="s">
        <v>140</v>
      </c>
      <c r="G405" s="98">
        <v>0</v>
      </c>
      <c r="H405" s="92">
        <v>0</v>
      </c>
      <c r="I405" s="66">
        <v>0</v>
      </c>
    </row>
    <row r="406" spans="1:9" x14ac:dyDescent="0.25">
      <c r="A406" s="94" t="s">
        <v>142</v>
      </c>
      <c r="B406" s="77" t="s">
        <v>202</v>
      </c>
      <c r="C406" s="73">
        <v>2018</v>
      </c>
      <c r="D406" s="77">
        <v>3</v>
      </c>
      <c r="E406" s="77" t="s">
        <v>146</v>
      </c>
      <c r="F406" s="77" t="s">
        <v>140</v>
      </c>
      <c r="G406" s="98">
        <v>0</v>
      </c>
      <c r="H406" s="92">
        <v>0</v>
      </c>
      <c r="I406" s="66">
        <v>0</v>
      </c>
    </row>
    <row r="407" spans="1:9" x14ac:dyDescent="0.25">
      <c r="A407" s="94" t="s">
        <v>142</v>
      </c>
      <c r="B407" s="77" t="s">
        <v>203</v>
      </c>
      <c r="C407" s="73">
        <v>2018</v>
      </c>
      <c r="D407" s="77">
        <v>3</v>
      </c>
      <c r="E407" s="77" t="s">
        <v>146</v>
      </c>
      <c r="F407" s="77" t="s">
        <v>140</v>
      </c>
      <c r="G407" s="98">
        <v>-1025177</v>
      </c>
      <c r="H407" s="92">
        <v>-1025177</v>
      </c>
      <c r="I407" s="66">
        <v>0</v>
      </c>
    </row>
    <row r="408" spans="1:9" x14ac:dyDescent="0.25">
      <c r="A408" s="94" t="s">
        <v>142</v>
      </c>
      <c r="B408" s="77" t="s">
        <v>191</v>
      </c>
      <c r="C408" s="73">
        <v>2018</v>
      </c>
      <c r="D408" s="77">
        <v>3</v>
      </c>
      <c r="E408" s="77" t="s">
        <v>146</v>
      </c>
      <c r="F408" s="77" t="s">
        <v>140</v>
      </c>
      <c r="G408" s="98">
        <v>-20667747</v>
      </c>
      <c r="H408" s="92">
        <v>-20667747</v>
      </c>
      <c r="I408" s="66">
        <v>0</v>
      </c>
    </row>
    <row r="409" spans="1:9" x14ac:dyDescent="0.25">
      <c r="A409" s="94" t="s">
        <v>142</v>
      </c>
      <c r="B409" s="77" t="s">
        <v>204</v>
      </c>
      <c r="C409" s="73">
        <v>2018</v>
      </c>
      <c r="D409" s="77">
        <v>3</v>
      </c>
      <c r="E409" s="77" t="s">
        <v>146</v>
      </c>
      <c r="F409" s="77" t="s">
        <v>140</v>
      </c>
      <c r="G409" s="98">
        <v>-323000</v>
      </c>
      <c r="H409" s="92">
        <v>-323000</v>
      </c>
      <c r="I409" s="66">
        <v>0</v>
      </c>
    </row>
    <row r="410" spans="1:9" x14ac:dyDescent="0.25">
      <c r="A410" s="94" t="s">
        <v>142</v>
      </c>
      <c r="B410" s="77" t="s">
        <v>205</v>
      </c>
      <c r="C410" s="73">
        <v>2018</v>
      </c>
      <c r="D410" s="77">
        <v>3</v>
      </c>
      <c r="E410" s="77" t="s">
        <v>146</v>
      </c>
      <c r="F410" s="77" t="s">
        <v>140</v>
      </c>
      <c r="G410" s="98">
        <v>0</v>
      </c>
      <c r="H410" s="92">
        <v>0</v>
      </c>
      <c r="I410" s="66">
        <v>0</v>
      </c>
    </row>
    <row r="411" spans="1:9" x14ac:dyDescent="0.25">
      <c r="A411" s="94" t="s">
        <v>142</v>
      </c>
      <c r="B411" s="77" t="s">
        <v>206</v>
      </c>
      <c r="C411" s="73">
        <v>2018</v>
      </c>
      <c r="D411" s="77">
        <v>3</v>
      </c>
      <c r="E411" s="77" t="s">
        <v>146</v>
      </c>
      <c r="F411" s="77" t="s">
        <v>140</v>
      </c>
      <c r="G411" s="98">
        <v>0</v>
      </c>
      <c r="H411" s="92">
        <v>0</v>
      </c>
      <c r="I411" s="66">
        <v>0</v>
      </c>
    </row>
    <row r="412" spans="1:9" x14ac:dyDescent="0.25">
      <c r="A412" s="94" t="s">
        <v>142</v>
      </c>
      <c r="B412" s="77" t="s">
        <v>188</v>
      </c>
      <c r="C412" s="73">
        <v>2018</v>
      </c>
      <c r="D412" s="77">
        <v>3</v>
      </c>
      <c r="E412" s="77" t="s">
        <v>147</v>
      </c>
      <c r="F412" s="77" t="s">
        <v>140</v>
      </c>
      <c r="G412" s="98">
        <v>0</v>
      </c>
      <c r="H412" s="92">
        <v>0</v>
      </c>
      <c r="I412" s="66">
        <v>0</v>
      </c>
    </row>
    <row r="413" spans="1:9" x14ac:dyDescent="0.25">
      <c r="A413" s="94" t="s">
        <v>142</v>
      </c>
      <c r="B413" s="77" t="s">
        <v>193</v>
      </c>
      <c r="C413" s="73">
        <v>2018</v>
      </c>
      <c r="D413" s="77">
        <v>3</v>
      </c>
      <c r="E413" s="77" t="s">
        <v>147</v>
      </c>
      <c r="F413" s="77" t="s">
        <v>140</v>
      </c>
      <c r="G413" s="98">
        <v>-94000</v>
      </c>
      <c r="H413" s="92">
        <v>-94000</v>
      </c>
      <c r="I413" s="66">
        <v>0</v>
      </c>
    </row>
    <row r="414" spans="1:9" x14ac:dyDescent="0.25">
      <c r="A414" s="94" t="s">
        <v>142</v>
      </c>
      <c r="B414" s="77" t="s">
        <v>194</v>
      </c>
      <c r="C414" s="73">
        <v>2018</v>
      </c>
      <c r="D414" s="77">
        <v>3</v>
      </c>
      <c r="E414" s="77" t="s">
        <v>147</v>
      </c>
      <c r="F414" s="77" t="s">
        <v>140</v>
      </c>
      <c r="G414" s="98">
        <v>0</v>
      </c>
      <c r="H414" s="92">
        <v>0</v>
      </c>
      <c r="I414" s="66">
        <v>0</v>
      </c>
    </row>
    <row r="415" spans="1:9" x14ac:dyDescent="0.25">
      <c r="A415" s="94" t="s">
        <v>142</v>
      </c>
      <c r="B415" s="77" t="s">
        <v>195</v>
      </c>
      <c r="C415" s="73">
        <v>2018</v>
      </c>
      <c r="D415" s="77">
        <v>3</v>
      </c>
      <c r="E415" s="77" t="s">
        <v>147</v>
      </c>
      <c r="F415" s="77" t="s">
        <v>140</v>
      </c>
      <c r="G415" s="98">
        <v>0</v>
      </c>
      <c r="H415" s="92">
        <v>0</v>
      </c>
      <c r="I415" s="66">
        <v>0</v>
      </c>
    </row>
    <row r="416" spans="1:9" x14ac:dyDescent="0.25">
      <c r="A416" s="94" t="s">
        <v>142</v>
      </c>
      <c r="B416" s="77" t="s">
        <v>190</v>
      </c>
      <c r="C416" s="73">
        <v>2018</v>
      </c>
      <c r="D416" s="77">
        <v>3</v>
      </c>
      <c r="E416" s="77" t="s">
        <v>147</v>
      </c>
      <c r="F416" s="77" t="s">
        <v>140</v>
      </c>
      <c r="G416" s="98">
        <v>0</v>
      </c>
      <c r="H416" s="92">
        <v>0</v>
      </c>
      <c r="I416" s="66">
        <v>0</v>
      </c>
    </row>
    <row r="417" spans="1:9" x14ac:dyDescent="0.25">
      <c r="A417" s="94" t="s">
        <v>142</v>
      </c>
      <c r="B417" s="77" t="s">
        <v>196</v>
      </c>
      <c r="C417" s="73">
        <v>2018</v>
      </c>
      <c r="D417" s="77">
        <v>3</v>
      </c>
      <c r="E417" s="77" t="s">
        <v>147</v>
      </c>
      <c r="F417" s="77" t="s">
        <v>140</v>
      </c>
      <c r="G417" s="98">
        <v>0</v>
      </c>
      <c r="H417" s="92">
        <v>0</v>
      </c>
      <c r="I417" s="66">
        <v>0</v>
      </c>
    </row>
    <row r="418" spans="1:9" x14ac:dyDescent="0.25">
      <c r="A418" s="94" t="s">
        <v>142</v>
      </c>
      <c r="B418" s="77" t="s">
        <v>197</v>
      </c>
      <c r="C418" s="73">
        <v>2018</v>
      </c>
      <c r="D418" s="77">
        <v>3</v>
      </c>
      <c r="E418" s="77" t="s">
        <v>147</v>
      </c>
      <c r="F418" s="77" t="s">
        <v>140</v>
      </c>
      <c r="G418" s="98">
        <v>0</v>
      </c>
      <c r="H418" s="92">
        <v>0</v>
      </c>
      <c r="I418" s="66">
        <v>0</v>
      </c>
    </row>
    <row r="419" spans="1:9" x14ac:dyDescent="0.25">
      <c r="A419" s="94" t="s">
        <v>142</v>
      </c>
      <c r="B419" s="77" t="s">
        <v>198</v>
      </c>
      <c r="C419" s="73">
        <v>2018</v>
      </c>
      <c r="D419" s="77">
        <v>3</v>
      </c>
      <c r="E419" s="77" t="s">
        <v>147</v>
      </c>
      <c r="F419" s="77" t="s">
        <v>140</v>
      </c>
      <c r="G419" s="98">
        <v>0</v>
      </c>
      <c r="H419" s="92">
        <v>0</v>
      </c>
      <c r="I419" s="66">
        <v>0</v>
      </c>
    </row>
    <row r="420" spans="1:9" x14ac:dyDescent="0.25">
      <c r="A420" s="94" t="s">
        <v>142</v>
      </c>
      <c r="B420" s="77" t="s">
        <v>199</v>
      </c>
      <c r="C420" s="73">
        <v>2018</v>
      </c>
      <c r="D420" s="77">
        <v>3</v>
      </c>
      <c r="E420" s="77" t="s">
        <v>147</v>
      </c>
      <c r="F420" s="77" t="s">
        <v>140</v>
      </c>
      <c r="G420" s="98">
        <v>0</v>
      </c>
      <c r="H420" s="92">
        <v>0</v>
      </c>
      <c r="I420" s="66">
        <v>0</v>
      </c>
    </row>
    <row r="421" spans="1:9" x14ac:dyDescent="0.25">
      <c r="A421" s="94" t="s">
        <v>142</v>
      </c>
      <c r="B421" s="77" t="s">
        <v>200</v>
      </c>
      <c r="C421" s="73">
        <v>2018</v>
      </c>
      <c r="D421" s="77">
        <v>3</v>
      </c>
      <c r="E421" s="77" t="s">
        <v>147</v>
      </c>
      <c r="F421" s="77" t="s">
        <v>140</v>
      </c>
      <c r="G421" s="98">
        <v>0</v>
      </c>
      <c r="H421" s="92">
        <v>0</v>
      </c>
      <c r="I421" s="66">
        <v>0</v>
      </c>
    </row>
    <row r="422" spans="1:9" x14ac:dyDescent="0.25">
      <c r="A422" s="94" t="s">
        <v>142</v>
      </c>
      <c r="B422" s="77" t="s">
        <v>201</v>
      </c>
      <c r="C422" s="73">
        <v>2018</v>
      </c>
      <c r="D422" s="77">
        <v>3</v>
      </c>
      <c r="E422" s="77" t="s">
        <v>147</v>
      </c>
      <c r="F422" s="77" t="s">
        <v>140</v>
      </c>
      <c r="G422" s="98">
        <v>0</v>
      </c>
      <c r="H422" s="92">
        <v>0</v>
      </c>
      <c r="I422" s="66">
        <v>0</v>
      </c>
    </row>
    <row r="423" spans="1:9" x14ac:dyDescent="0.25">
      <c r="A423" s="94" t="s">
        <v>142</v>
      </c>
      <c r="B423" s="77" t="s">
        <v>202</v>
      </c>
      <c r="C423" s="73">
        <v>2018</v>
      </c>
      <c r="D423" s="77">
        <v>3</v>
      </c>
      <c r="E423" s="77" t="s">
        <v>147</v>
      </c>
      <c r="F423" s="77" t="s">
        <v>140</v>
      </c>
      <c r="G423" s="98">
        <v>0</v>
      </c>
      <c r="H423" s="92">
        <v>0</v>
      </c>
      <c r="I423" s="66">
        <v>0</v>
      </c>
    </row>
    <row r="424" spans="1:9" x14ac:dyDescent="0.25">
      <c r="A424" s="94" t="s">
        <v>142</v>
      </c>
      <c r="B424" s="77" t="s">
        <v>203</v>
      </c>
      <c r="C424" s="73">
        <v>2018</v>
      </c>
      <c r="D424" s="77">
        <v>3</v>
      </c>
      <c r="E424" s="77" t="s">
        <v>147</v>
      </c>
      <c r="F424" s="77" t="s">
        <v>140</v>
      </c>
      <c r="G424" s="98">
        <v>-1765265</v>
      </c>
      <c r="H424" s="92">
        <v>-1765265</v>
      </c>
      <c r="I424" s="66">
        <v>0</v>
      </c>
    </row>
    <row r="425" spans="1:9" x14ac:dyDescent="0.25">
      <c r="A425" s="94" t="s">
        <v>142</v>
      </c>
      <c r="B425" s="77" t="s">
        <v>204</v>
      </c>
      <c r="C425" s="73">
        <v>2018</v>
      </c>
      <c r="D425" s="77">
        <v>3</v>
      </c>
      <c r="E425" s="77" t="s">
        <v>147</v>
      </c>
      <c r="F425" s="77" t="s">
        <v>140</v>
      </c>
      <c r="G425" s="98">
        <v>-238000</v>
      </c>
      <c r="H425" s="92">
        <v>-238000</v>
      </c>
      <c r="I425" s="66">
        <v>0</v>
      </c>
    </row>
    <row r="426" spans="1:9" x14ac:dyDescent="0.25">
      <c r="A426" s="94" t="s">
        <v>142</v>
      </c>
      <c r="B426" s="77" t="s">
        <v>205</v>
      </c>
      <c r="C426" s="73">
        <v>2018</v>
      </c>
      <c r="D426" s="77">
        <v>3</v>
      </c>
      <c r="E426" s="77" t="s">
        <v>147</v>
      </c>
      <c r="F426" s="77" t="s">
        <v>140</v>
      </c>
      <c r="G426" s="98">
        <v>0</v>
      </c>
      <c r="H426" s="92">
        <v>0</v>
      </c>
      <c r="I426" s="66">
        <v>0</v>
      </c>
    </row>
    <row r="427" spans="1:9" x14ac:dyDescent="0.25">
      <c r="A427" s="94" t="s">
        <v>142</v>
      </c>
      <c r="B427" s="77" t="s">
        <v>206</v>
      </c>
      <c r="C427" s="73">
        <v>2018</v>
      </c>
      <c r="D427" s="77">
        <v>3</v>
      </c>
      <c r="E427" s="77" t="s">
        <v>147</v>
      </c>
      <c r="F427" s="77" t="s">
        <v>140</v>
      </c>
      <c r="G427" s="98">
        <v>0</v>
      </c>
      <c r="H427" s="92">
        <v>0</v>
      </c>
      <c r="I427" s="66">
        <v>0</v>
      </c>
    </row>
    <row r="428" spans="1:9" x14ac:dyDescent="0.25">
      <c r="A428" s="94" t="s">
        <v>142</v>
      </c>
      <c r="B428" s="77" t="s">
        <v>188</v>
      </c>
      <c r="C428" s="73">
        <v>2018</v>
      </c>
      <c r="D428" s="77">
        <v>3</v>
      </c>
      <c r="E428" s="77" t="s">
        <v>148</v>
      </c>
      <c r="F428" s="77" t="s">
        <v>140</v>
      </c>
      <c r="G428" s="98">
        <v>0</v>
      </c>
      <c r="H428" s="92">
        <v>0</v>
      </c>
      <c r="I428" s="66">
        <v>0</v>
      </c>
    </row>
    <row r="429" spans="1:9" x14ac:dyDescent="0.25">
      <c r="A429" s="94" t="s">
        <v>142</v>
      </c>
      <c r="B429" s="77" t="s">
        <v>193</v>
      </c>
      <c r="C429" s="73">
        <v>2018</v>
      </c>
      <c r="D429" s="77">
        <v>3</v>
      </c>
      <c r="E429" s="77" t="s">
        <v>148</v>
      </c>
      <c r="F429" s="77" t="s">
        <v>140</v>
      </c>
      <c r="G429" s="98">
        <v>-7000</v>
      </c>
      <c r="H429" s="92">
        <v>-7000</v>
      </c>
      <c r="I429" s="66">
        <v>0</v>
      </c>
    </row>
    <row r="430" spans="1:9" x14ac:dyDescent="0.25">
      <c r="A430" s="94" t="s">
        <v>142</v>
      </c>
      <c r="B430" s="77" t="s">
        <v>194</v>
      </c>
      <c r="C430" s="73">
        <v>2018</v>
      </c>
      <c r="D430" s="77">
        <v>3</v>
      </c>
      <c r="E430" s="77" t="s">
        <v>148</v>
      </c>
      <c r="F430" s="77" t="s">
        <v>140</v>
      </c>
      <c r="G430" s="98">
        <v>0</v>
      </c>
      <c r="H430" s="92">
        <v>0</v>
      </c>
      <c r="I430" s="66">
        <v>0</v>
      </c>
    </row>
    <row r="431" spans="1:9" x14ac:dyDescent="0.25">
      <c r="A431" s="94" t="s">
        <v>142</v>
      </c>
      <c r="B431" s="77" t="s">
        <v>195</v>
      </c>
      <c r="C431" s="73">
        <v>2018</v>
      </c>
      <c r="D431" s="77">
        <v>3</v>
      </c>
      <c r="E431" s="77" t="s">
        <v>148</v>
      </c>
      <c r="F431" s="77" t="s">
        <v>140</v>
      </c>
      <c r="G431" s="98">
        <v>0</v>
      </c>
      <c r="H431" s="92">
        <v>0</v>
      </c>
      <c r="I431" s="66">
        <v>0</v>
      </c>
    </row>
    <row r="432" spans="1:9" x14ac:dyDescent="0.25">
      <c r="A432" s="94" t="s">
        <v>142</v>
      </c>
      <c r="B432" s="77" t="s">
        <v>190</v>
      </c>
      <c r="C432" s="73">
        <v>2018</v>
      </c>
      <c r="D432" s="77">
        <v>3</v>
      </c>
      <c r="E432" s="77" t="s">
        <v>148</v>
      </c>
      <c r="F432" s="77" t="s">
        <v>140</v>
      </c>
      <c r="G432" s="98">
        <v>0</v>
      </c>
      <c r="H432" s="92">
        <v>0</v>
      </c>
      <c r="I432" s="66">
        <v>0</v>
      </c>
    </row>
    <row r="433" spans="1:9" x14ac:dyDescent="0.25">
      <c r="A433" s="94" t="s">
        <v>142</v>
      </c>
      <c r="B433" s="77" t="s">
        <v>196</v>
      </c>
      <c r="C433" s="73">
        <v>2018</v>
      </c>
      <c r="D433" s="77">
        <v>3</v>
      </c>
      <c r="E433" s="77" t="s">
        <v>148</v>
      </c>
      <c r="F433" s="77" t="s">
        <v>140</v>
      </c>
      <c r="G433" s="98">
        <v>0</v>
      </c>
      <c r="H433" s="92">
        <v>0</v>
      </c>
      <c r="I433" s="66">
        <v>0</v>
      </c>
    </row>
    <row r="434" spans="1:9" x14ac:dyDescent="0.25">
      <c r="A434" s="94" t="s">
        <v>142</v>
      </c>
      <c r="B434" s="77" t="s">
        <v>197</v>
      </c>
      <c r="C434" s="73">
        <v>2018</v>
      </c>
      <c r="D434" s="77">
        <v>3</v>
      </c>
      <c r="E434" s="77" t="s">
        <v>148</v>
      </c>
      <c r="F434" s="77" t="s">
        <v>140</v>
      </c>
      <c r="G434" s="98">
        <v>0</v>
      </c>
      <c r="H434" s="92">
        <v>0</v>
      </c>
      <c r="I434" s="66">
        <v>0</v>
      </c>
    </row>
    <row r="435" spans="1:9" x14ac:dyDescent="0.25">
      <c r="A435" s="94" t="s">
        <v>142</v>
      </c>
      <c r="B435" s="77" t="s">
        <v>198</v>
      </c>
      <c r="C435" s="73">
        <v>2018</v>
      </c>
      <c r="D435" s="77">
        <v>3</v>
      </c>
      <c r="E435" s="77" t="s">
        <v>148</v>
      </c>
      <c r="F435" s="77" t="s">
        <v>140</v>
      </c>
      <c r="G435" s="98">
        <v>0</v>
      </c>
      <c r="H435" s="92">
        <v>0</v>
      </c>
      <c r="I435" s="66">
        <v>0</v>
      </c>
    </row>
    <row r="436" spans="1:9" x14ac:dyDescent="0.25">
      <c r="A436" s="94" t="s">
        <v>142</v>
      </c>
      <c r="B436" s="77" t="s">
        <v>199</v>
      </c>
      <c r="C436" s="73">
        <v>2018</v>
      </c>
      <c r="D436" s="77">
        <v>3</v>
      </c>
      <c r="E436" s="77" t="s">
        <v>148</v>
      </c>
      <c r="F436" s="77" t="s">
        <v>140</v>
      </c>
      <c r="G436" s="98">
        <v>0</v>
      </c>
      <c r="H436" s="92">
        <v>0</v>
      </c>
      <c r="I436" s="66">
        <v>0</v>
      </c>
    </row>
    <row r="437" spans="1:9" x14ac:dyDescent="0.25">
      <c r="A437" s="94" t="s">
        <v>142</v>
      </c>
      <c r="B437" s="77" t="s">
        <v>200</v>
      </c>
      <c r="C437" s="73">
        <v>2018</v>
      </c>
      <c r="D437" s="77">
        <v>3</v>
      </c>
      <c r="E437" s="77" t="s">
        <v>148</v>
      </c>
      <c r="F437" s="77" t="s">
        <v>140</v>
      </c>
      <c r="G437" s="98">
        <v>0</v>
      </c>
      <c r="H437" s="92">
        <v>0</v>
      </c>
      <c r="I437" s="66">
        <v>0</v>
      </c>
    </row>
    <row r="438" spans="1:9" x14ac:dyDescent="0.25">
      <c r="A438" s="94" t="s">
        <v>142</v>
      </c>
      <c r="B438" s="77" t="s">
        <v>201</v>
      </c>
      <c r="C438" s="73">
        <v>2018</v>
      </c>
      <c r="D438" s="77">
        <v>3</v>
      </c>
      <c r="E438" s="77" t="s">
        <v>148</v>
      </c>
      <c r="F438" s="77" t="s">
        <v>140</v>
      </c>
      <c r="G438" s="98">
        <v>0</v>
      </c>
      <c r="H438" s="92">
        <v>0</v>
      </c>
      <c r="I438" s="66">
        <v>0</v>
      </c>
    </row>
    <row r="439" spans="1:9" x14ac:dyDescent="0.25">
      <c r="A439" s="94" t="s">
        <v>142</v>
      </c>
      <c r="B439" s="77" t="s">
        <v>202</v>
      </c>
      <c r="C439" s="73">
        <v>2018</v>
      </c>
      <c r="D439" s="77">
        <v>3</v>
      </c>
      <c r="E439" s="77" t="s">
        <v>148</v>
      </c>
      <c r="F439" s="77" t="s">
        <v>140</v>
      </c>
      <c r="G439" s="98">
        <v>0</v>
      </c>
      <c r="H439" s="92">
        <v>0</v>
      </c>
      <c r="I439" s="66">
        <v>0</v>
      </c>
    </row>
    <row r="440" spans="1:9" x14ac:dyDescent="0.25">
      <c r="A440" s="94" t="s">
        <v>142</v>
      </c>
      <c r="B440" s="77" t="s">
        <v>203</v>
      </c>
      <c r="C440" s="73">
        <v>2018</v>
      </c>
      <c r="D440" s="77">
        <v>3</v>
      </c>
      <c r="E440" s="77" t="s">
        <v>148</v>
      </c>
      <c r="F440" s="77" t="s">
        <v>140</v>
      </c>
      <c r="G440" s="98">
        <v>0</v>
      </c>
      <c r="H440" s="92">
        <v>0</v>
      </c>
      <c r="I440" s="66">
        <v>0</v>
      </c>
    </row>
    <row r="441" spans="1:9" x14ac:dyDescent="0.25">
      <c r="A441" s="94" t="s">
        <v>142</v>
      </c>
      <c r="B441" s="77" t="s">
        <v>204</v>
      </c>
      <c r="C441" s="73">
        <v>2018</v>
      </c>
      <c r="D441" s="77">
        <v>3</v>
      </c>
      <c r="E441" s="77" t="s">
        <v>148</v>
      </c>
      <c r="F441" s="77" t="s">
        <v>140</v>
      </c>
      <c r="G441" s="98">
        <v>0</v>
      </c>
      <c r="H441" s="92">
        <v>0</v>
      </c>
      <c r="I441" s="66">
        <v>0</v>
      </c>
    </row>
    <row r="442" spans="1:9" x14ac:dyDescent="0.25">
      <c r="A442" s="94" t="s">
        <v>142</v>
      </c>
      <c r="B442" s="77" t="s">
        <v>205</v>
      </c>
      <c r="C442" s="73">
        <v>2018</v>
      </c>
      <c r="D442" s="77">
        <v>3</v>
      </c>
      <c r="E442" s="77" t="s">
        <v>148</v>
      </c>
      <c r="F442" s="77" t="s">
        <v>140</v>
      </c>
      <c r="G442" s="98">
        <v>0</v>
      </c>
      <c r="H442" s="92">
        <v>0</v>
      </c>
      <c r="I442" s="66">
        <v>0</v>
      </c>
    </row>
    <row r="443" spans="1:9" x14ac:dyDescent="0.25">
      <c r="A443" s="94" t="s">
        <v>142</v>
      </c>
      <c r="B443" s="77" t="s">
        <v>206</v>
      </c>
      <c r="C443" s="73">
        <v>2018</v>
      </c>
      <c r="D443" s="77">
        <v>3</v>
      </c>
      <c r="E443" s="77" t="s">
        <v>148</v>
      </c>
      <c r="F443" s="77" t="s">
        <v>140</v>
      </c>
      <c r="G443" s="98">
        <v>0</v>
      </c>
      <c r="H443" s="92">
        <v>0</v>
      </c>
      <c r="I443" s="66">
        <v>0</v>
      </c>
    </row>
    <row r="444" spans="1:9" x14ac:dyDescent="0.25">
      <c r="A444" s="94" t="s">
        <v>142</v>
      </c>
      <c r="B444" s="77" t="s">
        <v>188</v>
      </c>
      <c r="C444" s="73">
        <v>2018</v>
      </c>
      <c r="D444" s="77">
        <v>3</v>
      </c>
      <c r="E444" s="77" t="s">
        <v>149</v>
      </c>
      <c r="F444" s="77" t="s">
        <v>140</v>
      </c>
      <c r="G444" s="98">
        <v>-27447521</v>
      </c>
      <c r="H444" s="92">
        <v>-27447521</v>
      </c>
      <c r="I444" s="66">
        <v>0</v>
      </c>
    </row>
    <row r="445" spans="1:9" x14ac:dyDescent="0.25">
      <c r="A445" s="94" t="s">
        <v>142</v>
      </c>
      <c r="B445" s="77" t="s">
        <v>193</v>
      </c>
      <c r="C445" s="73">
        <v>2018</v>
      </c>
      <c r="D445" s="77">
        <v>3</v>
      </c>
      <c r="E445" s="77" t="s">
        <v>149</v>
      </c>
      <c r="F445" s="77" t="s">
        <v>140</v>
      </c>
      <c r="G445" s="98">
        <v>-2209000</v>
      </c>
      <c r="H445" s="92">
        <v>-2209000</v>
      </c>
      <c r="I445" s="66">
        <v>0</v>
      </c>
    </row>
    <row r="446" spans="1:9" x14ac:dyDescent="0.25">
      <c r="A446" s="94" t="s">
        <v>142</v>
      </c>
      <c r="B446" s="77" t="s">
        <v>194</v>
      </c>
      <c r="C446" s="73">
        <v>2018</v>
      </c>
      <c r="D446" s="77">
        <v>3</v>
      </c>
      <c r="E446" s="77" t="s">
        <v>149</v>
      </c>
      <c r="F446" s="77" t="s">
        <v>140</v>
      </c>
      <c r="G446" s="98">
        <v>-10571676</v>
      </c>
      <c r="H446" s="92">
        <v>-10571676</v>
      </c>
      <c r="I446" s="66">
        <v>0</v>
      </c>
    </row>
    <row r="447" spans="1:9" x14ac:dyDescent="0.25">
      <c r="A447" s="94" t="s">
        <v>142</v>
      </c>
      <c r="B447" s="77" t="s">
        <v>195</v>
      </c>
      <c r="C447" s="73">
        <v>2018</v>
      </c>
      <c r="D447" s="77">
        <v>3</v>
      </c>
      <c r="E447" s="77" t="s">
        <v>149</v>
      </c>
      <c r="F447" s="77" t="s">
        <v>140</v>
      </c>
      <c r="G447" s="98">
        <v>0</v>
      </c>
      <c r="H447" s="92">
        <v>0</v>
      </c>
      <c r="I447" s="66">
        <v>0</v>
      </c>
    </row>
    <row r="448" spans="1:9" x14ac:dyDescent="0.25">
      <c r="A448" s="94" t="s">
        <v>142</v>
      </c>
      <c r="B448" s="77" t="s">
        <v>190</v>
      </c>
      <c r="C448" s="73">
        <v>2018</v>
      </c>
      <c r="D448" s="77">
        <v>3</v>
      </c>
      <c r="E448" s="77" t="s">
        <v>149</v>
      </c>
      <c r="F448" s="77" t="s">
        <v>140</v>
      </c>
      <c r="G448" s="98">
        <v>-9070000</v>
      </c>
      <c r="H448" s="92">
        <v>-9070000</v>
      </c>
      <c r="I448" s="66">
        <v>0</v>
      </c>
    </row>
    <row r="449" spans="1:9" x14ac:dyDescent="0.25">
      <c r="A449" s="94" t="s">
        <v>142</v>
      </c>
      <c r="B449" s="77" t="s">
        <v>196</v>
      </c>
      <c r="C449" s="73">
        <v>2018</v>
      </c>
      <c r="D449" s="77">
        <v>3</v>
      </c>
      <c r="E449" s="77" t="s">
        <v>149</v>
      </c>
      <c r="F449" s="77" t="s">
        <v>140</v>
      </c>
      <c r="G449" s="98">
        <v>0</v>
      </c>
      <c r="H449" s="92">
        <v>0</v>
      </c>
      <c r="I449" s="66">
        <v>0</v>
      </c>
    </row>
    <row r="450" spans="1:9" x14ac:dyDescent="0.25">
      <c r="A450" s="94" t="s">
        <v>142</v>
      </c>
      <c r="B450" s="77" t="s">
        <v>197</v>
      </c>
      <c r="C450" s="73">
        <v>2018</v>
      </c>
      <c r="D450" s="77">
        <v>3</v>
      </c>
      <c r="E450" s="77" t="s">
        <v>149</v>
      </c>
      <c r="F450" s="77" t="s">
        <v>140</v>
      </c>
      <c r="G450" s="98">
        <v>-82543</v>
      </c>
      <c r="H450" s="92">
        <v>-82543</v>
      </c>
      <c r="I450" s="66">
        <v>0</v>
      </c>
    </row>
    <row r="451" spans="1:9" x14ac:dyDescent="0.25">
      <c r="A451" s="94" t="s">
        <v>142</v>
      </c>
      <c r="B451" s="77" t="s">
        <v>198</v>
      </c>
      <c r="C451" s="73">
        <v>2018</v>
      </c>
      <c r="D451" s="77">
        <v>3</v>
      </c>
      <c r="E451" s="77" t="s">
        <v>149</v>
      </c>
      <c r="F451" s="77" t="s">
        <v>140</v>
      </c>
      <c r="G451" s="98">
        <v>0</v>
      </c>
      <c r="H451" s="92">
        <v>0</v>
      </c>
      <c r="I451" s="66">
        <v>0</v>
      </c>
    </row>
    <row r="452" spans="1:9" x14ac:dyDescent="0.25">
      <c r="A452" s="94" t="s">
        <v>142</v>
      </c>
      <c r="B452" s="77" t="s">
        <v>199</v>
      </c>
      <c r="C452" s="73">
        <v>2018</v>
      </c>
      <c r="D452" s="77">
        <v>3</v>
      </c>
      <c r="E452" s="77" t="s">
        <v>149</v>
      </c>
      <c r="F452" s="77" t="s">
        <v>140</v>
      </c>
      <c r="G452" s="98">
        <v>-1406277</v>
      </c>
      <c r="H452" s="92">
        <v>-1406277</v>
      </c>
      <c r="I452" s="66">
        <v>0</v>
      </c>
    </row>
    <row r="453" spans="1:9" x14ac:dyDescent="0.25">
      <c r="A453" s="94" t="s">
        <v>142</v>
      </c>
      <c r="B453" s="77" t="s">
        <v>200</v>
      </c>
      <c r="C453" s="73">
        <v>2018</v>
      </c>
      <c r="D453" s="77">
        <v>3</v>
      </c>
      <c r="E453" s="77" t="s">
        <v>149</v>
      </c>
      <c r="F453" s="77" t="s">
        <v>140</v>
      </c>
      <c r="G453" s="98">
        <v>0</v>
      </c>
      <c r="H453" s="92">
        <v>0</v>
      </c>
      <c r="I453" s="66">
        <v>0</v>
      </c>
    </row>
    <row r="454" spans="1:9" x14ac:dyDescent="0.25">
      <c r="A454" s="94" t="s">
        <v>142</v>
      </c>
      <c r="B454" s="77" t="s">
        <v>201</v>
      </c>
      <c r="C454" s="73">
        <v>2018</v>
      </c>
      <c r="D454" s="77">
        <v>3</v>
      </c>
      <c r="E454" s="77" t="s">
        <v>149</v>
      </c>
      <c r="F454" s="77" t="s">
        <v>140</v>
      </c>
      <c r="G454" s="98">
        <v>0</v>
      </c>
      <c r="H454" s="92">
        <v>0</v>
      </c>
      <c r="I454" s="66">
        <v>0</v>
      </c>
    </row>
    <row r="455" spans="1:9" x14ac:dyDescent="0.25">
      <c r="A455" s="94" t="s">
        <v>142</v>
      </c>
      <c r="B455" s="77" t="s">
        <v>202</v>
      </c>
      <c r="C455" s="73">
        <v>2018</v>
      </c>
      <c r="D455" s="77">
        <v>3</v>
      </c>
      <c r="E455" s="77" t="s">
        <v>149</v>
      </c>
      <c r="F455" s="77" t="s">
        <v>140</v>
      </c>
      <c r="G455" s="98">
        <v>0</v>
      </c>
      <c r="H455" s="92">
        <v>0</v>
      </c>
      <c r="I455" s="66">
        <v>0</v>
      </c>
    </row>
    <row r="456" spans="1:9" x14ac:dyDescent="0.25">
      <c r="A456" s="94" t="s">
        <v>142</v>
      </c>
      <c r="B456" s="77" t="s">
        <v>203</v>
      </c>
      <c r="C456" s="73">
        <v>2018</v>
      </c>
      <c r="D456" s="77">
        <v>3</v>
      </c>
      <c r="E456" s="77" t="s">
        <v>149</v>
      </c>
      <c r="F456" s="77" t="s">
        <v>140</v>
      </c>
      <c r="G456" s="98">
        <v>-51483</v>
      </c>
      <c r="H456" s="92">
        <v>-51483</v>
      </c>
      <c r="I456" s="66">
        <v>0</v>
      </c>
    </row>
    <row r="457" spans="1:9" x14ac:dyDescent="0.25">
      <c r="A457" s="94" t="s">
        <v>142</v>
      </c>
      <c r="B457" s="77" t="s">
        <v>191</v>
      </c>
      <c r="C457" s="73">
        <v>2018</v>
      </c>
      <c r="D457" s="77">
        <v>3</v>
      </c>
      <c r="E457" s="77" t="s">
        <v>149</v>
      </c>
      <c r="F457" s="77" t="s">
        <v>140</v>
      </c>
      <c r="G457" s="98">
        <v>-13572214</v>
      </c>
      <c r="H457" s="92">
        <v>-13572214</v>
      </c>
      <c r="I457" s="66">
        <v>0</v>
      </c>
    </row>
    <row r="458" spans="1:9" x14ac:dyDescent="0.25">
      <c r="A458" s="94" t="s">
        <v>142</v>
      </c>
      <c r="B458" s="77" t="s">
        <v>204</v>
      </c>
      <c r="C458" s="73">
        <v>2018</v>
      </c>
      <c r="D458" s="77">
        <v>3</v>
      </c>
      <c r="E458" s="77" t="s">
        <v>149</v>
      </c>
      <c r="F458" s="77" t="s">
        <v>140</v>
      </c>
      <c r="G458" s="98">
        <v>0</v>
      </c>
      <c r="H458" s="92">
        <v>0</v>
      </c>
      <c r="I458" s="66">
        <v>0</v>
      </c>
    </row>
    <row r="459" spans="1:9" x14ac:dyDescent="0.25">
      <c r="A459" s="94" t="s">
        <v>142</v>
      </c>
      <c r="B459" s="77" t="s">
        <v>205</v>
      </c>
      <c r="C459" s="73">
        <v>2018</v>
      </c>
      <c r="D459" s="77">
        <v>3</v>
      </c>
      <c r="E459" s="77" t="s">
        <v>149</v>
      </c>
      <c r="F459" s="77" t="s">
        <v>140</v>
      </c>
      <c r="G459" s="98">
        <v>0</v>
      </c>
      <c r="H459" s="92">
        <v>0</v>
      </c>
      <c r="I459" s="66">
        <v>0</v>
      </c>
    </row>
    <row r="460" spans="1:9" x14ac:dyDescent="0.25">
      <c r="A460" s="94" t="s">
        <v>142</v>
      </c>
      <c r="B460" s="77" t="s">
        <v>206</v>
      </c>
      <c r="C460" s="73">
        <v>2018</v>
      </c>
      <c r="D460" s="77">
        <v>3</v>
      </c>
      <c r="E460" s="77" t="s">
        <v>149</v>
      </c>
      <c r="F460" s="77" t="s">
        <v>140</v>
      </c>
      <c r="G460" s="98">
        <v>0</v>
      </c>
      <c r="H460" s="92">
        <v>0</v>
      </c>
      <c r="I460" s="66">
        <v>0</v>
      </c>
    </row>
    <row r="461" spans="1:9" x14ac:dyDescent="0.25">
      <c r="A461" s="94" t="s">
        <v>142</v>
      </c>
      <c r="B461" s="77" t="s">
        <v>188</v>
      </c>
      <c r="C461" s="73">
        <v>2018</v>
      </c>
      <c r="D461" s="77">
        <v>3</v>
      </c>
      <c r="E461" s="77" t="s">
        <v>150</v>
      </c>
      <c r="F461" s="77" t="s">
        <v>140</v>
      </c>
      <c r="G461" s="98">
        <v>-94254733</v>
      </c>
      <c r="H461" s="92">
        <v>-94254733</v>
      </c>
      <c r="I461" s="66">
        <v>0</v>
      </c>
    </row>
    <row r="462" spans="1:9" x14ac:dyDescent="0.25">
      <c r="A462" s="94" t="s">
        <v>142</v>
      </c>
      <c r="B462" s="77" t="s">
        <v>193</v>
      </c>
      <c r="C462" s="73">
        <v>2018</v>
      </c>
      <c r="D462" s="77">
        <v>3</v>
      </c>
      <c r="E462" s="77" t="s">
        <v>150</v>
      </c>
      <c r="F462" s="77" t="s">
        <v>140</v>
      </c>
      <c r="G462" s="98">
        <v>0</v>
      </c>
      <c r="H462" s="92">
        <v>0</v>
      </c>
      <c r="I462" s="66">
        <v>0</v>
      </c>
    </row>
    <row r="463" spans="1:9" x14ac:dyDescent="0.25">
      <c r="A463" s="94" t="s">
        <v>142</v>
      </c>
      <c r="B463" s="77" t="s">
        <v>194</v>
      </c>
      <c r="C463" s="73">
        <v>2018</v>
      </c>
      <c r="D463" s="77">
        <v>3</v>
      </c>
      <c r="E463" s="77" t="s">
        <v>150</v>
      </c>
      <c r="F463" s="77" t="s">
        <v>140</v>
      </c>
      <c r="G463" s="98">
        <v>-2333845</v>
      </c>
      <c r="H463" s="92">
        <v>-2333845</v>
      </c>
      <c r="I463" s="66">
        <v>0</v>
      </c>
    </row>
    <row r="464" spans="1:9" x14ac:dyDescent="0.25">
      <c r="A464" s="94" t="s">
        <v>142</v>
      </c>
      <c r="B464" s="77" t="s">
        <v>195</v>
      </c>
      <c r="C464" s="73">
        <v>2018</v>
      </c>
      <c r="D464" s="77">
        <v>3</v>
      </c>
      <c r="E464" s="77" t="s">
        <v>150</v>
      </c>
      <c r="F464" s="77" t="s">
        <v>140</v>
      </c>
      <c r="G464" s="98">
        <v>0</v>
      </c>
      <c r="H464" s="92">
        <v>0</v>
      </c>
      <c r="I464" s="66">
        <v>0</v>
      </c>
    </row>
    <row r="465" spans="1:9" x14ac:dyDescent="0.25">
      <c r="A465" s="94" t="s">
        <v>142</v>
      </c>
      <c r="B465" s="77" t="s">
        <v>190</v>
      </c>
      <c r="C465" s="73">
        <v>2018</v>
      </c>
      <c r="D465" s="77">
        <v>3</v>
      </c>
      <c r="E465" s="77" t="s">
        <v>150</v>
      </c>
      <c r="F465" s="77" t="s">
        <v>140</v>
      </c>
      <c r="G465" s="98">
        <v>-57370000</v>
      </c>
      <c r="H465" s="92">
        <v>-57370000</v>
      </c>
      <c r="I465" s="66">
        <v>0</v>
      </c>
    </row>
    <row r="466" spans="1:9" x14ac:dyDescent="0.25">
      <c r="A466" s="94" t="s">
        <v>142</v>
      </c>
      <c r="B466" s="77" t="s">
        <v>196</v>
      </c>
      <c r="C466" s="73">
        <v>2018</v>
      </c>
      <c r="D466" s="77">
        <v>3</v>
      </c>
      <c r="E466" s="77" t="s">
        <v>150</v>
      </c>
      <c r="F466" s="77" t="s">
        <v>140</v>
      </c>
      <c r="G466" s="98">
        <v>0</v>
      </c>
      <c r="H466" s="92">
        <v>0</v>
      </c>
      <c r="I466" s="66">
        <v>0</v>
      </c>
    </row>
    <row r="467" spans="1:9" x14ac:dyDescent="0.25">
      <c r="A467" s="94" t="s">
        <v>142</v>
      </c>
      <c r="B467" s="77" t="s">
        <v>197</v>
      </c>
      <c r="C467" s="73">
        <v>2018</v>
      </c>
      <c r="D467" s="77">
        <v>3</v>
      </c>
      <c r="E467" s="77" t="s">
        <v>150</v>
      </c>
      <c r="F467" s="77" t="s">
        <v>140</v>
      </c>
      <c r="G467" s="98">
        <v>-236621</v>
      </c>
      <c r="H467" s="92">
        <v>-236621</v>
      </c>
      <c r="I467" s="66">
        <v>0</v>
      </c>
    </row>
    <row r="468" spans="1:9" x14ac:dyDescent="0.25">
      <c r="A468" s="94" t="s">
        <v>142</v>
      </c>
      <c r="B468" s="77" t="s">
        <v>198</v>
      </c>
      <c r="C468" s="73">
        <v>2018</v>
      </c>
      <c r="D468" s="77">
        <v>3</v>
      </c>
      <c r="E468" s="77" t="s">
        <v>150</v>
      </c>
      <c r="F468" s="77" t="s">
        <v>140</v>
      </c>
      <c r="G468" s="98">
        <v>-2837</v>
      </c>
      <c r="H468" s="92">
        <v>-2837</v>
      </c>
      <c r="I468" s="66">
        <v>0</v>
      </c>
    </row>
    <row r="469" spans="1:9" x14ac:dyDescent="0.25">
      <c r="A469" s="94" t="s">
        <v>142</v>
      </c>
      <c r="B469" s="77" t="s">
        <v>199</v>
      </c>
      <c r="C469" s="73">
        <v>2018</v>
      </c>
      <c r="D469" s="77">
        <v>3</v>
      </c>
      <c r="E469" s="77" t="s">
        <v>150</v>
      </c>
      <c r="F469" s="77" t="s">
        <v>140</v>
      </c>
      <c r="G469" s="98">
        <v>-18538096</v>
      </c>
      <c r="H469" s="92">
        <v>-18538096</v>
      </c>
      <c r="I469" s="66">
        <v>0</v>
      </c>
    </row>
    <row r="470" spans="1:9" x14ac:dyDescent="0.25">
      <c r="A470" s="94" t="s">
        <v>142</v>
      </c>
      <c r="B470" s="77" t="s">
        <v>200</v>
      </c>
      <c r="C470" s="73">
        <v>2018</v>
      </c>
      <c r="D470" s="77">
        <v>3</v>
      </c>
      <c r="E470" s="77" t="s">
        <v>150</v>
      </c>
      <c r="F470" s="77" t="s">
        <v>140</v>
      </c>
      <c r="G470" s="98">
        <v>0</v>
      </c>
      <c r="H470" s="92">
        <v>0</v>
      </c>
      <c r="I470" s="66">
        <v>0</v>
      </c>
    </row>
    <row r="471" spans="1:9" x14ac:dyDescent="0.25">
      <c r="A471" s="94" t="s">
        <v>142</v>
      </c>
      <c r="B471" s="77" t="s">
        <v>201</v>
      </c>
      <c r="C471" s="73">
        <v>2018</v>
      </c>
      <c r="D471" s="77">
        <v>3</v>
      </c>
      <c r="E471" s="77" t="s">
        <v>150</v>
      </c>
      <c r="F471" s="77" t="s">
        <v>140</v>
      </c>
      <c r="G471" s="98">
        <v>0</v>
      </c>
      <c r="H471" s="92">
        <v>0</v>
      </c>
      <c r="I471" s="66">
        <v>0</v>
      </c>
    </row>
    <row r="472" spans="1:9" x14ac:dyDescent="0.25">
      <c r="A472" s="94" t="s">
        <v>142</v>
      </c>
      <c r="B472" s="77" t="s">
        <v>202</v>
      </c>
      <c r="C472" s="73">
        <v>2018</v>
      </c>
      <c r="D472" s="77">
        <v>3</v>
      </c>
      <c r="E472" s="77" t="s">
        <v>150</v>
      </c>
      <c r="F472" s="77" t="s">
        <v>140</v>
      </c>
      <c r="G472" s="98">
        <v>0</v>
      </c>
      <c r="H472" s="92">
        <v>0</v>
      </c>
      <c r="I472" s="66">
        <v>0</v>
      </c>
    </row>
    <row r="473" spans="1:9" x14ac:dyDescent="0.25">
      <c r="A473" s="94" t="s">
        <v>142</v>
      </c>
      <c r="B473" s="77" t="s">
        <v>203</v>
      </c>
      <c r="C473" s="73">
        <v>2018</v>
      </c>
      <c r="D473" s="77">
        <v>3</v>
      </c>
      <c r="E473" s="77" t="s">
        <v>150</v>
      </c>
      <c r="F473" s="77" t="s">
        <v>140</v>
      </c>
      <c r="G473" s="98">
        <v>-7214</v>
      </c>
      <c r="H473" s="92">
        <v>-7214</v>
      </c>
      <c r="I473" s="66">
        <v>0</v>
      </c>
    </row>
    <row r="474" spans="1:9" x14ac:dyDescent="0.25">
      <c r="A474" s="94" t="s">
        <v>142</v>
      </c>
      <c r="B474" s="77" t="s">
        <v>191</v>
      </c>
      <c r="C474" s="73">
        <v>2018</v>
      </c>
      <c r="D474" s="77">
        <v>3</v>
      </c>
      <c r="E474" s="77" t="s">
        <v>150</v>
      </c>
      <c r="F474" s="77" t="s">
        <v>140</v>
      </c>
      <c r="G474" s="98">
        <v>-153630</v>
      </c>
      <c r="H474" s="92">
        <v>-153630</v>
      </c>
      <c r="I474" s="66">
        <v>0</v>
      </c>
    </row>
    <row r="475" spans="1:9" x14ac:dyDescent="0.25">
      <c r="A475" s="94" t="s">
        <v>142</v>
      </c>
      <c r="B475" s="77" t="s">
        <v>204</v>
      </c>
      <c r="C475" s="73">
        <v>2018</v>
      </c>
      <c r="D475" s="77">
        <v>3</v>
      </c>
      <c r="E475" s="77" t="s">
        <v>150</v>
      </c>
      <c r="F475" s="77" t="s">
        <v>140</v>
      </c>
      <c r="G475" s="98">
        <v>-11827000</v>
      </c>
      <c r="H475" s="92">
        <v>-11827000</v>
      </c>
      <c r="I475" s="66">
        <v>0</v>
      </c>
    </row>
    <row r="476" spans="1:9" x14ac:dyDescent="0.25">
      <c r="A476" s="94" t="s">
        <v>142</v>
      </c>
      <c r="B476" s="77" t="s">
        <v>205</v>
      </c>
      <c r="C476" s="73">
        <v>2018</v>
      </c>
      <c r="D476" s="77">
        <v>3</v>
      </c>
      <c r="E476" s="77" t="s">
        <v>150</v>
      </c>
      <c r="F476" s="77" t="s">
        <v>140</v>
      </c>
      <c r="G476" s="98">
        <v>0</v>
      </c>
      <c r="H476" s="92">
        <v>0</v>
      </c>
      <c r="I476" s="66">
        <v>0</v>
      </c>
    </row>
    <row r="477" spans="1:9" x14ac:dyDescent="0.25">
      <c r="A477" s="94" t="s">
        <v>142</v>
      </c>
      <c r="B477" s="77" t="s">
        <v>206</v>
      </c>
      <c r="C477" s="73">
        <v>2018</v>
      </c>
      <c r="D477" s="77">
        <v>3</v>
      </c>
      <c r="E477" s="77" t="s">
        <v>150</v>
      </c>
      <c r="F477" s="77" t="s">
        <v>140</v>
      </c>
      <c r="G477" s="98">
        <v>-2029</v>
      </c>
      <c r="H477" s="92">
        <v>-2029</v>
      </c>
      <c r="I477" s="66">
        <v>0</v>
      </c>
    </row>
    <row r="478" spans="1:9" x14ac:dyDescent="0.25">
      <c r="A478" s="94" t="s">
        <v>142</v>
      </c>
      <c r="B478" s="77" t="s">
        <v>188</v>
      </c>
      <c r="C478" s="73">
        <v>2018</v>
      </c>
      <c r="D478" s="77">
        <v>3</v>
      </c>
      <c r="E478" s="77" t="s">
        <v>151</v>
      </c>
      <c r="F478" s="77" t="s">
        <v>140</v>
      </c>
      <c r="G478" s="98">
        <v>0</v>
      </c>
      <c r="H478" s="92">
        <v>0</v>
      </c>
      <c r="I478" s="66">
        <v>0</v>
      </c>
    </row>
    <row r="479" spans="1:9" x14ac:dyDescent="0.25">
      <c r="A479" s="94" t="s">
        <v>142</v>
      </c>
      <c r="B479" s="77" t="s">
        <v>193</v>
      </c>
      <c r="C479" s="73">
        <v>2018</v>
      </c>
      <c r="D479" s="77">
        <v>3</v>
      </c>
      <c r="E479" s="77" t="s">
        <v>151</v>
      </c>
      <c r="F479" s="77" t="s">
        <v>140</v>
      </c>
      <c r="G479" s="98">
        <v>0</v>
      </c>
      <c r="H479" s="92">
        <v>0</v>
      </c>
      <c r="I479" s="66">
        <v>0</v>
      </c>
    </row>
    <row r="480" spans="1:9" x14ac:dyDescent="0.25">
      <c r="A480" s="94" t="s">
        <v>142</v>
      </c>
      <c r="B480" s="77" t="s">
        <v>194</v>
      </c>
      <c r="C480" s="73">
        <v>2018</v>
      </c>
      <c r="D480" s="77">
        <v>3</v>
      </c>
      <c r="E480" s="77" t="s">
        <v>151</v>
      </c>
      <c r="F480" s="77" t="s">
        <v>140</v>
      </c>
      <c r="G480" s="98">
        <v>0</v>
      </c>
      <c r="H480" s="92">
        <v>0</v>
      </c>
      <c r="I480" s="66">
        <v>0</v>
      </c>
    </row>
    <row r="481" spans="1:9" x14ac:dyDescent="0.25">
      <c r="A481" s="94" t="s">
        <v>142</v>
      </c>
      <c r="B481" s="77" t="s">
        <v>195</v>
      </c>
      <c r="C481" s="73">
        <v>2018</v>
      </c>
      <c r="D481" s="77">
        <v>3</v>
      </c>
      <c r="E481" s="77" t="s">
        <v>151</v>
      </c>
      <c r="F481" s="77" t="s">
        <v>140</v>
      </c>
      <c r="G481" s="98">
        <v>0</v>
      </c>
      <c r="H481" s="92">
        <v>0</v>
      </c>
      <c r="I481" s="66">
        <v>0</v>
      </c>
    </row>
    <row r="482" spans="1:9" x14ac:dyDescent="0.25">
      <c r="A482" s="94" t="s">
        <v>142</v>
      </c>
      <c r="B482" s="77" t="s">
        <v>190</v>
      </c>
      <c r="C482" s="73">
        <v>2018</v>
      </c>
      <c r="D482" s="77">
        <v>3</v>
      </c>
      <c r="E482" s="77" t="s">
        <v>151</v>
      </c>
      <c r="F482" s="77" t="s">
        <v>140</v>
      </c>
      <c r="G482" s="98">
        <v>0</v>
      </c>
      <c r="H482" s="92">
        <v>0</v>
      </c>
      <c r="I482" s="66">
        <v>0</v>
      </c>
    </row>
    <row r="483" spans="1:9" x14ac:dyDescent="0.25">
      <c r="A483" s="94" t="s">
        <v>142</v>
      </c>
      <c r="B483" s="77" t="s">
        <v>196</v>
      </c>
      <c r="C483" s="73">
        <v>2018</v>
      </c>
      <c r="D483" s="77">
        <v>3</v>
      </c>
      <c r="E483" s="77" t="s">
        <v>151</v>
      </c>
      <c r="F483" s="77" t="s">
        <v>140</v>
      </c>
      <c r="G483" s="98">
        <v>0</v>
      </c>
      <c r="H483" s="92">
        <v>0</v>
      </c>
      <c r="I483" s="66">
        <v>0</v>
      </c>
    </row>
    <row r="484" spans="1:9" x14ac:dyDescent="0.25">
      <c r="A484" s="94" t="s">
        <v>142</v>
      </c>
      <c r="B484" s="77" t="s">
        <v>197</v>
      </c>
      <c r="C484" s="73">
        <v>2018</v>
      </c>
      <c r="D484" s="77">
        <v>3</v>
      </c>
      <c r="E484" s="77" t="s">
        <v>151</v>
      </c>
      <c r="F484" s="77" t="s">
        <v>140</v>
      </c>
      <c r="G484" s="98">
        <v>0</v>
      </c>
      <c r="H484" s="92">
        <v>0</v>
      </c>
      <c r="I484" s="66">
        <v>0</v>
      </c>
    </row>
    <row r="485" spans="1:9" x14ac:dyDescent="0.25">
      <c r="A485" s="94" t="s">
        <v>142</v>
      </c>
      <c r="B485" s="77" t="s">
        <v>199</v>
      </c>
      <c r="C485" s="73">
        <v>2018</v>
      </c>
      <c r="D485" s="77">
        <v>3</v>
      </c>
      <c r="E485" s="77" t="s">
        <v>151</v>
      </c>
      <c r="F485" s="77" t="s">
        <v>140</v>
      </c>
      <c r="G485" s="98">
        <v>0</v>
      </c>
      <c r="H485" s="92">
        <v>0</v>
      </c>
      <c r="I485" s="66">
        <v>0</v>
      </c>
    </row>
    <row r="486" spans="1:9" x14ac:dyDescent="0.25">
      <c r="A486" s="94" t="s">
        <v>142</v>
      </c>
      <c r="B486" s="77" t="s">
        <v>200</v>
      </c>
      <c r="C486" s="73">
        <v>2018</v>
      </c>
      <c r="D486" s="77">
        <v>3</v>
      </c>
      <c r="E486" s="77" t="s">
        <v>151</v>
      </c>
      <c r="F486" s="77" t="s">
        <v>140</v>
      </c>
      <c r="G486" s="98">
        <v>0</v>
      </c>
      <c r="H486" s="92">
        <v>0</v>
      </c>
      <c r="I486" s="66">
        <v>0</v>
      </c>
    </row>
    <row r="487" spans="1:9" x14ac:dyDescent="0.25">
      <c r="A487" s="94" t="s">
        <v>142</v>
      </c>
      <c r="B487" s="77" t="s">
        <v>201</v>
      </c>
      <c r="C487" s="73">
        <v>2018</v>
      </c>
      <c r="D487" s="77">
        <v>3</v>
      </c>
      <c r="E487" s="77" t="s">
        <v>151</v>
      </c>
      <c r="F487" s="77" t="s">
        <v>140</v>
      </c>
      <c r="G487" s="98">
        <v>0</v>
      </c>
      <c r="H487" s="92">
        <v>0</v>
      </c>
      <c r="I487" s="66">
        <v>0</v>
      </c>
    </row>
    <row r="488" spans="1:9" x14ac:dyDescent="0.25">
      <c r="A488" s="94" t="s">
        <v>142</v>
      </c>
      <c r="B488" s="77" t="s">
        <v>202</v>
      </c>
      <c r="C488" s="73">
        <v>2018</v>
      </c>
      <c r="D488" s="77">
        <v>3</v>
      </c>
      <c r="E488" s="77" t="s">
        <v>151</v>
      </c>
      <c r="F488" s="77" t="s">
        <v>140</v>
      </c>
      <c r="G488" s="98">
        <v>0</v>
      </c>
      <c r="H488" s="92">
        <v>0</v>
      </c>
      <c r="I488" s="66">
        <v>0</v>
      </c>
    </row>
    <row r="489" spans="1:9" x14ac:dyDescent="0.25">
      <c r="A489" s="94" t="s">
        <v>142</v>
      </c>
      <c r="B489" s="77" t="s">
        <v>203</v>
      </c>
      <c r="C489" s="73">
        <v>2018</v>
      </c>
      <c r="D489" s="77">
        <v>3</v>
      </c>
      <c r="E489" s="77" t="s">
        <v>151</v>
      </c>
      <c r="F489" s="77" t="s">
        <v>140</v>
      </c>
      <c r="G489" s="98">
        <v>0</v>
      </c>
      <c r="H489" s="92">
        <v>0</v>
      </c>
      <c r="I489" s="66">
        <v>0</v>
      </c>
    </row>
    <row r="490" spans="1:9" x14ac:dyDescent="0.25">
      <c r="A490" s="94" t="s">
        <v>142</v>
      </c>
      <c r="B490" s="77" t="s">
        <v>204</v>
      </c>
      <c r="C490" s="73">
        <v>2018</v>
      </c>
      <c r="D490" s="77">
        <v>3</v>
      </c>
      <c r="E490" s="77" t="s">
        <v>151</v>
      </c>
      <c r="F490" s="77" t="s">
        <v>140</v>
      </c>
      <c r="G490" s="98">
        <v>0</v>
      </c>
      <c r="H490" s="92">
        <v>0</v>
      </c>
      <c r="I490" s="66">
        <v>0</v>
      </c>
    </row>
    <row r="491" spans="1:9" x14ac:dyDescent="0.25">
      <c r="A491" s="94" t="s">
        <v>142</v>
      </c>
      <c r="B491" s="77" t="s">
        <v>205</v>
      </c>
      <c r="C491" s="73">
        <v>2018</v>
      </c>
      <c r="D491" s="77">
        <v>3</v>
      </c>
      <c r="E491" s="77" t="s">
        <v>151</v>
      </c>
      <c r="F491" s="77" t="s">
        <v>140</v>
      </c>
      <c r="G491" s="98">
        <v>0</v>
      </c>
      <c r="H491" s="92">
        <v>0</v>
      </c>
      <c r="I491" s="66">
        <v>0</v>
      </c>
    </row>
    <row r="492" spans="1:9" x14ac:dyDescent="0.25">
      <c r="A492" s="94" t="s">
        <v>142</v>
      </c>
      <c r="B492" s="77" t="s">
        <v>206</v>
      </c>
      <c r="C492" s="73">
        <v>2018</v>
      </c>
      <c r="D492" s="77">
        <v>3</v>
      </c>
      <c r="E492" s="77" t="s">
        <v>151</v>
      </c>
      <c r="F492" s="77" t="s">
        <v>140</v>
      </c>
      <c r="G492" s="98">
        <v>0</v>
      </c>
      <c r="H492" s="92">
        <v>0</v>
      </c>
      <c r="I492" s="66">
        <v>0</v>
      </c>
    </row>
    <row r="493" spans="1:9" x14ac:dyDescent="0.25">
      <c r="A493" s="94" t="s">
        <v>142</v>
      </c>
      <c r="B493" s="77" t="s">
        <v>188</v>
      </c>
      <c r="C493" s="73">
        <v>2018</v>
      </c>
      <c r="D493" s="77">
        <v>3</v>
      </c>
      <c r="E493" s="77" t="s">
        <v>152</v>
      </c>
      <c r="F493" s="77" t="s">
        <v>140</v>
      </c>
      <c r="G493" s="98">
        <v>-25378297</v>
      </c>
      <c r="H493" s="92">
        <v>-25378297</v>
      </c>
      <c r="I493" s="66">
        <v>0</v>
      </c>
    </row>
    <row r="494" spans="1:9" x14ac:dyDescent="0.25">
      <c r="A494" s="94" t="s">
        <v>142</v>
      </c>
      <c r="B494" s="77" t="s">
        <v>193</v>
      </c>
      <c r="C494" s="73">
        <v>2018</v>
      </c>
      <c r="D494" s="77">
        <v>3</v>
      </c>
      <c r="E494" s="77" t="s">
        <v>152</v>
      </c>
      <c r="F494" s="77" t="s">
        <v>140</v>
      </c>
      <c r="G494" s="98">
        <v>0</v>
      </c>
      <c r="H494" s="92">
        <v>0</v>
      </c>
      <c r="I494" s="66">
        <v>0</v>
      </c>
    </row>
    <row r="495" spans="1:9" x14ac:dyDescent="0.25">
      <c r="A495" s="94" t="s">
        <v>142</v>
      </c>
      <c r="B495" s="77" t="s">
        <v>194</v>
      </c>
      <c r="C495" s="73">
        <v>2018</v>
      </c>
      <c r="D495" s="77">
        <v>3</v>
      </c>
      <c r="E495" s="77" t="s">
        <v>152</v>
      </c>
      <c r="F495" s="77" t="s">
        <v>140</v>
      </c>
      <c r="G495" s="98">
        <v>-18780086</v>
      </c>
      <c r="H495" s="92">
        <v>-18780086</v>
      </c>
      <c r="I495" s="66">
        <v>0</v>
      </c>
    </row>
    <row r="496" spans="1:9" x14ac:dyDescent="0.25">
      <c r="A496" s="94" t="s">
        <v>142</v>
      </c>
      <c r="B496" s="77" t="s">
        <v>195</v>
      </c>
      <c r="C496" s="73">
        <v>2018</v>
      </c>
      <c r="D496" s="77">
        <v>3</v>
      </c>
      <c r="E496" s="77" t="s">
        <v>152</v>
      </c>
      <c r="F496" s="77" t="s">
        <v>140</v>
      </c>
      <c r="G496" s="98">
        <v>130</v>
      </c>
      <c r="H496" s="92">
        <v>130</v>
      </c>
      <c r="I496" s="66">
        <v>0</v>
      </c>
    </row>
    <row r="497" spans="1:9" x14ac:dyDescent="0.25">
      <c r="A497" s="94" t="s">
        <v>142</v>
      </c>
      <c r="B497" s="77" t="s">
        <v>190</v>
      </c>
      <c r="C497" s="73">
        <v>2018</v>
      </c>
      <c r="D497" s="77">
        <v>3</v>
      </c>
      <c r="E497" s="77" t="s">
        <v>152</v>
      </c>
      <c r="F497" s="77" t="s">
        <v>140</v>
      </c>
      <c r="G497" s="98">
        <v>-31913000</v>
      </c>
      <c r="H497" s="92">
        <v>-31913000</v>
      </c>
      <c r="I497" s="66">
        <v>0</v>
      </c>
    </row>
    <row r="498" spans="1:9" x14ac:dyDescent="0.25">
      <c r="A498" s="94" t="s">
        <v>142</v>
      </c>
      <c r="B498" s="77" t="s">
        <v>196</v>
      </c>
      <c r="C498" s="73">
        <v>2018</v>
      </c>
      <c r="D498" s="77">
        <v>3</v>
      </c>
      <c r="E498" s="77" t="s">
        <v>152</v>
      </c>
      <c r="F498" s="77" t="s">
        <v>140</v>
      </c>
      <c r="G498" s="98">
        <v>0</v>
      </c>
      <c r="H498" s="92">
        <v>0</v>
      </c>
      <c r="I498" s="66">
        <v>0</v>
      </c>
    </row>
    <row r="499" spans="1:9" x14ac:dyDescent="0.25">
      <c r="A499" s="94" t="s">
        <v>142</v>
      </c>
      <c r="B499" s="77" t="s">
        <v>197</v>
      </c>
      <c r="C499" s="73">
        <v>2018</v>
      </c>
      <c r="D499" s="77">
        <v>3</v>
      </c>
      <c r="E499" s="77" t="s">
        <v>152</v>
      </c>
      <c r="F499" s="77" t="s">
        <v>140</v>
      </c>
      <c r="G499" s="98">
        <v>-3981235</v>
      </c>
      <c r="H499" s="92">
        <v>-3981235</v>
      </c>
      <c r="I499" s="66">
        <v>0</v>
      </c>
    </row>
    <row r="500" spans="1:9" x14ac:dyDescent="0.25">
      <c r="A500" s="94" t="s">
        <v>142</v>
      </c>
      <c r="B500" s="77" t="s">
        <v>198</v>
      </c>
      <c r="C500" s="73">
        <v>2018</v>
      </c>
      <c r="D500" s="77">
        <v>3</v>
      </c>
      <c r="E500" s="77" t="s">
        <v>152</v>
      </c>
      <c r="F500" s="77" t="s">
        <v>140</v>
      </c>
      <c r="G500" s="98">
        <v>-609</v>
      </c>
      <c r="H500" s="92">
        <v>-609</v>
      </c>
      <c r="I500" s="66">
        <v>0</v>
      </c>
    </row>
    <row r="501" spans="1:9" x14ac:dyDescent="0.25">
      <c r="A501" s="94" t="s">
        <v>142</v>
      </c>
      <c r="B501" s="77" t="s">
        <v>199</v>
      </c>
      <c r="C501" s="73">
        <v>2018</v>
      </c>
      <c r="D501" s="77">
        <v>3</v>
      </c>
      <c r="E501" s="77" t="s">
        <v>152</v>
      </c>
      <c r="F501" s="77" t="s">
        <v>140</v>
      </c>
      <c r="G501" s="98">
        <v>-161735</v>
      </c>
      <c r="H501" s="92">
        <v>-161735</v>
      </c>
      <c r="I501" s="66">
        <v>0</v>
      </c>
    </row>
    <row r="502" spans="1:9" x14ac:dyDescent="0.25">
      <c r="A502" s="94" t="s">
        <v>142</v>
      </c>
      <c r="B502" s="77" t="s">
        <v>200</v>
      </c>
      <c r="C502" s="73">
        <v>2018</v>
      </c>
      <c r="D502" s="77">
        <v>3</v>
      </c>
      <c r="E502" s="77" t="s">
        <v>152</v>
      </c>
      <c r="F502" s="77" t="s">
        <v>140</v>
      </c>
      <c r="G502" s="98">
        <v>0</v>
      </c>
      <c r="H502" s="92">
        <v>0</v>
      </c>
      <c r="I502" s="66">
        <v>0</v>
      </c>
    </row>
    <row r="503" spans="1:9" x14ac:dyDescent="0.25">
      <c r="A503" s="94" t="s">
        <v>142</v>
      </c>
      <c r="B503" s="77" t="s">
        <v>201</v>
      </c>
      <c r="C503" s="73">
        <v>2018</v>
      </c>
      <c r="D503" s="77">
        <v>3</v>
      </c>
      <c r="E503" s="77" t="s">
        <v>152</v>
      </c>
      <c r="F503" s="77" t="s">
        <v>140</v>
      </c>
      <c r="G503" s="98">
        <v>-60000</v>
      </c>
      <c r="H503" s="92">
        <v>-60000</v>
      </c>
      <c r="I503" s="66">
        <v>0</v>
      </c>
    </row>
    <row r="504" spans="1:9" x14ac:dyDescent="0.25">
      <c r="A504" s="94" t="s">
        <v>142</v>
      </c>
      <c r="B504" s="77" t="s">
        <v>202</v>
      </c>
      <c r="C504" s="73">
        <v>2018</v>
      </c>
      <c r="D504" s="77">
        <v>3</v>
      </c>
      <c r="E504" s="77" t="s">
        <v>152</v>
      </c>
      <c r="F504" s="77" t="s">
        <v>140</v>
      </c>
      <c r="G504" s="98">
        <v>0</v>
      </c>
      <c r="H504" s="92">
        <v>0</v>
      </c>
      <c r="I504" s="66">
        <v>0</v>
      </c>
    </row>
    <row r="505" spans="1:9" x14ac:dyDescent="0.25">
      <c r="A505" s="94" t="s">
        <v>142</v>
      </c>
      <c r="B505" s="77" t="s">
        <v>203</v>
      </c>
      <c r="C505" s="73">
        <v>2018</v>
      </c>
      <c r="D505" s="77">
        <v>3</v>
      </c>
      <c r="E505" s="77" t="s">
        <v>152</v>
      </c>
      <c r="F505" s="77" t="s">
        <v>140</v>
      </c>
      <c r="G505" s="98">
        <v>-308296</v>
      </c>
      <c r="H505" s="92">
        <v>-308296</v>
      </c>
      <c r="I505" s="66">
        <v>0</v>
      </c>
    </row>
    <row r="506" spans="1:9" x14ac:dyDescent="0.25">
      <c r="A506" s="94" t="s">
        <v>142</v>
      </c>
      <c r="B506" s="77" t="s">
        <v>191</v>
      </c>
      <c r="C506" s="73">
        <v>2018</v>
      </c>
      <c r="D506" s="77">
        <v>3</v>
      </c>
      <c r="E506" s="77" t="s">
        <v>152</v>
      </c>
      <c r="F506" s="77" t="s">
        <v>140</v>
      </c>
      <c r="G506" s="98">
        <v>-95939866</v>
      </c>
      <c r="H506" s="92">
        <v>-95939866</v>
      </c>
      <c r="I506" s="66">
        <v>0</v>
      </c>
    </row>
    <row r="507" spans="1:9" x14ac:dyDescent="0.25">
      <c r="A507" s="94" t="s">
        <v>142</v>
      </c>
      <c r="B507" s="77" t="s">
        <v>204</v>
      </c>
      <c r="C507" s="73">
        <v>2018</v>
      </c>
      <c r="D507" s="77">
        <v>3</v>
      </c>
      <c r="E507" s="77" t="s">
        <v>152</v>
      </c>
      <c r="F507" s="77" t="s">
        <v>140</v>
      </c>
      <c r="G507" s="98">
        <v>-469000</v>
      </c>
      <c r="H507" s="92">
        <v>-469000</v>
      </c>
      <c r="I507" s="66">
        <v>0</v>
      </c>
    </row>
    <row r="508" spans="1:9" x14ac:dyDescent="0.25">
      <c r="A508" s="94" t="s">
        <v>142</v>
      </c>
      <c r="B508" s="77" t="s">
        <v>205</v>
      </c>
      <c r="C508" s="73">
        <v>2018</v>
      </c>
      <c r="D508" s="77">
        <v>3</v>
      </c>
      <c r="E508" s="77" t="s">
        <v>152</v>
      </c>
      <c r="F508" s="77" t="s">
        <v>140</v>
      </c>
      <c r="G508" s="98">
        <v>0</v>
      </c>
      <c r="H508" s="92">
        <v>0</v>
      </c>
      <c r="I508" s="66">
        <v>0</v>
      </c>
    </row>
    <row r="509" spans="1:9" x14ac:dyDescent="0.25">
      <c r="A509" s="94" t="s">
        <v>142</v>
      </c>
      <c r="B509" s="77" t="s">
        <v>206</v>
      </c>
      <c r="C509" s="73">
        <v>2018</v>
      </c>
      <c r="D509" s="77">
        <v>3</v>
      </c>
      <c r="E509" s="77" t="s">
        <v>152</v>
      </c>
      <c r="F509" s="77" t="s">
        <v>140</v>
      </c>
      <c r="G509" s="98">
        <v>-1297</v>
      </c>
      <c r="H509" s="92">
        <v>-1297</v>
      </c>
      <c r="I509" s="66">
        <v>0</v>
      </c>
    </row>
    <row r="510" spans="1:9" x14ac:dyDescent="0.25">
      <c r="A510" s="94" t="s">
        <v>142</v>
      </c>
      <c r="B510" s="77" t="s">
        <v>188</v>
      </c>
      <c r="C510" s="73">
        <v>2018</v>
      </c>
      <c r="D510" s="77">
        <v>3</v>
      </c>
      <c r="E510" s="77" t="s">
        <v>153</v>
      </c>
      <c r="F510" s="77" t="s">
        <v>140</v>
      </c>
      <c r="G510" s="98">
        <v>-1448794031</v>
      </c>
      <c r="H510" s="92">
        <v>-1448794031</v>
      </c>
      <c r="I510" s="66">
        <v>0</v>
      </c>
    </row>
    <row r="511" spans="1:9" x14ac:dyDescent="0.25">
      <c r="A511" s="94" t="s">
        <v>142</v>
      </c>
      <c r="B511" s="77" t="s">
        <v>193</v>
      </c>
      <c r="C511" s="73">
        <v>2018</v>
      </c>
      <c r="D511" s="77">
        <v>3</v>
      </c>
      <c r="E511" s="77" t="s">
        <v>153</v>
      </c>
      <c r="F511" s="77" t="s">
        <v>140</v>
      </c>
      <c r="G511" s="98">
        <v>-73466000</v>
      </c>
      <c r="H511" s="92">
        <v>-73466000</v>
      </c>
      <c r="I511" s="66">
        <v>0</v>
      </c>
    </row>
    <row r="512" spans="1:9" x14ac:dyDescent="0.25">
      <c r="A512" s="94" t="s">
        <v>142</v>
      </c>
      <c r="B512" s="77" t="s">
        <v>194</v>
      </c>
      <c r="C512" s="73">
        <v>2018</v>
      </c>
      <c r="D512" s="77">
        <v>3</v>
      </c>
      <c r="E512" s="77" t="s">
        <v>153</v>
      </c>
      <c r="F512" s="77" t="s">
        <v>140</v>
      </c>
      <c r="G512" s="98">
        <v>-515296360</v>
      </c>
      <c r="H512" s="92">
        <v>-515296360</v>
      </c>
      <c r="I512" s="66">
        <v>0</v>
      </c>
    </row>
    <row r="513" spans="1:9" x14ac:dyDescent="0.25">
      <c r="A513" s="94" t="s">
        <v>142</v>
      </c>
      <c r="B513" s="77" t="s">
        <v>195</v>
      </c>
      <c r="C513" s="73">
        <v>2018</v>
      </c>
      <c r="D513" s="77">
        <v>3</v>
      </c>
      <c r="E513" s="77" t="s">
        <v>153</v>
      </c>
      <c r="F513" s="77" t="s">
        <v>140</v>
      </c>
      <c r="G513" s="98">
        <v>-574354</v>
      </c>
      <c r="H513" s="92">
        <v>-574354</v>
      </c>
      <c r="I513" s="66">
        <v>0</v>
      </c>
    </row>
    <row r="514" spans="1:9" x14ac:dyDescent="0.25">
      <c r="A514" s="94" t="s">
        <v>142</v>
      </c>
      <c r="B514" s="77" t="s">
        <v>190</v>
      </c>
      <c r="C514" s="73">
        <v>2018</v>
      </c>
      <c r="D514" s="77">
        <v>3</v>
      </c>
      <c r="E514" s="77" t="s">
        <v>153</v>
      </c>
      <c r="F514" s="77" t="s">
        <v>140</v>
      </c>
      <c r="G514" s="98">
        <v>-704462000</v>
      </c>
      <c r="H514" s="92">
        <v>-704462000</v>
      </c>
      <c r="I514" s="66">
        <v>0</v>
      </c>
    </row>
    <row r="515" spans="1:9" x14ac:dyDescent="0.25">
      <c r="A515" s="94" t="s">
        <v>142</v>
      </c>
      <c r="B515" s="77" t="s">
        <v>196</v>
      </c>
      <c r="C515" s="73">
        <v>2018</v>
      </c>
      <c r="D515" s="77">
        <v>3</v>
      </c>
      <c r="E515" s="77" t="s">
        <v>153</v>
      </c>
      <c r="F515" s="77" t="s">
        <v>140</v>
      </c>
      <c r="G515" s="98">
        <v>-4888633</v>
      </c>
      <c r="H515" s="92">
        <v>-4888633</v>
      </c>
      <c r="I515" s="66">
        <v>0</v>
      </c>
    </row>
    <row r="516" spans="1:9" x14ac:dyDescent="0.25">
      <c r="A516" s="94" t="s">
        <v>142</v>
      </c>
      <c r="B516" s="77" t="s">
        <v>197</v>
      </c>
      <c r="C516" s="73">
        <v>2018</v>
      </c>
      <c r="D516" s="77">
        <v>3</v>
      </c>
      <c r="E516" s="77" t="s">
        <v>153</v>
      </c>
      <c r="F516" s="77" t="s">
        <v>140</v>
      </c>
      <c r="G516" s="98">
        <v>-22808100</v>
      </c>
      <c r="H516" s="92">
        <v>-22808100</v>
      </c>
      <c r="I516" s="66">
        <v>0</v>
      </c>
    </row>
    <row r="517" spans="1:9" x14ac:dyDescent="0.25">
      <c r="A517" s="94" t="s">
        <v>142</v>
      </c>
      <c r="B517" s="77" t="s">
        <v>198</v>
      </c>
      <c r="C517" s="73">
        <v>2018</v>
      </c>
      <c r="D517" s="77">
        <v>3</v>
      </c>
      <c r="E517" s="77" t="s">
        <v>153</v>
      </c>
      <c r="F517" s="77" t="s">
        <v>140</v>
      </c>
      <c r="G517" s="98">
        <v>-7898247</v>
      </c>
      <c r="H517" s="92">
        <v>-7898247</v>
      </c>
      <c r="I517" s="66">
        <v>0</v>
      </c>
    </row>
    <row r="518" spans="1:9" x14ac:dyDescent="0.25">
      <c r="A518" s="94" t="s">
        <v>142</v>
      </c>
      <c r="B518" s="77" t="s">
        <v>199</v>
      </c>
      <c r="C518" s="73">
        <v>2018</v>
      </c>
      <c r="D518" s="77">
        <v>3</v>
      </c>
      <c r="E518" s="77" t="s">
        <v>153</v>
      </c>
      <c r="F518" s="77" t="s">
        <v>140</v>
      </c>
      <c r="G518" s="98">
        <v>-85007058</v>
      </c>
      <c r="H518" s="92">
        <v>-85007058</v>
      </c>
      <c r="I518" s="66">
        <v>0</v>
      </c>
    </row>
    <row r="519" spans="1:9" x14ac:dyDescent="0.25">
      <c r="A519" s="94" t="s">
        <v>142</v>
      </c>
      <c r="B519" s="77" t="s">
        <v>200</v>
      </c>
      <c r="C519" s="73">
        <v>2018</v>
      </c>
      <c r="D519" s="77">
        <v>3</v>
      </c>
      <c r="E519" s="77" t="s">
        <v>153</v>
      </c>
      <c r="F519" s="77" t="s">
        <v>140</v>
      </c>
      <c r="G519" s="98">
        <v>-52035</v>
      </c>
      <c r="H519" s="92">
        <v>-52035</v>
      </c>
      <c r="I519" s="66">
        <v>0</v>
      </c>
    </row>
    <row r="520" spans="1:9" x14ac:dyDescent="0.25">
      <c r="A520" s="94" t="s">
        <v>142</v>
      </c>
      <c r="B520" s="77" t="s">
        <v>201</v>
      </c>
      <c r="C520" s="73">
        <v>2018</v>
      </c>
      <c r="D520" s="77">
        <v>3</v>
      </c>
      <c r="E520" s="77" t="s">
        <v>153</v>
      </c>
      <c r="F520" s="77" t="s">
        <v>140</v>
      </c>
      <c r="G520" s="98">
        <v>-5118000</v>
      </c>
      <c r="H520" s="92">
        <v>-5118000</v>
      </c>
      <c r="I520" s="66">
        <v>0</v>
      </c>
    </row>
    <row r="521" spans="1:9" x14ac:dyDescent="0.25">
      <c r="A521" s="94" t="s">
        <v>142</v>
      </c>
      <c r="B521" s="77" t="s">
        <v>202</v>
      </c>
      <c r="C521" s="73">
        <v>2018</v>
      </c>
      <c r="D521" s="77">
        <v>3</v>
      </c>
      <c r="E521" s="77" t="s">
        <v>153</v>
      </c>
      <c r="F521" s="77" t="s">
        <v>140</v>
      </c>
      <c r="G521" s="98">
        <v>0</v>
      </c>
      <c r="H521" s="92">
        <v>0</v>
      </c>
      <c r="I521" s="66">
        <v>0</v>
      </c>
    </row>
    <row r="522" spans="1:9" x14ac:dyDescent="0.25">
      <c r="A522" s="94" t="s">
        <v>142</v>
      </c>
      <c r="B522" s="77" t="s">
        <v>203</v>
      </c>
      <c r="C522" s="73">
        <v>2018</v>
      </c>
      <c r="D522" s="77">
        <v>3</v>
      </c>
      <c r="E522" s="77" t="s">
        <v>153</v>
      </c>
      <c r="F522" s="77" t="s">
        <v>140</v>
      </c>
      <c r="G522" s="98">
        <v>-12218844</v>
      </c>
      <c r="H522" s="92">
        <v>-12218844</v>
      </c>
      <c r="I522" s="66">
        <v>0</v>
      </c>
    </row>
    <row r="523" spans="1:9" x14ac:dyDescent="0.25">
      <c r="A523" s="94" t="s">
        <v>142</v>
      </c>
      <c r="B523" s="77" t="s">
        <v>191</v>
      </c>
      <c r="C523" s="73">
        <v>2018</v>
      </c>
      <c r="D523" s="77">
        <v>3</v>
      </c>
      <c r="E523" s="77" t="s">
        <v>153</v>
      </c>
      <c r="F523" s="77" t="s">
        <v>140</v>
      </c>
      <c r="G523" s="98">
        <v>-829075353</v>
      </c>
      <c r="H523" s="92">
        <v>-829075353</v>
      </c>
      <c r="I523" s="66">
        <v>0</v>
      </c>
    </row>
    <row r="524" spans="1:9" x14ac:dyDescent="0.25">
      <c r="A524" s="94" t="s">
        <v>142</v>
      </c>
      <c r="B524" s="77" t="s">
        <v>204</v>
      </c>
      <c r="C524" s="73">
        <v>2018</v>
      </c>
      <c r="D524" s="77">
        <v>3</v>
      </c>
      <c r="E524" s="77" t="s">
        <v>153</v>
      </c>
      <c r="F524" s="77" t="s">
        <v>140</v>
      </c>
      <c r="G524" s="98">
        <v>-139929000</v>
      </c>
      <c r="H524" s="92">
        <v>-139929000</v>
      </c>
      <c r="I524" s="66">
        <v>0</v>
      </c>
    </row>
    <row r="525" spans="1:9" x14ac:dyDescent="0.25">
      <c r="A525" s="94" t="s">
        <v>142</v>
      </c>
      <c r="B525" s="77" t="s">
        <v>205</v>
      </c>
      <c r="C525" s="73">
        <v>2018</v>
      </c>
      <c r="D525" s="77">
        <v>3</v>
      </c>
      <c r="E525" s="77" t="s">
        <v>153</v>
      </c>
      <c r="F525" s="77" t="s">
        <v>140</v>
      </c>
      <c r="G525" s="98">
        <v>-11549545</v>
      </c>
      <c r="H525" s="92">
        <v>-11549545</v>
      </c>
      <c r="I525" s="66">
        <v>0</v>
      </c>
    </row>
    <row r="526" spans="1:9" x14ac:dyDescent="0.25">
      <c r="A526" s="94" t="s">
        <v>142</v>
      </c>
      <c r="B526" s="77" t="s">
        <v>206</v>
      </c>
      <c r="C526" s="73">
        <v>2018</v>
      </c>
      <c r="D526" s="77">
        <v>3</v>
      </c>
      <c r="E526" s="77" t="s">
        <v>153</v>
      </c>
      <c r="F526" s="77" t="s">
        <v>140</v>
      </c>
      <c r="G526" s="98">
        <v>-8168789</v>
      </c>
      <c r="H526" s="92">
        <v>-8168789</v>
      </c>
      <c r="I526" s="66">
        <v>0</v>
      </c>
    </row>
    <row r="527" spans="1:9" x14ac:dyDescent="0.25">
      <c r="A527" s="94" t="s">
        <v>142</v>
      </c>
      <c r="B527" s="77" t="s">
        <v>188</v>
      </c>
      <c r="C527" s="73">
        <v>2018</v>
      </c>
      <c r="D527" s="77">
        <v>3</v>
      </c>
      <c r="E527" s="77" t="s">
        <v>154</v>
      </c>
      <c r="F527" s="77" t="s">
        <v>140</v>
      </c>
      <c r="G527" s="98">
        <v>1223954430</v>
      </c>
      <c r="H527" s="92">
        <v>1223954430</v>
      </c>
      <c r="I527" s="66">
        <v>0</v>
      </c>
    </row>
    <row r="528" spans="1:9" x14ac:dyDescent="0.25">
      <c r="A528" s="94" t="s">
        <v>142</v>
      </c>
      <c r="B528" s="77" t="s">
        <v>193</v>
      </c>
      <c r="C528" s="73">
        <v>2018</v>
      </c>
      <c r="D528" s="77">
        <v>3</v>
      </c>
      <c r="E528" s="77" t="s">
        <v>154</v>
      </c>
      <c r="F528" s="77" t="s">
        <v>140</v>
      </c>
      <c r="G528" s="98">
        <v>66082000</v>
      </c>
      <c r="H528" s="92">
        <v>66082000</v>
      </c>
      <c r="I528" s="66">
        <v>0</v>
      </c>
    </row>
    <row r="529" spans="1:9" x14ac:dyDescent="0.25">
      <c r="A529" s="94" t="s">
        <v>142</v>
      </c>
      <c r="B529" s="77" t="s">
        <v>194</v>
      </c>
      <c r="C529" s="73">
        <v>2018</v>
      </c>
      <c r="D529" s="77">
        <v>3</v>
      </c>
      <c r="E529" s="77" t="s">
        <v>154</v>
      </c>
      <c r="F529" s="77" t="s">
        <v>140</v>
      </c>
      <c r="G529" s="98">
        <v>401992024</v>
      </c>
      <c r="H529" s="92">
        <v>401992024</v>
      </c>
      <c r="I529" s="66">
        <v>0</v>
      </c>
    </row>
    <row r="530" spans="1:9" x14ac:dyDescent="0.25">
      <c r="A530" s="94" t="s">
        <v>142</v>
      </c>
      <c r="B530" s="77" t="s">
        <v>195</v>
      </c>
      <c r="C530" s="73">
        <v>2018</v>
      </c>
      <c r="D530" s="77">
        <v>3</v>
      </c>
      <c r="E530" s="77" t="s">
        <v>154</v>
      </c>
      <c r="F530" s="77" t="s">
        <v>140</v>
      </c>
      <c r="G530" s="98">
        <v>573740</v>
      </c>
      <c r="H530" s="92">
        <v>573740</v>
      </c>
      <c r="I530" s="66">
        <v>0</v>
      </c>
    </row>
    <row r="531" spans="1:9" x14ac:dyDescent="0.25">
      <c r="A531" s="94" t="s">
        <v>142</v>
      </c>
      <c r="B531" s="77" t="s">
        <v>190</v>
      </c>
      <c r="C531" s="73">
        <v>2018</v>
      </c>
      <c r="D531" s="77">
        <v>3</v>
      </c>
      <c r="E531" s="77" t="s">
        <v>154</v>
      </c>
      <c r="F531" s="77" t="s">
        <v>140</v>
      </c>
      <c r="G531" s="98">
        <v>590183000</v>
      </c>
      <c r="H531" s="92">
        <v>590183000</v>
      </c>
      <c r="I531" s="66">
        <v>0</v>
      </c>
    </row>
    <row r="532" spans="1:9" x14ac:dyDescent="0.25">
      <c r="A532" s="94" t="s">
        <v>142</v>
      </c>
      <c r="B532" s="77" t="s">
        <v>196</v>
      </c>
      <c r="C532" s="73">
        <v>2018</v>
      </c>
      <c r="D532" s="77">
        <v>3</v>
      </c>
      <c r="E532" s="77" t="s">
        <v>154</v>
      </c>
      <c r="F532" s="77" t="s">
        <v>140</v>
      </c>
      <c r="G532" s="98">
        <v>4323149</v>
      </c>
      <c r="H532" s="92">
        <v>4323149</v>
      </c>
      <c r="I532" s="66">
        <v>0</v>
      </c>
    </row>
    <row r="533" spans="1:9" x14ac:dyDescent="0.25">
      <c r="A533" s="94" t="s">
        <v>142</v>
      </c>
      <c r="B533" s="77" t="s">
        <v>197</v>
      </c>
      <c r="C533" s="73">
        <v>2018</v>
      </c>
      <c r="D533" s="77">
        <v>3</v>
      </c>
      <c r="E533" s="77" t="s">
        <v>154</v>
      </c>
      <c r="F533" s="77" t="s">
        <v>140</v>
      </c>
      <c r="G533" s="98">
        <v>25593860</v>
      </c>
      <c r="H533" s="92">
        <v>25593860</v>
      </c>
      <c r="I533" s="66">
        <v>0</v>
      </c>
    </row>
    <row r="534" spans="1:9" x14ac:dyDescent="0.25">
      <c r="A534" s="94" t="s">
        <v>142</v>
      </c>
      <c r="B534" s="77" t="s">
        <v>198</v>
      </c>
      <c r="C534" s="73">
        <v>2018</v>
      </c>
      <c r="D534" s="77">
        <v>3</v>
      </c>
      <c r="E534" s="77" t="s">
        <v>154</v>
      </c>
      <c r="F534" s="77" t="s">
        <v>140</v>
      </c>
      <c r="G534" s="98">
        <v>8515331</v>
      </c>
      <c r="H534" s="92">
        <v>8515331</v>
      </c>
      <c r="I534" s="66">
        <v>0</v>
      </c>
    </row>
    <row r="535" spans="1:9" x14ac:dyDescent="0.25">
      <c r="A535" s="94" t="s">
        <v>142</v>
      </c>
      <c r="B535" s="77" t="s">
        <v>199</v>
      </c>
      <c r="C535" s="73">
        <v>2018</v>
      </c>
      <c r="D535" s="77">
        <v>3</v>
      </c>
      <c r="E535" s="77" t="s">
        <v>154</v>
      </c>
      <c r="F535" s="77" t="s">
        <v>140</v>
      </c>
      <c r="G535" s="98">
        <v>71365272</v>
      </c>
      <c r="H535" s="92">
        <v>71365272</v>
      </c>
      <c r="I535" s="66">
        <v>0</v>
      </c>
    </row>
    <row r="536" spans="1:9" x14ac:dyDescent="0.25">
      <c r="A536" s="94" t="s">
        <v>142</v>
      </c>
      <c r="B536" s="77" t="s">
        <v>200</v>
      </c>
      <c r="C536" s="73">
        <v>2018</v>
      </c>
      <c r="D536" s="77">
        <v>3</v>
      </c>
      <c r="E536" s="77" t="s">
        <v>154</v>
      </c>
      <c r="F536" s="77" t="s">
        <v>140</v>
      </c>
      <c r="G536" s="98">
        <v>34496</v>
      </c>
      <c r="H536" s="92">
        <v>34496</v>
      </c>
      <c r="I536" s="66">
        <v>0</v>
      </c>
    </row>
    <row r="537" spans="1:9" x14ac:dyDescent="0.25">
      <c r="A537" s="94" t="s">
        <v>142</v>
      </c>
      <c r="B537" s="77" t="s">
        <v>201</v>
      </c>
      <c r="C537" s="73">
        <v>2018</v>
      </c>
      <c r="D537" s="77">
        <v>3</v>
      </c>
      <c r="E537" s="77" t="s">
        <v>154</v>
      </c>
      <c r="F537" s="77" t="s">
        <v>140</v>
      </c>
      <c r="G537" s="98">
        <v>4570000</v>
      </c>
      <c r="H537" s="92">
        <v>4570000</v>
      </c>
      <c r="I537" s="66">
        <v>0</v>
      </c>
    </row>
    <row r="538" spans="1:9" x14ac:dyDescent="0.25">
      <c r="A538" s="94" t="s">
        <v>142</v>
      </c>
      <c r="B538" s="77" t="s">
        <v>202</v>
      </c>
      <c r="C538" s="73">
        <v>2018</v>
      </c>
      <c r="D538" s="77">
        <v>3</v>
      </c>
      <c r="E538" s="77" t="s">
        <v>154</v>
      </c>
      <c r="F538" s="77" t="s">
        <v>140</v>
      </c>
      <c r="G538" s="98">
        <v>0</v>
      </c>
      <c r="H538" s="92">
        <v>0</v>
      </c>
      <c r="I538" s="66">
        <v>0</v>
      </c>
    </row>
    <row r="539" spans="1:9" x14ac:dyDescent="0.25">
      <c r="A539" s="94" t="s">
        <v>142</v>
      </c>
      <c r="B539" s="77" t="s">
        <v>203</v>
      </c>
      <c r="C539" s="73">
        <v>2018</v>
      </c>
      <c r="D539" s="77">
        <v>3</v>
      </c>
      <c r="E539" s="77" t="s">
        <v>154</v>
      </c>
      <c r="F539" s="77" t="s">
        <v>140</v>
      </c>
      <c r="G539" s="98">
        <v>13958557</v>
      </c>
      <c r="H539" s="92">
        <v>13958557</v>
      </c>
      <c r="I539" s="66">
        <v>0</v>
      </c>
    </row>
    <row r="540" spans="1:9" x14ac:dyDescent="0.25">
      <c r="A540" s="94" t="s">
        <v>142</v>
      </c>
      <c r="B540" s="77" t="s">
        <v>191</v>
      </c>
      <c r="C540" s="73">
        <v>2018</v>
      </c>
      <c r="D540" s="77">
        <v>3</v>
      </c>
      <c r="E540" s="77" t="s">
        <v>154</v>
      </c>
      <c r="F540" s="77" t="s">
        <v>140</v>
      </c>
      <c r="G540" s="98">
        <v>790423098</v>
      </c>
      <c r="H540" s="92">
        <v>790423098</v>
      </c>
      <c r="I540" s="66">
        <v>0</v>
      </c>
    </row>
    <row r="541" spans="1:9" x14ac:dyDescent="0.25">
      <c r="A541" s="94" t="s">
        <v>142</v>
      </c>
      <c r="B541" s="77" t="s">
        <v>204</v>
      </c>
      <c r="C541" s="73">
        <v>2018</v>
      </c>
      <c r="D541" s="77">
        <v>3</v>
      </c>
      <c r="E541" s="77" t="s">
        <v>154</v>
      </c>
      <c r="F541" s="77" t="s">
        <v>140</v>
      </c>
      <c r="G541" s="98">
        <v>119899000</v>
      </c>
      <c r="H541" s="92">
        <v>119899000</v>
      </c>
      <c r="I541" s="66">
        <v>0</v>
      </c>
    </row>
    <row r="542" spans="1:9" x14ac:dyDescent="0.25">
      <c r="A542" s="94" t="s">
        <v>142</v>
      </c>
      <c r="B542" s="77" t="s">
        <v>205</v>
      </c>
      <c r="C542" s="73">
        <v>2018</v>
      </c>
      <c r="D542" s="77">
        <v>3</v>
      </c>
      <c r="E542" s="77" t="s">
        <v>154</v>
      </c>
      <c r="F542" s="77" t="s">
        <v>140</v>
      </c>
      <c r="G542" s="98">
        <v>8664716</v>
      </c>
      <c r="H542" s="92">
        <v>8664716</v>
      </c>
      <c r="I542" s="66">
        <v>0</v>
      </c>
    </row>
    <row r="543" spans="1:9" x14ac:dyDescent="0.25">
      <c r="A543" s="94" t="s">
        <v>142</v>
      </c>
      <c r="B543" s="77" t="s">
        <v>206</v>
      </c>
      <c r="C543" s="73">
        <v>2018</v>
      </c>
      <c r="D543" s="77">
        <v>3</v>
      </c>
      <c r="E543" s="77" t="s">
        <v>154</v>
      </c>
      <c r="F543" s="77" t="s">
        <v>140</v>
      </c>
      <c r="G543" s="98">
        <v>7024524</v>
      </c>
      <c r="H543" s="92">
        <v>7024524</v>
      </c>
      <c r="I543" s="66">
        <v>0</v>
      </c>
    </row>
    <row r="544" spans="1:9" x14ac:dyDescent="0.25">
      <c r="A544" s="94" t="s">
        <v>142</v>
      </c>
      <c r="B544" s="77" t="s">
        <v>188</v>
      </c>
      <c r="C544" s="73">
        <v>2018</v>
      </c>
      <c r="D544" s="77">
        <v>3</v>
      </c>
      <c r="E544" s="77" t="s">
        <v>155</v>
      </c>
      <c r="F544" s="77" t="s">
        <v>140</v>
      </c>
      <c r="G544" s="98">
        <v>-224839601</v>
      </c>
      <c r="H544" s="92">
        <v>-224839601</v>
      </c>
      <c r="I544" s="66">
        <v>0</v>
      </c>
    </row>
    <row r="545" spans="1:9" x14ac:dyDescent="0.25">
      <c r="A545" s="94" t="s">
        <v>142</v>
      </c>
      <c r="B545" s="77" t="s">
        <v>193</v>
      </c>
      <c r="C545" s="73">
        <v>2018</v>
      </c>
      <c r="D545" s="77">
        <v>3</v>
      </c>
      <c r="E545" s="77" t="s">
        <v>155</v>
      </c>
      <c r="F545" s="77" t="s">
        <v>140</v>
      </c>
      <c r="G545" s="98">
        <v>-7384000</v>
      </c>
      <c r="H545" s="92">
        <v>-7384000</v>
      </c>
      <c r="I545" s="66">
        <v>0</v>
      </c>
    </row>
    <row r="546" spans="1:9" x14ac:dyDescent="0.25">
      <c r="A546" s="94" t="s">
        <v>142</v>
      </c>
      <c r="B546" s="77" t="s">
        <v>194</v>
      </c>
      <c r="C546" s="73">
        <v>2018</v>
      </c>
      <c r="D546" s="77">
        <v>3</v>
      </c>
      <c r="E546" s="77" t="s">
        <v>155</v>
      </c>
      <c r="F546" s="77" t="s">
        <v>140</v>
      </c>
      <c r="G546" s="98">
        <v>-113304336</v>
      </c>
      <c r="H546" s="92">
        <v>-113304336</v>
      </c>
      <c r="I546" s="66">
        <v>0</v>
      </c>
    </row>
    <row r="547" spans="1:9" x14ac:dyDescent="0.25">
      <c r="A547" s="94" t="s">
        <v>142</v>
      </c>
      <c r="B547" s="77" t="s">
        <v>195</v>
      </c>
      <c r="C547" s="73">
        <v>2018</v>
      </c>
      <c r="D547" s="77">
        <v>3</v>
      </c>
      <c r="E547" s="77" t="s">
        <v>155</v>
      </c>
      <c r="F547" s="77" t="s">
        <v>140</v>
      </c>
      <c r="G547" s="98">
        <v>-614</v>
      </c>
      <c r="H547" s="92">
        <v>-614</v>
      </c>
      <c r="I547" s="66">
        <v>0</v>
      </c>
    </row>
    <row r="548" spans="1:9" x14ac:dyDescent="0.25">
      <c r="A548" s="94" t="s">
        <v>142</v>
      </c>
      <c r="B548" s="77" t="s">
        <v>190</v>
      </c>
      <c r="C548" s="73">
        <v>2018</v>
      </c>
      <c r="D548" s="77">
        <v>3</v>
      </c>
      <c r="E548" s="77" t="s">
        <v>155</v>
      </c>
      <c r="F548" s="77" t="s">
        <v>140</v>
      </c>
      <c r="G548" s="98">
        <v>-114279000</v>
      </c>
      <c r="H548" s="92">
        <v>-114279000</v>
      </c>
      <c r="I548" s="66">
        <v>0</v>
      </c>
    </row>
    <row r="549" spans="1:9" x14ac:dyDescent="0.25">
      <c r="A549" s="94" t="s">
        <v>142</v>
      </c>
      <c r="B549" s="77" t="s">
        <v>196</v>
      </c>
      <c r="C549" s="73">
        <v>2018</v>
      </c>
      <c r="D549" s="77">
        <v>3</v>
      </c>
      <c r="E549" s="77" t="s">
        <v>155</v>
      </c>
      <c r="F549" s="77" t="s">
        <v>140</v>
      </c>
      <c r="G549" s="98">
        <v>-565484</v>
      </c>
      <c r="H549" s="92">
        <v>-565484</v>
      </c>
      <c r="I549" s="66">
        <v>0</v>
      </c>
    </row>
    <row r="550" spans="1:9" x14ac:dyDescent="0.25">
      <c r="A550" s="94" t="s">
        <v>142</v>
      </c>
      <c r="B550" s="77" t="s">
        <v>197</v>
      </c>
      <c r="C550" s="73">
        <v>2018</v>
      </c>
      <c r="D550" s="77">
        <v>3</v>
      </c>
      <c r="E550" s="77" t="s">
        <v>155</v>
      </c>
      <c r="F550" s="77" t="s">
        <v>140</v>
      </c>
      <c r="G550" s="98">
        <v>2785760</v>
      </c>
      <c r="H550" s="92">
        <v>2785760</v>
      </c>
      <c r="I550" s="66">
        <v>0</v>
      </c>
    </row>
    <row r="551" spans="1:9" x14ac:dyDescent="0.25">
      <c r="A551" s="94" t="s">
        <v>142</v>
      </c>
      <c r="B551" s="77" t="s">
        <v>198</v>
      </c>
      <c r="C551" s="73">
        <v>2018</v>
      </c>
      <c r="D551" s="77">
        <v>3</v>
      </c>
      <c r="E551" s="77" t="s">
        <v>155</v>
      </c>
      <c r="F551" s="77" t="s">
        <v>140</v>
      </c>
      <c r="G551" s="98">
        <v>617084</v>
      </c>
      <c r="H551" s="92">
        <v>617084</v>
      </c>
      <c r="I551" s="66">
        <v>0</v>
      </c>
    </row>
    <row r="552" spans="1:9" x14ac:dyDescent="0.25">
      <c r="A552" s="94" t="s">
        <v>142</v>
      </c>
      <c r="B552" s="77" t="s">
        <v>199</v>
      </c>
      <c r="C552" s="73">
        <v>2018</v>
      </c>
      <c r="D552" s="77">
        <v>3</v>
      </c>
      <c r="E552" s="77" t="s">
        <v>155</v>
      </c>
      <c r="F552" s="77" t="s">
        <v>140</v>
      </c>
      <c r="G552" s="98">
        <v>-13641787</v>
      </c>
      <c r="H552" s="92">
        <v>-13641787</v>
      </c>
      <c r="I552" s="66">
        <v>0</v>
      </c>
    </row>
    <row r="553" spans="1:9" x14ac:dyDescent="0.25">
      <c r="A553" s="94" t="s">
        <v>142</v>
      </c>
      <c r="B553" s="77" t="s">
        <v>200</v>
      </c>
      <c r="C553" s="73">
        <v>2018</v>
      </c>
      <c r="D553" s="77">
        <v>3</v>
      </c>
      <c r="E553" s="77" t="s">
        <v>155</v>
      </c>
      <c r="F553" s="77" t="s">
        <v>140</v>
      </c>
      <c r="G553" s="98">
        <v>-17539</v>
      </c>
      <c r="H553" s="92">
        <v>-17539</v>
      </c>
      <c r="I553" s="66">
        <v>0</v>
      </c>
    </row>
    <row r="554" spans="1:9" x14ac:dyDescent="0.25">
      <c r="A554" s="94" t="s">
        <v>142</v>
      </c>
      <c r="B554" s="77" t="s">
        <v>201</v>
      </c>
      <c r="C554" s="73">
        <v>2018</v>
      </c>
      <c r="D554" s="77">
        <v>3</v>
      </c>
      <c r="E554" s="77" t="s">
        <v>155</v>
      </c>
      <c r="F554" s="77" t="s">
        <v>140</v>
      </c>
      <c r="G554" s="98">
        <v>-548000</v>
      </c>
      <c r="H554" s="92">
        <v>-548000</v>
      </c>
      <c r="I554" s="66">
        <v>0</v>
      </c>
    </row>
    <row r="555" spans="1:9" x14ac:dyDescent="0.25">
      <c r="A555" s="94" t="s">
        <v>142</v>
      </c>
      <c r="B555" s="77" t="s">
        <v>202</v>
      </c>
      <c r="C555" s="73">
        <v>2018</v>
      </c>
      <c r="D555" s="77">
        <v>3</v>
      </c>
      <c r="E555" s="77" t="s">
        <v>155</v>
      </c>
      <c r="F555" s="77" t="s">
        <v>140</v>
      </c>
      <c r="G555" s="98">
        <v>0</v>
      </c>
      <c r="H555" s="92">
        <v>0</v>
      </c>
      <c r="I555" s="66">
        <v>0</v>
      </c>
    </row>
    <row r="556" spans="1:9" x14ac:dyDescent="0.25">
      <c r="A556" s="94" t="s">
        <v>142</v>
      </c>
      <c r="B556" s="77" t="s">
        <v>203</v>
      </c>
      <c r="C556" s="73">
        <v>2018</v>
      </c>
      <c r="D556" s="77">
        <v>3</v>
      </c>
      <c r="E556" s="77" t="s">
        <v>155</v>
      </c>
      <c r="F556" s="77" t="s">
        <v>140</v>
      </c>
      <c r="G556" s="98">
        <v>1739712</v>
      </c>
      <c r="H556" s="92">
        <v>1739712</v>
      </c>
      <c r="I556" s="66">
        <v>0</v>
      </c>
    </row>
    <row r="557" spans="1:9" x14ac:dyDescent="0.25">
      <c r="A557" s="94" t="s">
        <v>142</v>
      </c>
      <c r="B557" s="77" t="s">
        <v>191</v>
      </c>
      <c r="C557" s="73">
        <v>2018</v>
      </c>
      <c r="D557" s="77">
        <v>3</v>
      </c>
      <c r="E557" s="77" t="s">
        <v>155</v>
      </c>
      <c r="F557" s="77" t="s">
        <v>140</v>
      </c>
      <c r="G557" s="98">
        <v>-38652256</v>
      </c>
      <c r="H557" s="92">
        <v>-38652256</v>
      </c>
      <c r="I557" s="66">
        <v>0</v>
      </c>
    </row>
    <row r="558" spans="1:9" x14ac:dyDescent="0.25">
      <c r="A558" s="94" t="s">
        <v>142</v>
      </c>
      <c r="B558" s="77" t="s">
        <v>204</v>
      </c>
      <c r="C558" s="73">
        <v>2018</v>
      </c>
      <c r="D558" s="77">
        <v>3</v>
      </c>
      <c r="E558" s="77" t="s">
        <v>155</v>
      </c>
      <c r="F558" s="77" t="s">
        <v>140</v>
      </c>
      <c r="G558" s="98">
        <v>-20030000</v>
      </c>
      <c r="H558" s="92">
        <v>-20030000</v>
      </c>
      <c r="I558" s="66">
        <v>0</v>
      </c>
    </row>
    <row r="559" spans="1:9" x14ac:dyDescent="0.25">
      <c r="A559" s="94" t="s">
        <v>142</v>
      </c>
      <c r="B559" s="77" t="s">
        <v>205</v>
      </c>
      <c r="C559" s="73">
        <v>2018</v>
      </c>
      <c r="D559" s="77">
        <v>3</v>
      </c>
      <c r="E559" s="77" t="s">
        <v>155</v>
      </c>
      <c r="F559" s="77" t="s">
        <v>140</v>
      </c>
      <c r="G559" s="98">
        <v>-2884829</v>
      </c>
      <c r="H559" s="92">
        <v>-2884829</v>
      </c>
      <c r="I559" s="66">
        <v>0</v>
      </c>
    </row>
    <row r="560" spans="1:9" x14ac:dyDescent="0.25">
      <c r="A560" s="94" t="s">
        <v>142</v>
      </c>
      <c r="B560" s="77" t="s">
        <v>206</v>
      </c>
      <c r="C560" s="73">
        <v>2018</v>
      </c>
      <c r="D560" s="77">
        <v>3</v>
      </c>
      <c r="E560" s="77" t="s">
        <v>155</v>
      </c>
      <c r="F560" s="77" t="s">
        <v>140</v>
      </c>
      <c r="G560" s="98">
        <v>-1144265</v>
      </c>
      <c r="H560" s="92">
        <v>-1144265</v>
      </c>
      <c r="I560" s="66">
        <v>0</v>
      </c>
    </row>
    <row r="561" spans="1:9" x14ac:dyDescent="0.25">
      <c r="A561" s="94" t="s">
        <v>142</v>
      </c>
      <c r="B561" s="77" t="s">
        <v>188</v>
      </c>
      <c r="C561" s="73">
        <v>2018</v>
      </c>
      <c r="D561" s="77">
        <v>3</v>
      </c>
      <c r="E561" s="77" t="s">
        <v>156</v>
      </c>
      <c r="F561" s="77" t="s">
        <v>140</v>
      </c>
      <c r="G561" s="98">
        <v>0</v>
      </c>
      <c r="H561" s="92">
        <v>0</v>
      </c>
      <c r="I561" s="66">
        <v>0</v>
      </c>
    </row>
    <row r="562" spans="1:9" x14ac:dyDescent="0.25">
      <c r="A562" s="94" t="s">
        <v>142</v>
      </c>
      <c r="B562" s="77" t="s">
        <v>193</v>
      </c>
      <c r="C562" s="73">
        <v>2018</v>
      </c>
      <c r="D562" s="77">
        <v>3</v>
      </c>
      <c r="E562" s="77" t="s">
        <v>156</v>
      </c>
      <c r="F562" s="77" t="s">
        <v>140</v>
      </c>
      <c r="G562" s="98">
        <v>107000</v>
      </c>
      <c r="H562" s="92">
        <v>107000</v>
      </c>
      <c r="I562" s="66">
        <v>0</v>
      </c>
    </row>
    <row r="563" spans="1:9" x14ac:dyDescent="0.25">
      <c r="A563" s="94" t="s">
        <v>142</v>
      </c>
      <c r="B563" s="77" t="s">
        <v>194</v>
      </c>
      <c r="C563" s="73">
        <v>2018</v>
      </c>
      <c r="D563" s="77">
        <v>3</v>
      </c>
      <c r="E563" s="77" t="s">
        <v>156</v>
      </c>
      <c r="F563" s="77" t="s">
        <v>140</v>
      </c>
      <c r="G563" s="98">
        <v>12713279</v>
      </c>
      <c r="H563" s="92">
        <v>12713279</v>
      </c>
      <c r="I563" s="66">
        <v>0</v>
      </c>
    </row>
    <row r="564" spans="1:9" x14ac:dyDescent="0.25">
      <c r="A564" s="94" t="s">
        <v>142</v>
      </c>
      <c r="B564" s="77" t="s">
        <v>195</v>
      </c>
      <c r="C564" s="73">
        <v>2018</v>
      </c>
      <c r="D564" s="77">
        <v>3</v>
      </c>
      <c r="E564" s="77" t="s">
        <v>156</v>
      </c>
      <c r="F564" s="77" t="s">
        <v>140</v>
      </c>
      <c r="G564" s="98">
        <v>-504</v>
      </c>
      <c r="H564" s="92">
        <v>-504</v>
      </c>
      <c r="I564" s="66">
        <v>0</v>
      </c>
    </row>
    <row r="565" spans="1:9" x14ac:dyDescent="0.25">
      <c r="A565" s="94" t="s">
        <v>142</v>
      </c>
      <c r="B565" s="77" t="s">
        <v>190</v>
      </c>
      <c r="C565" s="73">
        <v>2018</v>
      </c>
      <c r="D565" s="77">
        <v>3</v>
      </c>
      <c r="E565" s="77" t="s">
        <v>156</v>
      </c>
      <c r="F565" s="77" t="s">
        <v>140</v>
      </c>
      <c r="G565" s="98">
        <v>395000</v>
      </c>
      <c r="H565" s="92">
        <v>395000</v>
      </c>
      <c r="I565" s="66">
        <v>0</v>
      </c>
    </row>
    <row r="566" spans="1:9" x14ac:dyDescent="0.25">
      <c r="A566" s="94" t="s">
        <v>142</v>
      </c>
      <c r="B566" s="77" t="s">
        <v>196</v>
      </c>
      <c r="C566" s="73">
        <v>2018</v>
      </c>
      <c r="D566" s="77">
        <v>3</v>
      </c>
      <c r="E566" s="77" t="s">
        <v>156</v>
      </c>
      <c r="F566" s="77" t="s">
        <v>140</v>
      </c>
      <c r="G566" s="98">
        <v>22648</v>
      </c>
      <c r="H566" s="92">
        <v>22648</v>
      </c>
      <c r="I566" s="66">
        <v>0</v>
      </c>
    </row>
    <row r="567" spans="1:9" x14ac:dyDescent="0.25">
      <c r="A567" s="94" t="s">
        <v>142</v>
      </c>
      <c r="B567" s="77" t="s">
        <v>197</v>
      </c>
      <c r="C567" s="73">
        <v>2018</v>
      </c>
      <c r="D567" s="77">
        <v>3</v>
      </c>
      <c r="E567" s="77" t="s">
        <v>156</v>
      </c>
      <c r="F567" s="77" t="s">
        <v>140</v>
      </c>
      <c r="G567" s="98">
        <v>-103642</v>
      </c>
      <c r="H567" s="92">
        <v>-103642</v>
      </c>
      <c r="I567" s="66">
        <v>0</v>
      </c>
    </row>
    <row r="568" spans="1:9" x14ac:dyDescent="0.25">
      <c r="A568" s="94" t="s">
        <v>142</v>
      </c>
      <c r="B568" s="77" t="s">
        <v>198</v>
      </c>
      <c r="C568" s="73">
        <v>2018</v>
      </c>
      <c r="D568" s="77">
        <v>3</v>
      </c>
      <c r="E568" s="77" t="s">
        <v>156</v>
      </c>
      <c r="F568" s="77" t="s">
        <v>140</v>
      </c>
      <c r="G568" s="98">
        <v>2986</v>
      </c>
      <c r="H568" s="92">
        <v>2986</v>
      </c>
      <c r="I568" s="66">
        <v>0</v>
      </c>
    </row>
    <row r="569" spans="1:9" x14ac:dyDescent="0.25">
      <c r="A569" s="94" t="s">
        <v>142</v>
      </c>
      <c r="B569" s="77" t="s">
        <v>199</v>
      </c>
      <c r="C569" s="73">
        <v>2018</v>
      </c>
      <c r="D569" s="77">
        <v>3</v>
      </c>
      <c r="E569" s="77" t="s">
        <v>156</v>
      </c>
      <c r="F569" s="77" t="s">
        <v>140</v>
      </c>
      <c r="G569" s="98">
        <v>1554597</v>
      </c>
      <c r="H569" s="92">
        <v>1554597</v>
      </c>
      <c r="I569" s="66">
        <v>0</v>
      </c>
    </row>
    <row r="570" spans="1:9" x14ac:dyDescent="0.25">
      <c r="A570" s="94" t="s">
        <v>142</v>
      </c>
      <c r="B570" s="77" t="s">
        <v>200</v>
      </c>
      <c r="C570" s="73">
        <v>2018</v>
      </c>
      <c r="D570" s="77">
        <v>3</v>
      </c>
      <c r="E570" s="77" t="s">
        <v>156</v>
      </c>
      <c r="F570" s="77" t="s">
        <v>140</v>
      </c>
      <c r="G570" s="98">
        <v>100</v>
      </c>
      <c r="H570" s="92">
        <v>100</v>
      </c>
      <c r="I570" s="66">
        <v>0</v>
      </c>
    </row>
    <row r="571" spans="1:9" x14ac:dyDescent="0.25">
      <c r="A571" s="94" t="s">
        <v>142</v>
      </c>
      <c r="B571" s="77" t="s">
        <v>201</v>
      </c>
      <c r="C571" s="73">
        <v>2018</v>
      </c>
      <c r="D571" s="77">
        <v>3</v>
      </c>
      <c r="E571" s="77" t="s">
        <v>156</v>
      </c>
      <c r="F571" s="77" t="s">
        <v>140</v>
      </c>
      <c r="G571" s="98">
        <v>-2000</v>
      </c>
      <c r="H571" s="92">
        <v>-2000</v>
      </c>
      <c r="I571" s="66">
        <v>0</v>
      </c>
    </row>
    <row r="572" spans="1:9" x14ac:dyDescent="0.25">
      <c r="A572" s="94" t="s">
        <v>142</v>
      </c>
      <c r="B572" s="77" t="s">
        <v>202</v>
      </c>
      <c r="C572" s="73">
        <v>2018</v>
      </c>
      <c r="D572" s="77">
        <v>3</v>
      </c>
      <c r="E572" s="77" t="s">
        <v>156</v>
      </c>
      <c r="F572" s="77" t="s">
        <v>140</v>
      </c>
      <c r="G572" s="98">
        <v>0</v>
      </c>
      <c r="H572" s="92">
        <v>0</v>
      </c>
      <c r="I572" s="66">
        <v>0</v>
      </c>
    </row>
    <row r="573" spans="1:9" x14ac:dyDescent="0.25">
      <c r="A573" s="94" t="s">
        <v>142</v>
      </c>
      <c r="B573" s="77" t="s">
        <v>203</v>
      </c>
      <c r="C573" s="73">
        <v>2018</v>
      </c>
      <c r="D573" s="77">
        <v>3</v>
      </c>
      <c r="E573" s="77" t="s">
        <v>156</v>
      </c>
      <c r="F573" s="77" t="s">
        <v>140</v>
      </c>
      <c r="G573" s="98">
        <v>260685</v>
      </c>
      <c r="H573" s="92">
        <v>260685</v>
      </c>
      <c r="I573" s="66">
        <v>0</v>
      </c>
    </row>
    <row r="574" spans="1:9" x14ac:dyDescent="0.25">
      <c r="A574" s="94" t="s">
        <v>142</v>
      </c>
      <c r="B574" s="77" t="s">
        <v>191</v>
      </c>
      <c r="C574" s="73">
        <v>2018</v>
      </c>
      <c r="D574" s="77">
        <v>3</v>
      </c>
      <c r="E574" s="77" t="s">
        <v>156</v>
      </c>
      <c r="F574" s="77" t="s">
        <v>140</v>
      </c>
      <c r="G574" s="98">
        <v>9021999</v>
      </c>
      <c r="H574" s="92">
        <v>9021999</v>
      </c>
      <c r="I574" s="66">
        <v>0</v>
      </c>
    </row>
    <row r="575" spans="1:9" x14ac:dyDescent="0.25">
      <c r="A575" s="94" t="s">
        <v>142</v>
      </c>
      <c r="B575" s="77" t="s">
        <v>204</v>
      </c>
      <c r="C575" s="73">
        <v>2018</v>
      </c>
      <c r="D575" s="77">
        <v>3</v>
      </c>
      <c r="E575" s="77" t="s">
        <v>156</v>
      </c>
      <c r="F575" s="77" t="s">
        <v>140</v>
      </c>
      <c r="G575" s="98">
        <v>305000</v>
      </c>
      <c r="H575" s="92">
        <v>305000</v>
      </c>
      <c r="I575" s="66">
        <v>0</v>
      </c>
    </row>
    <row r="576" spans="1:9" x14ac:dyDescent="0.25">
      <c r="A576" s="94" t="s">
        <v>142</v>
      </c>
      <c r="B576" s="77" t="s">
        <v>205</v>
      </c>
      <c r="C576" s="73">
        <v>2018</v>
      </c>
      <c r="D576" s="77">
        <v>3</v>
      </c>
      <c r="E576" s="77" t="s">
        <v>156</v>
      </c>
      <c r="F576" s="77" t="s">
        <v>140</v>
      </c>
      <c r="G576" s="98">
        <v>985821</v>
      </c>
      <c r="H576" s="92">
        <v>985821</v>
      </c>
      <c r="I576" s="66">
        <v>0</v>
      </c>
    </row>
    <row r="577" spans="1:9" x14ac:dyDescent="0.25">
      <c r="A577" s="94" t="s">
        <v>142</v>
      </c>
      <c r="B577" s="77" t="s">
        <v>206</v>
      </c>
      <c r="C577" s="73">
        <v>2018</v>
      </c>
      <c r="D577" s="77">
        <v>3</v>
      </c>
      <c r="E577" s="77" t="s">
        <v>156</v>
      </c>
      <c r="F577" s="77" t="s">
        <v>140</v>
      </c>
      <c r="G577" s="98">
        <v>574346</v>
      </c>
      <c r="H577" s="92">
        <v>574346</v>
      </c>
      <c r="I577" s="66">
        <v>0</v>
      </c>
    </row>
    <row r="578" spans="1:9" x14ac:dyDescent="0.25">
      <c r="A578" s="94" t="s">
        <v>142</v>
      </c>
      <c r="B578" s="77" t="s">
        <v>188</v>
      </c>
      <c r="C578" s="73">
        <v>2018</v>
      </c>
      <c r="D578" s="77">
        <v>3</v>
      </c>
      <c r="E578" s="77" t="s">
        <v>157</v>
      </c>
      <c r="F578" s="77" t="s">
        <v>140</v>
      </c>
      <c r="G578" s="98">
        <v>-224839601</v>
      </c>
      <c r="H578" s="92">
        <v>-224839601</v>
      </c>
      <c r="I578" s="66">
        <v>0</v>
      </c>
    </row>
    <row r="579" spans="1:9" x14ac:dyDescent="0.25">
      <c r="A579" s="94" t="s">
        <v>142</v>
      </c>
      <c r="B579" s="77" t="s">
        <v>193</v>
      </c>
      <c r="C579" s="73">
        <v>2018</v>
      </c>
      <c r="D579" s="77">
        <v>3</v>
      </c>
      <c r="E579" s="77" t="s">
        <v>157</v>
      </c>
      <c r="F579" s="77" t="s">
        <v>140</v>
      </c>
      <c r="G579" s="98">
        <v>-7277000</v>
      </c>
      <c r="H579" s="92">
        <v>-7277000</v>
      </c>
      <c r="I579" s="66">
        <v>0</v>
      </c>
    </row>
    <row r="580" spans="1:9" x14ac:dyDescent="0.25">
      <c r="A580" s="94" t="s">
        <v>142</v>
      </c>
      <c r="B580" s="77" t="s">
        <v>194</v>
      </c>
      <c r="C580" s="73">
        <v>2018</v>
      </c>
      <c r="D580" s="77">
        <v>3</v>
      </c>
      <c r="E580" s="77" t="s">
        <v>157</v>
      </c>
      <c r="F580" s="77" t="s">
        <v>140</v>
      </c>
      <c r="G580" s="98">
        <v>-100591057</v>
      </c>
      <c r="H580" s="92">
        <v>-100591057</v>
      </c>
      <c r="I580" s="66">
        <v>0</v>
      </c>
    </row>
    <row r="581" spans="1:9" x14ac:dyDescent="0.25">
      <c r="A581" s="94" t="s">
        <v>142</v>
      </c>
      <c r="B581" s="77" t="s">
        <v>195</v>
      </c>
      <c r="C581" s="73">
        <v>2018</v>
      </c>
      <c r="D581" s="77">
        <v>3</v>
      </c>
      <c r="E581" s="77" t="s">
        <v>157</v>
      </c>
      <c r="F581" s="77" t="s">
        <v>140</v>
      </c>
      <c r="G581" s="98">
        <v>-1118</v>
      </c>
      <c r="H581" s="92">
        <v>-1118</v>
      </c>
      <c r="I581" s="66">
        <v>0</v>
      </c>
    </row>
    <row r="582" spans="1:9" x14ac:dyDescent="0.25">
      <c r="A582" s="94" t="s">
        <v>142</v>
      </c>
      <c r="B582" s="77" t="s">
        <v>190</v>
      </c>
      <c r="C582" s="73">
        <v>2018</v>
      </c>
      <c r="D582" s="77">
        <v>3</v>
      </c>
      <c r="E582" s="77" t="s">
        <v>157</v>
      </c>
      <c r="F582" s="77" t="s">
        <v>140</v>
      </c>
      <c r="G582" s="98">
        <v>-113884000</v>
      </c>
      <c r="H582" s="92">
        <v>-113884000</v>
      </c>
      <c r="I582" s="66">
        <v>0</v>
      </c>
    </row>
    <row r="583" spans="1:9" x14ac:dyDescent="0.25">
      <c r="A583" s="94" t="s">
        <v>142</v>
      </c>
      <c r="B583" s="77" t="s">
        <v>196</v>
      </c>
      <c r="C583" s="73">
        <v>2018</v>
      </c>
      <c r="D583" s="77">
        <v>3</v>
      </c>
      <c r="E583" s="77" t="s">
        <v>157</v>
      </c>
      <c r="F583" s="77" t="s">
        <v>140</v>
      </c>
      <c r="G583" s="98">
        <v>-542836</v>
      </c>
      <c r="H583" s="92">
        <v>-542836</v>
      </c>
      <c r="I583" s="66">
        <v>0</v>
      </c>
    </row>
    <row r="584" spans="1:9" x14ac:dyDescent="0.25">
      <c r="A584" s="94" t="s">
        <v>142</v>
      </c>
      <c r="B584" s="77" t="s">
        <v>197</v>
      </c>
      <c r="C584" s="73">
        <v>2018</v>
      </c>
      <c r="D584" s="77">
        <v>3</v>
      </c>
      <c r="E584" s="77" t="s">
        <v>157</v>
      </c>
      <c r="F584" s="77" t="s">
        <v>140</v>
      </c>
      <c r="G584" s="98">
        <v>2682118</v>
      </c>
      <c r="H584" s="92">
        <v>2682118</v>
      </c>
      <c r="I584" s="66">
        <v>0</v>
      </c>
    </row>
    <row r="585" spans="1:9" x14ac:dyDescent="0.25">
      <c r="A585" s="94" t="s">
        <v>142</v>
      </c>
      <c r="B585" s="77" t="s">
        <v>198</v>
      </c>
      <c r="C585" s="73">
        <v>2018</v>
      </c>
      <c r="D585" s="77">
        <v>3</v>
      </c>
      <c r="E585" s="77" t="s">
        <v>157</v>
      </c>
      <c r="F585" s="77" t="s">
        <v>140</v>
      </c>
      <c r="G585" s="98">
        <v>620071</v>
      </c>
      <c r="H585" s="92">
        <v>620071</v>
      </c>
      <c r="I585" s="66">
        <v>0</v>
      </c>
    </row>
    <row r="586" spans="1:9" x14ac:dyDescent="0.25">
      <c r="A586" s="94" t="s">
        <v>142</v>
      </c>
      <c r="B586" s="77" t="s">
        <v>199</v>
      </c>
      <c r="C586" s="73">
        <v>2018</v>
      </c>
      <c r="D586" s="77">
        <v>3</v>
      </c>
      <c r="E586" s="77" t="s">
        <v>157</v>
      </c>
      <c r="F586" s="77" t="s">
        <v>140</v>
      </c>
      <c r="G586" s="98">
        <v>-12087190</v>
      </c>
      <c r="H586" s="92">
        <v>-12087190</v>
      </c>
      <c r="I586" s="66">
        <v>0</v>
      </c>
    </row>
    <row r="587" spans="1:9" x14ac:dyDescent="0.25">
      <c r="A587" s="94" t="s">
        <v>142</v>
      </c>
      <c r="B587" s="77" t="s">
        <v>200</v>
      </c>
      <c r="C587" s="73">
        <v>2018</v>
      </c>
      <c r="D587" s="77">
        <v>3</v>
      </c>
      <c r="E587" s="77" t="s">
        <v>157</v>
      </c>
      <c r="F587" s="77" t="s">
        <v>140</v>
      </c>
      <c r="G587" s="98">
        <v>-17439</v>
      </c>
      <c r="H587" s="92">
        <v>-17439</v>
      </c>
      <c r="I587" s="66">
        <v>0</v>
      </c>
    </row>
    <row r="588" spans="1:9" x14ac:dyDescent="0.25">
      <c r="A588" s="94" t="s">
        <v>142</v>
      </c>
      <c r="B588" s="77" t="s">
        <v>201</v>
      </c>
      <c r="C588" s="73">
        <v>2018</v>
      </c>
      <c r="D588" s="77">
        <v>3</v>
      </c>
      <c r="E588" s="77" t="s">
        <v>157</v>
      </c>
      <c r="F588" s="77" t="s">
        <v>140</v>
      </c>
      <c r="G588" s="98">
        <v>-550000</v>
      </c>
      <c r="H588" s="92">
        <v>-550000</v>
      </c>
      <c r="I588" s="66">
        <v>0</v>
      </c>
    </row>
    <row r="589" spans="1:9" x14ac:dyDescent="0.25">
      <c r="A589" s="94" t="s">
        <v>142</v>
      </c>
      <c r="B589" s="77" t="s">
        <v>202</v>
      </c>
      <c r="C589" s="73">
        <v>2018</v>
      </c>
      <c r="D589" s="77">
        <v>3</v>
      </c>
      <c r="E589" s="77" t="s">
        <v>157</v>
      </c>
      <c r="F589" s="77" t="s">
        <v>140</v>
      </c>
      <c r="G589" s="98">
        <v>0</v>
      </c>
      <c r="H589" s="92">
        <v>0</v>
      </c>
      <c r="I589" s="66">
        <v>0</v>
      </c>
    </row>
    <row r="590" spans="1:9" x14ac:dyDescent="0.25">
      <c r="A590" s="94" t="s">
        <v>142</v>
      </c>
      <c r="B590" s="77" t="s">
        <v>203</v>
      </c>
      <c r="C590" s="73">
        <v>2018</v>
      </c>
      <c r="D590" s="77">
        <v>3</v>
      </c>
      <c r="E590" s="77" t="s">
        <v>157</v>
      </c>
      <c r="F590" s="77" t="s">
        <v>140</v>
      </c>
      <c r="G590" s="98">
        <v>2000398</v>
      </c>
      <c r="H590" s="92">
        <v>2000398</v>
      </c>
      <c r="I590" s="66">
        <v>0</v>
      </c>
    </row>
    <row r="591" spans="1:9" x14ac:dyDescent="0.25">
      <c r="A591" s="94" t="s">
        <v>142</v>
      </c>
      <c r="B591" s="77" t="s">
        <v>191</v>
      </c>
      <c r="C591" s="73">
        <v>2018</v>
      </c>
      <c r="D591" s="77">
        <v>3</v>
      </c>
      <c r="E591" s="77" t="s">
        <v>157</v>
      </c>
      <c r="F591" s="77" t="s">
        <v>140</v>
      </c>
      <c r="G591" s="98">
        <v>-29630256</v>
      </c>
      <c r="H591" s="92">
        <v>-29630256</v>
      </c>
      <c r="I591" s="66">
        <v>0</v>
      </c>
    </row>
    <row r="592" spans="1:9" x14ac:dyDescent="0.25">
      <c r="A592" s="94" t="s">
        <v>142</v>
      </c>
      <c r="B592" s="77" t="s">
        <v>204</v>
      </c>
      <c r="C592" s="73">
        <v>2018</v>
      </c>
      <c r="D592" s="77">
        <v>3</v>
      </c>
      <c r="E592" s="77" t="s">
        <v>157</v>
      </c>
      <c r="F592" s="77" t="s">
        <v>140</v>
      </c>
      <c r="G592" s="98">
        <v>-19725000</v>
      </c>
      <c r="H592" s="92">
        <v>-19725000</v>
      </c>
      <c r="I592" s="66">
        <v>0</v>
      </c>
    </row>
    <row r="593" spans="1:9" x14ac:dyDescent="0.25">
      <c r="A593" s="94" t="s">
        <v>142</v>
      </c>
      <c r="B593" s="77" t="s">
        <v>205</v>
      </c>
      <c r="C593" s="73">
        <v>2018</v>
      </c>
      <c r="D593" s="77">
        <v>3</v>
      </c>
      <c r="E593" s="77" t="s">
        <v>157</v>
      </c>
      <c r="F593" s="77" t="s">
        <v>140</v>
      </c>
      <c r="G593" s="98">
        <v>-1899008</v>
      </c>
      <c r="H593" s="92">
        <v>-1899008</v>
      </c>
      <c r="I593" s="66">
        <v>0</v>
      </c>
    </row>
    <row r="594" spans="1:9" x14ac:dyDescent="0.25">
      <c r="A594" s="94" t="s">
        <v>142</v>
      </c>
      <c r="B594" s="77" t="s">
        <v>206</v>
      </c>
      <c r="C594" s="73">
        <v>2018</v>
      </c>
      <c r="D594" s="77">
        <v>3</v>
      </c>
      <c r="E594" s="77" t="s">
        <v>157</v>
      </c>
      <c r="F594" s="77" t="s">
        <v>140</v>
      </c>
      <c r="G594" s="98">
        <v>-569919</v>
      </c>
      <c r="H594" s="92">
        <v>-569919</v>
      </c>
      <c r="I594" s="66">
        <v>0</v>
      </c>
    </row>
    <row r="595" spans="1:9" x14ac:dyDescent="0.25">
      <c r="A595" s="94" t="s">
        <v>142</v>
      </c>
      <c r="B595" s="77" t="s">
        <v>188</v>
      </c>
      <c r="C595" s="73">
        <v>2018</v>
      </c>
      <c r="D595" s="77">
        <v>3</v>
      </c>
      <c r="E595" s="77" t="s">
        <v>158</v>
      </c>
      <c r="F595" s="77" t="s">
        <v>140</v>
      </c>
      <c r="G595" s="98">
        <v>0</v>
      </c>
      <c r="H595" s="92">
        <v>0</v>
      </c>
      <c r="I595" s="66">
        <v>0</v>
      </c>
    </row>
    <row r="596" spans="1:9" x14ac:dyDescent="0.25">
      <c r="A596" s="94" t="s">
        <v>142</v>
      </c>
      <c r="B596" s="77" t="s">
        <v>193</v>
      </c>
      <c r="C596" s="73">
        <v>2018</v>
      </c>
      <c r="D596" s="77">
        <v>3</v>
      </c>
      <c r="E596" s="77" t="s">
        <v>158</v>
      </c>
      <c r="F596" s="77" t="s">
        <v>140</v>
      </c>
      <c r="G596" s="98">
        <v>1652000</v>
      </c>
      <c r="H596" s="92">
        <v>1652000</v>
      </c>
      <c r="I596" s="66">
        <v>0</v>
      </c>
    </row>
    <row r="597" spans="1:9" x14ac:dyDescent="0.25">
      <c r="A597" s="94" t="s">
        <v>142</v>
      </c>
      <c r="B597" s="77" t="s">
        <v>194</v>
      </c>
      <c r="C597" s="73">
        <v>2018</v>
      </c>
      <c r="D597" s="77">
        <v>3</v>
      </c>
      <c r="E597" s="77" t="s">
        <v>158</v>
      </c>
      <c r="F597" s="77" t="s">
        <v>140</v>
      </c>
      <c r="G597" s="98">
        <v>26141421</v>
      </c>
      <c r="H597" s="92">
        <v>26141421</v>
      </c>
      <c r="I597" s="66">
        <v>0</v>
      </c>
    </row>
    <row r="598" spans="1:9" x14ac:dyDescent="0.25">
      <c r="A598" s="94" t="s">
        <v>142</v>
      </c>
      <c r="B598" s="77" t="s">
        <v>195</v>
      </c>
      <c r="C598" s="73">
        <v>2018</v>
      </c>
      <c r="D598" s="77">
        <v>3</v>
      </c>
      <c r="E598" s="77" t="s">
        <v>158</v>
      </c>
      <c r="F598" s="77" t="s">
        <v>140</v>
      </c>
      <c r="G598" s="98">
        <v>0</v>
      </c>
      <c r="H598" s="92">
        <v>0</v>
      </c>
      <c r="I598" s="66">
        <v>0</v>
      </c>
    </row>
    <row r="599" spans="1:9" x14ac:dyDescent="0.25">
      <c r="A599" s="94" t="s">
        <v>142</v>
      </c>
      <c r="B599" s="77" t="s">
        <v>190</v>
      </c>
      <c r="C599" s="73">
        <v>2018</v>
      </c>
      <c r="D599" s="77">
        <v>3</v>
      </c>
      <c r="E599" s="77" t="s">
        <v>158</v>
      </c>
      <c r="F599" s="77" t="s">
        <v>140</v>
      </c>
      <c r="G599" s="98">
        <v>21991000</v>
      </c>
      <c r="H599" s="92">
        <v>21991000</v>
      </c>
      <c r="I599" s="66">
        <v>0</v>
      </c>
    </row>
    <row r="600" spans="1:9" x14ac:dyDescent="0.25">
      <c r="A600" s="94" t="s">
        <v>142</v>
      </c>
      <c r="B600" s="77" t="s">
        <v>196</v>
      </c>
      <c r="C600" s="73">
        <v>2018</v>
      </c>
      <c r="D600" s="77">
        <v>3</v>
      </c>
      <c r="E600" s="77" t="s">
        <v>158</v>
      </c>
      <c r="F600" s="77" t="s">
        <v>140</v>
      </c>
      <c r="G600" s="98">
        <v>-10064</v>
      </c>
      <c r="H600" s="92">
        <v>-10064</v>
      </c>
      <c r="I600" s="66">
        <v>0</v>
      </c>
    </row>
    <row r="601" spans="1:9" x14ac:dyDescent="0.25">
      <c r="A601" s="94" t="s">
        <v>142</v>
      </c>
      <c r="B601" s="77" t="s">
        <v>197</v>
      </c>
      <c r="C601" s="73">
        <v>2018</v>
      </c>
      <c r="D601" s="77">
        <v>3</v>
      </c>
      <c r="E601" s="77" t="s">
        <v>158</v>
      </c>
      <c r="F601" s="77" t="s">
        <v>140</v>
      </c>
      <c r="G601" s="98">
        <v>-655976</v>
      </c>
      <c r="H601" s="92">
        <v>-655976</v>
      </c>
      <c r="I601" s="66">
        <v>0</v>
      </c>
    </row>
    <row r="602" spans="1:9" x14ac:dyDescent="0.25">
      <c r="A602" s="94" t="s">
        <v>142</v>
      </c>
      <c r="B602" s="77" t="s">
        <v>198</v>
      </c>
      <c r="C602" s="73">
        <v>2018</v>
      </c>
      <c r="D602" s="77">
        <v>3</v>
      </c>
      <c r="E602" s="77" t="s">
        <v>158</v>
      </c>
      <c r="F602" s="77" t="s">
        <v>140</v>
      </c>
      <c r="G602" s="98">
        <v>-146204</v>
      </c>
      <c r="H602" s="92">
        <v>-146204</v>
      </c>
      <c r="I602" s="66">
        <v>0</v>
      </c>
    </row>
    <row r="603" spans="1:9" x14ac:dyDescent="0.25">
      <c r="A603" s="94" t="s">
        <v>142</v>
      </c>
      <c r="B603" s="77" t="s">
        <v>199</v>
      </c>
      <c r="C603" s="73">
        <v>2018</v>
      </c>
      <c r="D603" s="77">
        <v>3</v>
      </c>
      <c r="E603" s="77" t="s">
        <v>158</v>
      </c>
      <c r="F603" s="77" t="s">
        <v>140</v>
      </c>
      <c r="G603" s="98">
        <v>2924048</v>
      </c>
      <c r="H603" s="92">
        <v>2924048</v>
      </c>
      <c r="I603" s="66">
        <v>0</v>
      </c>
    </row>
    <row r="604" spans="1:9" x14ac:dyDescent="0.25">
      <c r="A604" s="94" t="s">
        <v>142</v>
      </c>
      <c r="B604" s="77" t="s">
        <v>200</v>
      </c>
      <c r="C604" s="73">
        <v>2018</v>
      </c>
      <c r="D604" s="77">
        <v>3</v>
      </c>
      <c r="E604" s="77" t="s">
        <v>158</v>
      </c>
      <c r="F604" s="77" t="s">
        <v>140</v>
      </c>
      <c r="G604" s="98">
        <v>-64</v>
      </c>
      <c r="H604" s="92">
        <v>-64</v>
      </c>
      <c r="I604" s="66">
        <v>0</v>
      </c>
    </row>
    <row r="605" spans="1:9" x14ac:dyDescent="0.25">
      <c r="A605" s="94" t="s">
        <v>142</v>
      </c>
      <c r="B605" s="77" t="s">
        <v>201</v>
      </c>
      <c r="C605" s="73">
        <v>2018</v>
      </c>
      <c r="D605" s="77">
        <v>3</v>
      </c>
      <c r="E605" s="77" t="s">
        <v>158</v>
      </c>
      <c r="F605" s="77" t="s">
        <v>140</v>
      </c>
      <c r="G605" s="98">
        <v>170000</v>
      </c>
      <c r="H605" s="92">
        <v>170000</v>
      </c>
      <c r="I605" s="66">
        <v>0</v>
      </c>
    </row>
    <row r="606" spans="1:9" x14ac:dyDescent="0.25">
      <c r="A606" s="94" t="s">
        <v>142</v>
      </c>
      <c r="B606" s="77" t="s">
        <v>202</v>
      </c>
      <c r="C606" s="73">
        <v>2018</v>
      </c>
      <c r="D606" s="77">
        <v>3</v>
      </c>
      <c r="E606" s="77" t="s">
        <v>158</v>
      </c>
      <c r="F606" s="77" t="s">
        <v>140</v>
      </c>
      <c r="G606" s="98">
        <v>0</v>
      </c>
      <c r="H606" s="92">
        <v>0</v>
      </c>
      <c r="I606" s="66">
        <v>0</v>
      </c>
    </row>
    <row r="607" spans="1:9" x14ac:dyDescent="0.25">
      <c r="A607" s="94" t="s">
        <v>142</v>
      </c>
      <c r="B607" s="77" t="s">
        <v>203</v>
      </c>
      <c r="C607" s="73">
        <v>2018</v>
      </c>
      <c r="D607" s="77">
        <v>3</v>
      </c>
      <c r="E607" s="77" t="s">
        <v>158</v>
      </c>
      <c r="F607" s="77" t="s">
        <v>140</v>
      </c>
      <c r="G607" s="98">
        <v>0</v>
      </c>
      <c r="H607" s="92">
        <v>0</v>
      </c>
      <c r="I607" s="66">
        <v>0</v>
      </c>
    </row>
    <row r="608" spans="1:9" x14ac:dyDescent="0.25">
      <c r="A608" s="94" t="s">
        <v>142</v>
      </c>
      <c r="B608" s="77" t="s">
        <v>191</v>
      </c>
      <c r="C608" s="73">
        <v>2018</v>
      </c>
      <c r="D608" s="77">
        <v>3</v>
      </c>
      <c r="E608" s="77" t="s">
        <v>158</v>
      </c>
      <c r="F608" s="77" t="s">
        <v>140</v>
      </c>
      <c r="G608" s="98">
        <v>6284601</v>
      </c>
      <c r="H608" s="92">
        <v>6284601</v>
      </c>
      <c r="I608" s="66">
        <v>0</v>
      </c>
    </row>
    <row r="609" spans="1:9" x14ac:dyDescent="0.25">
      <c r="A609" s="94" t="s">
        <v>142</v>
      </c>
      <c r="B609" s="77" t="s">
        <v>204</v>
      </c>
      <c r="C609" s="73">
        <v>2018</v>
      </c>
      <c r="D609" s="77">
        <v>3</v>
      </c>
      <c r="E609" s="77" t="s">
        <v>158</v>
      </c>
      <c r="F609" s="77" t="s">
        <v>140</v>
      </c>
      <c r="G609" s="98">
        <v>4276000</v>
      </c>
      <c r="H609" s="92">
        <v>4276000</v>
      </c>
      <c r="I609" s="66">
        <v>0</v>
      </c>
    </row>
    <row r="610" spans="1:9" x14ac:dyDescent="0.25">
      <c r="A610" s="94" t="s">
        <v>142</v>
      </c>
      <c r="B610" s="77" t="s">
        <v>205</v>
      </c>
      <c r="C610" s="73">
        <v>2018</v>
      </c>
      <c r="D610" s="77">
        <v>3</v>
      </c>
      <c r="E610" s="77" t="s">
        <v>158</v>
      </c>
      <c r="F610" s="77" t="s">
        <v>140</v>
      </c>
      <c r="G610" s="98">
        <v>0</v>
      </c>
      <c r="H610" s="92">
        <v>0</v>
      </c>
      <c r="I610" s="66">
        <v>0</v>
      </c>
    </row>
    <row r="611" spans="1:9" x14ac:dyDescent="0.25">
      <c r="A611" s="94" t="s">
        <v>142</v>
      </c>
      <c r="B611" s="77" t="s">
        <v>206</v>
      </c>
      <c r="C611" s="73">
        <v>2018</v>
      </c>
      <c r="D611" s="77">
        <v>3</v>
      </c>
      <c r="E611" s="77" t="s">
        <v>158</v>
      </c>
      <c r="F611" s="77" t="s">
        <v>140</v>
      </c>
      <c r="G611" s="98">
        <v>66323</v>
      </c>
      <c r="H611" s="92">
        <v>66323</v>
      </c>
      <c r="I611" s="66">
        <v>0</v>
      </c>
    </row>
    <row r="612" spans="1:9" x14ac:dyDescent="0.25">
      <c r="A612" s="94" t="s">
        <v>142</v>
      </c>
      <c r="B612" s="77" t="s">
        <v>188</v>
      </c>
      <c r="C612" s="73">
        <v>2018</v>
      </c>
      <c r="D612" s="77">
        <v>3</v>
      </c>
      <c r="E612" s="77" t="s">
        <v>159</v>
      </c>
      <c r="F612" s="77" t="s">
        <v>140</v>
      </c>
      <c r="G612" s="98">
        <v>-224839601</v>
      </c>
      <c r="H612" s="92">
        <v>-224839601</v>
      </c>
      <c r="I612" s="66">
        <v>0</v>
      </c>
    </row>
    <row r="613" spans="1:9" x14ac:dyDescent="0.25">
      <c r="A613" s="94" t="s">
        <v>142</v>
      </c>
      <c r="B613" s="77" t="s">
        <v>193</v>
      </c>
      <c r="C613" s="73">
        <v>2018</v>
      </c>
      <c r="D613" s="77">
        <v>3</v>
      </c>
      <c r="E613" s="77" t="s">
        <v>159</v>
      </c>
      <c r="F613" s="77" t="s">
        <v>140</v>
      </c>
      <c r="G613" s="98">
        <v>-5625000</v>
      </c>
      <c r="H613" s="92">
        <v>-5625000</v>
      </c>
      <c r="I613" s="66">
        <v>0</v>
      </c>
    </row>
    <row r="614" spans="1:9" x14ac:dyDescent="0.25">
      <c r="A614" s="94" t="s">
        <v>142</v>
      </c>
      <c r="B614" s="77" t="s">
        <v>194</v>
      </c>
      <c r="C614" s="73">
        <v>2018</v>
      </c>
      <c r="D614" s="77">
        <v>3</v>
      </c>
      <c r="E614" s="77" t="s">
        <v>159</v>
      </c>
      <c r="F614" s="77" t="s">
        <v>140</v>
      </c>
      <c r="G614" s="98">
        <v>-74449636</v>
      </c>
      <c r="H614" s="92">
        <v>-74449636</v>
      </c>
      <c r="I614" s="66">
        <v>0</v>
      </c>
    </row>
    <row r="615" spans="1:9" x14ac:dyDescent="0.25">
      <c r="A615" s="94" t="s">
        <v>142</v>
      </c>
      <c r="B615" s="77" t="s">
        <v>195</v>
      </c>
      <c r="C615" s="73">
        <v>2018</v>
      </c>
      <c r="D615" s="77">
        <v>3</v>
      </c>
      <c r="E615" s="77" t="s">
        <v>159</v>
      </c>
      <c r="F615" s="77" t="s">
        <v>140</v>
      </c>
      <c r="G615" s="98">
        <v>-1118</v>
      </c>
      <c r="H615" s="92">
        <v>-1118</v>
      </c>
      <c r="I615" s="66">
        <v>0</v>
      </c>
    </row>
    <row r="616" spans="1:9" x14ac:dyDescent="0.25">
      <c r="A616" s="94" t="s">
        <v>142</v>
      </c>
      <c r="B616" s="77" t="s">
        <v>190</v>
      </c>
      <c r="C616" s="73">
        <v>2018</v>
      </c>
      <c r="D616" s="77">
        <v>3</v>
      </c>
      <c r="E616" s="77" t="s">
        <v>159</v>
      </c>
      <c r="F616" s="77" t="s">
        <v>140</v>
      </c>
      <c r="G616" s="98">
        <v>-91893000</v>
      </c>
      <c r="H616" s="92">
        <v>-91893000</v>
      </c>
      <c r="I616" s="66">
        <v>0</v>
      </c>
    </row>
    <row r="617" spans="1:9" x14ac:dyDescent="0.25">
      <c r="A617" s="94" t="s">
        <v>142</v>
      </c>
      <c r="B617" s="77" t="s">
        <v>196</v>
      </c>
      <c r="C617" s="73">
        <v>2018</v>
      </c>
      <c r="D617" s="77">
        <v>3</v>
      </c>
      <c r="E617" s="77" t="s">
        <v>159</v>
      </c>
      <c r="F617" s="77" t="s">
        <v>140</v>
      </c>
      <c r="G617" s="98">
        <v>-552900</v>
      </c>
      <c r="H617" s="92">
        <v>-552900</v>
      </c>
      <c r="I617" s="66">
        <v>0</v>
      </c>
    </row>
    <row r="618" spans="1:9" x14ac:dyDescent="0.25">
      <c r="A618" s="94" t="s">
        <v>142</v>
      </c>
      <c r="B618" s="77" t="s">
        <v>197</v>
      </c>
      <c r="C618" s="73">
        <v>2018</v>
      </c>
      <c r="D618" s="77">
        <v>3</v>
      </c>
      <c r="E618" s="77" t="s">
        <v>159</v>
      </c>
      <c r="F618" s="77" t="s">
        <v>140</v>
      </c>
      <c r="G618" s="98">
        <v>2026142</v>
      </c>
      <c r="H618" s="92">
        <v>2026142</v>
      </c>
      <c r="I618" s="66">
        <v>0</v>
      </c>
    </row>
    <row r="619" spans="1:9" x14ac:dyDescent="0.25">
      <c r="A619" s="94" t="s">
        <v>142</v>
      </c>
      <c r="B619" s="77" t="s">
        <v>198</v>
      </c>
      <c r="C619" s="73">
        <v>2018</v>
      </c>
      <c r="D619" s="77">
        <v>3</v>
      </c>
      <c r="E619" s="77" t="s">
        <v>159</v>
      </c>
      <c r="F619" s="77" t="s">
        <v>140</v>
      </c>
      <c r="G619" s="98">
        <v>473867</v>
      </c>
      <c r="H619" s="92">
        <v>473867</v>
      </c>
      <c r="I619" s="66">
        <v>0</v>
      </c>
    </row>
    <row r="620" spans="1:9" x14ac:dyDescent="0.25">
      <c r="A620" s="94" t="s">
        <v>142</v>
      </c>
      <c r="B620" s="77" t="s">
        <v>199</v>
      </c>
      <c r="C620" s="73">
        <v>2018</v>
      </c>
      <c r="D620" s="77">
        <v>3</v>
      </c>
      <c r="E620" s="77" t="s">
        <v>159</v>
      </c>
      <c r="F620" s="77" t="s">
        <v>140</v>
      </c>
      <c r="G620" s="98">
        <v>-9163142</v>
      </c>
      <c r="H620" s="92">
        <v>-9163142</v>
      </c>
      <c r="I620" s="66">
        <v>0</v>
      </c>
    </row>
    <row r="621" spans="1:9" x14ac:dyDescent="0.25">
      <c r="A621" s="94" t="s">
        <v>142</v>
      </c>
      <c r="B621" s="77" t="s">
        <v>200</v>
      </c>
      <c r="C621" s="73">
        <v>2018</v>
      </c>
      <c r="D621" s="77">
        <v>3</v>
      </c>
      <c r="E621" s="77" t="s">
        <v>159</v>
      </c>
      <c r="F621" s="77" t="s">
        <v>140</v>
      </c>
      <c r="G621" s="98">
        <v>-17503</v>
      </c>
      <c r="H621" s="92">
        <v>-17503</v>
      </c>
      <c r="I621" s="66">
        <v>0</v>
      </c>
    </row>
    <row r="622" spans="1:9" x14ac:dyDescent="0.25">
      <c r="A622" s="94" t="s">
        <v>142</v>
      </c>
      <c r="B622" s="77" t="s">
        <v>201</v>
      </c>
      <c r="C622" s="73">
        <v>2018</v>
      </c>
      <c r="D622" s="77">
        <v>3</v>
      </c>
      <c r="E622" s="77" t="s">
        <v>159</v>
      </c>
      <c r="F622" s="77" t="s">
        <v>140</v>
      </c>
      <c r="G622" s="98">
        <v>-380000</v>
      </c>
      <c r="H622" s="92">
        <v>-380000</v>
      </c>
      <c r="I622" s="66">
        <v>0</v>
      </c>
    </row>
    <row r="623" spans="1:9" x14ac:dyDescent="0.25">
      <c r="A623" s="94" t="s">
        <v>142</v>
      </c>
      <c r="B623" s="77" t="s">
        <v>202</v>
      </c>
      <c r="C623" s="73">
        <v>2018</v>
      </c>
      <c r="D623" s="77">
        <v>3</v>
      </c>
      <c r="E623" s="77" t="s">
        <v>159</v>
      </c>
      <c r="F623" s="77" t="s">
        <v>140</v>
      </c>
      <c r="G623" s="98">
        <v>0</v>
      </c>
      <c r="H623" s="92">
        <v>0</v>
      </c>
      <c r="I623" s="66">
        <v>0</v>
      </c>
    </row>
    <row r="624" spans="1:9" x14ac:dyDescent="0.25">
      <c r="A624" s="94" t="s">
        <v>142</v>
      </c>
      <c r="B624" s="77" t="s">
        <v>203</v>
      </c>
      <c r="C624" s="73">
        <v>2018</v>
      </c>
      <c r="D624" s="77">
        <v>3</v>
      </c>
      <c r="E624" s="77" t="s">
        <v>159</v>
      </c>
      <c r="F624" s="77" t="s">
        <v>140</v>
      </c>
      <c r="G624" s="98">
        <v>2000398</v>
      </c>
      <c r="H624" s="92">
        <v>2000398</v>
      </c>
      <c r="I624" s="66">
        <v>0</v>
      </c>
    </row>
    <row r="625" spans="1:9" x14ac:dyDescent="0.25">
      <c r="A625" s="94" t="s">
        <v>142</v>
      </c>
      <c r="B625" s="77" t="s">
        <v>191</v>
      </c>
      <c r="C625" s="73">
        <v>2018</v>
      </c>
      <c r="D625" s="77">
        <v>3</v>
      </c>
      <c r="E625" s="77" t="s">
        <v>159</v>
      </c>
      <c r="F625" s="77" t="s">
        <v>140</v>
      </c>
      <c r="G625" s="98">
        <v>-23345655</v>
      </c>
      <c r="H625" s="92">
        <v>-23345655</v>
      </c>
      <c r="I625" s="66">
        <v>0</v>
      </c>
    </row>
    <row r="626" spans="1:9" x14ac:dyDescent="0.25">
      <c r="A626" s="94" t="s">
        <v>142</v>
      </c>
      <c r="B626" s="77" t="s">
        <v>204</v>
      </c>
      <c r="C626" s="73">
        <v>2018</v>
      </c>
      <c r="D626" s="77">
        <v>3</v>
      </c>
      <c r="E626" s="77" t="s">
        <v>159</v>
      </c>
      <c r="F626" s="77" t="s">
        <v>140</v>
      </c>
      <c r="G626" s="98">
        <v>-15449000</v>
      </c>
      <c r="H626" s="92">
        <v>-15449000</v>
      </c>
      <c r="I626" s="66">
        <v>0</v>
      </c>
    </row>
    <row r="627" spans="1:9" x14ac:dyDescent="0.25">
      <c r="A627" s="94" t="s">
        <v>142</v>
      </c>
      <c r="B627" s="77" t="s">
        <v>205</v>
      </c>
      <c r="C627" s="73">
        <v>2018</v>
      </c>
      <c r="D627" s="77">
        <v>3</v>
      </c>
      <c r="E627" s="77" t="s">
        <v>159</v>
      </c>
      <c r="F627" s="77" t="s">
        <v>140</v>
      </c>
      <c r="G627" s="98">
        <v>-1899008</v>
      </c>
      <c r="H627" s="92">
        <v>-1899008</v>
      </c>
      <c r="I627" s="66">
        <v>0</v>
      </c>
    </row>
    <row r="628" spans="1:9" x14ac:dyDescent="0.25">
      <c r="A628" s="94" t="s">
        <v>142</v>
      </c>
      <c r="B628" s="77" t="s">
        <v>206</v>
      </c>
      <c r="C628" s="73">
        <v>2018</v>
      </c>
      <c r="D628" s="77">
        <v>3</v>
      </c>
      <c r="E628" s="77" t="s">
        <v>159</v>
      </c>
      <c r="F628" s="77" t="s">
        <v>140</v>
      </c>
      <c r="G628" s="98">
        <v>-503596</v>
      </c>
      <c r="H628" s="92">
        <v>-503596</v>
      </c>
      <c r="I628" s="66">
        <v>0</v>
      </c>
    </row>
    <row r="629" spans="1:9" x14ac:dyDescent="0.25">
      <c r="A629" s="94" t="s">
        <v>142</v>
      </c>
      <c r="B629" s="77" t="s">
        <v>188</v>
      </c>
      <c r="C629" s="74">
        <v>2017</v>
      </c>
      <c r="D629" s="77">
        <v>3</v>
      </c>
      <c r="E629" s="77" t="s">
        <v>143</v>
      </c>
      <c r="F629" s="77" t="s">
        <v>140</v>
      </c>
      <c r="G629" s="98">
        <v>-1113185632</v>
      </c>
      <c r="H629" s="92">
        <v>-1113185632</v>
      </c>
      <c r="I629" s="66">
        <v>0</v>
      </c>
    </row>
    <row r="630" spans="1:9" x14ac:dyDescent="0.25">
      <c r="A630" s="94" t="s">
        <v>142</v>
      </c>
      <c r="B630" s="77" t="s">
        <v>193</v>
      </c>
      <c r="C630" s="74">
        <v>2017</v>
      </c>
      <c r="D630" s="77">
        <v>3</v>
      </c>
      <c r="E630" s="77" t="s">
        <v>143</v>
      </c>
      <c r="F630" s="77" t="s">
        <v>140</v>
      </c>
      <c r="G630" s="98">
        <v>-72026000</v>
      </c>
      <c r="H630" s="92">
        <v>-72026000</v>
      </c>
      <c r="I630" s="66">
        <v>0</v>
      </c>
    </row>
    <row r="631" spans="1:9" x14ac:dyDescent="0.25">
      <c r="A631" s="94" t="s">
        <v>142</v>
      </c>
      <c r="B631" s="77" t="s">
        <v>194</v>
      </c>
      <c r="C631" s="74">
        <v>2017</v>
      </c>
      <c r="D631" s="77">
        <v>3</v>
      </c>
      <c r="E631" s="77" t="s">
        <v>143</v>
      </c>
      <c r="F631" s="77" t="s">
        <v>140</v>
      </c>
      <c r="G631" s="98">
        <v>-397909308</v>
      </c>
      <c r="H631" s="92">
        <v>-397909308</v>
      </c>
      <c r="I631" s="66">
        <v>0</v>
      </c>
    </row>
    <row r="632" spans="1:9" x14ac:dyDescent="0.25">
      <c r="A632" s="94" t="s">
        <v>142</v>
      </c>
      <c r="B632" s="77" t="s">
        <v>195</v>
      </c>
      <c r="C632" s="74">
        <v>2017</v>
      </c>
      <c r="D632" s="77">
        <v>3</v>
      </c>
      <c r="E632" s="77" t="s">
        <v>143</v>
      </c>
      <c r="F632" s="77" t="s">
        <v>140</v>
      </c>
      <c r="G632" s="98">
        <v>-240780</v>
      </c>
      <c r="H632" s="92">
        <v>-240780</v>
      </c>
      <c r="I632" s="66">
        <v>0</v>
      </c>
    </row>
    <row r="633" spans="1:9" x14ac:dyDescent="0.25">
      <c r="A633" s="94" t="s">
        <v>142</v>
      </c>
      <c r="B633" s="77" t="s">
        <v>190</v>
      </c>
      <c r="C633" s="74">
        <v>2017</v>
      </c>
      <c r="D633" s="77">
        <v>3</v>
      </c>
      <c r="E633" s="77" t="s">
        <v>143</v>
      </c>
      <c r="F633" s="77" t="s">
        <v>140</v>
      </c>
      <c r="G633" s="98">
        <v>-565720000</v>
      </c>
      <c r="H633" s="92">
        <v>-565720000</v>
      </c>
      <c r="I633" s="66">
        <v>0</v>
      </c>
    </row>
    <row r="634" spans="1:9" x14ac:dyDescent="0.25">
      <c r="A634" s="94" t="s">
        <v>142</v>
      </c>
      <c r="B634" s="77" t="s">
        <v>196</v>
      </c>
      <c r="C634" s="74">
        <v>2017</v>
      </c>
      <c r="D634" s="77">
        <v>3</v>
      </c>
      <c r="E634" s="77" t="s">
        <v>143</v>
      </c>
      <c r="F634" s="77" t="s">
        <v>140</v>
      </c>
      <c r="G634" s="98">
        <v>-6338451</v>
      </c>
      <c r="H634" s="92">
        <v>-6338451</v>
      </c>
      <c r="I634" s="66">
        <v>0</v>
      </c>
    </row>
    <row r="635" spans="1:9" x14ac:dyDescent="0.25">
      <c r="A635" s="94" t="s">
        <v>142</v>
      </c>
      <c r="B635" s="77" t="s">
        <v>197</v>
      </c>
      <c r="C635" s="74">
        <v>2017</v>
      </c>
      <c r="D635" s="77">
        <v>3</v>
      </c>
      <c r="E635" s="77" t="s">
        <v>143</v>
      </c>
      <c r="F635" s="77" t="s">
        <v>140</v>
      </c>
      <c r="G635" s="98">
        <v>-19259584</v>
      </c>
      <c r="H635" s="92">
        <v>-19259584</v>
      </c>
      <c r="I635" s="66">
        <v>0</v>
      </c>
    </row>
    <row r="636" spans="1:9" x14ac:dyDescent="0.25">
      <c r="A636" s="94" t="s">
        <v>142</v>
      </c>
      <c r="B636" s="77" t="s">
        <v>198</v>
      </c>
      <c r="C636" s="74">
        <v>2017</v>
      </c>
      <c r="D636" s="77">
        <v>3</v>
      </c>
      <c r="E636" s="77" t="s">
        <v>143</v>
      </c>
      <c r="F636" s="77" t="s">
        <v>140</v>
      </c>
      <c r="G636" s="98">
        <v>-6510912</v>
      </c>
      <c r="H636" s="92">
        <v>-6510912</v>
      </c>
      <c r="I636" s="66">
        <v>0</v>
      </c>
    </row>
    <row r="637" spans="1:9" x14ac:dyDescent="0.25">
      <c r="A637" s="94" t="s">
        <v>142</v>
      </c>
      <c r="B637" s="77" t="s">
        <v>199</v>
      </c>
      <c r="C637" s="74">
        <v>2017</v>
      </c>
      <c r="D637" s="77">
        <v>3</v>
      </c>
      <c r="E637" s="77" t="s">
        <v>143</v>
      </c>
      <c r="F637" s="77" t="s">
        <v>140</v>
      </c>
      <c r="G637" s="98">
        <v>-28793259</v>
      </c>
      <c r="H637" s="92">
        <v>-28793259</v>
      </c>
      <c r="I637" s="66">
        <v>0</v>
      </c>
    </row>
    <row r="638" spans="1:9" x14ac:dyDescent="0.25">
      <c r="A638" s="94" t="s">
        <v>142</v>
      </c>
      <c r="B638" s="77" t="s">
        <v>200</v>
      </c>
      <c r="C638" s="74">
        <v>2017</v>
      </c>
      <c r="D638" s="77">
        <v>3</v>
      </c>
      <c r="E638" s="77" t="s">
        <v>143</v>
      </c>
      <c r="F638" s="77" t="s">
        <v>140</v>
      </c>
      <c r="G638" s="98">
        <v>-464278</v>
      </c>
      <c r="H638" s="92">
        <v>-464278</v>
      </c>
      <c r="I638" s="66">
        <v>0</v>
      </c>
    </row>
    <row r="639" spans="1:9" x14ac:dyDescent="0.25">
      <c r="A639" s="94" t="s">
        <v>142</v>
      </c>
      <c r="B639" s="77" t="s">
        <v>201</v>
      </c>
      <c r="C639" s="74">
        <v>2017</v>
      </c>
      <c r="D639" s="77">
        <v>3</v>
      </c>
      <c r="E639" s="77" t="s">
        <v>143</v>
      </c>
      <c r="F639" s="77" t="s">
        <v>140</v>
      </c>
      <c r="G639" s="98">
        <v>-6093000</v>
      </c>
      <c r="H639" s="92">
        <v>-6093000</v>
      </c>
      <c r="I639" s="66">
        <v>0</v>
      </c>
    </row>
    <row r="640" spans="1:9" x14ac:dyDescent="0.25">
      <c r="A640" s="94" t="s">
        <v>142</v>
      </c>
      <c r="B640" s="77" t="s">
        <v>203</v>
      </c>
      <c r="C640" s="74">
        <v>2017</v>
      </c>
      <c r="D640" s="77">
        <v>3</v>
      </c>
      <c r="E640" s="77" t="s">
        <v>143</v>
      </c>
      <c r="F640" s="77" t="s">
        <v>140</v>
      </c>
      <c r="G640" s="98">
        <v>-12018677</v>
      </c>
      <c r="H640" s="92">
        <v>-12018677</v>
      </c>
      <c r="I640" s="66">
        <v>0</v>
      </c>
    </row>
    <row r="641" spans="1:9" x14ac:dyDescent="0.25">
      <c r="A641" s="94" t="s">
        <v>142</v>
      </c>
      <c r="B641" s="77" t="s">
        <v>191</v>
      </c>
      <c r="C641" s="74">
        <v>2017</v>
      </c>
      <c r="D641" s="77">
        <v>3</v>
      </c>
      <c r="E641" s="77" t="s">
        <v>143</v>
      </c>
      <c r="F641" s="77" t="s">
        <v>140</v>
      </c>
      <c r="G641" s="98">
        <v>-692922696</v>
      </c>
      <c r="H641" s="92">
        <v>-692922696</v>
      </c>
      <c r="I641" s="66">
        <v>0</v>
      </c>
    </row>
    <row r="642" spans="1:9" x14ac:dyDescent="0.25">
      <c r="A642" s="94" t="s">
        <v>142</v>
      </c>
      <c r="B642" s="77" t="s">
        <v>207</v>
      </c>
      <c r="C642" s="74">
        <v>2017</v>
      </c>
      <c r="D642" s="77">
        <v>3</v>
      </c>
      <c r="E642" s="77" t="s">
        <v>143</v>
      </c>
      <c r="F642" s="77" t="s">
        <v>140</v>
      </c>
      <c r="G642" s="98">
        <v>-8821000</v>
      </c>
      <c r="H642" s="92">
        <v>-8821000</v>
      </c>
      <c r="I642" s="66">
        <v>0</v>
      </c>
    </row>
    <row r="643" spans="1:9" x14ac:dyDescent="0.25">
      <c r="A643" s="94" t="s">
        <v>142</v>
      </c>
      <c r="B643" s="77" t="s">
        <v>204</v>
      </c>
      <c r="C643" s="74">
        <v>2017</v>
      </c>
      <c r="D643" s="77">
        <v>3</v>
      </c>
      <c r="E643" s="77" t="s">
        <v>143</v>
      </c>
      <c r="F643" s="77" t="s">
        <v>140</v>
      </c>
      <c r="G643" s="98">
        <v>-116263000</v>
      </c>
      <c r="H643" s="92">
        <v>-116263000</v>
      </c>
      <c r="I643" s="66">
        <v>0</v>
      </c>
    </row>
    <row r="644" spans="1:9" x14ac:dyDescent="0.25">
      <c r="A644" s="94" t="s">
        <v>142</v>
      </c>
      <c r="B644" s="77" t="s">
        <v>205</v>
      </c>
      <c r="C644" s="74">
        <v>2017</v>
      </c>
      <c r="D644" s="77">
        <v>3</v>
      </c>
      <c r="E644" s="77" t="s">
        <v>143</v>
      </c>
      <c r="F644" s="77" t="s">
        <v>140</v>
      </c>
      <c r="G644" s="98">
        <v>-11508680</v>
      </c>
      <c r="H644" s="92">
        <v>-11508680</v>
      </c>
      <c r="I644" s="66">
        <v>0</v>
      </c>
    </row>
    <row r="645" spans="1:9" x14ac:dyDescent="0.25">
      <c r="A645" s="94" t="s">
        <v>142</v>
      </c>
      <c r="B645" s="77" t="s">
        <v>206</v>
      </c>
      <c r="C645" s="74">
        <v>2017</v>
      </c>
      <c r="D645" s="77">
        <v>3</v>
      </c>
      <c r="E645" s="77" t="s">
        <v>143</v>
      </c>
      <c r="F645" s="77" t="s">
        <v>140</v>
      </c>
      <c r="G645" s="98">
        <v>-8357031</v>
      </c>
      <c r="H645" s="92">
        <v>-8357031</v>
      </c>
      <c r="I645" s="66">
        <v>0</v>
      </c>
    </row>
    <row r="646" spans="1:9" x14ac:dyDescent="0.25">
      <c r="A646" s="94" t="s">
        <v>142</v>
      </c>
      <c r="B646" s="77" t="s">
        <v>188</v>
      </c>
      <c r="C646" s="74">
        <v>2017</v>
      </c>
      <c r="D646" s="77">
        <v>3</v>
      </c>
      <c r="E646" s="77" t="s">
        <v>144</v>
      </c>
      <c r="F646" s="77" t="s">
        <v>140</v>
      </c>
      <c r="G646" s="98">
        <v>-5359535</v>
      </c>
      <c r="H646" s="92">
        <v>-5359535</v>
      </c>
      <c r="I646" s="66">
        <v>0</v>
      </c>
    </row>
    <row r="647" spans="1:9" x14ac:dyDescent="0.25">
      <c r="A647" s="94" t="s">
        <v>142</v>
      </c>
      <c r="B647" s="77" t="s">
        <v>193</v>
      </c>
      <c r="C647" s="74">
        <v>2017</v>
      </c>
      <c r="D647" s="77">
        <v>3</v>
      </c>
      <c r="E647" s="77" t="s">
        <v>144</v>
      </c>
      <c r="F647" s="77" t="s">
        <v>140</v>
      </c>
      <c r="G647" s="98">
        <v>0</v>
      </c>
      <c r="H647" s="92">
        <v>0</v>
      </c>
      <c r="I647" s="66">
        <v>0</v>
      </c>
    </row>
    <row r="648" spans="1:9" x14ac:dyDescent="0.25">
      <c r="A648" s="94" t="s">
        <v>142</v>
      </c>
      <c r="B648" s="77" t="s">
        <v>194</v>
      </c>
      <c r="C648" s="74">
        <v>2017</v>
      </c>
      <c r="D648" s="77">
        <v>3</v>
      </c>
      <c r="E648" s="77" t="s">
        <v>144</v>
      </c>
      <c r="F648" s="77" t="s">
        <v>140</v>
      </c>
      <c r="G648" s="98">
        <v>0</v>
      </c>
      <c r="H648" s="92">
        <v>0</v>
      </c>
      <c r="I648" s="66">
        <v>0</v>
      </c>
    </row>
    <row r="649" spans="1:9" x14ac:dyDescent="0.25">
      <c r="A649" s="94" t="s">
        <v>142</v>
      </c>
      <c r="B649" s="77" t="s">
        <v>195</v>
      </c>
      <c r="C649" s="74">
        <v>2017</v>
      </c>
      <c r="D649" s="77">
        <v>3</v>
      </c>
      <c r="E649" s="77" t="s">
        <v>144</v>
      </c>
      <c r="F649" s="77" t="s">
        <v>140</v>
      </c>
      <c r="G649" s="98">
        <v>0</v>
      </c>
      <c r="H649" s="92">
        <v>0</v>
      </c>
      <c r="I649" s="66">
        <v>0</v>
      </c>
    </row>
    <row r="650" spans="1:9" x14ac:dyDescent="0.25">
      <c r="A650" s="94" t="s">
        <v>142</v>
      </c>
      <c r="B650" s="77" t="s">
        <v>190</v>
      </c>
      <c r="C650" s="74">
        <v>2017</v>
      </c>
      <c r="D650" s="77">
        <v>3</v>
      </c>
      <c r="E650" s="77" t="s">
        <v>144</v>
      </c>
      <c r="F650" s="77" t="s">
        <v>140</v>
      </c>
      <c r="G650" s="98">
        <v>0</v>
      </c>
      <c r="H650" s="92">
        <v>0</v>
      </c>
      <c r="I650" s="66">
        <v>0</v>
      </c>
    </row>
    <row r="651" spans="1:9" x14ac:dyDescent="0.25">
      <c r="A651" s="94" t="s">
        <v>142</v>
      </c>
      <c r="B651" s="77" t="s">
        <v>196</v>
      </c>
      <c r="C651" s="74">
        <v>2017</v>
      </c>
      <c r="D651" s="77">
        <v>3</v>
      </c>
      <c r="E651" s="77" t="s">
        <v>144</v>
      </c>
      <c r="F651" s="77" t="s">
        <v>140</v>
      </c>
      <c r="G651" s="98">
        <v>0</v>
      </c>
      <c r="H651" s="92">
        <v>0</v>
      </c>
      <c r="I651" s="66">
        <v>0</v>
      </c>
    </row>
    <row r="652" spans="1:9" x14ac:dyDescent="0.25">
      <c r="A652" s="94" t="s">
        <v>142</v>
      </c>
      <c r="B652" s="77" t="s">
        <v>197</v>
      </c>
      <c r="C652" s="74">
        <v>2017</v>
      </c>
      <c r="D652" s="77">
        <v>3</v>
      </c>
      <c r="E652" s="77" t="s">
        <v>144</v>
      </c>
      <c r="F652" s="77" t="s">
        <v>140</v>
      </c>
      <c r="G652" s="98">
        <v>0</v>
      </c>
      <c r="H652" s="92">
        <v>0</v>
      </c>
      <c r="I652" s="66">
        <v>0</v>
      </c>
    </row>
    <row r="653" spans="1:9" x14ac:dyDescent="0.25">
      <c r="A653" s="94" t="s">
        <v>142</v>
      </c>
      <c r="B653" s="77" t="s">
        <v>198</v>
      </c>
      <c r="C653" s="74">
        <v>2017</v>
      </c>
      <c r="D653" s="77">
        <v>3</v>
      </c>
      <c r="E653" s="77" t="s">
        <v>144</v>
      </c>
      <c r="F653" s="77" t="s">
        <v>140</v>
      </c>
      <c r="G653" s="98">
        <v>0</v>
      </c>
      <c r="H653" s="92">
        <v>0</v>
      </c>
      <c r="I653" s="66">
        <v>0</v>
      </c>
    </row>
    <row r="654" spans="1:9" x14ac:dyDescent="0.25">
      <c r="A654" s="94" t="s">
        <v>142</v>
      </c>
      <c r="B654" s="77" t="s">
        <v>199</v>
      </c>
      <c r="C654" s="74">
        <v>2017</v>
      </c>
      <c r="D654" s="77">
        <v>3</v>
      </c>
      <c r="E654" s="77" t="s">
        <v>144</v>
      </c>
      <c r="F654" s="77" t="s">
        <v>140</v>
      </c>
      <c r="G654" s="98">
        <v>0</v>
      </c>
      <c r="H654" s="92">
        <v>0</v>
      </c>
      <c r="I654" s="66">
        <v>0</v>
      </c>
    </row>
    <row r="655" spans="1:9" x14ac:dyDescent="0.25">
      <c r="A655" s="94" t="s">
        <v>142</v>
      </c>
      <c r="B655" s="77" t="s">
        <v>200</v>
      </c>
      <c r="C655" s="74">
        <v>2017</v>
      </c>
      <c r="D655" s="77">
        <v>3</v>
      </c>
      <c r="E655" s="77" t="s">
        <v>144</v>
      </c>
      <c r="F655" s="77" t="s">
        <v>140</v>
      </c>
      <c r="G655" s="98">
        <v>0</v>
      </c>
      <c r="H655" s="92">
        <v>0</v>
      </c>
      <c r="I655" s="66">
        <v>0</v>
      </c>
    </row>
    <row r="656" spans="1:9" x14ac:dyDescent="0.25">
      <c r="A656" s="94" t="s">
        <v>142</v>
      </c>
      <c r="B656" s="77" t="s">
        <v>201</v>
      </c>
      <c r="C656" s="74">
        <v>2017</v>
      </c>
      <c r="D656" s="77">
        <v>3</v>
      </c>
      <c r="E656" s="77" t="s">
        <v>144</v>
      </c>
      <c r="F656" s="77" t="s">
        <v>140</v>
      </c>
      <c r="G656" s="98">
        <v>0</v>
      </c>
      <c r="H656" s="92">
        <v>0</v>
      </c>
      <c r="I656" s="66">
        <v>0</v>
      </c>
    </row>
    <row r="657" spans="1:9" x14ac:dyDescent="0.25">
      <c r="A657" s="94" t="s">
        <v>142</v>
      </c>
      <c r="B657" s="77" t="s">
        <v>203</v>
      </c>
      <c r="C657" s="74">
        <v>2017</v>
      </c>
      <c r="D657" s="77">
        <v>3</v>
      </c>
      <c r="E657" s="77" t="s">
        <v>144</v>
      </c>
      <c r="F657" s="77" t="s">
        <v>140</v>
      </c>
      <c r="G657" s="98">
        <v>0</v>
      </c>
      <c r="H657" s="92">
        <v>0</v>
      </c>
      <c r="I657" s="66">
        <v>0</v>
      </c>
    </row>
    <row r="658" spans="1:9" x14ac:dyDescent="0.25">
      <c r="A658" s="94" t="s">
        <v>142</v>
      </c>
      <c r="B658" s="77" t="s">
        <v>191</v>
      </c>
      <c r="C658" s="74">
        <v>2017</v>
      </c>
      <c r="D658" s="77">
        <v>3</v>
      </c>
      <c r="E658" s="77" t="s">
        <v>144</v>
      </c>
      <c r="F658" s="77" t="s">
        <v>140</v>
      </c>
      <c r="G658" s="98">
        <v>-372112</v>
      </c>
      <c r="H658" s="92">
        <v>-372112</v>
      </c>
      <c r="I658" s="66">
        <v>0</v>
      </c>
    </row>
    <row r="659" spans="1:9" x14ac:dyDescent="0.25">
      <c r="A659" s="94" t="s">
        <v>142</v>
      </c>
      <c r="B659" s="77" t="s">
        <v>207</v>
      </c>
      <c r="C659" s="74">
        <v>2017</v>
      </c>
      <c r="D659" s="77">
        <v>3</v>
      </c>
      <c r="E659" s="77" t="s">
        <v>144</v>
      </c>
      <c r="F659" s="77" t="s">
        <v>140</v>
      </c>
      <c r="G659" s="98">
        <v>0</v>
      </c>
      <c r="H659" s="92">
        <v>0</v>
      </c>
      <c r="I659" s="66">
        <v>0</v>
      </c>
    </row>
    <row r="660" spans="1:9" x14ac:dyDescent="0.25">
      <c r="A660" s="94" t="s">
        <v>142</v>
      </c>
      <c r="B660" s="77" t="s">
        <v>204</v>
      </c>
      <c r="C660" s="74">
        <v>2017</v>
      </c>
      <c r="D660" s="77">
        <v>3</v>
      </c>
      <c r="E660" s="77" t="s">
        <v>144</v>
      </c>
      <c r="F660" s="77" t="s">
        <v>140</v>
      </c>
      <c r="G660" s="98">
        <v>0</v>
      </c>
      <c r="H660" s="92">
        <v>0</v>
      </c>
      <c r="I660" s="66">
        <v>0</v>
      </c>
    </row>
    <row r="661" spans="1:9" x14ac:dyDescent="0.25">
      <c r="A661" s="94" t="s">
        <v>142</v>
      </c>
      <c r="B661" s="77" t="s">
        <v>205</v>
      </c>
      <c r="C661" s="74">
        <v>2017</v>
      </c>
      <c r="D661" s="77">
        <v>3</v>
      </c>
      <c r="E661" s="77" t="s">
        <v>144</v>
      </c>
      <c r="F661" s="77" t="s">
        <v>140</v>
      </c>
      <c r="G661" s="98">
        <v>0</v>
      </c>
      <c r="H661" s="92">
        <v>0</v>
      </c>
      <c r="I661" s="66">
        <v>0</v>
      </c>
    </row>
    <row r="662" spans="1:9" x14ac:dyDescent="0.25">
      <c r="A662" s="94" t="s">
        <v>142</v>
      </c>
      <c r="B662" s="77" t="s">
        <v>206</v>
      </c>
      <c r="C662" s="74">
        <v>2017</v>
      </c>
      <c r="D662" s="77">
        <v>3</v>
      </c>
      <c r="E662" s="77" t="s">
        <v>144</v>
      </c>
      <c r="F662" s="77" t="s">
        <v>140</v>
      </c>
      <c r="G662" s="98">
        <v>0</v>
      </c>
      <c r="H662" s="92">
        <v>0</v>
      </c>
      <c r="I662" s="66">
        <v>0</v>
      </c>
    </row>
    <row r="663" spans="1:9" x14ac:dyDescent="0.25">
      <c r="A663" s="94" t="s">
        <v>142</v>
      </c>
      <c r="B663" s="77" t="s">
        <v>188</v>
      </c>
      <c r="C663" s="74">
        <v>2017</v>
      </c>
      <c r="D663" s="77">
        <v>3</v>
      </c>
      <c r="E663" s="77" t="s">
        <v>145</v>
      </c>
      <c r="F663" s="77" t="s">
        <v>140</v>
      </c>
      <c r="G663" s="98">
        <v>-35684897</v>
      </c>
      <c r="H663" s="92">
        <v>-35684897</v>
      </c>
      <c r="I663" s="66">
        <v>0</v>
      </c>
    </row>
    <row r="664" spans="1:9" x14ac:dyDescent="0.25">
      <c r="A664" s="94" t="s">
        <v>142</v>
      </c>
      <c r="B664" s="77" t="s">
        <v>193</v>
      </c>
      <c r="C664" s="74">
        <v>2017</v>
      </c>
      <c r="D664" s="77">
        <v>3</v>
      </c>
      <c r="E664" s="77" t="s">
        <v>145</v>
      </c>
      <c r="F664" s="77" t="s">
        <v>140</v>
      </c>
      <c r="G664" s="98">
        <v>150000</v>
      </c>
      <c r="H664" s="92">
        <v>150000</v>
      </c>
      <c r="I664" s="66">
        <v>0</v>
      </c>
    </row>
    <row r="665" spans="1:9" x14ac:dyDescent="0.25">
      <c r="A665" s="94" t="s">
        <v>142</v>
      </c>
      <c r="B665" s="77" t="s">
        <v>194</v>
      </c>
      <c r="C665" s="74">
        <v>2017</v>
      </c>
      <c r="D665" s="77">
        <v>3</v>
      </c>
      <c r="E665" s="77" t="s">
        <v>145</v>
      </c>
      <c r="F665" s="77" t="s">
        <v>140</v>
      </c>
      <c r="G665" s="98">
        <v>0</v>
      </c>
      <c r="H665" s="92">
        <v>0</v>
      </c>
      <c r="I665" s="66">
        <v>0</v>
      </c>
    </row>
    <row r="666" spans="1:9" x14ac:dyDescent="0.25">
      <c r="A666" s="94" t="s">
        <v>142</v>
      </c>
      <c r="B666" s="77" t="s">
        <v>195</v>
      </c>
      <c r="C666" s="74">
        <v>2017</v>
      </c>
      <c r="D666" s="77">
        <v>3</v>
      </c>
      <c r="E666" s="77" t="s">
        <v>145</v>
      </c>
      <c r="F666" s="77" t="s">
        <v>140</v>
      </c>
      <c r="G666" s="98">
        <v>0</v>
      </c>
      <c r="H666" s="92">
        <v>0</v>
      </c>
      <c r="I666" s="66">
        <v>0</v>
      </c>
    </row>
    <row r="667" spans="1:9" x14ac:dyDescent="0.25">
      <c r="A667" s="94" t="s">
        <v>142</v>
      </c>
      <c r="B667" s="77" t="s">
        <v>190</v>
      </c>
      <c r="C667" s="74">
        <v>2017</v>
      </c>
      <c r="D667" s="77">
        <v>3</v>
      </c>
      <c r="E667" s="77" t="s">
        <v>145</v>
      </c>
      <c r="F667" s="77" t="s">
        <v>140</v>
      </c>
      <c r="G667" s="98">
        <v>-11189000</v>
      </c>
      <c r="H667" s="92">
        <v>-11189000</v>
      </c>
      <c r="I667" s="66">
        <v>0</v>
      </c>
    </row>
    <row r="668" spans="1:9" x14ac:dyDescent="0.25">
      <c r="A668" s="94" t="s">
        <v>142</v>
      </c>
      <c r="B668" s="77" t="s">
        <v>196</v>
      </c>
      <c r="C668" s="74">
        <v>2017</v>
      </c>
      <c r="D668" s="77">
        <v>3</v>
      </c>
      <c r="E668" s="77" t="s">
        <v>145</v>
      </c>
      <c r="F668" s="77" t="s">
        <v>140</v>
      </c>
      <c r="G668" s="98">
        <v>0</v>
      </c>
      <c r="H668" s="92">
        <v>0</v>
      </c>
      <c r="I668" s="66">
        <v>0</v>
      </c>
    </row>
    <row r="669" spans="1:9" x14ac:dyDescent="0.25">
      <c r="A669" s="94" t="s">
        <v>142</v>
      </c>
      <c r="B669" s="77" t="s">
        <v>197</v>
      </c>
      <c r="C669" s="74">
        <v>2017</v>
      </c>
      <c r="D669" s="77">
        <v>3</v>
      </c>
      <c r="E669" s="77" t="s">
        <v>145</v>
      </c>
      <c r="F669" s="77" t="s">
        <v>140</v>
      </c>
      <c r="G669" s="98">
        <v>0</v>
      </c>
      <c r="H669" s="92">
        <v>0</v>
      </c>
      <c r="I669" s="66">
        <v>0</v>
      </c>
    </row>
    <row r="670" spans="1:9" x14ac:dyDescent="0.25">
      <c r="A670" s="94" t="s">
        <v>142</v>
      </c>
      <c r="B670" s="77" t="s">
        <v>198</v>
      </c>
      <c r="C670" s="74">
        <v>2017</v>
      </c>
      <c r="D670" s="77">
        <v>3</v>
      </c>
      <c r="E670" s="77" t="s">
        <v>145</v>
      </c>
      <c r="F670" s="77" t="s">
        <v>140</v>
      </c>
      <c r="G670" s="98">
        <v>0</v>
      </c>
      <c r="H670" s="92">
        <v>0</v>
      </c>
      <c r="I670" s="66">
        <v>0</v>
      </c>
    </row>
    <row r="671" spans="1:9" x14ac:dyDescent="0.25">
      <c r="A671" s="94" t="s">
        <v>142</v>
      </c>
      <c r="B671" s="77" t="s">
        <v>199</v>
      </c>
      <c r="C671" s="74">
        <v>2017</v>
      </c>
      <c r="D671" s="77">
        <v>3</v>
      </c>
      <c r="E671" s="77" t="s">
        <v>145</v>
      </c>
      <c r="F671" s="77" t="s">
        <v>140</v>
      </c>
      <c r="G671" s="98">
        <v>0</v>
      </c>
      <c r="H671" s="92">
        <v>0</v>
      </c>
      <c r="I671" s="66">
        <v>0</v>
      </c>
    </row>
    <row r="672" spans="1:9" x14ac:dyDescent="0.25">
      <c r="A672" s="94" t="s">
        <v>142</v>
      </c>
      <c r="B672" s="77" t="s">
        <v>200</v>
      </c>
      <c r="C672" s="74">
        <v>2017</v>
      </c>
      <c r="D672" s="77">
        <v>3</v>
      </c>
      <c r="E672" s="77" t="s">
        <v>145</v>
      </c>
      <c r="F672" s="77" t="s">
        <v>140</v>
      </c>
      <c r="G672" s="98">
        <v>0</v>
      </c>
      <c r="H672" s="92">
        <v>0</v>
      </c>
      <c r="I672" s="66">
        <v>0</v>
      </c>
    </row>
    <row r="673" spans="1:9" x14ac:dyDescent="0.25">
      <c r="A673" s="94" t="s">
        <v>142</v>
      </c>
      <c r="B673" s="77" t="s">
        <v>201</v>
      </c>
      <c r="C673" s="74">
        <v>2017</v>
      </c>
      <c r="D673" s="77">
        <v>3</v>
      </c>
      <c r="E673" s="77" t="s">
        <v>145</v>
      </c>
      <c r="F673" s="77" t="s">
        <v>140</v>
      </c>
      <c r="G673" s="98">
        <v>0</v>
      </c>
      <c r="H673" s="92">
        <v>0</v>
      </c>
      <c r="I673" s="66">
        <v>0</v>
      </c>
    </row>
    <row r="674" spans="1:9" x14ac:dyDescent="0.25">
      <c r="A674" s="94" t="s">
        <v>142</v>
      </c>
      <c r="B674" s="77" t="s">
        <v>203</v>
      </c>
      <c r="C674" s="74">
        <v>2017</v>
      </c>
      <c r="D674" s="77">
        <v>3</v>
      </c>
      <c r="E674" s="77" t="s">
        <v>145</v>
      </c>
      <c r="F674" s="77" t="s">
        <v>140</v>
      </c>
      <c r="G674" s="98">
        <v>0</v>
      </c>
      <c r="H674" s="92">
        <v>0</v>
      </c>
      <c r="I674" s="66">
        <v>0</v>
      </c>
    </row>
    <row r="675" spans="1:9" x14ac:dyDescent="0.25">
      <c r="A675" s="94" t="s">
        <v>142</v>
      </c>
      <c r="B675" s="77" t="s">
        <v>191</v>
      </c>
      <c r="C675" s="74">
        <v>2017</v>
      </c>
      <c r="D675" s="77">
        <v>3</v>
      </c>
      <c r="E675" s="77" t="s">
        <v>145</v>
      </c>
      <c r="F675" s="77" t="s">
        <v>140</v>
      </c>
      <c r="G675" s="98">
        <v>-16353434</v>
      </c>
      <c r="H675" s="92">
        <v>-16353434</v>
      </c>
      <c r="I675" s="66">
        <v>0</v>
      </c>
    </row>
    <row r="676" spans="1:9" x14ac:dyDescent="0.25">
      <c r="A676" s="94" t="s">
        <v>142</v>
      </c>
      <c r="B676" s="77" t="s">
        <v>207</v>
      </c>
      <c r="C676" s="74">
        <v>2017</v>
      </c>
      <c r="D676" s="77">
        <v>3</v>
      </c>
      <c r="E676" s="77" t="s">
        <v>145</v>
      </c>
      <c r="F676" s="77" t="s">
        <v>140</v>
      </c>
      <c r="G676" s="98">
        <v>0</v>
      </c>
      <c r="H676" s="92">
        <v>0</v>
      </c>
      <c r="I676" s="66">
        <v>0</v>
      </c>
    </row>
    <row r="677" spans="1:9" x14ac:dyDescent="0.25">
      <c r="A677" s="94" t="s">
        <v>142</v>
      </c>
      <c r="B677" s="77" t="s">
        <v>204</v>
      </c>
      <c r="C677" s="74">
        <v>2017</v>
      </c>
      <c r="D677" s="77">
        <v>3</v>
      </c>
      <c r="E677" s="77" t="s">
        <v>145</v>
      </c>
      <c r="F677" s="77" t="s">
        <v>140</v>
      </c>
      <c r="G677" s="98">
        <v>-1032000</v>
      </c>
      <c r="H677" s="92">
        <v>-1032000</v>
      </c>
      <c r="I677" s="66">
        <v>0</v>
      </c>
    </row>
    <row r="678" spans="1:9" x14ac:dyDescent="0.25">
      <c r="A678" s="94" t="s">
        <v>142</v>
      </c>
      <c r="B678" s="77" t="s">
        <v>205</v>
      </c>
      <c r="C678" s="74">
        <v>2017</v>
      </c>
      <c r="D678" s="77">
        <v>3</v>
      </c>
      <c r="E678" s="77" t="s">
        <v>145</v>
      </c>
      <c r="F678" s="77" t="s">
        <v>140</v>
      </c>
      <c r="G678" s="98">
        <v>0</v>
      </c>
      <c r="H678" s="92">
        <v>0</v>
      </c>
      <c r="I678" s="66">
        <v>0</v>
      </c>
    </row>
    <row r="679" spans="1:9" x14ac:dyDescent="0.25">
      <c r="A679" s="94" t="s">
        <v>142</v>
      </c>
      <c r="B679" s="77" t="s">
        <v>206</v>
      </c>
      <c r="C679" s="74">
        <v>2017</v>
      </c>
      <c r="D679" s="77">
        <v>3</v>
      </c>
      <c r="E679" s="77" t="s">
        <v>145</v>
      </c>
      <c r="F679" s="77" t="s">
        <v>140</v>
      </c>
      <c r="G679" s="98">
        <v>0</v>
      </c>
      <c r="H679" s="92">
        <v>0</v>
      </c>
      <c r="I679" s="66">
        <v>0</v>
      </c>
    </row>
    <row r="680" spans="1:9" x14ac:dyDescent="0.25">
      <c r="A680" s="94" t="s">
        <v>142</v>
      </c>
      <c r="B680" s="77" t="s">
        <v>188</v>
      </c>
      <c r="C680" s="74">
        <v>2017</v>
      </c>
      <c r="D680" s="77">
        <v>3</v>
      </c>
      <c r="E680" s="77" t="s">
        <v>146</v>
      </c>
      <c r="F680" s="77" t="s">
        <v>140</v>
      </c>
      <c r="G680" s="98">
        <v>-40875161</v>
      </c>
      <c r="H680" s="92">
        <v>-40875161</v>
      </c>
      <c r="I680" s="66">
        <v>0</v>
      </c>
    </row>
    <row r="681" spans="1:9" x14ac:dyDescent="0.25">
      <c r="A681" s="94" t="s">
        <v>142</v>
      </c>
      <c r="B681" s="77" t="s">
        <v>193</v>
      </c>
      <c r="C681" s="74">
        <v>2017</v>
      </c>
      <c r="D681" s="77">
        <v>3</v>
      </c>
      <c r="E681" s="77" t="s">
        <v>146</v>
      </c>
      <c r="F681" s="77" t="s">
        <v>140</v>
      </c>
      <c r="G681" s="98">
        <v>-2569000</v>
      </c>
      <c r="H681" s="92">
        <v>-2569000</v>
      </c>
      <c r="I681" s="66">
        <v>0</v>
      </c>
    </row>
    <row r="682" spans="1:9" x14ac:dyDescent="0.25">
      <c r="A682" s="94" t="s">
        <v>142</v>
      </c>
      <c r="B682" s="77" t="s">
        <v>194</v>
      </c>
      <c r="C682" s="74">
        <v>2017</v>
      </c>
      <c r="D682" s="77">
        <v>3</v>
      </c>
      <c r="E682" s="77" t="s">
        <v>146</v>
      </c>
      <c r="F682" s="77" t="s">
        <v>140</v>
      </c>
      <c r="G682" s="98">
        <v>-20914844</v>
      </c>
      <c r="H682" s="92">
        <v>-20914844</v>
      </c>
      <c r="I682" s="66">
        <v>0</v>
      </c>
    </row>
    <row r="683" spans="1:9" x14ac:dyDescent="0.25">
      <c r="A683" s="94" t="s">
        <v>142</v>
      </c>
      <c r="B683" s="77" t="s">
        <v>195</v>
      </c>
      <c r="C683" s="74">
        <v>2017</v>
      </c>
      <c r="D683" s="77">
        <v>3</v>
      </c>
      <c r="E683" s="77" t="s">
        <v>146</v>
      </c>
      <c r="F683" s="77" t="s">
        <v>140</v>
      </c>
      <c r="G683" s="98">
        <v>0</v>
      </c>
      <c r="H683" s="92">
        <v>0</v>
      </c>
      <c r="I683" s="66">
        <v>0</v>
      </c>
    </row>
    <row r="684" spans="1:9" x14ac:dyDescent="0.25">
      <c r="A684" s="94" t="s">
        <v>142</v>
      </c>
      <c r="B684" s="77" t="s">
        <v>190</v>
      </c>
      <c r="C684" s="74">
        <v>2017</v>
      </c>
      <c r="D684" s="77">
        <v>3</v>
      </c>
      <c r="E684" s="77" t="s">
        <v>146</v>
      </c>
      <c r="F684" s="77" t="s">
        <v>140</v>
      </c>
      <c r="G684" s="98">
        <v>0</v>
      </c>
      <c r="H684" s="92">
        <v>0</v>
      </c>
      <c r="I684" s="66">
        <v>0</v>
      </c>
    </row>
    <row r="685" spans="1:9" x14ac:dyDescent="0.25">
      <c r="A685" s="94" t="s">
        <v>142</v>
      </c>
      <c r="B685" s="77" t="s">
        <v>196</v>
      </c>
      <c r="C685" s="74">
        <v>2017</v>
      </c>
      <c r="D685" s="77">
        <v>3</v>
      </c>
      <c r="E685" s="77" t="s">
        <v>146</v>
      </c>
      <c r="F685" s="77" t="s">
        <v>140</v>
      </c>
      <c r="G685" s="98">
        <v>0</v>
      </c>
      <c r="H685" s="92">
        <v>0</v>
      </c>
      <c r="I685" s="66">
        <v>0</v>
      </c>
    </row>
    <row r="686" spans="1:9" x14ac:dyDescent="0.25">
      <c r="A686" s="94" t="s">
        <v>142</v>
      </c>
      <c r="B686" s="77" t="s">
        <v>197</v>
      </c>
      <c r="C686" s="74">
        <v>2017</v>
      </c>
      <c r="D686" s="77">
        <v>3</v>
      </c>
      <c r="E686" s="77" t="s">
        <v>146</v>
      </c>
      <c r="F686" s="77" t="s">
        <v>140</v>
      </c>
      <c r="G686" s="98">
        <v>-2273604</v>
      </c>
      <c r="H686" s="92">
        <v>-2273604</v>
      </c>
      <c r="I686" s="66">
        <v>0</v>
      </c>
    </row>
    <row r="687" spans="1:9" x14ac:dyDescent="0.25">
      <c r="A687" s="94" t="s">
        <v>142</v>
      </c>
      <c r="B687" s="77" t="s">
        <v>198</v>
      </c>
      <c r="C687" s="74">
        <v>2017</v>
      </c>
      <c r="D687" s="77">
        <v>3</v>
      </c>
      <c r="E687" s="77" t="s">
        <v>146</v>
      </c>
      <c r="F687" s="77" t="s">
        <v>140</v>
      </c>
      <c r="G687" s="98">
        <v>-2</v>
      </c>
      <c r="H687" s="92">
        <v>-2</v>
      </c>
      <c r="I687" s="66">
        <v>0</v>
      </c>
    </row>
    <row r="688" spans="1:9" x14ac:dyDescent="0.25">
      <c r="A688" s="94" t="s">
        <v>142</v>
      </c>
      <c r="B688" s="77" t="s">
        <v>199</v>
      </c>
      <c r="C688" s="74">
        <v>2017</v>
      </c>
      <c r="D688" s="77">
        <v>3</v>
      </c>
      <c r="E688" s="77" t="s">
        <v>146</v>
      </c>
      <c r="F688" s="77" t="s">
        <v>140</v>
      </c>
      <c r="G688" s="98">
        <v>-9286797</v>
      </c>
      <c r="H688" s="92">
        <v>-9286797</v>
      </c>
      <c r="I688" s="66">
        <v>0</v>
      </c>
    </row>
    <row r="689" spans="1:9" x14ac:dyDescent="0.25">
      <c r="A689" s="94" t="s">
        <v>142</v>
      </c>
      <c r="B689" s="77" t="s">
        <v>200</v>
      </c>
      <c r="C689" s="74">
        <v>2017</v>
      </c>
      <c r="D689" s="77">
        <v>3</v>
      </c>
      <c r="E689" s="77" t="s">
        <v>146</v>
      </c>
      <c r="F689" s="77" t="s">
        <v>140</v>
      </c>
      <c r="G689" s="98">
        <v>0</v>
      </c>
      <c r="H689" s="92">
        <v>0</v>
      </c>
      <c r="I689" s="66">
        <v>0</v>
      </c>
    </row>
    <row r="690" spans="1:9" x14ac:dyDescent="0.25">
      <c r="A690" s="94" t="s">
        <v>142</v>
      </c>
      <c r="B690" s="77" t="s">
        <v>201</v>
      </c>
      <c r="C690" s="74">
        <v>2017</v>
      </c>
      <c r="D690" s="77">
        <v>3</v>
      </c>
      <c r="E690" s="77" t="s">
        <v>146</v>
      </c>
      <c r="F690" s="77" t="s">
        <v>140</v>
      </c>
      <c r="G690" s="98">
        <v>0</v>
      </c>
      <c r="H690" s="92">
        <v>0</v>
      </c>
      <c r="I690" s="66">
        <v>0</v>
      </c>
    </row>
    <row r="691" spans="1:9" x14ac:dyDescent="0.25">
      <c r="A691" s="94" t="s">
        <v>142</v>
      </c>
      <c r="B691" s="77" t="s">
        <v>203</v>
      </c>
      <c r="C691" s="74">
        <v>2017</v>
      </c>
      <c r="D691" s="77">
        <v>3</v>
      </c>
      <c r="E691" s="77" t="s">
        <v>146</v>
      </c>
      <c r="F691" s="77" t="s">
        <v>140</v>
      </c>
      <c r="G691" s="98">
        <v>-527803</v>
      </c>
      <c r="H691" s="92">
        <v>-527803</v>
      </c>
      <c r="I691" s="66">
        <v>0</v>
      </c>
    </row>
    <row r="692" spans="1:9" x14ac:dyDescent="0.25">
      <c r="A692" s="94" t="s">
        <v>142</v>
      </c>
      <c r="B692" s="77" t="s">
        <v>191</v>
      </c>
      <c r="C692" s="74">
        <v>2017</v>
      </c>
      <c r="D692" s="77">
        <v>3</v>
      </c>
      <c r="E692" s="77" t="s">
        <v>146</v>
      </c>
      <c r="F692" s="77" t="s">
        <v>140</v>
      </c>
      <c r="G692" s="98">
        <v>-23400191</v>
      </c>
      <c r="H692" s="92">
        <v>-23400191</v>
      </c>
      <c r="I692" s="66">
        <v>0</v>
      </c>
    </row>
    <row r="693" spans="1:9" x14ac:dyDescent="0.25">
      <c r="A693" s="94" t="s">
        <v>142</v>
      </c>
      <c r="B693" s="77" t="s">
        <v>207</v>
      </c>
      <c r="C693" s="74">
        <v>2017</v>
      </c>
      <c r="D693" s="77">
        <v>3</v>
      </c>
      <c r="E693" s="77" t="s">
        <v>146</v>
      </c>
      <c r="F693" s="77" t="s">
        <v>140</v>
      </c>
      <c r="G693" s="98">
        <v>-391000</v>
      </c>
      <c r="H693" s="92">
        <v>-391000</v>
      </c>
      <c r="I693" s="66">
        <v>0</v>
      </c>
    </row>
    <row r="694" spans="1:9" x14ac:dyDescent="0.25">
      <c r="A694" s="94" t="s">
        <v>142</v>
      </c>
      <c r="B694" s="77" t="s">
        <v>204</v>
      </c>
      <c r="C694" s="74">
        <v>2017</v>
      </c>
      <c r="D694" s="77">
        <v>3</v>
      </c>
      <c r="E694" s="77" t="s">
        <v>146</v>
      </c>
      <c r="F694" s="77" t="s">
        <v>140</v>
      </c>
      <c r="G694" s="98">
        <v>-292000</v>
      </c>
      <c r="H694" s="92">
        <v>-292000</v>
      </c>
      <c r="I694" s="66">
        <v>0</v>
      </c>
    </row>
    <row r="695" spans="1:9" x14ac:dyDescent="0.25">
      <c r="A695" s="94" t="s">
        <v>142</v>
      </c>
      <c r="B695" s="77" t="s">
        <v>205</v>
      </c>
      <c r="C695" s="74">
        <v>2017</v>
      </c>
      <c r="D695" s="77">
        <v>3</v>
      </c>
      <c r="E695" s="77" t="s">
        <v>146</v>
      </c>
      <c r="F695" s="77" t="s">
        <v>140</v>
      </c>
      <c r="G695" s="98">
        <v>0</v>
      </c>
      <c r="H695" s="92">
        <v>0</v>
      </c>
      <c r="I695" s="66">
        <v>0</v>
      </c>
    </row>
    <row r="696" spans="1:9" x14ac:dyDescent="0.25">
      <c r="A696" s="94" t="s">
        <v>142</v>
      </c>
      <c r="B696" s="77" t="s">
        <v>206</v>
      </c>
      <c r="C696" s="74">
        <v>2017</v>
      </c>
      <c r="D696" s="77">
        <v>3</v>
      </c>
      <c r="E696" s="77" t="s">
        <v>146</v>
      </c>
      <c r="F696" s="77" t="s">
        <v>140</v>
      </c>
      <c r="G696" s="98">
        <v>0</v>
      </c>
      <c r="H696" s="92">
        <v>0</v>
      </c>
      <c r="I696" s="66">
        <v>0</v>
      </c>
    </row>
    <row r="697" spans="1:9" x14ac:dyDescent="0.25">
      <c r="A697" s="94" t="s">
        <v>142</v>
      </c>
      <c r="B697" s="77" t="s">
        <v>188</v>
      </c>
      <c r="C697" s="74">
        <v>2017</v>
      </c>
      <c r="D697" s="77">
        <v>3</v>
      </c>
      <c r="E697" s="77" t="s">
        <v>147</v>
      </c>
      <c r="F697" s="77" t="s">
        <v>140</v>
      </c>
      <c r="G697" s="98">
        <v>0</v>
      </c>
      <c r="H697" s="92">
        <v>0</v>
      </c>
      <c r="I697" s="66">
        <v>0</v>
      </c>
    </row>
    <row r="698" spans="1:9" x14ac:dyDescent="0.25">
      <c r="A698" s="94" t="s">
        <v>142</v>
      </c>
      <c r="B698" s="77" t="s">
        <v>193</v>
      </c>
      <c r="C698" s="74">
        <v>2017</v>
      </c>
      <c r="D698" s="77">
        <v>3</v>
      </c>
      <c r="E698" s="77" t="s">
        <v>147</v>
      </c>
      <c r="F698" s="77" t="s">
        <v>140</v>
      </c>
      <c r="G698" s="98">
        <v>-168000</v>
      </c>
      <c r="H698" s="92">
        <v>-168000</v>
      </c>
      <c r="I698" s="66">
        <v>0</v>
      </c>
    </row>
    <row r="699" spans="1:9" x14ac:dyDescent="0.25">
      <c r="A699" s="94" t="s">
        <v>142</v>
      </c>
      <c r="B699" s="77" t="s">
        <v>194</v>
      </c>
      <c r="C699" s="74">
        <v>2017</v>
      </c>
      <c r="D699" s="77">
        <v>3</v>
      </c>
      <c r="E699" s="77" t="s">
        <v>147</v>
      </c>
      <c r="F699" s="77" t="s">
        <v>140</v>
      </c>
      <c r="G699" s="98">
        <v>0</v>
      </c>
      <c r="H699" s="92">
        <v>0</v>
      </c>
      <c r="I699" s="66">
        <v>0</v>
      </c>
    </row>
    <row r="700" spans="1:9" x14ac:dyDescent="0.25">
      <c r="A700" s="94" t="s">
        <v>142</v>
      </c>
      <c r="B700" s="77" t="s">
        <v>195</v>
      </c>
      <c r="C700" s="74">
        <v>2017</v>
      </c>
      <c r="D700" s="77">
        <v>3</v>
      </c>
      <c r="E700" s="77" t="s">
        <v>147</v>
      </c>
      <c r="F700" s="77" t="s">
        <v>140</v>
      </c>
      <c r="G700" s="98">
        <v>0</v>
      </c>
      <c r="H700" s="92">
        <v>0</v>
      </c>
      <c r="I700" s="66">
        <v>0</v>
      </c>
    </row>
    <row r="701" spans="1:9" x14ac:dyDescent="0.25">
      <c r="A701" s="94" t="s">
        <v>142</v>
      </c>
      <c r="B701" s="77" t="s">
        <v>190</v>
      </c>
      <c r="C701" s="74">
        <v>2017</v>
      </c>
      <c r="D701" s="77">
        <v>3</v>
      </c>
      <c r="E701" s="77" t="s">
        <v>147</v>
      </c>
      <c r="F701" s="77" t="s">
        <v>140</v>
      </c>
      <c r="G701" s="98">
        <v>0</v>
      </c>
      <c r="H701" s="92">
        <v>0</v>
      </c>
      <c r="I701" s="66">
        <v>0</v>
      </c>
    </row>
    <row r="702" spans="1:9" x14ac:dyDescent="0.25">
      <c r="A702" s="94" t="s">
        <v>142</v>
      </c>
      <c r="B702" s="77" t="s">
        <v>196</v>
      </c>
      <c r="C702" s="74">
        <v>2017</v>
      </c>
      <c r="D702" s="77">
        <v>3</v>
      </c>
      <c r="E702" s="77" t="s">
        <v>147</v>
      </c>
      <c r="F702" s="77" t="s">
        <v>140</v>
      </c>
      <c r="G702" s="98">
        <v>0</v>
      </c>
      <c r="H702" s="92">
        <v>0</v>
      </c>
      <c r="I702" s="66">
        <v>0</v>
      </c>
    </row>
    <row r="703" spans="1:9" x14ac:dyDescent="0.25">
      <c r="A703" s="94" t="s">
        <v>142</v>
      </c>
      <c r="B703" s="77" t="s">
        <v>197</v>
      </c>
      <c r="C703" s="74">
        <v>2017</v>
      </c>
      <c r="D703" s="77">
        <v>3</v>
      </c>
      <c r="E703" s="77" t="s">
        <v>147</v>
      </c>
      <c r="F703" s="77" t="s">
        <v>140</v>
      </c>
      <c r="G703" s="98">
        <v>0</v>
      </c>
      <c r="H703" s="92">
        <v>0</v>
      </c>
      <c r="I703" s="66">
        <v>0</v>
      </c>
    </row>
    <row r="704" spans="1:9" x14ac:dyDescent="0.25">
      <c r="A704" s="94" t="s">
        <v>142</v>
      </c>
      <c r="B704" s="77" t="s">
        <v>198</v>
      </c>
      <c r="C704" s="74">
        <v>2017</v>
      </c>
      <c r="D704" s="77">
        <v>3</v>
      </c>
      <c r="E704" s="77" t="s">
        <v>147</v>
      </c>
      <c r="F704" s="77" t="s">
        <v>140</v>
      </c>
      <c r="G704" s="98">
        <v>0</v>
      </c>
      <c r="H704" s="92">
        <v>0</v>
      </c>
      <c r="I704" s="66">
        <v>0</v>
      </c>
    </row>
    <row r="705" spans="1:9" x14ac:dyDescent="0.25">
      <c r="A705" s="94" t="s">
        <v>142</v>
      </c>
      <c r="B705" s="77" t="s">
        <v>199</v>
      </c>
      <c r="C705" s="74">
        <v>2017</v>
      </c>
      <c r="D705" s="77">
        <v>3</v>
      </c>
      <c r="E705" s="77" t="s">
        <v>147</v>
      </c>
      <c r="F705" s="77" t="s">
        <v>140</v>
      </c>
      <c r="G705" s="98">
        <v>0</v>
      </c>
      <c r="H705" s="92">
        <v>0</v>
      </c>
      <c r="I705" s="66">
        <v>0</v>
      </c>
    </row>
    <row r="706" spans="1:9" x14ac:dyDescent="0.25">
      <c r="A706" s="94" t="s">
        <v>142</v>
      </c>
      <c r="B706" s="77" t="s">
        <v>200</v>
      </c>
      <c r="C706" s="74">
        <v>2017</v>
      </c>
      <c r="D706" s="77">
        <v>3</v>
      </c>
      <c r="E706" s="77" t="s">
        <v>147</v>
      </c>
      <c r="F706" s="77" t="s">
        <v>140</v>
      </c>
      <c r="G706" s="98">
        <v>0</v>
      </c>
      <c r="H706" s="92">
        <v>0</v>
      </c>
      <c r="I706" s="66">
        <v>0</v>
      </c>
    </row>
    <row r="707" spans="1:9" x14ac:dyDescent="0.25">
      <c r="A707" s="94" t="s">
        <v>142</v>
      </c>
      <c r="B707" s="77" t="s">
        <v>201</v>
      </c>
      <c r="C707" s="74">
        <v>2017</v>
      </c>
      <c r="D707" s="77">
        <v>3</v>
      </c>
      <c r="E707" s="77" t="s">
        <v>147</v>
      </c>
      <c r="F707" s="77" t="s">
        <v>140</v>
      </c>
      <c r="G707" s="98">
        <v>0</v>
      </c>
      <c r="H707" s="92">
        <v>0</v>
      </c>
      <c r="I707" s="66">
        <v>0</v>
      </c>
    </row>
    <row r="708" spans="1:9" x14ac:dyDescent="0.25">
      <c r="A708" s="94" t="s">
        <v>142</v>
      </c>
      <c r="B708" s="77" t="s">
        <v>203</v>
      </c>
      <c r="C708" s="74">
        <v>2017</v>
      </c>
      <c r="D708" s="77">
        <v>3</v>
      </c>
      <c r="E708" s="77" t="s">
        <v>147</v>
      </c>
      <c r="F708" s="77" t="s">
        <v>140</v>
      </c>
      <c r="G708" s="98">
        <v>-1814331</v>
      </c>
      <c r="H708" s="92">
        <v>-1814331</v>
      </c>
      <c r="I708" s="66">
        <v>0</v>
      </c>
    </row>
    <row r="709" spans="1:9" x14ac:dyDescent="0.25">
      <c r="A709" s="94" t="s">
        <v>142</v>
      </c>
      <c r="B709" s="77" t="s">
        <v>207</v>
      </c>
      <c r="C709" s="74">
        <v>2017</v>
      </c>
      <c r="D709" s="77">
        <v>3</v>
      </c>
      <c r="E709" s="77" t="s">
        <v>147</v>
      </c>
      <c r="F709" s="77" t="s">
        <v>140</v>
      </c>
      <c r="G709" s="98">
        <v>2000</v>
      </c>
      <c r="H709" s="92">
        <v>2000</v>
      </c>
      <c r="I709" s="66">
        <v>0</v>
      </c>
    </row>
    <row r="710" spans="1:9" x14ac:dyDescent="0.25">
      <c r="A710" s="94" t="s">
        <v>142</v>
      </c>
      <c r="B710" s="77" t="s">
        <v>204</v>
      </c>
      <c r="C710" s="74">
        <v>2017</v>
      </c>
      <c r="D710" s="77">
        <v>3</v>
      </c>
      <c r="E710" s="77" t="s">
        <v>147</v>
      </c>
      <c r="F710" s="77" t="s">
        <v>140</v>
      </c>
      <c r="G710" s="98">
        <v>-224000</v>
      </c>
      <c r="H710" s="92">
        <v>-224000</v>
      </c>
      <c r="I710" s="66">
        <v>0</v>
      </c>
    </row>
    <row r="711" spans="1:9" x14ac:dyDescent="0.25">
      <c r="A711" s="94" t="s">
        <v>142</v>
      </c>
      <c r="B711" s="77" t="s">
        <v>205</v>
      </c>
      <c r="C711" s="74">
        <v>2017</v>
      </c>
      <c r="D711" s="77">
        <v>3</v>
      </c>
      <c r="E711" s="77" t="s">
        <v>147</v>
      </c>
      <c r="F711" s="77" t="s">
        <v>140</v>
      </c>
      <c r="G711" s="98">
        <v>0</v>
      </c>
      <c r="H711" s="92">
        <v>0</v>
      </c>
      <c r="I711" s="66">
        <v>0</v>
      </c>
    </row>
    <row r="712" spans="1:9" x14ac:dyDescent="0.25">
      <c r="A712" s="94" t="s">
        <v>142</v>
      </c>
      <c r="B712" s="77" t="s">
        <v>206</v>
      </c>
      <c r="C712" s="74">
        <v>2017</v>
      </c>
      <c r="D712" s="77">
        <v>3</v>
      </c>
      <c r="E712" s="77" t="s">
        <v>147</v>
      </c>
      <c r="F712" s="77" t="s">
        <v>140</v>
      </c>
      <c r="G712" s="98">
        <v>0</v>
      </c>
      <c r="H712" s="92">
        <v>0</v>
      </c>
      <c r="I712" s="66">
        <v>0</v>
      </c>
    </row>
    <row r="713" spans="1:9" x14ac:dyDescent="0.25">
      <c r="A713" s="94" t="s">
        <v>142</v>
      </c>
      <c r="B713" s="77" t="s">
        <v>188</v>
      </c>
      <c r="C713" s="74">
        <v>2017</v>
      </c>
      <c r="D713" s="77">
        <v>3</v>
      </c>
      <c r="E713" s="77" t="s">
        <v>148</v>
      </c>
      <c r="F713" s="77" t="s">
        <v>140</v>
      </c>
      <c r="G713" s="98">
        <v>0</v>
      </c>
      <c r="H713" s="92">
        <v>0</v>
      </c>
      <c r="I713" s="66">
        <v>0</v>
      </c>
    </row>
    <row r="714" spans="1:9" x14ac:dyDescent="0.25">
      <c r="A714" s="94" t="s">
        <v>142</v>
      </c>
      <c r="B714" s="77" t="s">
        <v>193</v>
      </c>
      <c r="C714" s="74">
        <v>2017</v>
      </c>
      <c r="D714" s="77">
        <v>3</v>
      </c>
      <c r="E714" s="77" t="s">
        <v>148</v>
      </c>
      <c r="F714" s="77" t="s">
        <v>140</v>
      </c>
      <c r="G714" s="98">
        <v>-11000</v>
      </c>
      <c r="H714" s="92">
        <v>-11000</v>
      </c>
      <c r="I714" s="66">
        <v>0</v>
      </c>
    </row>
    <row r="715" spans="1:9" x14ac:dyDescent="0.25">
      <c r="A715" s="94" t="s">
        <v>142</v>
      </c>
      <c r="B715" s="77" t="s">
        <v>194</v>
      </c>
      <c r="C715" s="74">
        <v>2017</v>
      </c>
      <c r="D715" s="77">
        <v>3</v>
      </c>
      <c r="E715" s="77" t="s">
        <v>148</v>
      </c>
      <c r="F715" s="77" t="s">
        <v>140</v>
      </c>
      <c r="G715" s="98">
        <v>0</v>
      </c>
      <c r="H715" s="92">
        <v>0</v>
      </c>
      <c r="I715" s="66">
        <v>0</v>
      </c>
    </row>
    <row r="716" spans="1:9" x14ac:dyDescent="0.25">
      <c r="A716" s="94" t="s">
        <v>142</v>
      </c>
      <c r="B716" s="77" t="s">
        <v>195</v>
      </c>
      <c r="C716" s="74">
        <v>2017</v>
      </c>
      <c r="D716" s="77">
        <v>3</v>
      </c>
      <c r="E716" s="77" t="s">
        <v>148</v>
      </c>
      <c r="F716" s="77" t="s">
        <v>140</v>
      </c>
      <c r="G716" s="98">
        <v>0</v>
      </c>
      <c r="H716" s="92">
        <v>0</v>
      </c>
      <c r="I716" s="66">
        <v>0</v>
      </c>
    </row>
    <row r="717" spans="1:9" x14ac:dyDescent="0.25">
      <c r="A717" s="94" t="s">
        <v>142</v>
      </c>
      <c r="B717" s="77" t="s">
        <v>190</v>
      </c>
      <c r="C717" s="74">
        <v>2017</v>
      </c>
      <c r="D717" s="77">
        <v>3</v>
      </c>
      <c r="E717" s="77" t="s">
        <v>148</v>
      </c>
      <c r="F717" s="77" t="s">
        <v>140</v>
      </c>
      <c r="G717" s="98">
        <v>0</v>
      </c>
      <c r="H717" s="92">
        <v>0</v>
      </c>
      <c r="I717" s="66">
        <v>0</v>
      </c>
    </row>
    <row r="718" spans="1:9" x14ac:dyDescent="0.25">
      <c r="A718" s="94" t="s">
        <v>142</v>
      </c>
      <c r="B718" s="77" t="s">
        <v>196</v>
      </c>
      <c r="C718" s="74">
        <v>2017</v>
      </c>
      <c r="D718" s="77">
        <v>3</v>
      </c>
      <c r="E718" s="77" t="s">
        <v>148</v>
      </c>
      <c r="F718" s="77" t="s">
        <v>140</v>
      </c>
      <c r="G718" s="98">
        <v>0</v>
      </c>
      <c r="H718" s="92">
        <v>0</v>
      </c>
      <c r="I718" s="66">
        <v>0</v>
      </c>
    </row>
    <row r="719" spans="1:9" x14ac:dyDescent="0.25">
      <c r="A719" s="94" t="s">
        <v>142</v>
      </c>
      <c r="B719" s="77" t="s">
        <v>197</v>
      </c>
      <c r="C719" s="74">
        <v>2017</v>
      </c>
      <c r="D719" s="77">
        <v>3</v>
      </c>
      <c r="E719" s="77" t="s">
        <v>148</v>
      </c>
      <c r="F719" s="77" t="s">
        <v>140</v>
      </c>
      <c r="G719" s="98">
        <v>0</v>
      </c>
      <c r="H719" s="92">
        <v>0</v>
      </c>
      <c r="I719" s="66">
        <v>0</v>
      </c>
    </row>
    <row r="720" spans="1:9" x14ac:dyDescent="0.25">
      <c r="A720" s="94" t="s">
        <v>142</v>
      </c>
      <c r="B720" s="77" t="s">
        <v>198</v>
      </c>
      <c r="C720" s="74">
        <v>2017</v>
      </c>
      <c r="D720" s="77">
        <v>3</v>
      </c>
      <c r="E720" s="77" t="s">
        <v>148</v>
      </c>
      <c r="F720" s="77" t="s">
        <v>140</v>
      </c>
      <c r="G720" s="98">
        <v>0</v>
      </c>
      <c r="H720" s="92">
        <v>0</v>
      </c>
      <c r="I720" s="66">
        <v>0</v>
      </c>
    </row>
    <row r="721" spans="1:9" x14ac:dyDescent="0.25">
      <c r="A721" s="94" t="s">
        <v>142</v>
      </c>
      <c r="B721" s="77" t="s">
        <v>199</v>
      </c>
      <c r="C721" s="74">
        <v>2017</v>
      </c>
      <c r="D721" s="77">
        <v>3</v>
      </c>
      <c r="E721" s="77" t="s">
        <v>148</v>
      </c>
      <c r="F721" s="77" t="s">
        <v>140</v>
      </c>
      <c r="G721" s="98">
        <v>0</v>
      </c>
      <c r="H721" s="92">
        <v>0</v>
      </c>
      <c r="I721" s="66">
        <v>0</v>
      </c>
    </row>
    <row r="722" spans="1:9" x14ac:dyDescent="0.25">
      <c r="A722" s="94" t="s">
        <v>142</v>
      </c>
      <c r="B722" s="77" t="s">
        <v>200</v>
      </c>
      <c r="C722" s="74">
        <v>2017</v>
      </c>
      <c r="D722" s="77">
        <v>3</v>
      </c>
      <c r="E722" s="77" t="s">
        <v>148</v>
      </c>
      <c r="F722" s="77" t="s">
        <v>140</v>
      </c>
      <c r="G722" s="98">
        <v>0</v>
      </c>
      <c r="H722" s="92">
        <v>0</v>
      </c>
      <c r="I722" s="66">
        <v>0</v>
      </c>
    </row>
    <row r="723" spans="1:9" x14ac:dyDescent="0.25">
      <c r="A723" s="94" t="s">
        <v>142</v>
      </c>
      <c r="B723" s="77" t="s">
        <v>201</v>
      </c>
      <c r="C723" s="74">
        <v>2017</v>
      </c>
      <c r="D723" s="77">
        <v>3</v>
      </c>
      <c r="E723" s="77" t="s">
        <v>148</v>
      </c>
      <c r="F723" s="77" t="s">
        <v>140</v>
      </c>
      <c r="G723" s="98">
        <v>0</v>
      </c>
      <c r="H723" s="92">
        <v>0</v>
      </c>
      <c r="I723" s="66">
        <v>0</v>
      </c>
    </row>
    <row r="724" spans="1:9" x14ac:dyDescent="0.25">
      <c r="A724" s="94" t="s">
        <v>142</v>
      </c>
      <c r="B724" s="77" t="s">
        <v>203</v>
      </c>
      <c r="C724" s="74">
        <v>2017</v>
      </c>
      <c r="D724" s="77">
        <v>3</v>
      </c>
      <c r="E724" s="77" t="s">
        <v>148</v>
      </c>
      <c r="F724" s="77" t="s">
        <v>140</v>
      </c>
      <c r="G724" s="98">
        <v>0</v>
      </c>
      <c r="H724" s="92">
        <v>0</v>
      </c>
      <c r="I724" s="66">
        <v>0</v>
      </c>
    </row>
    <row r="725" spans="1:9" x14ac:dyDescent="0.25">
      <c r="A725" s="94" t="s">
        <v>142</v>
      </c>
      <c r="B725" s="77" t="s">
        <v>207</v>
      </c>
      <c r="C725" s="74">
        <v>2017</v>
      </c>
      <c r="D725" s="77">
        <v>3</v>
      </c>
      <c r="E725" s="77" t="s">
        <v>148</v>
      </c>
      <c r="F725" s="77" t="s">
        <v>140</v>
      </c>
      <c r="G725" s="98">
        <v>0</v>
      </c>
      <c r="H725" s="92">
        <v>0</v>
      </c>
      <c r="I725" s="66">
        <v>0</v>
      </c>
    </row>
    <row r="726" spans="1:9" x14ac:dyDescent="0.25">
      <c r="A726" s="94" t="s">
        <v>142</v>
      </c>
      <c r="B726" s="77" t="s">
        <v>204</v>
      </c>
      <c r="C726" s="74">
        <v>2017</v>
      </c>
      <c r="D726" s="77">
        <v>3</v>
      </c>
      <c r="E726" s="77" t="s">
        <v>148</v>
      </c>
      <c r="F726" s="77" t="s">
        <v>140</v>
      </c>
      <c r="G726" s="98">
        <v>0</v>
      </c>
      <c r="H726" s="92">
        <v>0</v>
      </c>
      <c r="I726" s="66">
        <v>0</v>
      </c>
    </row>
    <row r="727" spans="1:9" x14ac:dyDescent="0.25">
      <c r="A727" s="94" t="s">
        <v>142</v>
      </c>
      <c r="B727" s="77" t="s">
        <v>205</v>
      </c>
      <c r="C727" s="74">
        <v>2017</v>
      </c>
      <c r="D727" s="77">
        <v>3</v>
      </c>
      <c r="E727" s="77" t="s">
        <v>148</v>
      </c>
      <c r="F727" s="77" t="s">
        <v>140</v>
      </c>
      <c r="G727" s="98">
        <v>0</v>
      </c>
      <c r="H727" s="92">
        <v>0</v>
      </c>
      <c r="I727" s="66">
        <v>0</v>
      </c>
    </row>
    <row r="728" spans="1:9" x14ac:dyDescent="0.25">
      <c r="A728" s="94" t="s">
        <v>142</v>
      </c>
      <c r="B728" s="77" t="s">
        <v>206</v>
      </c>
      <c r="C728" s="74">
        <v>2017</v>
      </c>
      <c r="D728" s="77">
        <v>3</v>
      </c>
      <c r="E728" s="77" t="s">
        <v>148</v>
      </c>
      <c r="F728" s="77" t="s">
        <v>140</v>
      </c>
      <c r="G728" s="98">
        <v>0</v>
      </c>
      <c r="H728" s="92">
        <v>0</v>
      </c>
      <c r="I728" s="66">
        <v>0</v>
      </c>
    </row>
    <row r="729" spans="1:9" x14ac:dyDescent="0.25">
      <c r="A729" s="94" t="s">
        <v>142</v>
      </c>
      <c r="B729" s="77" t="s">
        <v>188</v>
      </c>
      <c r="C729" s="74">
        <v>2017</v>
      </c>
      <c r="D729" s="77">
        <v>3</v>
      </c>
      <c r="E729" s="77" t="s">
        <v>149</v>
      </c>
      <c r="F729" s="77" t="s">
        <v>140</v>
      </c>
      <c r="G729" s="98">
        <v>-29791609</v>
      </c>
      <c r="H729" s="92">
        <v>-29791609</v>
      </c>
      <c r="I729" s="66">
        <v>0</v>
      </c>
    </row>
    <row r="730" spans="1:9" x14ac:dyDescent="0.25">
      <c r="A730" s="94" t="s">
        <v>142</v>
      </c>
      <c r="B730" s="77" t="s">
        <v>193</v>
      </c>
      <c r="C730" s="74">
        <v>2017</v>
      </c>
      <c r="D730" s="77">
        <v>3</v>
      </c>
      <c r="E730" s="77" t="s">
        <v>149</v>
      </c>
      <c r="F730" s="77" t="s">
        <v>140</v>
      </c>
      <c r="G730" s="98">
        <v>-1933000</v>
      </c>
      <c r="H730" s="92">
        <v>-1933000</v>
      </c>
      <c r="I730" s="66">
        <v>0</v>
      </c>
    </row>
    <row r="731" spans="1:9" x14ac:dyDescent="0.25">
      <c r="A731" s="94" t="s">
        <v>142</v>
      </c>
      <c r="B731" s="77" t="s">
        <v>194</v>
      </c>
      <c r="C731" s="74">
        <v>2017</v>
      </c>
      <c r="D731" s="77">
        <v>3</v>
      </c>
      <c r="E731" s="77" t="s">
        <v>149</v>
      </c>
      <c r="F731" s="77" t="s">
        <v>140</v>
      </c>
      <c r="G731" s="98">
        <v>-8269231</v>
      </c>
      <c r="H731" s="92">
        <v>-8269231</v>
      </c>
      <c r="I731" s="66">
        <v>0</v>
      </c>
    </row>
    <row r="732" spans="1:9" x14ac:dyDescent="0.25">
      <c r="A732" s="94" t="s">
        <v>142</v>
      </c>
      <c r="B732" s="77" t="s">
        <v>195</v>
      </c>
      <c r="C732" s="74">
        <v>2017</v>
      </c>
      <c r="D732" s="77">
        <v>3</v>
      </c>
      <c r="E732" s="77" t="s">
        <v>149</v>
      </c>
      <c r="F732" s="77" t="s">
        <v>140</v>
      </c>
      <c r="G732" s="98">
        <v>0</v>
      </c>
      <c r="H732" s="92">
        <v>0</v>
      </c>
      <c r="I732" s="66">
        <v>0</v>
      </c>
    </row>
    <row r="733" spans="1:9" x14ac:dyDescent="0.25">
      <c r="A733" s="94" t="s">
        <v>142</v>
      </c>
      <c r="B733" s="77" t="s">
        <v>190</v>
      </c>
      <c r="C733" s="74">
        <v>2017</v>
      </c>
      <c r="D733" s="77">
        <v>3</v>
      </c>
      <c r="E733" s="77" t="s">
        <v>149</v>
      </c>
      <c r="F733" s="77" t="s">
        <v>140</v>
      </c>
      <c r="G733" s="98">
        <v>-13263000</v>
      </c>
      <c r="H733" s="92">
        <v>-13263000</v>
      </c>
      <c r="I733" s="66">
        <v>0</v>
      </c>
    </row>
    <row r="734" spans="1:9" x14ac:dyDescent="0.25">
      <c r="A734" s="94" t="s">
        <v>142</v>
      </c>
      <c r="B734" s="77" t="s">
        <v>196</v>
      </c>
      <c r="C734" s="74">
        <v>2017</v>
      </c>
      <c r="D734" s="77">
        <v>3</v>
      </c>
      <c r="E734" s="77" t="s">
        <v>149</v>
      </c>
      <c r="F734" s="77" t="s">
        <v>140</v>
      </c>
      <c r="G734" s="98">
        <v>0</v>
      </c>
      <c r="H734" s="92">
        <v>0</v>
      </c>
      <c r="I734" s="66">
        <v>0</v>
      </c>
    </row>
    <row r="735" spans="1:9" x14ac:dyDescent="0.25">
      <c r="A735" s="94" t="s">
        <v>142</v>
      </c>
      <c r="B735" s="77" t="s">
        <v>197</v>
      </c>
      <c r="C735" s="74">
        <v>2017</v>
      </c>
      <c r="D735" s="77">
        <v>3</v>
      </c>
      <c r="E735" s="77" t="s">
        <v>149</v>
      </c>
      <c r="F735" s="77" t="s">
        <v>140</v>
      </c>
      <c r="G735" s="98">
        <v>-268463</v>
      </c>
      <c r="H735" s="92">
        <v>-268463</v>
      </c>
      <c r="I735" s="66">
        <v>0</v>
      </c>
    </row>
    <row r="736" spans="1:9" x14ac:dyDescent="0.25">
      <c r="A736" s="94" t="s">
        <v>142</v>
      </c>
      <c r="B736" s="77" t="s">
        <v>198</v>
      </c>
      <c r="C736" s="74">
        <v>2017</v>
      </c>
      <c r="D736" s="77">
        <v>3</v>
      </c>
      <c r="E736" s="77" t="s">
        <v>149</v>
      </c>
      <c r="F736" s="77" t="s">
        <v>140</v>
      </c>
      <c r="G736" s="98">
        <v>0</v>
      </c>
      <c r="H736" s="92">
        <v>0</v>
      </c>
      <c r="I736" s="66">
        <v>0</v>
      </c>
    </row>
    <row r="737" spans="1:9" x14ac:dyDescent="0.25">
      <c r="A737" s="94" t="s">
        <v>142</v>
      </c>
      <c r="B737" s="77" t="s">
        <v>199</v>
      </c>
      <c r="C737" s="74">
        <v>2017</v>
      </c>
      <c r="D737" s="77">
        <v>3</v>
      </c>
      <c r="E737" s="77" t="s">
        <v>149</v>
      </c>
      <c r="F737" s="77" t="s">
        <v>140</v>
      </c>
      <c r="G737" s="98">
        <v>-944410</v>
      </c>
      <c r="H737" s="92">
        <v>-944410</v>
      </c>
      <c r="I737" s="66">
        <v>0</v>
      </c>
    </row>
    <row r="738" spans="1:9" x14ac:dyDescent="0.25">
      <c r="A738" s="94" t="s">
        <v>142</v>
      </c>
      <c r="B738" s="77" t="s">
        <v>200</v>
      </c>
      <c r="C738" s="74">
        <v>2017</v>
      </c>
      <c r="D738" s="77">
        <v>3</v>
      </c>
      <c r="E738" s="77" t="s">
        <v>149</v>
      </c>
      <c r="F738" s="77" t="s">
        <v>140</v>
      </c>
      <c r="G738" s="98">
        <v>0</v>
      </c>
      <c r="H738" s="92">
        <v>0</v>
      </c>
      <c r="I738" s="66">
        <v>0</v>
      </c>
    </row>
    <row r="739" spans="1:9" x14ac:dyDescent="0.25">
      <c r="A739" s="94" t="s">
        <v>142</v>
      </c>
      <c r="B739" s="77" t="s">
        <v>201</v>
      </c>
      <c r="C739" s="74">
        <v>2017</v>
      </c>
      <c r="D739" s="77">
        <v>3</v>
      </c>
      <c r="E739" s="77" t="s">
        <v>149</v>
      </c>
      <c r="F739" s="77" t="s">
        <v>140</v>
      </c>
      <c r="G739" s="98">
        <v>0</v>
      </c>
      <c r="H739" s="92">
        <v>0</v>
      </c>
      <c r="I739" s="66">
        <v>0</v>
      </c>
    </row>
    <row r="740" spans="1:9" x14ac:dyDescent="0.25">
      <c r="A740" s="94" t="s">
        <v>142</v>
      </c>
      <c r="B740" s="77" t="s">
        <v>203</v>
      </c>
      <c r="C740" s="74">
        <v>2017</v>
      </c>
      <c r="D740" s="77">
        <v>3</v>
      </c>
      <c r="E740" s="77" t="s">
        <v>149</v>
      </c>
      <c r="F740" s="77" t="s">
        <v>140</v>
      </c>
      <c r="G740" s="98">
        <v>-593101</v>
      </c>
      <c r="H740" s="92">
        <v>-593101</v>
      </c>
      <c r="I740" s="66">
        <v>0</v>
      </c>
    </row>
    <row r="741" spans="1:9" x14ac:dyDescent="0.25">
      <c r="A741" s="94" t="s">
        <v>142</v>
      </c>
      <c r="B741" s="77" t="s">
        <v>191</v>
      </c>
      <c r="C741" s="74">
        <v>2017</v>
      </c>
      <c r="D741" s="77">
        <v>3</v>
      </c>
      <c r="E741" s="77" t="s">
        <v>149</v>
      </c>
      <c r="F741" s="77" t="s">
        <v>140</v>
      </c>
      <c r="G741" s="98">
        <v>-16423123</v>
      </c>
      <c r="H741" s="92">
        <v>-16423123</v>
      </c>
      <c r="I741" s="66">
        <v>0</v>
      </c>
    </row>
    <row r="742" spans="1:9" x14ac:dyDescent="0.25">
      <c r="A742" s="94" t="s">
        <v>142</v>
      </c>
      <c r="B742" s="77" t="s">
        <v>207</v>
      </c>
      <c r="C742" s="74">
        <v>2017</v>
      </c>
      <c r="D742" s="77">
        <v>3</v>
      </c>
      <c r="E742" s="77" t="s">
        <v>149</v>
      </c>
      <c r="F742" s="77" t="s">
        <v>140</v>
      </c>
      <c r="G742" s="98">
        <v>-317000</v>
      </c>
      <c r="H742" s="92">
        <v>-317000</v>
      </c>
      <c r="I742" s="66">
        <v>0</v>
      </c>
    </row>
    <row r="743" spans="1:9" x14ac:dyDescent="0.25">
      <c r="A743" s="94" t="s">
        <v>142</v>
      </c>
      <c r="B743" s="77" t="s">
        <v>204</v>
      </c>
      <c r="C743" s="74">
        <v>2017</v>
      </c>
      <c r="D743" s="77">
        <v>3</v>
      </c>
      <c r="E743" s="77" t="s">
        <v>149</v>
      </c>
      <c r="F743" s="77" t="s">
        <v>140</v>
      </c>
      <c r="G743" s="98">
        <v>0</v>
      </c>
      <c r="H743" s="92">
        <v>0</v>
      </c>
      <c r="I743" s="66">
        <v>0</v>
      </c>
    </row>
    <row r="744" spans="1:9" x14ac:dyDescent="0.25">
      <c r="A744" s="94" t="s">
        <v>142</v>
      </c>
      <c r="B744" s="77" t="s">
        <v>205</v>
      </c>
      <c r="C744" s="74">
        <v>2017</v>
      </c>
      <c r="D744" s="77">
        <v>3</v>
      </c>
      <c r="E744" s="77" t="s">
        <v>149</v>
      </c>
      <c r="F744" s="77" t="s">
        <v>140</v>
      </c>
      <c r="G744" s="98">
        <v>0</v>
      </c>
      <c r="H744" s="92">
        <v>0</v>
      </c>
      <c r="I744" s="66">
        <v>0</v>
      </c>
    </row>
    <row r="745" spans="1:9" x14ac:dyDescent="0.25">
      <c r="A745" s="94" t="s">
        <v>142</v>
      </c>
      <c r="B745" s="77" t="s">
        <v>206</v>
      </c>
      <c r="C745" s="74">
        <v>2017</v>
      </c>
      <c r="D745" s="77">
        <v>3</v>
      </c>
      <c r="E745" s="77" t="s">
        <v>149</v>
      </c>
      <c r="F745" s="77" t="s">
        <v>140</v>
      </c>
      <c r="G745" s="98">
        <v>0</v>
      </c>
      <c r="H745" s="92">
        <v>0</v>
      </c>
      <c r="I745" s="66">
        <v>0</v>
      </c>
    </row>
    <row r="746" spans="1:9" x14ac:dyDescent="0.25">
      <c r="A746" s="94" t="s">
        <v>142</v>
      </c>
      <c r="B746" s="77" t="s">
        <v>188</v>
      </c>
      <c r="C746" s="74">
        <v>2017</v>
      </c>
      <c r="D746" s="77">
        <v>3</v>
      </c>
      <c r="E746" s="77" t="s">
        <v>150</v>
      </c>
      <c r="F746" s="77" t="s">
        <v>140</v>
      </c>
      <c r="G746" s="98">
        <v>-9696756</v>
      </c>
      <c r="H746" s="92">
        <v>-9696756</v>
      </c>
      <c r="I746" s="66">
        <v>0</v>
      </c>
    </row>
    <row r="747" spans="1:9" x14ac:dyDescent="0.25">
      <c r="A747" s="94" t="s">
        <v>142</v>
      </c>
      <c r="B747" s="77" t="s">
        <v>193</v>
      </c>
      <c r="C747" s="74">
        <v>2017</v>
      </c>
      <c r="D747" s="77">
        <v>3</v>
      </c>
      <c r="E747" s="77" t="s">
        <v>150</v>
      </c>
      <c r="F747" s="77" t="s">
        <v>140</v>
      </c>
      <c r="G747" s="98">
        <v>0</v>
      </c>
      <c r="H747" s="92">
        <v>0</v>
      </c>
      <c r="I747" s="66">
        <v>0</v>
      </c>
    </row>
    <row r="748" spans="1:9" x14ac:dyDescent="0.25">
      <c r="A748" s="94" t="s">
        <v>142</v>
      </c>
      <c r="B748" s="77" t="s">
        <v>194</v>
      </c>
      <c r="C748" s="74">
        <v>2017</v>
      </c>
      <c r="D748" s="77">
        <v>3</v>
      </c>
      <c r="E748" s="77" t="s">
        <v>150</v>
      </c>
      <c r="F748" s="77" t="s">
        <v>140</v>
      </c>
      <c r="G748" s="98">
        <v>-1467461</v>
      </c>
      <c r="H748" s="92">
        <v>-1467461</v>
      </c>
      <c r="I748" s="66">
        <v>0</v>
      </c>
    </row>
    <row r="749" spans="1:9" x14ac:dyDescent="0.25">
      <c r="A749" s="94" t="s">
        <v>142</v>
      </c>
      <c r="B749" s="77" t="s">
        <v>195</v>
      </c>
      <c r="C749" s="74">
        <v>2017</v>
      </c>
      <c r="D749" s="77">
        <v>3</v>
      </c>
      <c r="E749" s="77" t="s">
        <v>150</v>
      </c>
      <c r="F749" s="77" t="s">
        <v>140</v>
      </c>
      <c r="G749" s="98">
        <v>0</v>
      </c>
      <c r="H749" s="92">
        <v>0</v>
      </c>
      <c r="I749" s="66">
        <v>0</v>
      </c>
    </row>
    <row r="750" spans="1:9" x14ac:dyDescent="0.25">
      <c r="A750" s="94" t="s">
        <v>142</v>
      </c>
      <c r="B750" s="77" t="s">
        <v>190</v>
      </c>
      <c r="C750" s="74">
        <v>2017</v>
      </c>
      <c r="D750" s="77">
        <v>3</v>
      </c>
      <c r="E750" s="77" t="s">
        <v>150</v>
      </c>
      <c r="F750" s="77" t="s">
        <v>140</v>
      </c>
      <c r="G750" s="98">
        <v>-49966000</v>
      </c>
      <c r="H750" s="92">
        <v>-49966000</v>
      </c>
      <c r="I750" s="66">
        <v>0</v>
      </c>
    </row>
    <row r="751" spans="1:9" x14ac:dyDescent="0.25">
      <c r="A751" s="94" t="s">
        <v>142</v>
      </c>
      <c r="B751" s="77" t="s">
        <v>196</v>
      </c>
      <c r="C751" s="74">
        <v>2017</v>
      </c>
      <c r="D751" s="77">
        <v>3</v>
      </c>
      <c r="E751" s="77" t="s">
        <v>150</v>
      </c>
      <c r="F751" s="77" t="s">
        <v>140</v>
      </c>
      <c r="G751" s="98">
        <v>0</v>
      </c>
      <c r="H751" s="92">
        <v>0</v>
      </c>
      <c r="I751" s="66">
        <v>0</v>
      </c>
    </row>
    <row r="752" spans="1:9" x14ac:dyDescent="0.25">
      <c r="A752" s="94" t="s">
        <v>142</v>
      </c>
      <c r="B752" s="77" t="s">
        <v>197</v>
      </c>
      <c r="C752" s="74">
        <v>2017</v>
      </c>
      <c r="D752" s="77">
        <v>3</v>
      </c>
      <c r="E752" s="77" t="s">
        <v>150</v>
      </c>
      <c r="F752" s="77" t="s">
        <v>140</v>
      </c>
      <c r="G752" s="98">
        <v>-77010</v>
      </c>
      <c r="H752" s="92">
        <v>-77010</v>
      </c>
      <c r="I752" s="66">
        <v>0</v>
      </c>
    </row>
    <row r="753" spans="1:9" x14ac:dyDescent="0.25">
      <c r="A753" s="94" t="s">
        <v>142</v>
      </c>
      <c r="B753" s="77" t="s">
        <v>198</v>
      </c>
      <c r="C753" s="74">
        <v>2017</v>
      </c>
      <c r="D753" s="77">
        <v>3</v>
      </c>
      <c r="E753" s="77" t="s">
        <v>150</v>
      </c>
      <c r="F753" s="77" t="s">
        <v>140</v>
      </c>
      <c r="G753" s="98">
        <v>-2112</v>
      </c>
      <c r="H753" s="92">
        <v>-2112</v>
      </c>
      <c r="I753" s="66">
        <v>0</v>
      </c>
    </row>
    <row r="754" spans="1:9" x14ac:dyDescent="0.25">
      <c r="A754" s="94" t="s">
        <v>142</v>
      </c>
      <c r="B754" s="77" t="s">
        <v>199</v>
      </c>
      <c r="C754" s="74">
        <v>2017</v>
      </c>
      <c r="D754" s="77">
        <v>3</v>
      </c>
      <c r="E754" s="77" t="s">
        <v>150</v>
      </c>
      <c r="F754" s="77" t="s">
        <v>140</v>
      </c>
      <c r="G754" s="98">
        <v>-11735445</v>
      </c>
      <c r="H754" s="92">
        <v>-11735445</v>
      </c>
      <c r="I754" s="66">
        <v>0</v>
      </c>
    </row>
    <row r="755" spans="1:9" x14ac:dyDescent="0.25">
      <c r="A755" s="94" t="s">
        <v>142</v>
      </c>
      <c r="B755" s="77" t="s">
        <v>200</v>
      </c>
      <c r="C755" s="74">
        <v>2017</v>
      </c>
      <c r="D755" s="77">
        <v>3</v>
      </c>
      <c r="E755" s="77" t="s">
        <v>150</v>
      </c>
      <c r="F755" s="77" t="s">
        <v>140</v>
      </c>
      <c r="G755" s="98">
        <v>-5</v>
      </c>
      <c r="H755" s="92">
        <v>-5</v>
      </c>
      <c r="I755" s="66">
        <v>0</v>
      </c>
    </row>
    <row r="756" spans="1:9" x14ac:dyDescent="0.25">
      <c r="A756" s="94" t="s">
        <v>142</v>
      </c>
      <c r="B756" s="77" t="s">
        <v>201</v>
      </c>
      <c r="C756" s="74">
        <v>2017</v>
      </c>
      <c r="D756" s="77">
        <v>3</v>
      </c>
      <c r="E756" s="77" t="s">
        <v>150</v>
      </c>
      <c r="F756" s="77" t="s">
        <v>140</v>
      </c>
      <c r="G756" s="98">
        <v>0</v>
      </c>
      <c r="H756" s="92">
        <v>0</v>
      </c>
      <c r="I756" s="66">
        <v>0</v>
      </c>
    </row>
    <row r="757" spans="1:9" x14ac:dyDescent="0.25">
      <c r="A757" s="94" t="s">
        <v>142</v>
      </c>
      <c r="B757" s="77" t="s">
        <v>203</v>
      </c>
      <c r="C757" s="74">
        <v>2017</v>
      </c>
      <c r="D757" s="77">
        <v>3</v>
      </c>
      <c r="E757" s="77" t="s">
        <v>150</v>
      </c>
      <c r="F757" s="77" t="s">
        <v>140</v>
      </c>
      <c r="G757" s="98">
        <v>-6679</v>
      </c>
      <c r="H757" s="92">
        <v>-6679</v>
      </c>
      <c r="I757" s="66">
        <v>0</v>
      </c>
    </row>
    <row r="758" spans="1:9" x14ac:dyDescent="0.25">
      <c r="A758" s="94" t="s">
        <v>142</v>
      </c>
      <c r="B758" s="77" t="s">
        <v>191</v>
      </c>
      <c r="C758" s="74">
        <v>2017</v>
      </c>
      <c r="D758" s="77">
        <v>3</v>
      </c>
      <c r="E758" s="77" t="s">
        <v>150</v>
      </c>
      <c r="F758" s="77" t="s">
        <v>140</v>
      </c>
      <c r="G758" s="98">
        <v>-321866</v>
      </c>
      <c r="H758" s="92">
        <v>-321866</v>
      </c>
      <c r="I758" s="66">
        <v>0</v>
      </c>
    </row>
    <row r="759" spans="1:9" x14ac:dyDescent="0.25">
      <c r="A759" s="94" t="s">
        <v>142</v>
      </c>
      <c r="B759" s="77" t="s">
        <v>207</v>
      </c>
      <c r="C759" s="74">
        <v>2017</v>
      </c>
      <c r="D759" s="77">
        <v>3</v>
      </c>
      <c r="E759" s="77" t="s">
        <v>150</v>
      </c>
      <c r="F759" s="77" t="s">
        <v>140</v>
      </c>
      <c r="G759" s="98">
        <v>0</v>
      </c>
      <c r="H759" s="92">
        <v>0</v>
      </c>
      <c r="I759" s="66">
        <v>0</v>
      </c>
    </row>
    <row r="760" spans="1:9" x14ac:dyDescent="0.25">
      <c r="A760" s="94" t="s">
        <v>142</v>
      </c>
      <c r="B760" s="77" t="s">
        <v>204</v>
      </c>
      <c r="C760" s="74">
        <v>2017</v>
      </c>
      <c r="D760" s="77">
        <v>3</v>
      </c>
      <c r="E760" s="77" t="s">
        <v>150</v>
      </c>
      <c r="F760" s="77" t="s">
        <v>140</v>
      </c>
      <c r="G760" s="98">
        <v>-10927000</v>
      </c>
      <c r="H760" s="92">
        <v>-10927000</v>
      </c>
      <c r="I760" s="66">
        <v>0</v>
      </c>
    </row>
    <row r="761" spans="1:9" x14ac:dyDescent="0.25">
      <c r="A761" s="94" t="s">
        <v>142</v>
      </c>
      <c r="B761" s="77" t="s">
        <v>205</v>
      </c>
      <c r="C761" s="74">
        <v>2017</v>
      </c>
      <c r="D761" s="77">
        <v>3</v>
      </c>
      <c r="E761" s="77" t="s">
        <v>150</v>
      </c>
      <c r="F761" s="77" t="s">
        <v>140</v>
      </c>
      <c r="G761" s="98">
        <v>0</v>
      </c>
      <c r="H761" s="92">
        <v>0</v>
      </c>
      <c r="I761" s="66">
        <v>0</v>
      </c>
    </row>
    <row r="762" spans="1:9" x14ac:dyDescent="0.25">
      <c r="A762" s="94" t="s">
        <v>142</v>
      </c>
      <c r="B762" s="77" t="s">
        <v>206</v>
      </c>
      <c r="C762" s="74">
        <v>2017</v>
      </c>
      <c r="D762" s="77">
        <v>3</v>
      </c>
      <c r="E762" s="77" t="s">
        <v>150</v>
      </c>
      <c r="F762" s="77" t="s">
        <v>140</v>
      </c>
      <c r="G762" s="98">
        <v>-1361</v>
      </c>
      <c r="H762" s="92">
        <v>-1361</v>
      </c>
      <c r="I762" s="66">
        <v>0</v>
      </c>
    </row>
    <row r="763" spans="1:9" x14ac:dyDescent="0.25">
      <c r="A763" s="94" t="s">
        <v>142</v>
      </c>
      <c r="B763" s="77" t="s">
        <v>188</v>
      </c>
      <c r="C763" s="74">
        <v>2017</v>
      </c>
      <c r="D763" s="77">
        <v>3</v>
      </c>
      <c r="E763" s="77" t="s">
        <v>151</v>
      </c>
      <c r="F763" s="77" t="s">
        <v>140</v>
      </c>
      <c r="G763" s="98">
        <v>0</v>
      </c>
      <c r="H763" s="92">
        <v>0</v>
      </c>
      <c r="I763" s="66">
        <v>0</v>
      </c>
    </row>
    <row r="764" spans="1:9" x14ac:dyDescent="0.25">
      <c r="A764" s="94" t="s">
        <v>142</v>
      </c>
      <c r="B764" s="77" t="s">
        <v>193</v>
      </c>
      <c r="C764" s="74">
        <v>2017</v>
      </c>
      <c r="D764" s="77">
        <v>3</v>
      </c>
      <c r="E764" s="77" t="s">
        <v>151</v>
      </c>
      <c r="F764" s="77" t="s">
        <v>140</v>
      </c>
      <c r="G764" s="98">
        <v>0</v>
      </c>
      <c r="H764" s="92">
        <v>0</v>
      </c>
      <c r="I764" s="66">
        <v>0</v>
      </c>
    </row>
    <row r="765" spans="1:9" x14ac:dyDescent="0.25">
      <c r="A765" s="94" t="s">
        <v>142</v>
      </c>
      <c r="B765" s="77" t="s">
        <v>194</v>
      </c>
      <c r="C765" s="74">
        <v>2017</v>
      </c>
      <c r="D765" s="77">
        <v>3</v>
      </c>
      <c r="E765" s="77" t="s">
        <v>151</v>
      </c>
      <c r="F765" s="77" t="s">
        <v>140</v>
      </c>
      <c r="G765" s="98">
        <v>0</v>
      </c>
      <c r="H765" s="92">
        <v>0</v>
      </c>
      <c r="I765" s="66">
        <v>0</v>
      </c>
    </row>
    <row r="766" spans="1:9" x14ac:dyDescent="0.25">
      <c r="A766" s="94" t="s">
        <v>142</v>
      </c>
      <c r="B766" s="77" t="s">
        <v>195</v>
      </c>
      <c r="C766" s="74">
        <v>2017</v>
      </c>
      <c r="D766" s="77">
        <v>3</v>
      </c>
      <c r="E766" s="77" t="s">
        <v>151</v>
      </c>
      <c r="F766" s="77" t="s">
        <v>140</v>
      </c>
      <c r="G766" s="98">
        <v>0</v>
      </c>
      <c r="H766" s="92">
        <v>0</v>
      </c>
      <c r="I766" s="66">
        <v>0</v>
      </c>
    </row>
    <row r="767" spans="1:9" x14ac:dyDescent="0.25">
      <c r="A767" s="94" t="s">
        <v>142</v>
      </c>
      <c r="B767" s="77" t="s">
        <v>190</v>
      </c>
      <c r="C767" s="74">
        <v>2017</v>
      </c>
      <c r="D767" s="77">
        <v>3</v>
      </c>
      <c r="E767" s="77" t="s">
        <v>151</v>
      </c>
      <c r="F767" s="77" t="s">
        <v>140</v>
      </c>
      <c r="G767" s="98">
        <v>0</v>
      </c>
      <c r="H767" s="92">
        <v>0</v>
      </c>
      <c r="I767" s="66">
        <v>0</v>
      </c>
    </row>
    <row r="768" spans="1:9" x14ac:dyDescent="0.25">
      <c r="A768" s="94" t="s">
        <v>142</v>
      </c>
      <c r="B768" s="77" t="s">
        <v>196</v>
      </c>
      <c r="C768" s="74">
        <v>2017</v>
      </c>
      <c r="D768" s="77">
        <v>3</v>
      </c>
      <c r="E768" s="77" t="s">
        <v>151</v>
      </c>
      <c r="F768" s="77" t="s">
        <v>140</v>
      </c>
      <c r="G768" s="98">
        <v>0</v>
      </c>
      <c r="H768" s="92">
        <v>0</v>
      </c>
      <c r="I768" s="66">
        <v>0</v>
      </c>
    </row>
    <row r="769" spans="1:9" x14ac:dyDescent="0.25">
      <c r="A769" s="94" t="s">
        <v>142</v>
      </c>
      <c r="B769" s="77" t="s">
        <v>197</v>
      </c>
      <c r="C769" s="74">
        <v>2017</v>
      </c>
      <c r="D769" s="77">
        <v>3</v>
      </c>
      <c r="E769" s="77" t="s">
        <v>151</v>
      </c>
      <c r="F769" s="77" t="s">
        <v>140</v>
      </c>
      <c r="G769" s="98">
        <v>0</v>
      </c>
      <c r="H769" s="92">
        <v>0</v>
      </c>
      <c r="I769" s="66">
        <v>0</v>
      </c>
    </row>
    <row r="770" spans="1:9" x14ac:dyDescent="0.25">
      <c r="A770" s="94" t="s">
        <v>142</v>
      </c>
      <c r="B770" s="77" t="s">
        <v>198</v>
      </c>
      <c r="C770" s="74">
        <v>2017</v>
      </c>
      <c r="D770" s="77">
        <v>3</v>
      </c>
      <c r="E770" s="77" t="s">
        <v>151</v>
      </c>
      <c r="F770" s="77" t="s">
        <v>140</v>
      </c>
      <c r="G770" s="98">
        <v>0</v>
      </c>
      <c r="H770" s="92">
        <v>0</v>
      </c>
      <c r="I770" s="66">
        <v>0</v>
      </c>
    </row>
    <row r="771" spans="1:9" x14ac:dyDescent="0.25">
      <c r="A771" s="94" t="s">
        <v>142</v>
      </c>
      <c r="B771" s="77" t="s">
        <v>199</v>
      </c>
      <c r="C771" s="74">
        <v>2017</v>
      </c>
      <c r="D771" s="77">
        <v>3</v>
      </c>
      <c r="E771" s="77" t="s">
        <v>151</v>
      </c>
      <c r="F771" s="77" t="s">
        <v>140</v>
      </c>
      <c r="G771" s="98">
        <v>0</v>
      </c>
      <c r="H771" s="92">
        <v>0</v>
      </c>
      <c r="I771" s="66">
        <v>0</v>
      </c>
    </row>
    <row r="772" spans="1:9" x14ac:dyDescent="0.25">
      <c r="A772" s="94" t="s">
        <v>142</v>
      </c>
      <c r="B772" s="77" t="s">
        <v>200</v>
      </c>
      <c r="C772" s="74">
        <v>2017</v>
      </c>
      <c r="D772" s="77">
        <v>3</v>
      </c>
      <c r="E772" s="77" t="s">
        <v>151</v>
      </c>
      <c r="F772" s="77" t="s">
        <v>140</v>
      </c>
      <c r="G772" s="98">
        <v>0</v>
      </c>
      <c r="H772" s="92">
        <v>0</v>
      </c>
      <c r="I772" s="66">
        <v>0</v>
      </c>
    </row>
    <row r="773" spans="1:9" x14ac:dyDescent="0.25">
      <c r="A773" s="94" t="s">
        <v>142</v>
      </c>
      <c r="B773" s="77" t="s">
        <v>201</v>
      </c>
      <c r="C773" s="74">
        <v>2017</v>
      </c>
      <c r="D773" s="77">
        <v>3</v>
      </c>
      <c r="E773" s="77" t="s">
        <v>151</v>
      </c>
      <c r="F773" s="77" t="s">
        <v>140</v>
      </c>
      <c r="G773" s="98">
        <v>0</v>
      </c>
      <c r="H773" s="92">
        <v>0</v>
      </c>
      <c r="I773" s="66">
        <v>0</v>
      </c>
    </row>
    <row r="774" spans="1:9" x14ac:dyDescent="0.25">
      <c r="A774" s="94" t="s">
        <v>142</v>
      </c>
      <c r="B774" s="77" t="s">
        <v>203</v>
      </c>
      <c r="C774" s="74">
        <v>2017</v>
      </c>
      <c r="D774" s="77">
        <v>3</v>
      </c>
      <c r="E774" s="77" t="s">
        <v>151</v>
      </c>
      <c r="F774" s="77" t="s">
        <v>140</v>
      </c>
      <c r="G774" s="98">
        <v>0</v>
      </c>
      <c r="H774" s="92">
        <v>0</v>
      </c>
      <c r="I774" s="66">
        <v>0</v>
      </c>
    </row>
    <row r="775" spans="1:9" x14ac:dyDescent="0.25">
      <c r="A775" s="94" t="s">
        <v>142</v>
      </c>
      <c r="B775" s="77" t="s">
        <v>207</v>
      </c>
      <c r="C775" s="74">
        <v>2017</v>
      </c>
      <c r="D775" s="77">
        <v>3</v>
      </c>
      <c r="E775" s="77" t="s">
        <v>151</v>
      </c>
      <c r="F775" s="77" t="s">
        <v>140</v>
      </c>
      <c r="G775" s="98">
        <v>0</v>
      </c>
      <c r="H775" s="92">
        <v>0</v>
      </c>
      <c r="I775" s="66">
        <v>0</v>
      </c>
    </row>
    <row r="776" spans="1:9" x14ac:dyDescent="0.25">
      <c r="A776" s="94" t="s">
        <v>142</v>
      </c>
      <c r="B776" s="77" t="s">
        <v>204</v>
      </c>
      <c r="C776" s="74">
        <v>2017</v>
      </c>
      <c r="D776" s="77">
        <v>3</v>
      </c>
      <c r="E776" s="77" t="s">
        <v>151</v>
      </c>
      <c r="F776" s="77" t="s">
        <v>140</v>
      </c>
      <c r="G776" s="98">
        <v>0</v>
      </c>
      <c r="H776" s="92">
        <v>0</v>
      </c>
      <c r="I776" s="66">
        <v>0</v>
      </c>
    </row>
    <row r="777" spans="1:9" x14ac:dyDescent="0.25">
      <c r="A777" s="94" t="s">
        <v>142</v>
      </c>
      <c r="B777" s="77" t="s">
        <v>205</v>
      </c>
      <c r="C777" s="74">
        <v>2017</v>
      </c>
      <c r="D777" s="77">
        <v>3</v>
      </c>
      <c r="E777" s="77" t="s">
        <v>151</v>
      </c>
      <c r="F777" s="77" t="s">
        <v>140</v>
      </c>
      <c r="G777" s="98">
        <v>0</v>
      </c>
      <c r="H777" s="92">
        <v>0</v>
      </c>
      <c r="I777" s="66">
        <v>0</v>
      </c>
    </row>
    <row r="778" spans="1:9" x14ac:dyDescent="0.25">
      <c r="A778" s="94" t="s">
        <v>142</v>
      </c>
      <c r="B778" s="77" t="s">
        <v>206</v>
      </c>
      <c r="C778" s="74">
        <v>2017</v>
      </c>
      <c r="D778" s="77">
        <v>3</v>
      </c>
      <c r="E778" s="77" t="s">
        <v>151</v>
      </c>
      <c r="F778" s="77" t="s">
        <v>140</v>
      </c>
      <c r="G778" s="98">
        <v>0</v>
      </c>
      <c r="H778" s="92">
        <v>0</v>
      </c>
      <c r="I778" s="66">
        <v>0</v>
      </c>
    </row>
    <row r="779" spans="1:9" x14ac:dyDescent="0.25">
      <c r="A779" s="94" t="s">
        <v>142</v>
      </c>
      <c r="B779" s="77" t="s">
        <v>188</v>
      </c>
      <c r="C779" s="74">
        <v>2017</v>
      </c>
      <c r="D779" s="77">
        <v>3</v>
      </c>
      <c r="E779" s="77" t="s">
        <v>152</v>
      </c>
      <c r="F779" s="77" t="s">
        <v>140</v>
      </c>
      <c r="G779" s="98">
        <v>-93762686</v>
      </c>
      <c r="H779" s="92">
        <v>-93762686</v>
      </c>
      <c r="I779" s="66">
        <v>0</v>
      </c>
    </row>
    <row r="780" spans="1:9" x14ac:dyDescent="0.25">
      <c r="A780" s="94" t="s">
        <v>142</v>
      </c>
      <c r="B780" s="77" t="s">
        <v>193</v>
      </c>
      <c r="C780" s="74">
        <v>2017</v>
      </c>
      <c r="D780" s="77">
        <v>3</v>
      </c>
      <c r="E780" s="77" t="s">
        <v>152</v>
      </c>
      <c r="F780" s="77" t="s">
        <v>140</v>
      </c>
      <c r="G780" s="98">
        <v>0</v>
      </c>
      <c r="H780" s="92">
        <v>0</v>
      </c>
      <c r="I780" s="66">
        <v>0</v>
      </c>
    </row>
    <row r="781" spans="1:9" x14ac:dyDescent="0.25">
      <c r="A781" s="94" t="s">
        <v>142</v>
      </c>
      <c r="B781" s="77" t="s">
        <v>194</v>
      </c>
      <c r="C781" s="74">
        <v>2017</v>
      </c>
      <c r="D781" s="77">
        <v>3</v>
      </c>
      <c r="E781" s="77" t="s">
        <v>152</v>
      </c>
      <c r="F781" s="77" t="s">
        <v>140</v>
      </c>
      <c r="G781" s="98">
        <v>-18234661</v>
      </c>
      <c r="H781" s="92">
        <v>-18234661</v>
      </c>
      <c r="I781" s="66">
        <v>0</v>
      </c>
    </row>
    <row r="782" spans="1:9" x14ac:dyDescent="0.25">
      <c r="A782" s="94" t="s">
        <v>142</v>
      </c>
      <c r="B782" s="77" t="s">
        <v>195</v>
      </c>
      <c r="C782" s="74">
        <v>2017</v>
      </c>
      <c r="D782" s="77">
        <v>3</v>
      </c>
      <c r="E782" s="77" t="s">
        <v>152</v>
      </c>
      <c r="F782" s="77" t="s">
        <v>140</v>
      </c>
      <c r="G782" s="98">
        <v>-676</v>
      </c>
      <c r="H782" s="92">
        <v>-676</v>
      </c>
      <c r="I782" s="66">
        <v>0</v>
      </c>
    </row>
    <row r="783" spans="1:9" x14ac:dyDescent="0.25">
      <c r="A783" s="94" t="s">
        <v>142</v>
      </c>
      <c r="B783" s="77" t="s">
        <v>190</v>
      </c>
      <c r="C783" s="74">
        <v>2017</v>
      </c>
      <c r="D783" s="77">
        <v>3</v>
      </c>
      <c r="E783" s="77" t="s">
        <v>152</v>
      </c>
      <c r="F783" s="77" t="s">
        <v>140</v>
      </c>
      <c r="G783" s="98">
        <v>-41236000</v>
      </c>
      <c r="H783" s="92">
        <v>-41236000</v>
      </c>
      <c r="I783" s="66">
        <v>0</v>
      </c>
    </row>
    <row r="784" spans="1:9" x14ac:dyDescent="0.25">
      <c r="A784" s="94" t="s">
        <v>142</v>
      </c>
      <c r="B784" s="77" t="s">
        <v>196</v>
      </c>
      <c r="C784" s="74">
        <v>2017</v>
      </c>
      <c r="D784" s="77">
        <v>3</v>
      </c>
      <c r="E784" s="77" t="s">
        <v>152</v>
      </c>
      <c r="F784" s="77" t="s">
        <v>140</v>
      </c>
      <c r="G784" s="98">
        <v>0</v>
      </c>
      <c r="H784" s="92">
        <v>0</v>
      </c>
      <c r="I784" s="66">
        <v>0</v>
      </c>
    </row>
    <row r="785" spans="1:9" x14ac:dyDescent="0.25">
      <c r="A785" s="94" t="s">
        <v>142</v>
      </c>
      <c r="B785" s="77" t="s">
        <v>197</v>
      </c>
      <c r="C785" s="74">
        <v>2017</v>
      </c>
      <c r="D785" s="77">
        <v>3</v>
      </c>
      <c r="E785" s="77" t="s">
        <v>152</v>
      </c>
      <c r="F785" s="77" t="s">
        <v>140</v>
      </c>
      <c r="G785" s="98">
        <v>-2701024</v>
      </c>
      <c r="H785" s="92">
        <v>-2701024</v>
      </c>
      <c r="I785" s="66">
        <v>0</v>
      </c>
    </row>
    <row r="786" spans="1:9" x14ac:dyDescent="0.25">
      <c r="A786" s="94" t="s">
        <v>142</v>
      </c>
      <c r="B786" s="77" t="s">
        <v>198</v>
      </c>
      <c r="C786" s="74">
        <v>2017</v>
      </c>
      <c r="D786" s="77">
        <v>3</v>
      </c>
      <c r="E786" s="77" t="s">
        <v>152</v>
      </c>
      <c r="F786" s="77" t="s">
        <v>140</v>
      </c>
      <c r="G786" s="98">
        <v>-3361</v>
      </c>
      <c r="H786" s="92">
        <v>-3361</v>
      </c>
      <c r="I786" s="66">
        <v>0</v>
      </c>
    </row>
    <row r="787" spans="1:9" x14ac:dyDescent="0.25">
      <c r="A787" s="94" t="s">
        <v>142</v>
      </c>
      <c r="B787" s="77" t="s">
        <v>199</v>
      </c>
      <c r="C787" s="74">
        <v>2017</v>
      </c>
      <c r="D787" s="77">
        <v>3</v>
      </c>
      <c r="E787" s="77" t="s">
        <v>152</v>
      </c>
      <c r="F787" s="77" t="s">
        <v>140</v>
      </c>
      <c r="G787" s="98">
        <v>-95179</v>
      </c>
      <c r="H787" s="92">
        <v>-95179</v>
      </c>
      <c r="I787" s="66">
        <v>0</v>
      </c>
    </row>
    <row r="788" spans="1:9" x14ac:dyDescent="0.25">
      <c r="A788" s="94" t="s">
        <v>142</v>
      </c>
      <c r="B788" s="77" t="s">
        <v>200</v>
      </c>
      <c r="C788" s="74">
        <v>2017</v>
      </c>
      <c r="D788" s="77">
        <v>3</v>
      </c>
      <c r="E788" s="77" t="s">
        <v>152</v>
      </c>
      <c r="F788" s="77" t="s">
        <v>140</v>
      </c>
      <c r="G788" s="98">
        <v>0</v>
      </c>
      <c r="H788" s="92">
        <v>0</v>
      </c>
      <c r="I788" s="66">
        <v>0</v>
      </c>
    </row>
    <row r="789" spans="1:9" x14ac:dyDescent="0.25">
      <c r="A789" s="94" t="s">
        <v>142</v>
      </c>
      <c r="B789" s="77" t="s">
        <v>201</v>
      </c>
      <c r="C789" s="74">
        <v>2017</v>
      </c>
      <c r="D789" s="77">
        <v>3</v>
      </c>
      <c r="E789" s="77" t="s">
        <v>152</v>
      </c>
      <c r="F789" s="77" t="s">
        <v>140</v>
      </c>
      <c r="G789" s="98">
        <v>0</v>
      </c>
      <c r="H789" s="92">
        <v>0</v>
      </c>
      <c r="I789" s="66">
        <v>0</v>
      </c>
    </row>
    <row r="790" spans="1:9" x14ac:dyDescent="0.25">
      <c r="A790" s="94" t="s">
        <v>142</v>
      </c>
      <c r="B790" s="77" t="s">
        <v>203</v>
      </c>
      <c r="C790" s="74">
        <v>2017</v>
      </c>
      <c r="D790" s="77">
        <v>3</v>
      </c>
      <c r="E790" s="77" t="s">
        <v>152</v>
      </c>
      <c r="F790" s="77" t="s">
        <v>140</v>
      </c>
      <c r="G790" s="98">
        <v>-397878</v>
      </c>
      <c r="H790" s="92">
        <v>-397878</v>
      </c>
      <c r="I790" s="66">
        <v>0</v>
      </c>
    </row>
    <row r="791" spans="1:9" x14ac:dyDescent="0.25">
      <c r="A791" s="94" t="s">
        <v>142</v>
      </c>
      <c r="B791" s="77" t="s">
        <v>191</v>
      </c>
      <c r="C791" s="74">
        <v>2017</v>
      </c>
      <c r="D791" s="77">
        <v>3</v>
      </c>
      <c r="E791" s="77" t="s">
        <v>152</v>
      </c>
      <c r="F791" s="77" t="s">
        <v>140</v>
      </c>
      <c r="G791" s="98">
        <v>-86273622</v>
      </c>
      <c r="H791" s="92">
        <v>-86273622</v>
      </c>
      <c r="I791" s="66">
        <v>0</v>
      </c>
    </row>
    <row r="792" spans="1:9" x14ac:dyDescent="0.25">
      <c r="A792" s="94" t="s">
        <v>142</v>
      </c>
      <c r="B792" s="77" t="s">
        <v>207</v>
      </c>
      <c r="C792" s="74">
        <v>2017</v>
      </c>
      <c r="D792" s="77">
        <v>3</v>
      </c>
      <c r="E792" s="77" t="s">
        <v>152</v>
      </c>
      <c r="F792" s="77" t="s">
        <v>140</v>
      </c>
      <c r="G792" s="98">
        <v>0</v>
      </c>
      <c r="H792" s="92">
        <v>0</v>
      </c>
      <c r="I792" s="66">
        <v>0</v>
      </c>
    </row>
    <row r="793" spans="1:9" x14ac:dyDescent="0.25">
      <c r="A793" s="94" t="s">
        <v>142</v>
      </c>
      <c r="B793" s="77" t="s">
        <v>204</v>
      </c>
      <c r="C793" s="74">
        <v>2017</v>
      </c>
      <c r="D793" s="77">
        <v>3</v>
      </c>
      <c r="E793" s="77" t="s">
        <v>152</v>
      </c>
      <c r="F793" s="77" t="s">
        <v>140</v>
      </c>
      <c r="G793" s="98">
        <v>-393000</v>
      </c>
      <c r="H793" s="92">
        <v>-393000</v>
      </c>
      <c r="I793" s="66">
        <v>0</v>
      </c>
    </row>
    <row r="794" spans="1:9" x14ac:dyDescent="0.25">
      <c r="A794" s="94" t="s">
        <v>142</v>
      </c>
      <c r="B794" s="77" t="s">
        <v>205</v>
      </c>
      <c r="C794" s="74">
        <v>2017</v>
      </c>
      <c r="D794" s="77">
        <v>3</v>
      </c>
      <c r="E794" s="77" t="s">
        <v>152</v>
      </c>
      <c r="F794" s="77" t="s">
        <v>140</v>
      </c>
      <c r="G794" s="98">
        <v>0</v>
      </c>
      <c r="H794" s="92">
        <v>0</v>
      </c>
      <c r="I794" s="66">
        <v>0</v>
      </c>
    </row>
    <row r="795" spans="1:9" x14ac:dyDescent="0.25">
      <c r="A795" s="94" t="s">
        <v>142</v>
      </c>
      <c r="B795" s="77" t="s">
        <v>206</v>
      </c>
      <c r="C795" s="74">
        <v>2017</v>
      </c>
      <c r="D795" s="77">
        <v>3</v>
      </c>
      <c r="E795" s="77" t="s">
        <v>152</v>
      </c>
      <c r="F795" s="77" t="s">
        <v>140</v>
      </c>
      <c r="G795" s="98">
        <v>-7023</v>
      </c>
      <c r="H795" s="92">
        <v>-7023</v>
      </c>
      <c r="I795" s="66">
        <v>0</v>
      </c>
    </row>
    <row r="796" spans="1:9" x14ac:dyDescent="0.25">
      <c r="A796" s="94" t="s">
        <v>142</v>
      </c>
      <c r="B796" s="77" t="s">
        <v>188</v>
      </c>
      <c r="C796" s="74">
        <v>2017</v>
      </c>
      <c r="D796" s="77">
        <v>3</v>
      </c>
      <c r="E796" s="77" t="s">
        <v>153</v>
      </c>
      <c r="F796" s="77" t="s">
        <v>140</v>
      </c>
      <c r="G796" s="98">
        <v>-1328356276</v>
      </c>
      <c r="H796" s="92">
        <v>-1328356276</v>
      </c>
      <c r="I796" s="66">
        <v>0</v>
      </c>
    </row>
    <row r="797" spans="1:9" x14ac:dyDescent="0.25">
      <c r="A797" s="94" t="s">
        <v>142</v>
      </c>
      <c r="B797" s="77" t="s">
        <v>193</v>
      </c>
      <c r="C797" s="74">
        <v>2017</v>
      </c>
      <c r="D797" s="77">
        <v>3</v>
      </c>
      <c r="E797" s="77" t="s">
        <v>153</v>
      </c>
      <c r="F797" s="77" t="s">
        <v>140</v>
      </c>
      <c r="G797" s="98">
        <v>-76557000</v>
      </c>
      <c r="H797" s="92">
        <v>-76557000</v>
      </c>
      <c r="I797" s="66">
        <v>0</v>
      </c>
    </row>
    <row r="798" spans="1:9" x14ac:dyDescent="0.25">
      <c r="A798" s="94" t="s">
        <v>142</v>
      </c>
      <c r="B798" s="77" t="s">
        <v>194</v>
      </c>
      <c r="C798" s="74">
        <v>2017</v>
      </c>
      <c r="D798" s="77">
        <v>3</v>
      </c>
      <c r="E798" s="77" t="s">
        <v>153</v>
      </c>
      <c r="F798" s="77" t="s">
        <v>140</v>
      </c>
      <c r="G798" s="98">
        <v>-446795505</v>
      </c>
      <c r="H798" s="92">
        <v>-446795505</v>
      </c>
      <c r="I798" s="66">
        <v>0</v>
      </c>
    </row>
    <row r="799" spans="1:9" x14ac:dyDescent="0.25">
      <c r="A799" s="94" t="s">
        <v>142</v>
      </c>
      <c r="B799" s="77" t="s">
        <v>195</v>
      </c>
      <c r="C799" s="74">
        <v>2017</v>
      </c>
      <c r="D799" s="77">
        <v>3</v>
      </c>
      <c r="E799" s="77" t="s">
        <v>153</v>
      </c>
      <c r="F799" s="77" t="s">
        <v>140</v>
      </c>
      <c r="G799" s="98">
        <v>-241456</v>
      </c>
      <c r="H799" s="92">
        <v>-241456</v>
      </c>
      <c r="I799" s="66">
        <v>0</v>
      </c>
    </row>
    <row r="800" spans="1:9" x14ac:dyDescent="0.25">
      <c r="A800" s="94" t="s">
        <v>142</v>
      </c>
      <c r="B800" s="77" t="s">
        <v>190</v>
      </c>
      <c r="C800" s="74">
        <v>2017</v>
      </c>
      <c r="D800" s="77">
        <v>3</v>
      </c>
      <c r="E800" s="77" t="s">
        <v>153</v>
      </c>
      <c r="F800" s="77" t="s">
        <v>140</v>
      </c>
      <c r="G800" s="98">
        <v>-681374000</v>
      </c>
      <c r="H800" s="92">
        <v>-681374000</v>
      </c>
      <c r="I800" s="66">
        <v>0</v>
      </c>
    </row>
    <row r="801" spans="1:9" x14ac:dyDescent="0.25">
      <c r="A801" s="94" t="s">
        <v>142</v>
      </c>
      <c r="B801" s="77" t="s">
        <v>196</v>
      </c>
      <c r="C801" s="74">
        <v>2017</v>
      </c>
      <c r="D801" s="77">
        <v>3</v>
      </c>
      <c r="E801" s="77" t="s">
        <v>153</v>
      </c>
      <c r="F801" s="77" t="s">
        <v>140</v>
      </c>
      <c r="G801" s="98">
        <v>-6338451</v>
      </c>
      <c r="H801" s="92">
        <v>-6338451</v>
      </c>
      <c r="I801" s="66">
        <v>0</v>
      </c>
    </row>
    <row r="802" spans="1:9" x14ac:dyDescent="0.25">
      <c r="A802" s="94" t="s">
        <v>142</v>
      </c>
      <c r="B802" s="77" t="s">
        <v>197</v>
      </c>
      <c r="C802" s="74">
        <v>2017</v>
      </c>
      <c r="D802" s="77">
        <v>3</v>
      </c>
      <c r="E802" s="77" t="s">
        <v>153</v>
      </c>
      <c r="F802" s="77" t="s">
        <v>140</v>
      </c>
      <c r="G802" s="98">
        <v>-24579686</v>
      </c>
      <c r="H802" s="92">
        <v>-24579686</v>
      </c>
      <c r="I802" s="66">
        <v>0</v>
      </c>
    </row>
    <row r="803" spans="1:9" x14ac:dyDescent="0.25">
      <c r="A803" s="94" t="s">
        <v>142</v>
      </c>
      <c r="B803" s="77" t="s">
        <v>198</v>
      </c>
      <c r="C803" s="74">
        <v>2017</v>
      </c>
      <c r="D803" s="77">
        <v>3</v>
      </c>
      <c r="E803" s="77" t="s">
        <v>153</v>
      </c>
      <c r="F803" s="77" t="s">
        <v>140</v>
      </c>
      <c r="G803" s="98">
        <v>-6516388</v>
      </c>
      <c r="H803" s="92">
        <v>-6516388</v>
      </c>
      <c r="I803" s="66">
        <v>0</v>
      </c>
    </row>
    <row r="804" spans="1:9" x14ac:dyDescent="0.25">
      <c r="A804" s="94" t="s">
        <v>142</v>
      </c>
      <c r="B804" s="77" t="s">
        <v>199</v>
      </c>
      <c r="C804" s="74">
        <v>2017</v>
      </c>
      <c r="D804" s="77">
        <v>3</v>
      </c>
      <c r="E804" s="77" t="s">
        <v>153</v>
      </c>
      <c r="F804" s="77" t="s">
        <v>140</v>
      </c>
      <c r="G804" s="98">
        <v>-50855090</v>
      </c>
      <c r="H804" s="92">
        <v>-50855090</v>
      </c>
      <c r="I804" s="66">
        <v>0</v>
      </c>
    </row>
    <row r="805" spans="1:9" x14ac:dyDescent="0.25">
      <c r="A805" s="94" t="s">
        <v>142</v>
      </c>
      <c r="B805" s="77" t="s">
        <v>200</v>
      </c>
      <c r="C805" s="74">
        <v>2017</v>
      </c>
      <c r="D805" s="77">
        <v>3</v>
      </c>
      <c r="E805" s="77" t="s">
        <v>153</v>
      </c>
      <c r="F805" s="77" t="s">
        <v>140</v>
      </c>
      <c r="G805" s="98">
        <v>-464283</v>
      </c>
      <c r="H805" s="92">
        <v>-464283</v>
      </c>
      <c r="I805" s="66">
        <v>0</v>
      </c>
    </row>
    <row r="806" spans="1:9" x14ac:dyDescent="0.25">
      <c r="A806" s="94" t="s">
        <v>142</v>
      </c>
      <c r="B806" s="77" t="s">
        <v>201</v>
      </c>
      <c r="C806" s="74">
        <v>2017</v>
      </c>
      <c r="D806" s="77">
        <v>3</v>
      </c>
      <c r="E806" s="77" t="s">
        <v>153</v>
      </c>
      <c r="F806" s="77" t="s">
        <v>140</v>
      </c>
      <c r="G806" s="98">
        <v>-6093000</v>
      </c>
      <c r="H806" s="92">
        <v>-6093000</v>
      </c>
      <c r="I806" s="66">
        <v>0</v>
      </c>
    </row>
    <row r="807" spans="1:9" x14ac:dyDescent="0.25">
      <c r="A807" s="94" t="s">
        <v>142</v>
      </c>
      <c r="B807" s="77" t="s">
        <v>203</v>
      </c>
      <c r="C807" s="74">
        <v>2017</v>
      </c>
      <c r="D807" s="77">
        <v>3</v>
      </c>
      <c r="E807" s="77" t="s">
        <v>153</v>
      </c>
      <c r="F807" s="77" t="s">
        <v>140</v>
      </c>
      <c r="G807" s="98">
        <v>-15358471</v>
      </c>
      <c r="H807" s="92">
        <v>-15358471</v>
      </c>
      <c r="I807" s="66">
        <v>0</v>
      </c>
    </row>
    <row r="808" spans="1:9" x14ac:dyDescent="0.25">
      <c r="A808" s="94" t="s">
        <v>142</v>
      </c>
      <c r="B808" s="77" t="s">
        <v>191</v>
      </c>
      <c r="C808" s="74">
        <v>2017</v>
      </c>
      <c r="D808" s="77">
        <v>3</v>
      </c>
      <c r="E808" s="77" t="s">
        <v>153</v>
      </c>
      <c r="F808" s="77" t="s">
        <v>140</v>
      </c>
      <c r="G808" s="98">
        <v>-836067048</v>
      </c>
      <c r="H808" s="92">
        <v>-836067048</v>
      </c>
      <c r="I808" s="66">
        <v>0</v>
      </c>
    </row>
    <row r="809" spans="1:9" x14ac:dyDescent="0.25">
      <c r="A809" s="94" t="s">
        <v>142</v>
      </c>
      <c r="B809" s="77" t="s">
        <v>207</v>
      </c>
      <c r="C809" s="74">
        <v>2017</v>
      </c>
      <c r="D809" s="77">
        <v>3</v>
      </c>
      <c r="E809" s="77" t="s">
        <v>153</v>
      </c>
      <c r="F809" s="77" t="s">
        <v>140</v>
      </c>
      <c r="G809" s="98">
        <v>-9527000</v>
      </c>
      <c r="H809" s="92">
        <v>-9527000</v>
      </c>
      <c r="I809" s="66">
        <v>0</v>
      </c>
    </row>
    <row r="810" spans="1:9" x14ac:dyDescent="0.25">
      <c r="A810" s="94" t="s">
        <v>142</v>
      </c>
      <c r="B810" s="77" t="s">
        <v>204</v>
      </c>
      <c r="C810" s="74">
        <v>2017</v>
      </c>
      <c r="D810" s="77">
        <v>3</v>
      </c>
      <c r="E810" s="77" t="s">
        <v>153</v>
      </c>
      <c r="F810" s="77" t="s">
        <v>140</v>
      </c>
      <c r="G810" s="98">
        <v>-129131000</v>
      </c>
      <c r="H810" s="92">
        <v>-129131000</v>
      </c>
      <c r="I810" s="66">
        <v>0</v>
      </c>
    </row>
    <row r="811" spans="1:9" x14ac:dyDescent="0.25">
      <c r="A811" s="94" t="s">
        <v>142</v>
      </c>
      <c r="B811" s="77" t="s">
        <v>205</v>
      </c>
      <c r="C811" s="74">
        <v>2017</v>
      </c>
      <c r="D811" s="77">
        <v>3</v>
      </c>
      <c r="E811" s="77" t="s">
        <v>153</v>
      </c>
      <c r="F811" s="77" t="s">
        <v>140</v>
      </c>
      <c r="G811" s="98">
        <v>-11508680</v>
      </c>
      <c r="H811" s="92">
        <v>-11508680</v>
      </c>
      <c r="I811" s="66">
        <v>0</v>
      </c>
    </row>
    <row r="812" spans="1:9" x14ac:dyDescent="0.25">
      <c r="A812" s="94" t="s">
        <v>142</v>
      </c>
      <c r="B812" s="77" t="s">
        <v>206</v>
      </c>
      <c r="C812" s="74">
        <v>2017</v>
      </c>
      <c r="D812" s="77">
        <v>3</v>
      </c>
      <c r="E812" s="77" t="s">
        <v>153</v>
      </c>
      <c r="F812" s="77" t="s">
        <v>140</v>
      </c>
      <c r="G812" s="98">
        <v>-8365415</v>
      </c>
      <c r="H812" s="92">
        <v>-8365415</v>
      </c>
      <c r="I812" s="66">
        <v>0</v>
      </c>
    </row>
    <row r="813" spans="1:9" x14ac:dyDescent="0.25">
      <c r="A813" s="94" t="s">
        <v>142</v>
      </c>
      <c r="B813" s="77" t="s">
        <v>188</v>
      </c>
      <c r="C813" s="74">
        <v>2017</v>
      </c>
      <c r="D813" s="77">
        <v>3</v>
      </c>
      <c r="E813" s="77" t="s">
        <v>154</v>
      </c>
      <c r="F813" s="77" t="s">
        <v>140</v>
      </c>
      <c r="G813" s="98">
        <v>1099528288</v>
      </c>
      <c r="H813" s="92">
        <v>1099528288</v>
      </c>
      <c r="I813" s="66">
        <v>0</v>
      </c>
    </row>
    <row r="814" spans="1:9" x14ac:dyDescent="0.25">
      <c r="A814" s="94" t="s">
        <v>142</v>
      </c>
      <c r="B814" s="77" t="s">
        <v>193</v>
      </c>
      <c r="C814" s="74">
        <v>2017</v>
      </c>
      <c r="D814" s="77">
        <v>3</v>
      </c>
      <c r="E814" s="77" t="s">
        <v>154</v>
      </c>
      <c r="F814" s="77" t="s">
        <v>140</v>
      </c>
      <c r="G814" s="98">
        <v>61485000</v>
      </c>
      <c r="H814" s="92">
        <v>61485000</v>
      </c>
      <c r="I814" s="66">
        <v>0</v>
      </c>
    </row>
    <row r="815" spans="1:9" x14ac:dyDescent="0.25">
      <c r="A815" s="94" t="s">
        <v>142</v>
      </c>
      <c r="B815" s="77" t="s">
        <v>194</v>
      </c>
      <c r="C815" s="74">
        <v>2017</v>
      </c>
      <c r="D815" s="77">
        <v>3</v>
      </c>
      <c r="E815" s="77" t="s">
        <v>154</v>
      </c>
      <c r="F815" s="77" t="s">
        <v>140</v>
      </c>
      <c r="G815" s="98">
        <v>295521690</v>
      </c>
      <c r="H815" s="92">
        <v>295521690</v>
      </c>
      <c r="I815" s="66">
        <v>0</v>
      </c>
    </row>
    <row r="816" spans="1:9" x14ac:dyDescent="0.25">
      <c r="A816" s="94" t="s">
        <v>142</v>
      </c>
      <c r="B816" s="77" t="s">
        <v>195</v>
      </c>
      <c r="C816" s="74">
        <v>2017</v>
      </c>
      <c r="D816" s="77">
        <v>3</v>
      </c>
      <c r="E816" s="77" t="s">
        <v>154</v>
      </c>
      <c r="F816" s="77" t="s">
        <v>140</v>
      </c>
      <c r="G816" s="98">
        <v>238368</v>
      </c>
      <c r="H816" s="92">
        <v>238368</v>
      </c>
      <c r="I816" s="66">
        <v>0</v>
      </c>
    </row>
    <row r="817" spans="1:9" x14ac:dyDescent="0.25">
      <c r="A817" s="94" t="s">
        <v>142</v>
      </c>
      <c r="B817" s="77" t="s">
        <v>190</v>
      </c>
      <c r="C817" s="74">
        <v>2017</v>
      </c>
      <c r="D817" s="77">
        <v>3</v>
      </c>
      <c r="E817" s="77" t="s">
        <v>154</v>
      </c>
      <c r="F817" s="77" t="s">
        <v>140</v>
      </c>
      <c r="G817" s="98">
        <v>566039000</v>
      </c>
      <c r="H817" s="92">
        <v>566039000</v>
      </c>
      <c r="I817" s="66">
        <v>0</v>
      </c>
    </row>
    <row r="818" spans="1:9" x14ac:dyDescent="0.25">
      <c r="A818" s="94" t="s">
        <v>142</v>
      </c>
      <c r="B818" s="77" t="s">
        <v>196</v>
      </c>
      <c r="C818" s="74">
        <v>2017</v>
      </c>
      <c r="D818" s="77">
        <v>3</v>
      </c>
      <c r="E818" s="77" t="s">
        <v>154</v>
      </c>
      <c r="F818" s="77" t="s">
        <v>140</v>
      </c>
      <c r="G818" s="98">
        <v>6798661</v>
      </c>
      <c r="H818" s="92">
        <v>6798661</v>
      </c>
      <c r="I818" s="66">
        <v>0</v>
      </c>
    </row>
    <row r="819" spans="1:9" x14ac:dyDescent="0.25">
      <c r="A819" s="94" t="s">
        <v>142</v>
      </c>
      <c r="B819" s="77" t="s">
        <v>197</v>
      </c>
      <c r="C819" s="74">
        <v>2017</v>
      </c>
      <c r="D819" s="77">
        <v>3</v>
      </c>
      <c r="E819" s="77" t="s">
        <v>154</v>
      </c>
      <c r="F819" s="77" t="s">
        <v>140</v>
      </c>
      <c r="G819" s="98">
        <v>16422468</v>
      </c>
      <c r="H819" s="92">
        <v>16422468</v>
      </c>
      <c r="I819" s="66">
        <v>0</v>
      </c>
    </row>
    <row r="820" spans="1:9" x14ac:dyDescent="0.25">
      <c r="A820" s="94" t="s">
        <v>142</v>
      </c>
      <c r="B820" s="77" t="s">
        <v>198</v>
      </c>
      <c r="C820" s="74">
        <v>2017</v>
      </c>
      <c r="D820" s="77">
        <v>3</v>
      </c>
      <c r="E820" s="77" t="s">
        <v>154</v>
      </c>
      <c r="F820" s="77" t="s">
        <v>140</v>
      </c>
      <c r="G820" s="98">
        <v>6391611</v>
      </c>
      <c r="H820" s="92">
        <v>6391611</v>
      </c>
      <c r="I820" s="66">
        <v>0</v>
      </c>
    </row>
    <row r="821" spans="1:9" x14ac:dyDescent="0.25">
      <c r="A821" s="94" t="s">
        <v>142</v>
      </c>
      <c r="B821" s="77" t="s">
        <v>199</v>
      </c>
      <c r="C821" s="74">
        <v>2017</v>
      </c>
      <c r="D821" s="77">
        <v>3</v>
      </c>
      <c r="E821" s="77" t="s">
        <v>154</v>
      </c>
      <c r="F821" s="77" t="s">
        <v>140</v>
      </c>
      <c r="G821" s="98">
        <v>43151437</v>
      </c>
      <c r="H821" s="92">
        <v>43151437</v>
      </c>
      <c r="I821" s="66">
        <v>0</v>
      </c>
    </row>
    <row r="822" spans="1:9" x14ac:dyDescent="0.25">
      <c r="A822" s="94" t="s">
        <v>142</v>
      </c>
      <c r="B822" s="77" t="s">
        <v>200</v>
      </c>
      <c r="C822" s="74">
        <v>2017</v>
      </c>
      <c r="D822" s="77">
        <v>3</v>
      </c>
      <c r="E822" s="77" t="s">
        <v>154</v>
      </c>
      <c r="F822" s="77" t="s">
        <v>140</v>
      </c>
      <c r="G822" s="98">
        <v>278092</v>
      </c>
      <c r="H822" s="92">
        <v>278092</v>
      </c>
      <c r="I822" s="66">
        <v>0</v>
      </c>
    </row>
    <row r="823" spans="1:9" x14ac:dyDescent="0.25">
      <c r="A823" s="94" t="s">
        <v>142</v>
      </c>
      <c r="B823" s="77" t="s">
        <v>201</v>
      </c>
      <c r="C823" s="74">
        <v>2017</v>
      </c>
      <c r="D823" s="77">
        <v>3</v>
      </c>
      <c r="E823" s="77" t="s">
        <v>154</v>
      </c>
      <c r="F823" s="77" t="s">
        <v>140</v>
      </c>
      <c r="G823" s="98">
        <v>5592000</v>
      </c>
      <c r="H823" s="92">
        <v>5592000</v>
      </c>
      <c r="I823" s="66">
        <v>0</v>
      </c>
    </row>
    <row r="824" spans="1:9" x14ac:dyDescent="0.25">
      <c r="A824" s="94" t="s">
        <v>142</v>
      </c>
      <c r="B824" s="77" t="s">
        <v>203</v>
      </c>
      <c r="C824" s="74">
        <v>2017</v>
      </c>
      <c r="D824" s="77">
        <v>3</v>
      </c>
      <c r="E824" s="77" t="s">
        <v>154</v>
      </c>
      <c r="F824" s="77" t="s">
        <v>140</v>
      </c>
      <c r="G824" s="98">
        <v>13376800</v>
      </c>
      <c r="H824" s="92">
        <v>13376800</v>
      </c>
      <c r="I824" s="66">
        <v>0</v>
      </c>
    </row>
    <row r="825" spans="1:9" x14ac:dyDescent="0.25">
      <c r="A825" s="94" t="s">
        <v>142</v>
      </c>
      <c r="B825" s="77" t="s">
        <v>191</v>
      </c>
      <c r="C825" s="74">
        <v>2017</v>
      </c>
      <c r="D825" s="77">
        <v>3</v>
      </c>
      <c r="E825" s="77" t="s">
        <v>154</v>
      </c>
      <c r="F825" s="77" t="s">
        <v>140</v>
      </c>
      <c r="G825" s="98">
        <v>745072633</v>
      </c>
      <c r="H825" s="92">
        <v>745072633</v>
      </c>
      <c r="I825" s="66">
        <v>0</v>
      </c>
    </row>
    <row r="826" spans="1:9" x14ac:dyDescent="0.25">
      <c r="A826" s="94" t="s">
        <v>142</v>
      </c>
      <c r="B826" s="77" t="s">
        <v>207</v>
      </c>
      <c r="C826" s="74">
        <v>2017</v>
      </c>
      <c r="D826" s="77">
        <v>3</v>
      </c>
      <c r="E826" s="77" t="s">
        <v>154</v>
      </c>
      <c r="F826" s="77" t="s">
        <v>140</v>
      </c>
      <c r="G826" s="98">
        <v>8716000</v>
      </c>
      <c r="H826" s="92">
        <v>8716000</v>
      </c>
      <c r="I826" s="66">
        <v>0</v>
      </c>
    </row>
    <row r="827" spans="1:9" x14ac:dyDescent="0.25">
      <c r="A827" s="94" t="s">
        <v>142</v>
      </c>
      <c r="B827" s="77" t="s">
        <v>204</v>
      </c>
      <c r="C827" s="74">
        <v>2017</v>
      </c>
      <c r="D827" s="77">
        <v>3</v>
      </c>
      <c r="E827" s="77" t="s">
        <v>154</v>
      </c>
      <c r="F827" s="77" t="s">
        <v>140</v>
      </c>
      <c r="G827" s="98">
        <v>108697000</v>
      </c>
      <c r="H827" s="92">
        <v>108697000</v>
      </c>
      <c r="I827" s="66">
        <v>0</v>
      </c>
    </row>
    <row r="828" spans="1:9" x14ac:dyDescent="0.25">
      <c r="A828" s="94" t="s">
        <v>142</v>
      </c>
      <c r="B828" s="77" t="s">
        <v>205</v>
      </c>
      <c r="C828" s="74">
        <v>2017</v>
      </c>
      <c r="D828" s="77">
        <v>3</v>
      </c>
      <c r="E828" s="77" t="s">
        <v>154</v>
      </c>
      <c r="F828" s="77" t="s">
        <v>140</v>
      </c>
      <c r="G828" s="98">
        <v>8545116</v>
      </c>
      <c r="H828" s="92">
        <v>8545116</v>
      </c>
      <c r="I828" s="66">
        <v>0</v>
      </c>
    </row>
    <row r="829" spans="1:9" x14ac:dyDescent="0.25">
      <c r="A829" s="94" t="s">
        <v>142</v>
      </c>
      <c r="B829" s="77" t="s">
        <v>206</v>
      </c>
      <c r="C829" s="74">
        <v>2017</v>
      </c>
      <c r="D829" s="77">
        <v>3</v>
      </c>
      <c r="E829" s="77" t="s">
        <v>154</v>
      </c>
      <c r="F829" s="77" t="s">
        <v>140</v>
      </c>
      <c r="G829" s="98">
        <v>6836524</v>
      </c>
      <c r="H829" s="92">
        <v>6836524</v>
      </c>
      <c r="I829" s="66">
        <v>0</v>
      </c>
    </row>
    <row r="830" spans="1:9" x14ac:dyDescent="0.25">
      <c r="A830" s="94" t="s">
        <v>142</v>
      </c>
      <c r="B830" s="77" t="s">
        <v>188</v>
      </c>
      <c r="C830" s="74">
        <v>2017</v>
      </c>
      <c r="D830" s="77">
        <v>3</v>
      </c>
      <c r="E830" s="77" t="s">
        <v>155</v>
      </c>
      <c r="F830" s="77" t="s">
        <v>140</v>
      </c>
      <c r="G830" s="98">
        <v>-228827988</v>
      </c>
      <c r="H830" s="92">
        <v>-228827988</v>
      </c>
      <c r="I830" s="66">
        <v>0</v>
      </c>
    </row>
    <row r="831" spans="1:9" x14ac:dyDescent="0.25">
      <c r="A831" s="94" t="s">
        <v>142</v>
      </c>
      <c r="B831" s="77" t="s">
        <v>193</v>
      </c>
      <c r="C831" s="74">
        <v>2017</v>
      </c>
      <c r="D831" s="77">
        <v>3</v>
      </c>
      <c r="E831" s="77" t="s">
        <v>155</v>
      </c>
      <c r="F831" s="77" t="s">
        <v>140</v>
      </c>
      <c r="G831" s="98">
        <v>-15072000</v>
      </c>
      <c r="H831" s="92">
        <v>-15072000</v>
      </c>
      <c r="I831" s="66">
        <v>0</v>
      </c>
    </row>
    <row r="832" spans="1:9" x14ac:dyDescent="0.25">
      <c r="A832" s="94" t="s">
        <v>142</v>
      </c>
      <c r="B832" s="77" t="s">
        <v>194</v>
      </c>
      <c r="C832" s="74">
        <v>2017</v>
      </c>
      <c r="D832" s="77">
        <v>3</v>
      </c>
      <c r="E832" s="77" t="s">
        <v>155</v>
      </c>
      <c r="F832" s="77" t="s">
        <v>140</v>
      </c>
      <c r="G832" s="98">
        <v>-151273815</v>
      </c>
      <c r="H832" s="92">
        <v>-151273815</v>
      </c>
      <c r="I832" s="66">
        <v>0</v>
      </c>
    </row>
    <row r="833" spans="1:9" x14ac:dyDescent="0.25">
      <c r="A833" s="94" t="s">
        <v>142</v>
      </c>
      <c r="B833" s="77" t="s">
        <v>195</v>
      </c>
      <c r="C833" s="74">
        <v>2017</v>
      </c>
      <c r="D833" s="77">
        <v>3</v>
      </c>
      <c r="E833" s="77" t="s">
        <v>155</v>
      </c>
      <c r="F833" s="77" t="s">
        <v>140</v>
      </c>
      <c r="G833" s="98">
        <v>-3088</v>
      </c>
      <c r="H833" s="92">
        <v>-3088</v>
      </c>
      <c r="I833" s="66">
        <v>0</v>
      </c>
    </row>
    <row r="834" spans="1:9" x14ac:dyDescent="0.25">
      <c r="A834" s="94" t="s">
        <v>142</v>
      </c>
      <c r="B834" s="77" t="s">
        <v>190</v>
      </c>
      <c r="C834" s="74">
        <v>2017</v>
      </c>
      <c r="D834" s="77">
        <v>3</v>
      </c>
      <c r="E834" s="77" t="s">
        <v>155</v>
      </c>
      <c r="F834" s="77" t="s">
        <v>140</v>
      </c>
      <c r="G834" s="98">
        <v>-115335000</v>
      </c>
      <c r="H834" s="92">
        <v>-115335000</v>
      </c>
      <c r="I834" s="66">
        <v>0</v>
      </c>
    </row>
    <row r="835" spans="1:9" x14ac:dyDescent="0.25">
      <c r="A835" s="94" t="s">
        <v>142</v>
      </c>
      <c r="B835" s="77" t="s">
        <v>196</v>
      </c>
      <c r="C835" s="74">
        <v>2017</v>
      </c>
      <c r="D835" s="77">
        <v>3</v>
      </c>
      <c r="E835" s="77" t="s">
        <v>155</v>
      </c>
      <c r="F835" s="77" t="s">
        <v>140</v>
      </c>
      <c r="G835" s="98">
        <v>460209</v>
      </c>
      <c r="H835" s="92">
        <v>460209</v>
      </c>
      <c r="I835" s="66">
        <v>0</v>
      </c>
    </row>
    <row r="836" spans="1:9" x14ac:dyDescent="0.25">
      <c r="A836" s="94" t="s">
        <v>142</v>
      </c>
      <c r="B836" s="77" t="s">
        <v>197</v>
      </c>
      <c r="C836" s="74">
        <v>2017</v>
      </c>
      <c r="D836" s="77">
        <v>3</v>
      </c>
      <c r="E836" s="77" t="s">
        <v>155</v>
      </c>
      <c r="F836" s="77" t="s">
        <v>140</v>
      </c>
      <c r="G836" s="98">
        <v>-8157218</v>
      </c>
      <c r="H836" s="92">
        <v>-8157218</v>
      </c>
      <c r="I836" s="66">
        <v>0</v>
      </c>
    </row>
    <row r="837" spans="1:9" x14ac:dyDescent="0.25">
      <c r="A837" s="94" t="s">
        <v>142</v>
      </c>
      <c r="B837" s="77" t="s">
        <v>198</v>
      </c>
      <c r="C837" s="74">
        <v>2017</v>
      </c>
      <c r="D837" s="77">
        <v>3</v>
      </c>
      <c r="E837" s="77" t="s">
        <v>155</v>
      </c>
      <c r="F837" s="77" t="s">
        <v>140</v>
      </c>
      <c r="G837" s="98">
        <v>-124777</v>
      </c>
      <c r="H837" s="92">
        <v>-124777</v>
      </c>
      <c r="I837" s="66">
        <v>0</v>
      </c>
    </row>
    <row r="838" spans="1:9" x14ac:dyDescent="0.25">
      <c r="A838" s="94" t="s">
        <v>142</v>
      </c>
      <c r="B838" s="77" t="s">
        <v>199</v>
      </c>
      <c r="C838" s="74">
        <v>2017</v>
      </c>
      <c r="D838" s="77">
        <v>3</v>
      </c>
      <c r="E838" s="77" t="s">
        <v>155</v>
      </c>
      <c r="F838" s="77" t="s">
        <v>140</v>
      </c>
      <c r="G838" s="98">
        <v>-7703653</v>
      </c>
      <c r="H838" s="92">
        <v>-7703653</v>
      </c>
      <c r="I838" s="66">
        <v>0</v>
      </c>
    </row>
    <row r="839" spans="1:9" x14ac:dyDescent="0.25">
      <c r="A839" s="94" t="s">
        <v>142</v>
      </c>
      <c r="B839" s="77" t="s">
        <v>200</v>
      </c>
      <c r="C839" s="74">
        <v>2017</v>
      </c>
      <c r="D839" s="77">
        <v>3</v>
      </c>
      <c r="E839" s="77" t="s">
        <v>155</v>
      </c>
      <c r="F839" s="77" t="s">
        <v>140</v>
      </c>
      <c r="G839" s="98">
        <v>-186191</v>
      </c>
      <c r="H839" s="92">
        <v>-186191</v>
      </c>
      <c r="I839" s="66">
        <v>0</v>
      </c>
    </row>
    <row r="840" spans="1:9" x14ac:dyDescent="0.25">
      <c r="A840" s="94" t="s">
        <v>142</v>
      </c>
      <c r="B840" s="77" t="s">
        <v>201</v>
      </c>
      <c r="C840" s="74">
        <v>2017</v>
      </c>
      <c r="D840" s="77">
        <v>3</v>
      </c>
      <c r="E840" s="77" t="s">
        <v>155</v>
      </c>
      <c r="F840" s="77" t="s">
        <v>140</v>
      </c>
      <c r="G840" s="98">
        <v>-501000</v>
      </c>
      <c r="H840" s="92">
        <v>-501000</v>
      </c>
      <c r="I840" s="66">
        <v>0</v>
      </c>
    </row>
    <row r="841" spans="1:9" x14ac:dyDescent="0.25">
      <c r="A841" s="94" t="s">
        <v>142</v>
      </c>
      <c r="B841" s="77" t="s">
        <v>203</v>
      </c>
      <c r="C841" s="74">
        <v>2017</v>
      </c>
      <c r="D841" s="77">
        <v>3</v>
      </c>
      <c r="E841" s="77" t="s">
        <v>155</v>
      </c>
      <c r="F841" s="77" t="s">
        <v>140</v>
      </c>
      <c r="G841" s="98">
        <v>-1981670</v>
      </c>
      <c r="H841" s="92">
        <v>-1981670</v>
      </c>
      <c r="I841" s="66">
        <v>0</v>
      </c>
    </row>
    <row r="842" spans="1:9" x14ac:dyDescent="0.25">
      <c r="A842" s="94" t="s">
        <v>142</v>
      </c>
      <c r="B842" s="77" t="s">
        <v>191</v>
      </c>
      <c r="C842" s="74">
        <v>2017</v>
      </c>
      <c r="D842" s="77">
        <v>3</v>
      </c>
      <c r="E842" s="77" t="s">
        <v>155</v>
      </c>
      <c r="F842" s="77" t="s">
        <v>140</v>
      </c>
      <c r="G842" s="98">
        <v>-90994415</v>
      </c>
      <c r="H842" s="92">
        <v>-90994415</v>
      </c>
      <c r="I842" s="66">
        <v>0</v>
      </c>
    </row>
    <row r="843" spans="1:9" x14ac:dyDescent="0.25">
      <c r="A843" s="94" t="s">
        <v>142</v>
      </c>
      <c r="B843" s="77" t="s">
        <v>207</v>
      </c>
      <c r="C843" s="74">
        <v>2017</v>
      </c>
      <c r="D843" s="77">
        <v>3</v>
      </c>
      <c r="E843" s="77" t="s">
        <v>155</v>
      </c>
      <c r="F843" s="77" t="s">
        <v>140</v>
      </c>
      <c r="G843" s="98">
        <v>-810000</v>
      </c>
      <c r="H843" s="92">
        <v>-810000</v>
      </c>
      <c r="I843" s="66">
        <v>0</v>
      </c>
    </row>
    <row r="844" spans="1:9" x14ac:dyDescent="0.25">
      <c r="A844" s="94" t="s">
        <v>142</v>
      </c>
      <c r="B844" s="77" t="s">
        <v>204</v>
      </c>
      <c r="C844" s="74">
        <v>2017</v>
      </c>
      <c r="D844" s="77">
        <v>3</v>
      </c>
      <c r="E844" s="77" t="s">
        <v>155</v>
      </c>
      <c r="F844" s="77" t="s">
        <v>140</v>
      </c>
      <c r="G844" s="98">
        <v>-20434000</v>
      </c>
      <c r="H844" s="92">
        <v>-20434000</v>
      </c>
      <c r="I844" s="66">
        <v>0</v>
      </c>
    </row>
    <row r="845" spans="1:9" x14ac:dyDescent="0.25">
      <c r="A845" s="94" t="s">
        <v>142</v>
      </c>
      <c r="B845" s="77" t="s">
        <v>205</v>
      </c>
      <c r="C845" s="74">
        <v>2017</v>
      </c>
      <c r="D845" s="77">
        <v>3</v>
      </c>
      <c r="E845" s="77" t="s">
        <v>155</v>
      </c>
      <c r="F845" s="77" t="s">
        <v>140</v>
      </c>
      <c r="G845" s="98">
        <v>-2963563</v>
      </c>
      <c r="H845" s="92">
        <v>-2963563</v>
      </c>
      <c r="I845" s="66">
        <v>0</v>
      </c>
    </row>
    <row r="846" spans="1:9" x14ac:dyDescent="0.25">
      <c r="A846" s="94" t="s">
        <v>142</v>
      </c>
      <c r="B846" s="77" t="s">
        <v>206</v>
      </c>
      <c r="C846" s="74">
        <v>2017</v>
      </c>
      <c r="D846" s="77">
        <v>3</v>
      </c>
      <c r="E846" s="77" t="s">
        <v>155</v>
      </c>
      <c r="F846" s="77" t="s">
        <v>140</v>
      </c>
      <c r="G846" s="98">
        <v>-1528891</v>
      </c>
      <c r="H846" s="92">
        <v>-1528891</v>
      </c>
      <c r="I846" s="66">
        <v>0</v>
      </c>
    </row>
    <row r="847" spans="1:9" x14ac:dyDescent="0.25">
      <c r="A847" s="94" t="s">
        <v>142</v>
      </c>
      <c r="B847" s="77" t="s">
        <v>188</v>
      </c>
      <c r="C847" s="74">
        <v>2017</v>
      </c>
      <c r="D847" s="77">
        <v>3</v>
      </c>
      <c r="E847" s="77" t="s">
        <v>156</v>
      </c>
      <c r="F847" s="77" t="s">
        <v>140</v>
      </c>
      <c r="G847" s="98">
        <v>0</v>
      </c>
      <c r="H847" s="92">
        <v>0</v>
      </c>
      <c r="I847" s="66">
        <v>0</v>
      </c>
    </row>
    <row r="848" spans="1:9" x14ac:dyDescent="0.25">
      <c r="A848" s="94" t="s">
        <v>142</v>
      </c>
      <c r="B848" s="77" t="s">
        <v>193</v>
      </c>
      <c r="C848" s="74">
        <v>2017</v>
      </c>
      <c r="D848" s="77">
        <v>3</v>
      </c>
      <c r="E848" s="77" t="s">
        <v>156</v>
      </c>
      <c r="F848" s="77" t="s">
        <v>140</v>
      </c>
      <c r="G848" s="98">
        <v>279000</v>
      </c>
      <c r="H848" s="92">
        <v>279000</v>
      </c>
      <c r="I848" s="66">
        <v>0</v>
      </c>
    </row>
    <row r="849" spans="1:9" x14ac:dyDescent="0.25">
      <c r="A849" s="94" t="s">
        <v>142</v>
      </c>
      <c r="B849" s="77" t="s">
        <v>194</v>
      </c>
      <c r="C849" s="74">
        <v>2017</v>
      </c>
      <c r="D849" s="77">
        <v>3</v>
      </c>
      <c r="E849" s="77" t="s">
        <v>156</v>
      </c>
      <c r="F849" s="77" t="s">
        <v>140</v>
      </c>
      <c r="G849" s="98">
        <v>1771023</v>
      </c>
      <c r="H849" s="92">
        <v>1771023</v>
      </c>
      <c r="I849" s="66">
        <v>0</v>
      </c>
    </row>
    <row r="850" spans="1:9" x14ac:dyDescent="0.25">
      <c r="A850" s="94" t="s">
        <v>142</v>
      </c>
      <c r="B850" s="77" t="s">
        <v>195</v>
      </c>
      <c r="C850" s="74">
        <v>2017</v>
      </c>
      <c r="D850" s="77">
        <v>3</v>
      </c>
      <c r="E850" s="77" t="s">
        <v>156</v>
      </c>
      <c r="F850" s="77" t="s">
        <v>140</v>
      </c>
      <c r="G850" s="98">
        <v>-179</v>
      </c>
      <c r="H850" s="92">
        <v>-179</v>
      </c>
      <c r="I850" s="66">
        <v>0</v>
      </c>
    </row>
    <row r="851" spans="1:9" x14ac:dyDescent="0.25">
      <c r="A851" s="94" t="s">
        <v>142</v>
      </c>
      <c r="B851" s="77" t="s">
        <v>190</v>
      </c>
      <c r="C851" s="74">
        <v>2017</v>
      </c>
      <c r="D851" s="77">
        <v>3</v>
      </c>
      <c r="E851" s="77" t="s">
        <v>156</v>
      </c>
      <c r="F851" s="77" t="s">
        <v>140</v>
      </c>
      <c r="G851" s="98">
        <v>2843000</v>
      </c>
      <c r="H851" s="92">
        <v>2843000</v>
      </c>
      <c r="I851" s="66">
        <v>0</v>
      </c>
    </row>
    <row r="852" spans="1:9" x14ac:dyDescent="0.25">
      <c r="A852" s="94" t="s">
        <v>142</v>
      </c>
      <c r="B852" s="77" t="s">
        <v>196</v>
      </c>
      <c r="C852" s="74">
        <v>2017</v>
      </c>
      <c r="D852" s="77">
        <v>3</v>
      </c>
      <c r="E852" s="77" t="s">
        <v>156</v>
      </c>
      <c r="F852" s="77" t="s">
        <v>140</v>
      </c>
      <c r="G852" s="98">
        <v>33654</v>
      </c>
      <c r="H852" s="92">
        <v>33654</v>
      </c>
      <c r="I852" s="66">
        <v>0</v>
      </c>
    </row>
    <row r="853" spans="1:9" x14ac:dyDescent="0.25">
      <c r="A853" s="94" t="s">
        <v>142</v>
      </c>
      <c r="B853" s="77" t="s">
        <v>197</v>
      </c>
      <c r="C853" s="74">
        <v>2017</v>
      </c>
      <c r="D853" s="77">
        <v>3</v>
      </c>
      <c r="E853" s="77" t="s">
        <v>156</v>
      </c>
      <c r="F853" s="77" t="s">
        <v>140</v>
      </c>
      <c r="G853" s="98">
        <v>-13672</v>
      </c>
      <c r="H853" s="92">
        <v>-13672</v>
      </c>
      <c r="I853" s="66">
        <v>0</v>
      </c>
    </row>
    <row r="854" spans="1:9" x14ac:dyDescent="0.25">
      <c r="A854" s="94" t="s">
        <v>142</v>
      </c>
      <c r="B854" s="77" t="s">
        <v>198</v>
      </c>
      <c r="C854" s="74">
        <v>2017</v>
      </c>
      <c r="D854" s="77">
        <v>3</v>
      </c>
      <c r="E854" s="77" t="s">
        <v>156</v>
      </c>
      <c r="F854" s="77" t="s">
        <v>140</v>
      </c>
      <c r="G854" s="98">
        <v>-5494</v>
      </c>
      <c r="H854" s="92">
        <v>-5494</v>
      </c>
      <c r="I854" s="66">
        <v>0</v>
      </c>
    </row>
    <row r="855" spans="1:9" x14ac:dyDescent="0.25">
      <c r="A855" s="94" t="s">
        <v>142</v>
      </c>
      <c r="B855" s="77" t="s">
        <v>199</v>
      </c>
      <c r="C855" s="74">
        <v>2017</v>
      </c>
      <c r="D855" s="77">
        <v>3</v>
      </c>
      <c r="E855" s="77" t="s">
        <v>156</v>
      </c>
      <c r="F855" s="77" t="s">
        <v>140</v>
      </c>
      <c r="G855" s="98">
        <v>689968</v>
      </c>
      <c r="H855" s="92">
        <v>689968</v>
      </c>
      <c r="I855" s="66">
        <v>0</v>
      </c>
    </row>
    <row r="856" spans="1:9" x14ac:dyDescent="0.25">
      <c r="A856" s="94" t="s">
        <v>142</v>
      </c>
      <c r="B856" s="77" t="s">
        <v>200</v>
      </c>
      <c r="C856" s="74">
        <v>2017</v>
      </c>
      <c r="D856" s="77">
        <v>3</v>
      </c>
      <c r="E856" s="77" t="s">
        <v>156</v>
      </c>
      <c r="F856" s="77" t="s">
        <v>140</v>
      </c>
      <c r="G856" s="98">
        <v>185</v>
      </c>
      <c r="H856" s="92">
        <v>185</v>
      </c>
      <c r="I856" s="66">
        <v>0</v>
      </c>
    </row>
    <row r="857" spans="1:9" x14ac:dyDescent="0.25">
      <c r="A857" s="94" t="s">
        <v>142</v>
      </c>
      <c r="B857" s="77" t="s">
        <v>201</v>
      </c>
      <c r="C857" s="74">
        <v>2017</v>
      </c>
      <c r="D857" s="77">
        <v>3</v>
      </c>
      <c r="E857" s="77" t="s">
        <v>156</v>
      </c>
      <c r="F857" s="77" t="s">
        <v>140</v>
      </c>
      <c r="G857" s="98">
        <v>-10000</v>
      </c>
      <c r="H857" s="92">
        <v>-10000</v>
      </c>
      <c r="I857" s="66">
        <v>0</v>
      </c>
    </row>
    <row r="858" spans="1:9" x14ac:dyDescent="0.25">
      <c r="A858" s="94" t="s">
        <v>142</v>
      </c>
      <c r="B858" s="77" t="s">
        <v>203</v>
      </c>
      <c r="C858" s="74">
        <v>2017</v>
      </c>
      <c r="D858" s="77">
        <v>3</v>
      </c>
      <c r="E858" s="77" t="s">
        <v>156</v>
      </c>
      <c r="F858" s="77" t="s">
        <v>140</v>
      </c>
      <c r="G858" s="98">
        <v>10542</v>
      </c>
      <c r="H858" s="92">
        <v>10542</v>
      </c>
      <c r="I858" s="66">
        <v>0</v>
      </c>
    </row>
    <row r="859" spans="1:9" x14ac:dyDescent="0.25">
      <c r="A859" s="94" t="s">
        <v>142</v>
      </c>
      <c r="B859" s="77" t="s">
        <v>191</v>
      </c>
      <c r="C859" s="74">
        <v>2017</v>
      </c>
      <c r="D859" s="77">
        <v>3</v>
      </c>
      <c r="E859" s="77" t="s">
        <v>156</v>
      </c>
      <c r="F859" s="77" t="s">
        <v>140</v>
      </c>
      <c r="G859" s="98">
        <v>10796894</v>
      </c>
      <c r="H859" s="92">
        <v>10796894</v>
      </c>
      <c r="I859" s="66">
        <v>0</v>
      </c>
    </row>
    <row r="860" spans="1:9" x14ac:dyDescent="0.25">
      <c r="A860" s="94" t="s">
        <v>142</v>
      </c>
      <c r="B860" s="77" t="s">
        <v>207</v>
      </c>
      <c r="C860" s="74">
        <v>2017</v>
      </c>
      <c r="D860" s="77">
        <v>3</v>
      </c>
      <c r="E860" s="77" t="s">
        <v>156</v>
      </c>
      <c r="F860" s="77" t="s">
        <v>140</v>
      </c>
      <c r="G860" s="98">
        <v>108000</v>
      </c>
      <c r="H860" s="92">
        <v>108000</v>
      </c>
      <c r="I860" s="66">
        <v>0</v>
      </c>
    </row>
    <row r="861" spans="1:9" x14ac:dyDescent="0.25">
      <c r="A861" s="94" t="s">
        <v>142</v>
      </c>
      <c r="B861" s="77" t="s">
        <v>204</v>
      </c>
      <c r="C861" s="74">
        <v>2017</v>
      </c>
      <c r="D861" s="77">
        <v>3</v>
      </c>
      <c r="E861" s="77" t="s">
        <v>156</v>
      </c>
      <c r="F861" s="77" t="s">
        <v>140</v>
      </c>
      <c r="G861" s="98">
        <v>1064000</v>
      </c>
      <c r="H861" s="92">
        <v>1064000</v>
      </c>
      <c r="I861" s="66">
        <v>0</v>
      </c>
    </row>
    <row r="862" spans="1:9" x14ac:dyDescent="0.25">
      <c r="A862" s="94" t="s">
        <v>142</v>
      </c>
      <c r="B862" s="77" t="s">
        <v>205</v>
      </c>
      <c r="C862" s="74">
        <v>2017</v>
      </c>
      <c r="D862" s="77">
        <v>3</v>
      </c>
      <c r="E862" s="77" t="s">
        <v>156</v>
      </c>
      <c r="F862" s="77" t="s">
        <v>140</v>
      </c>
      <c r="G862" s="98">
        <v>782764</v>
      </c>
      <c r="H862" s="92">
        <v>782764</v>
      </c>
      <c r="I862" s="66">
        <v>0</v>
      </c>
    </row>
    <row r="863" spans="1:9" x14ac:dyDescent="0.25">
      <c r="A863" s="94" t="s">
        <v>142</v>
      </c>
      <c r="B863" s="77" t="s">
        <v>206</v>
      </c>
      <c r="C863" s="74">
        <v>2017</v>
      </c>
      <c r="D863" s="77">
        <v>3</v>
      </c>
      <c r="E863" s="77" t="s">
        <v>156</v>
      </c>
      <c r="F863" s="77" t="s">
        <v>140</v>
      </c>
      <c r="G863" s="98">
        <v>726791</v>
      </c>
      <c r="H863" s="92">
        <v>726791</v>
      </c>
      <c r="I863" s="66">
        <v>0</v>
      </c>
    </row>
    <row r="864" spans="1:9" x14ac:dyDescent="0.25">
      <c r="A864" s="94" t="s">
        <v>142</v>
      </c>
      <c r="B864" s="77" t="s">
        <v>188</v>
      </c>
      <c r="C864" s="74">
        <v>2017</v>
      </c>
      <c r="D864" s="77">
        <v>3</v>
      </c>
      <c r="E864" s="77" t="s">
        <v>157</v>
      </c>
      <c r="F864" s="77" t="s">
        <v>140</v>
      </c>
      <c r="G864" s="98">
        <v>-228827988</v>
      </c>
      <c r="H864" s="92">
        <v>-228827988</v>
      </c>
      <c r="I864" s="66">
        <v>0</v>
      </c>
    </row>
    <row r="865" spans="1:9" x14ac:dyDescent="0.25">
      <c r="A865" s="94" t="s">
        <v>142</v>
      </c>
      <c r="B865" s="77" t="s">
        <v>193</v>
      </c>
      <c r="C865" s="74">
        <v>2017</v>
      </c>
      <c r="D865" s="77">
        <v>3</v>
      </c>
      <c r="E865" s="77" t="s">
        <v>157</v>
      </c>
      <c r="F865" s="77" t="s">
        <v>140</v>
      </c>
      <c r="G865" s="98">
        <v>-14793000</v>
      </c>
      <c r="H865" s="92">
        <v>-14793000</v>
      </c>
      <c r="I865" s="66">
        <v>0</v>
      </c>
    </row>
    <row r="866" spans="1:9" x14ac:dyDescent="0.25">
      <c r="A866" s="94" t="s">
        <v>142</v>
      </c>
      <c r="B866" s="77" t="s">
        <v>194</v>
      </c>
      <c r="C866" s="74">
        <v>2017</v>
      </c>
      <c r="D866" s="77">
        <v>3</v>
      </c>
      <c r="E866" s="77" t="s">
        <v>157</v>
      </c>
      <c r="F866" s="77" t="s">
        <v>140</v>
      </c>
      <c r="G866" s="98">
        <v>-149502792</v>
      </c>
      <c r="H866" s="92">
        <v>-149502792</v>
      </c>
      <c r="I866" s="66">
        <v>0</v>
      </c>
    </row>
    <row r="867" spans="1:9" x14ac:dyDescent="0.25">
      <c r="A867" s="94" t="s">
        <v>142</v>
      </c>
      <c r="B867" s="77" t="s">
        <v>195</v>
      </c>
      <c r="C867" s="74">
        <v>2017</v>
      </c>
      <c r="D867" s="77">
        <v>3</v>
      </c>
      <c r="E867" s="77" t="s">
        <v>157</v>
      </c>
      <c r="F867" s="77" t="s">
        <v>140</v>
      </c>
      <c r="G867" s="98">
        <v>-3267</v>
      </c>
      <c r="H867" s="92">
        <v>-3267</v>
      </c>
      <c r="I867" s="66">
        <v>0</v>
      </c>
    </row>
    <row r="868" spans="1:9" x14ac:dyDescent="0.25">
      <c r="A868" s="94" t="s">
        <v>142</v>
      </c>
      <c r="B868" s="77" t="s">
        <v>190</v>
      </c>
      <c r="C868" s="74">
        <v>2017</v>
      </c>
      <c r="D868" s="77">
        <v>3</v>
      </c>
      <c r="E868" s="77" t="s">
        <v>157</v>
      </c>
      <c r="F868" s="77" t="s">
        <v>140</v>
      </c>
      <c r="G868" s="98">
        <v>-112492000</v>
      </c>
      <c r="H868" s="92">
        <v>-112492000</v>
      </c>
      <c r="I868" s="66">
        <v>0</v>
      </c>
    </row>
    <row r="869" spans="1:9" x14ac:dyDescent="0.25">
      <c r="A869" s="94" t="s">
        <v>142</v>
      </c>
      <c r="B869" s="77" t="s">
        <v>196</v>
      </c>
      <c r="C869" s="74">
        <v>2017</v>
      </c>
      <c r="D869" s="77">
        <v>3</v>
      </c>
      <c r="E869" s="77" t="s">
        <v>157</v>
      </c>
      <c r="F869" s="77" t="s">
        <v>140</v>
      </c>
      <c r="G869" s="98">
        <v>493863</v>
      </c>
      <c r="H869" s="92">
        <v>493863</v>
      </c>
      <c r="I869" s="66">
        <v>0</v>
      </c>
    </row>
    <row r="870" spans="1:9" x14ac:dyDescent="0.25">
      <c r="A870" s="94" t="s">
        <v>142</v>
      </c>
      <c r="B870" s="77" t="s">
        <v>197</v>
      </c>
      <c r="C870" s="74">
        <v>2017</v>
      </c>
      <c r="D870" s="77">
        <v>3</v>
      </c>
      <c r="E870" s="77" t="s">
        <v>157</v>
      </c>
      <c r="F870" s="77" t="s">
        <v>140</v>
      </c>
      <c r="G870" s="98">
        <v>-8170890</v>
      </c>
      <c r="H870" s="92">
        <v>-8170890</v>
      </c>
      <c r="I870" s="66">
        <v>0</v>
      </c>
    </row>
    <row r="871" spans="1:9" x14ac:dyDescent="0.25">
      <c r="A871" s="94" t="s">
        <v>142</v>
      </c>
      <c r="B871" s="77" t="s">
        <v>198</v>
      </c>
      <c r="C871" s="74">
        <v>2017</v>
      </c>
      <c r="D871" s="77">
        <v>3</v>
      </c>
      <c r="E871" s="77" t="s">
        <v>157</v>
      </c>
      <c r="F871" s="77" t="s">
        <v>140</v>
      </c>
      <c r="G871" s="98">
        <v>-130271</v>
      </c>
      <c r="H871" s="92">
        <v>-130271</v>
      </c>
      <c r="I871" s="66">
        <v>0</v>
      </c>
    </row>
    <row r="872" spans="1:9" x14ac:dyDescent="0.25">
      <c r="A872" s="94" t="s">
        <v>142</v>
      </c>
      <c r="B872" s="77" t="s">
        <v>199</v>
      </c>
      <c r="C872" s="74">
        <v>2017</v>
      </c>
      <c r="D872" s="77">
        <v>3</v>
      </c>
      <c r="E872" s="77" t="s">
        <v>157</v>
      </c>
      <c r="F872" s="77" t="s">
        <v>140</v>
      </c>
      <c r="G872" s="98">
        <v>-7013686</v>
      </c>
      <c r="H872" s="92">
        <v>-7013686</v>
      </c>
      <c r="I872" s="66">
        <v>0</v>
      </c>
    </row>
    <row r="873" spans="1:9" x14ac:dyDescent="0.25">
      <c r="A873" s="94" t="s">
        <v>142</v>
      </c>
      <c r="B873" s="77" t="s">
        <v>200</v>
      </c>
      <c r="C873" s="74">
        <v>2017</v>
      </c>
      <c r="D873" s="77">
        <v>3</v>
      </c>
      <c r="E873" s="77" t="s">
        <v>157</v>
      </c>
      <c r="F873" s="77" t="s">
        <v>140</v>
      </c>
      <c r="G873" s="98">
        <v>-186005</v>
      </c>
      <c r="H873" s="92">
        <v>-186005</v>
      </c>
      <c r="I873" s="66">
        <v>0</v>
      </c>
    </row>
    <row r="874" spans="1:9" x14ac:dyDescent="0.25">
      <c r="A874" s="94" t="s">
        <v>142</v>
      </c>
      <c r="B874" s="77" t="s">
        <v>201</v>
      </c>
      <c r="C874" s="74">
        <v>2017</v>
      </c>
      <c r="D874" s="77">
        <v>3</v>
      </c>
      <c r="E874" s="77" t="s">
        <v>157</v>
      </c>
      <c r="F874" s="77" t="s">
        <v>140</v>
      </c>
      <c r="G874" s="98">
        <v>-511000</v>
      </c>
      <c r="H874" s="92">
        <v>-511000</v>
      </c>
      <c r="I874" s="66">
        <v>0</v>
      </c>
    </row>
    <row r="875" spans="1:9" x14ac:dyDescent="0.25">
      <c r="A875" s="94" t="s">
        <v>142</v>
      </c>
      <c r="B875" s="77" t="s">
        <v>203</v>
      </c>
      <c r="C875" s="74">
        <v>2017</v>
      </c>
      <c r="D875" s="77">
        <v>3</v>
      </c>
      <c r="E875" s="77" t="s">
        <v>157</v>
      </c>
      <c r="F875" s="77" t="s">
        <v>140</v>
      </c>
      <c r="G875" s="98">
        <v>-1971127</v>
      </c>
      <c r="H875" s="92">
        <v>-1971127</v>
      </c>
      <c r="I875" s="66">
        <v>0</v>
      </c>
    </row>
    <row r="876" spans="1:9" x14ac:dyDescent="0.25">
      <c r="A876" s="94" t="s">
        <v>142</v>
      </c>
      <c r="B876" s="77" t="s">
        <v>191</v>
      </c>
      <c r="C876" s="74">
        <v>2017</v>
      </c>
      <c r="D876" s="77">
        <v>3</v>
      </c>
      <c r="E876" s="77" t="s">
        <v>157</v>
      </c>
      <c r="F876" s="77" t="s">
        <v>140</v>
      </c>
      <c r="G876" s="98">
        <v>-80197521</v>
      </c>
      <c r="H876" s="92">
        <v>-80197521</v>
      </c>
      <c r="I876" s="66">
        <v>0</v>
      </c>
    </row>
    <row r="877" spans="1:9" x14ac:dyDescent="0.25">
      <c r="A877" s="94" t="s">
        <v>142</v>
      </c>
      <c r="B877" s="77" t="s">
        <v>207</v>
      </c>
      <c r="C877" s="74">
        <v>2017</v>
      </c>
      <c r="D877" s="77">
        <v>3</v>
      </c>
      <c r="E877" s="77" t="s">
        <v>157</v>
      </c>
      <c r="F877" s="77" t="s">
        <v>140</v>
      </c>
      <c r="G877" s="98">
        <v>-702000</v>
      </c>
      <c r="H877" s="92">
        <v>-702000</v>
      </c>
      <c r="I877" s="66">
        <v>0</v>
      </c>
    </row>
    <row r="878" spans="1:9" x14ac:dyDescent="0.25">
      <c r="A878" s="94" t="s">
        <v>142</v>
      </c>
      <c r="B878" s="77" t="s">
        <v>204</v>
      </c>
      <c r="C878" s="74">
        <v>2017</v>
      </c>
      <c r="D878" s="77">
        <v>3</v>
      </c>
      <c r="E878" s="77" t="s">
        <v>157</v>
      </c>
      <c r="F878" s="77" t="s">
        <v>140</v>
      </c>
      <c r="G878" s="98">
        <v>-19370000</v>
      </c>
      <c r="H878" s="92">
        <v>-19370000</v>
      </c>
      <c r="I878" s="66">
        <v>0</v>
      </c>
    </row>
    <row r="879" spans="1:9" x14ac:dyDescent="0.25">
      <c r="A879" s="94" t="s">
        <v>142</v>
      </c>
      <c r="B879" s="77" t="s">
        <v>205</v>
      </c>
      <c r="C879" s="74">
        <v>2017</v>
      </c>
      <c r="D879" s="77">
        <v>3</v>
      </c>
      <c r="E879" s="77" t="s">
        <v>157</v>
      </c>
      <c r="F879" s="77" t="s">
        <v>140</v>
      </c>
      <c r="G879" s="98">
        <v>-2180798</v>
      </c>
      <c r="H879" s="92">
        <v>-2180798</v>
      </c>
      <c r="I879" s="66">
        <v>0</v>
      </c>
    </row>
    <row r="880" spans="1:9" x14ac:dyDescent="0.25">
      <c r="A880" s="94" t="s">
        <v>142</v>
      </c>
      <c r="B880" s="77" t="s">
        <v>206</v>
      </c>
      <c r="C880" s="74">
        <v>2017</v>
      </c>
      <c r="D880" s="77">
        <v>3</v>
      </c>
      <c r="E880" s="77" t="s">
        <v>157</v>
      </c>
      <c r="F880" s="77" t="s">
        <v>140</v>
      </c>
      <c r="G880" s="98">
        <v>-802100</v>
      </c>
      <c r="H880" s="92">
        <v>-802100</v>
      </c>
      <c r="I880" s="66">
        <v>0</v>
      </c>
    </row>
    <row r="881" spans="1:9" x14ac:dyDescent="0.25">
      <c r="A881" s="94" t="s">
        <v>142</v>
      </c>
      <c r="B881" s="77" t="s">
        <v>188</v>
      </c>
      <c r="C881" s="74">
        <v>2017</v>
      </c>
      <c r="D881" s="77">
        <v>3</v>
      </c>
      <c r="E881" s="77" t="s">
        <v>158</v>
      </c>
      <c r="F881" s="77" t="s">
        <v>140</v>
      </c>
      <c r="G881" s="98">
        <v>0</v>
      </c>
      <c r="H881" s="92">
        <v>0</v>
      </c>
      <c r="I881" s="66">
        <v>0</v>
      </c>
    </row>
    <row r="882" spans="1:9" x14ac:dyDescent="0.25">
      <c r="A882" s="94" t="s">
        <v>142</v>
      </c>
      <c r="B882" s="77" t="s">
        <v>193</v>
      </c>
      <c r="C882" s="74">
        <v>2017</v>
      </c>
      <c r="D882" s="77">
        <v>3</v>
      </c>
      <c r="E882" s="77" t="s">
        <v>158</v>
      </c>
      <c r="F882" s="77" t="s">
        <v>140</v>
      </c>
      <c r="G882" s="98">
        <v>5573000</v>
      </c>
      <c r="H882" s="92">
        <v>5573000</v>
      </c>
      <c r="I882" s="66">
        <v>0</v>
      </c>
    </row>
    <row r="883" spans="1:9" x14ac:dyDescent="0.25">
      <c r="A883" s="94" t="s">
        <v>142</v>
      </c>
      <c r="B883" s="77" t="s">
        <v>194</v>
      </c>
      <c r="C883" s="74">
        <v>2017</v>
      </c>
      <c r="D883" s="77">
        <v>3</v>
      </c>
      <c r="E883" s="77" t="s">
        <v>158</v>
      </c>
      <c r="F883" s="77" t="s">
        <v>140</v>
      </c>
      <c r="G883" s="98">
        <v>58366322</v>
      </c>
      <c r="H883" s="92">
        <v>58366322</v>
      </c>
      <c r="I883" s="66">
        <v>0</v>
      </c>
    </row>
    <row r="884" spans="1:9" x14ac:dyDescent="0.25">
      <c r="A884" s="94" t="s">
        <v>142</v>
      </c>
      <c r="B884" s="77" t="s">
        <v>195</v>
      </c>
      <c r="C884" s="74">
        <v>2017</v>
      </c>
      <c r="D884" s="77">
        <v>3</v>
      </c>
      <c r="E884" s="77" t="s">
        <v>158</v>
      </c>
      <c r="F884" s="77" t="s">
        <v>140</v>
      </c>
      <c r="G884" s="98">
        <v>0</v>
      </c>
      <c r="H884" s="92">
        <v>0</v>
      </c>
      <c r="I884" s="66">
        <v>0</v>
      </c>
    </row>
    <row r="885" spans="1:9" x14ac:dyDescent="0.25">
      <c r="A885" s="94" t="s">
        <v>142</v>
      </c>
      <c r="B885" s="77" t="s">
        <v>190</v>
      </c>
      <c r="C885" s="74">
        <v>2017</v>
      </c>
      <c r="D885" s="77">
        <v>3</v>
      </c>
      <c r="E885" s="77" t="s">
        <v>158</v>
      </c>
      <c r="F885" s="77" t="s">
        <v>140</v>
      </c>
      <c r="G885" s="98">
        <v>39756000</v>
      </c>
      <c r="H885" s="92">
        <v>39756000</v>
      </c>
      <c r="I885" s="66">
        <v>0</v>
      </c>
    </row>
    <row r="886" spans="1:9" x14ac:dyDescent="0.25">
      <c r="A886" s="94" t="s">
        <v>142</v>
      </c>
      <c r="B886" s="77" t="s">
        <v>196</v>
      </c>
      <c r="C886" s="74">
        <v>2017</v>
      </c>
      <c r="D886" s="77">
        <v>3</v>
      </c>
      <c r="E886" s="77" t="s">
        <v>158</v>
      </c>
      <c r="F886" s="77" t="s">
        <v>140</v>
      </c>
      <c r="G886" s="98">
        <v>-115062</v>
      </c>
      <c r="H886" s="92">
        <v>-115062</v>
      </c>
      <c r="I886" s="66">
        <v>0</v>
      </c>
    </row>
    <row r="887" spans="1:9" x14ac:dyDescent="0.25">
      <c r="A887" s="94" t="s">
        <v>142</v>
      </c>
      <c r="B887" s="77" t="s">
        <v>197</v>
      </c>
      <c r="C887" s="74">
        <v>2017</v>
      </c>
      <c r="D887" s="77">
        <v>3</v>
      </c>
      <c r="E887" s="77" t="s">
        <v>158</v>
      </c>
      <c r="F887" s="77" t="s">
        <v>140</v>
      </c>
      <c r="G887" s="98">
        <v>3003427</v>
      </c>
      <c r="H887" s="92">
        <v>3003427</v>
      </c>
      <c r="I887" s="66">
        <v>0</v>
      </c>
    </row>
    <row r="888" spans="1:9" x14ac:dyDescent="0.25">
      <c r="A888" s="94" t="s">
        <v>142</v>
      </c>
      <c r="B888" s="77" t="s">
        <v>198</v>
      </c>
      <c r="C888" s="74">
        <v>2017</v>
      </c>
      <c r="D888" s="77">
        <v>3</v>
      </c>
      <c r="E888" s="77" t="s">
        <v>158</v>
      </c>
      <c r="F888" s="77" t="s">
        <v>140</v>
      </c>
      <c r="G888" s="98">
        <v>21411</v>
      </c>
      <c r="H888" s="92">
        <v>21411</v>
      </c>
      <c r="I888" s="66">
        <v>0</v>
      </c>
    </row>
    <row r="889" spans="1:9" x14ac:dyDescent="0.25">
      <c r="A889" s="94" t="s">
        <v>142</v>
      </c>
      <c r="B889" s="77" t="s">
        <v>199</v>
      </c>
      <c r="C889" s="74">
        <v>2017</v>
      </c>
      <c r="D889" s="77">
        <v>3</v>
      </c>
      <c r="E889" s="77" t="s">
        <v>158</v>
      </c>
      <c r="F889" s="77" t="s">
        <v>140</v>
      </c>
      <c r="G889" s="98">
        <v>2559640</v>
      </c>
      <c r="H889" s="92">
        <v>2559640</v>
      </c>
      <c r="I889" s="66">
        <v>0</v>
      </c>
    </row>
    <row r="890" spans="1:9" x14ac:dyDescent="0.25">
      <c r="A890" s="94" t="s">
        <v>142</v>
      </c>
      <c r="B890" s="77" t="s">
        <v>200</v>
      </c>
      <c r="C890" s="74">
        <v>2017</v>
      </c>
      <c r="D890" s="77">
        <v>3</v>
      </c>
      <c r="E890" s="77" t="s">
        <v>158</v>
      </c>
      <c r="F890" s="77" t="s">
        <v>140</v>
      </c>
      <c r="G890" s="98">
        <v>4802</v>
      </c>
      <c r="H890" s="92">
        <v>4802</v>
      </c>
      <c r="I890" s="66">
        <v>0</v>
      </c>
    </row>
    <row r="891" spans="1:9" x14ac:dyDescent="0.25">
      <c r="A891" s="94" t="s">
        <v>142</v>
      </c>
      <c r="B891" s="77" t="s">
        <v>201</v>
      </c>
      <c r="C891" s="74">
        <v>2017</v>
      </c>
      <c r="D891" s="77">
        <v>3</v>
      </c>
      <c r="E891" s="77" t="s">
        <v>158</v>
      </c>
      <c r="F891" s="77" t="s">
        <v>140</v>
      </c>
      <c r="G891" s="98">
        <v>311000</v>
      </c>
      <c r="H891" s="92">
        <v>311000</v>
      </c>
      <c r="I891" s="66">
        <v>0</v>
      </c>
    </row>
    <row r="892" spans="1:9" x14ac:dyDescent="0.25">
      <c r="A892" s="94" t="s">
        <v>142</v>
      </c>
      <c r="B892" s="77" t="s">
        <v>203</v>
      </c>
      <c r="C892" s="74">
        <v>2017</v>
      </c>
      <c r="D892" s="77">
        <v>3</v>
      </c>
      <c r="E892" s="77" t="s">
        <v>158</v>
      </c>
      <c r="F892" s="77" t="s">
        <v>140</v>
      </c>
      <c r="G892" s="98">
        <v>0</v>
      </c>
      <c r="H892" s="92">
        <v>0</v>
      </c>
      <c r="I892" s="66">
        <v>0</v>
      </c>
    </row>
    <row r="893" spans="1:9" x14ac:dyDescent="0.25">
      <c r="A893" s="94" t="s">
        <v>142</v>
      </c>
      <c r="B893" s="77" t="s">
        <v>191</v>
      </c>
      <c r="C893" s="74">
        <v>2017</v>
      </c>
      <c r="D893" s="77">
        <v>3</v>
      </c>
      <c r="E893" s="77" t="s">
        <v>158</v>
      </c>
      <c r="F893" s="77" t="s">
        <v>140</v>
      </c>
      <c r="G893" s="98">
        <v>26965880</v>
      </c>
      <c r="H893" s="92">
        <v>26965880</v>
      </c>
      <c r="I893" s="66">
        <v>0</v>
      </c>
    </row>
    <row r="894" spans="1:9" x14ac:dyDescent="0.25">
      <c r="A894" s="94" t="s">
        <v>142</v>
      </c>
      <c r="B894" s="77" t="s">
        <v>207</v>
      </c>
      <c r="C894" s="74">
        <v>2017</v>
      </c>
      <c r="D894" s="77">
        <v>3</v>
      </c>
      <c r="E894" s="77" t="s">
        <v>158</v>
      </c>
      <c r="F894" s="77" t="s">
        <v>140</v>
      </c>
      <c r="G894" s="98">
        <v>251000</v>
      </c>
      <c r="H894" s="92">
        <v>251000</v>
      </c>
      <c r="I894" s="66">
        <v>0</v>
      </c>
    </row>
    <row r="895" spans="1:9" x14ac:dyDescent="0.25">
      <c r="A895" s="94" t="s">
        <v>142</v>
      </c>
      <c r="B895" s="77" t="s">
        <v>204</v>
      </c>
      <c r="C895" s="74">
        <v>2017</v>
      </c>
      <c r="D895" s="77">
        <v>3</v>
      </c>
      <c r="E895" s="77" t="s">
        <v>158</v>
      </c>
      <c r="F895" s="77" t="s">
        <v>140</v>
      </c>
      <c r="G895" s="98">
        <v>7058000</v>
      </c>
      <c r="H895" s="92">
        <v>7058000</v>
      </c>
      <c r="I895" s="66">
        <v>0</v>
      </c>
    </row>
    <row r="896" spans="1:9" x14ac:dyDescent="0.25">
      <c r="A896" s="94" t="s">
        <v>142</v>
      </c>
      <c r="B896" s="77" t="s">
        <v>205</v>
      </c>
      <c r="C896" s="74">
        <v>2017</v>
      </c>
      <c r="D896" s="77">
        <v>3</v>
      </c>
      <c r="E896" s="77" t="s">
        <v>158</v>
      </c>
      <c r="F896" s="77" t="s">
        <v>140</v>
      </c>
      <c r="G896" s="98">
        <v>1453431</v>
      </c>
      <c r="H896" s="92">
        <v>1453431</v>
      </c>
      <c r="I896" s="66">
        <v>0</v>
      </c>
    </row>
    <row r="897" spans="1:9" x14ac:dyDescent="0.25">
      <c r="A897" s="94" t="s">
        <v>142</v>
      </c>
      <c r="B897" s="77" t="s">
        <v>206</v>
      </c>
      <c r="C897" s="74">
        <v>2017</v>
      </c>
      <c r="D897" s="77">
        <v>3</v>
      </c>
      <c r="E897" s="77" t="s">
        <v>158</v>
      </c>
      <c r="F897" s="77" t="s">
        <v>140</v>
      </c>
      <c r="G897" s="98">
        <v>0</v>
      </c>
      <c r="H897" s="92">
        <v>0</v>
      </c>
      <c r="I897" s="66">
        <v>0</v>
      </c>
    </row>
    <row r="898" spans="1:9" x14ac:dyDescent="0.25">
      <c r="A898" s="94" t="s">
        <v>142</v>
      </c>
      <c r="B898" s="77" t="s">
        <v>188</v>
      </c>
      <c r="C898" s="74">
        <v>2017</v>
      </c>
      <c r="D898" s="77">
        <v>3</v>
      </c>
      <c r="E898" s="77" t="s">
        <v>159</v>
      </c>
      <c r="F898" s="77" t="s">
        <v>140</v>
      </c>
      <c r="G898" s="98">
        <v>-228827988</v>
      </c>
      <c r="H898" s="92">
        <v>-228827988</v>
      </c>
      <c r="I898" s="66">
        <v>0</v>
      </c>
    </row>
    <row r="899" spans="1:9" x14ac:dyDescent="0.25">
      <c r="A899" s="94" t="s">
        <v>142</v>
      </c>
      <c r="B899" s="77" t="s">
        <v>193</v>
      </c>
      <c r="C899" s="74">
        <v>2017</v>
      </c>
      <c r="D899" s="77">
        <v>3</v>
      </c>
      <c r="E899" s="77" t="s">
        <v>159</v>
      </c>
      <c r="F899" s="77" t="s">
        <v>140</v>
      </c>
      <c r="G899" s="98">
        <v>-9220000</v>
      </c>
      <c r="H899" s="92">
        <v>-9220000</v>
      </c>
      <c r="I899" s="66">
        <v>0</v>
      </c>
    </row>
    <row r="900" spans="1:9" x14ac:dyDescent="0.25">
      <c r="A900" s="94" t="s">
        <v>142</v>
      </c>
      <c r="B900" s="77" t="s">
        <v>194</v>
      </c>
      <c r="C900" s="74">
        <v>2017</v>
      </c>
      <c r="D900" s="77">
        <v>3</v>
      </c>
      <c r="E900" s="77" t="s">
        <v>159</v>
      </c>
      <c r="F900" s="77" t="s">
        <v>140</v>
      </c>
      <c r="G900" s="98">
        <v>-91136470</v>
      </c>
      <c r="H900" s="92">
        <v>-91136470</v>
      </c>
      <c r="I900" s="66">
        <v>0</v>
      </c>
    </row>
    <row r="901" spans="1:9" x14ac:dyDescent="0.25">
      <c r="A901" s="94" t="s">
        <v>142</v>
      </c>
      <c r="B901" s="77" t="s">
        <v>195</v>
      </c>
      <c r="C901" s="74">
        <v>2017</v>
      </c>
      <c r="D901" s="77">
        <v>3</v>
      </c>
      <c r="E901" s="77" t="s">
        <v>159</v>
      </c>
      <c r="F901" s="77" t="s">
        <v>140</v>
      </c>
      <c r="G901" s="98">
        <v>-3267</v>
      </c>
      <c r="H901" s="92">
        <v>-3267</v>
      </c>
      <c r="I901" s="66">
        <v>0</v>
      </c>
    </row>
    <row r="902" spans="1:9" x14ac:dyDescent="0.25">
      <c r="A902" s="94" t="s">
        <v>142</v>
      </c>
      <c r="B902" s="77" t="s">
        <v>190</v>
      </c>
      <c r="C902" s="74">
        <v>2017</v>
      </c>
      <c r="D902" s="77">
        <v>3</v>
      </c>
      <c r="E902" s="77" t="s">
        <v>159</v>
      </c>
      <c r="F902" s="77" t="s">
        <v>140</v>
      </c>
      <c r="G902" s="98">
        <v>-72736000</v>
      </c>
      <c r="H902" s="92">
        <v>-72736000</v>
      </c>
      <c r="I902" s="66">
        <v>0</v>
      </c>
    </row>
    <row r="903" spans="1:9" x14ac:dyDescent="0.25">
      <c r="A903" s="94" t="s">
        <v>142</v>
      </c>
      <c r="B903" s="77" t="s">
        <v>196</v>
      </c>
      <c r="C903" s="74">
        <v>2017</v>
      </c>
      <c r="D903" s="77">
        <v>3</v>
      </c>
      <c r="E903" s="77" t="s">
        <v>159</v>
      </c>
      <c r="F903" s="77" t="s">
        <v>140</v>
      </c>
      <c r="G903" s="98">
        <v>378800</v>
      </c>
      <c r="H903" s="92">
        <v>378800</v>
      </c>
      <c r="I903" s="66">
        <v>0</v>
      </c>
    </row>
    <row r="904" spans="1:9" x14ac:dyDescent="0.25">
      <c r="A904" s="94" t="s">
        <v>142</v>
      </c>
      <c r="B904" s="77" t="s">
        <v>197</v>
      </c>
      <c r="C904" s="74">
        <v>2017</v>
      </c>
      <c r="D904" s="77">
        <v>3</v>
      </c>
      <c r="E904" s="77" t="s">
        <v>159</v>
      </c>
      <c r="F904" s="77" t="s">
        <v>140</v>
      </c>
      <c r="G904" s="98">
        <v>-5167463</v>
      </c>
      <c r="H904" s="92">
        <v>-5167463</v>
      </c>
      <c r="I904" s="66">
        <v>0</v>
      </c>
    </row>
    <row r="905" spans="1:9" x14ac:dyDescent="0.25">
      <c r="A905" s="94" t="s">
        <v>142</v>
      </c>
      <c r="B905" s="77" t="s">
        <v>198</v>
      </c>
      <c r="C905" s="74">
        <v>2017</v>
      </c>
      <c r="D905" s="77">
        <v>3</v>
      </c>
      <c r="E905" s="77" t="s">
        <v>159</v>
      </c>
      <c r="F905" s="77" t="s">
        <v>140</v>
      </c>
      <c r="G905" s="98">
        <v>-108860</v>
      </c>
      <c r="H905" s="92">
        <v>-108860</v>
      </c>
      <c r="I905" s="66">
        <v>0</v>
      </c>
    </row>
    <row r="906" spans="1:9" x14ac:dyDescent="0.25">
      <c r="A906" s="94" t="s">
        <v>142</v>
      </c>
      <c r="B906" s="77" t="s">
        <v>199</v>
      </c>
      <c r="C906" s="74">
        <v>2017</v>
      </c>
      <c r="D906" s="77">
        <v>3</v>
      </c>
      <c r="E906" s="77" t="s">
        <v>159</v>
      </c>
      <c r="F906" s="77" t="s">
        <v>140</v>
      </c>
      <c r="G906" s="98">
        <v>-4454046</v>
      </c>
      <c r="H906" s="92">
        <v>-4454046</v>
      </c>
      <c r="I906" s="66">
        <v>0</v>
      </c>
    </row>
    <row r="907" spans="1:9" x14ac:dyDescent="0.25">
      <c r="A907" s="94" t="s">
        <v>142</v>
      </c>
      <c r="B907" s="77" t="s">
        <v>200</v>
      </c>
      <c r="C907" s="74">
        <v>2017</v>
      </c>
      <c r="D907" s="77">
        <v>3</v>
      </c>
      <c r="E907" s="77" t="s">
        <v>159</v>
      </c>
      <c r="F907" s="77" t="s">
        <v>140</v>
      </c>
      <c r="G907" s="98">
        <v>-181202</v>
      </c>
      <c r="H907" s="92">
        <v>-181202</v>
      </c>
      <c r="I907" s="66">
        <v>0</v>
      </c>
    </row>
    <row r="908" spans="1:9" x14ac:dyDescent="0.25">
      <c r="A908" s="94" t="s">
        <v>142</v>
      </c>
      <c r="B908" s="77" t="s">
        <v>201</v>
      </c>
      <c r="C908" s="74">
        <v>2017</v>
      </c>
      <c r="D908" s="77">
        <v>3</v>
      </c>
      <c r="E908" s="77" t="s">
        <v>159</v>
      </c>
      <c r="F908" s="77" t="s">
        <v>140</v>
      </c>
      <c r="G908" s="98">
        <v>-200000</v>
      </c>
      <c r="H908" s="92">
        <v>-200000</v>
      </c>
      <c r="I908" s="66">
        <v>0</v>
      </c>
    </row>
    <row r="909" spans="1:9" x14ac:dyDescent="0.25">
      <c r="A909" s="94" t="s">
        <v>142</v>
      </c>
      <c r="B909" s="77" t="s">
        <v>203</v>
      </c>
      <c r="C909" s="74">
        <v>2017</v>
      </c>
      <c r="D909" s="77">
        <v>3</v>
      </c>
      <c r="E909" s="77" t="s">
        <v>159</v>
      </c>
      <c r="F909" s="77" t="s">
        <v>140</v>
      </c>
      <c r="G909" s="98">
        <v>-1971127</v>
      </c>
      <c r="H909" s="92">
        <v>-1971127</v>
      </c>
      <c r="I909" s="66">
        <v>0</v>
      </c>
    </row>
    <row r="910" spans="1:9" x14ac:dyDescent="0.25">
      <c r="A910" s="94" t="s">
        <v>142</v>
      </c>
      <c r="B910" s="77" t="s">
        <v>191</v>
      </c>
      <c r="C910" s="74">
        <v>2017</v>
      </c>
      <c r="D910" s="77">
        <v>3</v>
      </c>
      <c r="E910" s="77" t="s">
        <v>159</v>
      </c>
      <c r="F910" s="77" t="s">
        <v>140</v>
      </c>
      <c r="G910" s="98">
        <v>-53231641</v>
      </c>
      <c r="H910" s="92">
        <v>-53231641</v>
      </c>
      <c r="I910" s="66">
        <v>0</v>
      </c>
    </row>
    <row r="911" spans="1:9" x14ac:dyDescent="0.25">
      <c r="A911" s="94" t="s">
        <v>142</v>
      </c>
      <c r="B911" s="77" t="s">
        <v>207</v>
      </c>
      <c r="C911" s="74">
        <v>2017</v>
      </c>
      <c r="D911" s="77">
        <v>3</v>
      </c>
      <c r="E911" s="77" t="s">
        <v>159</v>
      </c>
      <c r="F911" s="77" t="s">
        <v>140</v>
      </c>
      <c r="G911" s="98">
        <v>-451000</v>
      </c>
      <c r="H911" s="92">
        <v>-451000</v>
      </c>
      <c r="I911" s="66">
        <v>0</v>
      </c>
    </row>
    <row r="912" spans="1:9" x14ac:dyDescent="0.25">
      <c r="A912" s="94" t="s">
        <v>142</v>
      </c>
      <c r="B912" s="77" t="s">
        <v>204</v>
      </c>
      <c r="C912" s="74">
        <v>2017</v>
      </c>
      <c r="D912" s="77">
        <v>3</v>
      </c>
      <c r="E912" s="77" t="s">
        <v>159</v>
      </c>
      <c r="F912" s="77" t="s">
        <v>140</v>
      </c>
      <c r="G912" s="98">
        <v>-12312000</v>
      </c>
      <c r="H912" s="92">
        <v>-12312000</v>
      </c>
      <c r="I912" s="66">
        <v>0</v>
      </c>
    </row>
    <row r="913" spans="1:9" x14ac:dyDescent="0.25">
      <c r="A913" s="94" t="s">
        <v>142</v>
      </c>
      <c r="B913" s="77" t="s">
        <v>205</v>
      </c>
      <c r="C913" s="74">
        <v>2017</v>
      </c>
      <c r="D913" s="77">
        <v>3</v>
      </c>
      <c r="E913" s="77" t="s">
        <v>159</v>
      </c>
      <c r="F913" s="77" t="s">
        <v>140</v>
      </c>
      <c r="G913" s="98">
        <v>-727366</v>
      </c>
      <c r="H913" s="92">
        <v>-727366</v>
      </c>
      <c r="I913" s="66">
        <v>0</v>
      </c>
    </row>
    <row r="914" spans="1:9" x14ac:dyDescent="0.25">
      <c r="A914" s="94" t="s">
        <v>142</v>
      </c>
      <c r="B914" s="77" t="s">
        <v>206</v>
      </c>
      <c r="C914" s="74">
        <v>2017</v>
      </c>
      <c r="D914" s="77">
        <v>3</v>
      </c>
      <c r="E914" s="77" t="s">
        <v>159</v>
      </c>
      <c r="F914" s="77" t="s">
        <v>140</v>
      </c>
      <c r="G914" s="98">
        <v>-802100</v>
      </c>
      <c r="H914" s="92">
        <v>-802100</v>
      </c>
      <c r="I914" s="66">
        <v>0</v>
      </c>
    </row>
    <row r="915" spans="1:9" x14ac:dyDescent="0.25">
      <c r="A915" s="94" t="s">
        <v>161</v>
      </c>
      <c r="B915" s="77" t="s">
        <v>188</v>
      </c>
      <c r="C915" s="73">
        <v>2018</v>
      </c>
      <c r="D915" s="77">
        <v>3</v>
      </c>
      <c r="E915" s="77" t="s">
        <v>162</v>
      </c>
      <c r="F915" s="77" t="s">
        <v>140</v>
      </c>
      <c r="G915" s="98">
        <v>447728431</v>
      </c>
      <c r="H915" s="92">
        <v>447728431</v>
      </c>
      <c r="I915" s="66">
        <v>0</v>
      </c>
    </row>
    <row r="916" spans="1:9" x14ac:dyDescent="0.25">
      <c r="A916" s="94" t="s">
        <v>161</v>
      </c>
      <c r="B916" s="77" t="s">
        <v>193</v>
      </c>
      <c r="C916" s="73">
        <v>2018</v>
      </c>
      <c r="D916" s="77">
        <v>3</v>
      </c>
      <c r="E916" s="77" t="s">
        <v>162</v>
      </c>
      <c r="F916" s="77" t="s">
        <v>140</v>
      </c>
      <c r="G916" s="98">
        <v>22012000</v>
      </c>
      <c r="H916" s="92">
        <v>22012000</v>
      </c>
      <c r="I916" s="66">
        <v>0</v>
      </c>
    </row>
    <row r="917" spans="1:9" x14ac:dyDescent="0.25">
      <c r="A917" s="94" t="s">
        <v>161</v>
      </c>
      <c r="B917" s="77" t="s">
        <v>194</v>
      </c>
      <c r="C917" s="73">
        <v>2018</v>
      </c>
      <c r="D917" s="77">
        <v>3</v>
      </c>
      <c r="E917" s="77" t="s">
        <v>162</v>
      </c>
      <c r="F917" s="77" t="s">
        <v>140</v>
      </c>
      <c r="G917" s="98">
        <v>119503377</v>
      </c>
      <c r="H917" s="92">
        <v>119503377</v>
      </c>
      <c r="I917" s="66">
        <v>0</v>
      </c>
    </row>
    <row r="918" spans="1:9" x14ac:dyDescent="0.25">
      <c r="A918" s="94" t="s">
        <v>161</v>
      </c>
      <c r="B918" s="77" t="s">
        <v>195</v>
      </c>
      <c r="C918" s="73">
        <v>2018</v>
      </c>
      <c r="D918" s="77">
        <v>3</v>
      </c>
      <c r="E918" s="77" t="s">
        <v>162</v>
      </c>
      <c r="F918" s="77" t="s">
        <v>140</v>
      </c>
      <c r="G918" s="98">
        <v>346051</v>
      </c>
      <c r="H918" s="92">
        <v>346051</v>
      </c>
      <c r="I918" s="66">
        <v>0</v>
      </c>
    </row>
    <row r="919" spans="1:9" x14ac:dyDescent="0.25">
      <c r="A919" s="94" t="s">
        <v>161</v>
      </c>
      <c r="B919" s="77" t="s">
        <v>190</v>
      </c>
      <c r="C919" s="73">
        <v>2018</v>
      </c>
      <c r="D919" s="77">
        <v>3</v>
      </c>
      <c r="E919" s="77" t="s">
        <v>162</v>
      </c>
      <c r="F919" s="77" t="s">
        <v>140</v>
      </c>
      <c r="G919" s="98">
        <v>202388000</v>
      </c>
      <c r="H919" s="92">
        <v>202388000</v>
      </c>
      <c r="I919" s="66">
        <v>0</v>
      </c>
    </row>
    <row r="920" spans="1:9" x14ac:dyDescent="0.25">
      <c r="A920" s="94" t="s">
        <v>161</v>
      </c>
      <c r="B920" s="77" t="s">
        <v>196</v>
      </c>
      <c r="C920" s="73">
        <v>2018</v>
      </c>
      <c r="D920" s="77">
        <v>3</v>
      </c>
      <c r="E920" s="77" t="s">
        <v>162</v>
      </c>
      <c r="F920" s="77" t="s">
        <v>140</v>
      </c>
      <c r="G920" s="98">
        <v>3143661</v>
      </c>
      <c r="H920" s="92">
        <v>3143661</v>
      </c>
      <c r="I920" s="66">
        <v>0</v>
      </c>
    </row>
    <row r="921" spans="1:9" x14ac:dyDescent="0.25">
      <c r="A921" s="94" t="s">
        <v>161</v>
      </c>
      <c r="B921" s="77" t="s">
        <v>197</v>
      </c>
      <c r="C921" s="73">
        <v>2018</v>
      </c>
      <c r="D921" s="77">
        <v>3</v>
      </c>
      <c r="E921" s="77" t="s">
        <v>162</v>
      </c>
      <c r="F921" s="77" t="s">
        <v>140</v>
      </c>
      <c r="G921" s="98">
        <v>4060727</v>
      </c>
      <c r="H921" s="92">
        <v>4060727</v>
      </c>
      <c r="I921" s="66">
        <v>0</v>
      </c>
    </row>
    <row r="922" spans="1:9" x14ac:dyDescent="0.25">
      <c r="A922" s="94" t="s">
        <v>161</v>
      </c>
      <c r="B922" s="77" t="s">
        <v>198</v>
      </c>
      <c r="C922" s="73">
        <v>2018</v>
      </c>
      <c r="D922" s="77">
        <v>3</v>
      </c>
      <c r="E922" s="77" t="s">
        <v>162</v>
      </c>
      <c r="F922" s="77" t="s">
        <v>140</v>
      </c>
      <c r="G922" s="98">
        <v>4906440</v>
      </c>
      <c r="H922" s="92">
        <v>4906440</v>
      </c>
      <c r="I922" s="66">
        <v>0</v>
      </c>
    </row>
    <row r="923" spans="1:9" x14ac:dyDescent="0.25">
      <c r="A923" s="94" t="s">
        <v>161</v>
      </c>
      <c r="B923" s="77" t="s">
        <v>199</v>
      </c>
      <c r="C923" s="73">
        <v>2018</v>
      </c>
      <c r="D923" s="77">
        <v>3</v>
      </c>
      <c r="E923" s="77" t="s">
        <v>162</v>
      </c>
      <c r="F923" s="77" t="s">
        <v>140</v>
      </c>
      <c r="G923" s="98">
        <v>17394074</v>
      </c>
      <c r="H923" s="92">
        <v>17394074</v>
      </c>
      <c r="I923" s="66">
        <v>0</v>
      </c>
    </row>
    <row r="924" spans="1:9" x14ac:dyDescent="0.25">
      <c r="A924" s="94" t="s">
        <v>161</v>
      </c>
      <c r="B924" s="77" t="s">
        <v>200</v>
      </c>
      <c r="C924" s="73">
        <v>2018</v>
      </c>
      <c r="D924" s="77">
        <v>3</v>
      </c>
      <c r="E924" s="77" t="s">
        <v>162</v>
      </c>
      <c r="F924" s="77" t="s">
        <v>140</v>
      </c>
      <c r="G924" s="98">
        <v>21567</v>
      </c>
      <c r="H924" s="92">
        <v>21567</v>
      </c>
      <c r="I924" s="66">
        <v>0</v>
      </c>
    </row>
    <row r="925" spans="1:9" x14ac:dyDescent="0.25">
      <c r="A925" s="94" t="s">
        <v>161</v>
      </c>
      <c r="B925" s="77" t="s">
        <v>201</v>
      </c>
      <c r="C925" s="73">
        <v>2018</v>
      </c>
      <c r="D925" s="77">
        <v>3</v>
      </c>
      <c r="E925" s="77" t="s">
        <v>162</v>
      </c>
      <c r="F925" s="77" t="s">
        <v>140</v>
      </c>
      <c r="G925" s="98">
        <v>1939000</v>
      </c>
      <c r="H925" s="92">
        <v>1939000</v>
      </c>
      <c r="I925" s="66">
        <v>0</v>
      </c>
    </row>
    <row r="926" spans="1:9" x14ac:dyDescent="0.25">
      <c r="A926" s="94" t="s">
        <v>161</v>
      </c>
      <c r="B926" s="77" t="s">
        <v>202</v>
      </c>
      <c r="C926" s="73">
        <v>2018</v>
      </c>
      <c r="D926" s="77">
        <v>3</v>
      </c>
      <c r="E926" s="77" t="s">
        <v>162</v>
      </c>
      <c r="F926" s="77" t="s">
        <v>140</v>
      </c>
      <c r="G926" s="98">
        <v>0</v>
      </c>
      <c r="H926" s="92">
        <v>0</v>
      </c>
      <c r="I926" s="66">
        <v>0</v>
      </c>
    </row>
    <row r="927" spans="1:9" x14ac:dyDescent="0.25">
      <c r="A927" s="94" t="s">
        <v>161</v>
      </c>
      <c r="B927" s="77" t="s">
        <v>203</v>
      </c>
      <c r="C927" s="73">
        <v>2018</v>
      </c>
      <c r="D927" s="77">
        <v>3</v>
      </c>
      <c r="E927" s="77" t="s">
        <v>162</v>
      </c>
      <c r="F927" s="77" t="s">
        <v>140</v>
      </c>
      <c r="G927" s="98">
        <v>3273268</v>
      </c>
      <c r="H927" s="92">
        <v>3273268</v>
      </c>
      <c r="I927" s="66">
        <v>0</v>
      </c>
    </row>
    <row r="928" spans="1:9" x14ac:dyDescent="0.25">
      <c r="A928" s="94" t="s">
        <v>161</v>
      </c>
      <c r="B928" s="77" t="s">
        <v>191</v>
      </c>
      <c r="C928" s="73">
        <v>2018</v>
      </c>
      <c r="D928" s="77">
        <v>3</v>
      </c>
      <c r="E928" s="77" t="s">
        <v>162</v>
      </c>
      <c r="F928" s="77" t="s">
        <v>140</v>
      </c>
      <c r="G928" s="98">
        <v>264923257</v>
      </c>
      <c r="H928" s="92">
        <v>264923257</v>
      </c>
      <c r="I928" s="66">
        <v>0</v>
      </c>
    </row>
    <row r="929" spans="1:9" x14ac:dyDescent="0.25">
      <c r="A929" s="94" t="s">
        <v>161</v>
      </c>
      <c r="B929" s="77" t="s">
        <v>204</v>
      </c>
      <c r="C929" s="73">
        <v>2018</v>
      </c>
      <c r="D929" s="77">
        <v>3</v>
      </c>
      <c r="E929" s="77" t="s">
        <v>162</v>
      </c>
      <c r="F929" s="77" t="s">
        <v>140</v>
      </c>
      <c r="G929" s="98">
        <v>50685000</v>
      </c>
      <c r="H929" s="92">
        <v>50685000</v>
      </c>
      <c r="I929" s="66">
        <v>0</v>
      </c>
    </row>
    <row r="930" spans="1:9" x14ac:dyDescent="0.25">
      <c r="A930" s="94" t="s">
        <v>161</v>
      </c>
      <c r="B930" s="77" t="s">
        <v>205</v>
      </c>
      <c r="C930" s="73">
        <v>2018</v>
      </c>
      <c r="D930" s="77">
        <v>3</v>
      </c>
      <c r="E930" s="77" t="s">
        <v>162</v>
      </c>
      <c r="F930" s="77" t="s">
        <v>140</v>
      </c>
      <c r="G930" s="98">
        <v>3074133</v>
      </c>
      <c r="H930" s="92">
        <v>3074133</v>
      </c>
      <c r="I930" s="66">
        <v>0</v>
      </c>
    </row>
    <row r="931" spans="1:9" x14ac:dyDescent="0.25">
      <c r="A931" s="94" t="s">
        <v>161</v>
      </c>
      <c r="B931" s="77" t="s">
        <v>206</v>
      </c>
      <c r="C931" s="73">
        <v>2018</v>
      </c>
      <c r="D931" s="77">
        <v>3</v>
      </c>
      <c r="E931" s="77" t="s">
        <v>162</v>
      </c>
      <c r="F931" s="77" t="s">
        <v>140</v>
      </c>
      <c r="G931" s="98">
        <v>3152145</v>
      </c>
      <c r="H931" s="92">
        <v>3152145</v>
      </c>
      <c r="I931" s="66">
        <v>0</v>
      </c>
    </row>
    <row r="932" spans="1:9" x14ac:dyDescent="0.25">
      <c r="A932" s="94" t="s">
        <v>161</v>
      </c>
      <c r="B932" s="77" t="s">
        <v>188</v>
      </c>
      <c r="C932" s="73">
        <v>2018</v>
      </c>
      <c r="D932" s="77">
        <v>3</v>
      </c>
      <c r="E932" s="77" t="s">
        <v>163</v>
      </c>
      <c r="F932" s="77" t="s">
        <v>140</v>
      </c>
      <c r="G932" s="98">
        <v>303044192</v>
      </c>
      <c r="H932" s="92">
        <v>303044192</v>
      </c>
      <c r="I932" s="66">
        <v>0</v>
      </c>
    </row>
    <row r="933" spans="1:9" x14ac:dyDescent="0.25">
      <c r="A933" s="94" t="s">
        <v>161</v>
      </c>
      <c r="B933" s="77" t="s">
        <v>193</v>
      </c>
      <c r="C933" s="73">
        <v>2018</v>
      </c>
      <c r="D933" s="77">
        <v>3</v>
      </c>
      <c r="E933" s="77" t="s">
        <v>163</v>
      </c>
      <c r="F933" s="77" t="s">
        <v>140</v>
      </c>
      <c r="G933" s="98">
        <v>18906000</v>
      </c>
      <c r="H933" s="92">
        <v>18906000</v>
      </c>
      <c r="I933" s="66">
        <v>0</v>
      </c>
    </row>
    <row r="934" spans="1:9" x14ac:dyDescent="0.25">
      <c r="A934" s="94" t="s">
        <v>161</v>
      </c>
      <c r="B934" s="77" t="s">
        <v>194</v>
      </c>
      <c r="C934" s="73">
        <v>2018</v>
      </c>
      <c r="D934" s="77">
        <v>3</v>
      </c>
      <c r="E934" s="77" t="s">
        <v>163</v>
      </c>
      <c r="F934" s="77" t="s">
        <v>140</v>
      </c>
      <c r="G934" s="98">
        <v>111669163</v>
      </c>
      <c r="H934" s="92">
        <v>111669163</v>
      </c>
      <c r="I934" s="66">
        <v>0</v>
      </c>
    </row>
    <row r="935" spans="1:9" x14ac:dyDescent="0.25">
      <c r="A935" s="94" t="s">
        <v>161</v>
      </c>
      <c r="B935" s="77" t="s">
        <v>195</v>
      </c>
      <c r="C935" s="73">
        <v>2018</v>
      </c>
      <c r="D935" s="77">
        <v>3</v>
      </c>
      <c r="E935" s="77" t="s">
        <v>163</v>
      </c>
      <c r="F935" s="77" t="s">
        <v>140</v>
      </c>
      <c r="G935" s="98">
        <v>1905</v>
      </c>
      <c r="H935" s="92">
        <v>1905</v>
      </c>
      <c r="I935" s="66">
        <v>0</v>
      </c>
    </row>
    <row r="936" spans="1:9" x14ac:dyDescent="0.25">
      <c r="A936" s="94" t="s">
        <v>161</v>
      </c>
      <c r="B936" s="77" t="s">
        <v>190</v>
      </c>
      <c r="C936" s="73">
        <v>2018</v>
      </c>
      <c r="D936" s="77">
        <v>3</v>
      </c>
      <c r="E936" s="77" t="s">
        <v>163</v>
      </c>
      <c r="F936" s="77" t="s">
        <v>140</v>
      </c>
      <c r="G936" s="98">
        <v>150773000</v>
      </c>
      <c r="H936" s="92">
        <v>150773000</v>
      </c>
      <c r="I936" s="66">
        <v>0</v>
      </c>
    </row>
    <row r="937" spans="1:9" x14ac:dyDescent="0.25">
      <c r="A937" s="94" t="s">
        <v>161</v>
      </c>
      <c r="B937" s="77" t="s">
        <v>196</v>
      </c>
      <c r="C937" s="73">
        <v>2018</v>
      </c>
      <c r="D937" s="77">
        <v>3</v>
      </c>
      <c r="E937" s="77" t="s">
        <v>163</v>
      </c>
      <c r="F937" s="77" t="s">
        <v>140</v>
      </c>
      <c r="G937" s="98">
        <v>24848</v>
      </c>
      <c r="H937" s="92">
        <v>24848</v>
      </c>
      <c r="I937" s="66">
        <v>0</v>
      </c>
    </row>
    <row r="938" spans="1:9" x14ac:dyDescent="0.25">
      <c r="A938" s="94" t="s">
        <v>161</v>
      </c>
      <c r="B938" s="77" t="s">
        <v>197</v>
      </c>
      <c r="C938" s="73">
        <v>2018</v>
      </c>
      <c r="D938" s="77">
        <v>3</v>
      </c>
      <c r="E938" s="77" t="s">
        <v>163</v>
      </c>
      <c r="F938" s="77" t="s">
        <v>140</v>
      </c>
      <c r="G938" s="98">
        <v>12282178</v>
      </c>
      <c r="H938" s="92">
        <v>12282178</v>
      </c>
      <c r="I938" s="66">
        <v>0</v>
      </c>
    </row>
    <row r="939" spans="1:9" x14ac:dyDescent="0.25">
      <c r="A939" s="94" t="s">
        <v>161</v>
      </c>
      <c r="B939" s="77" t="s">
        <v>198</v>
      </c>
      <c r="C939" s="73">
        <v>2018</v>
      </c>
      <c r="D939" s="77">
        <v>3</v>
      </c>
      <c r="E939" s="77" t="s">
        <v>163</v>
      </c>
      <c r="F939" s="77" t="s">
        <v>140</v>
      </c>
      <c r="G939" s="98">
        <v>0</v>
      </c>
      <c r="H939" s="92">
        <v>0</v>
      </c>
      <c r="I939" s="66">
        <v>0</v>
      </c>
    </row>
    <row r="940" spans="1:9" x14ac:dyDescent="0.25">
      <c r="A940" s="94" t="s">
        <v>161</v>
      </c>
      <c r="B940" s="77" t="s">
        <v>199</v>
      </c>
      <c r="C940" s="73">
        <v>2018</v>
      </c>
      <c r="D940" s="77">
        <v>3</v>
      </c>
      <c r="E940" s="77" t="s">
        <v>163</v>
      </c>
      <c r="F940" s="77" t="s">
        <v>140</v>
      </c>
      <c r="G940" s="98">
        <v>24328921</v>
      </c>
      <c r="H940" s="92">
        <v>24328921</v>
      </c>
      <c r="I940" s="66">
        <v>0</v>
      </c>
    </row>
    <row r="941" spans="1:9" x14ac:dyDescent="0.25">
      <c r="A941" s="94" t="s">
        <v>161</v>
      </c>
      <c r="B941" s="77" t="s">
        <v>200</v>
      </c>
      <c r="C941" s="73">
        <v>2018</v>
      </c>
      <c r="D941" s="77">
        <v>3</v>
      </c>
      <c r="E941" s="77" t="s">
        <v>163</v>
      </c>
      <c r="F941" s="77" t="s">
        <v>140</v>
      </c>
      <c r="G941" s="98">
        <v>0</v>
      </c>
      <c r="H941" s="92">
        <v>0</v>
      </c>
      <c r="I941" s="66">
        <v>0</v>
      </c>
    </row>
    <row r="942" spans="1:9" x14ac:dyDescent="0.25">
      <c r="A942" s="94" t="s">
        <v>161</v>
      </c>
      <c r="B942" s="77" t="s">
        <v>201</v>
      </c>
      <c r="C942" s="73">
        <v>2018</v>
      </c>
      <c r="D942" s="77">
        <v>3</v>
      </c>
      <c r="E942" s="77" t="s">
        <v>163</v>
      </c>
      <c r="F942" s="77" t="s">
        <v>140</v>
      </c>
      <c r="G942" s="98">
        <v>5000</v>
      </c>
      <c r="H942" s="92">
        <v>5000</v>
      </c>
      <c r="I942" s="66">
        <v>0</v>
      </c>
    </row>
    <row r="943" spans="1:9" x14ac:dyDescent="0.25">
      <c r="A943" s="94" t="s">
        <v>161</v>
      </c>
      <c r="B943" s="77" t="s">
        <v>202</v>
      </c>
      <c r="C943" s="73">
        <v>2018</v>
      </c>
      <c r="D943" s="77">
        <v>3</v>
      </c>
      <c r="E943" s="77" t="s">
        <v>163</v>
      </c>
      <c r="F943" s="77" t="s">
        <v>140</v>
      </c>
      <c r="G943" s="98">
        <v>0</v>
      </c>
      <c r="H943" s="92">
        <v>0</v>
      </c>
      <c r="I943" s="66">
        <v>0</v>
      </c>
    </row>
    <row r="944" spans="1:9" x14ac:dyDescent="0.25">
      <c r="A944" s="94" t="s">
        <v>161</v>
      </c>
      <c r="B944" s="77" t="s">
        <v>203</v>
      </c>
      <c r="C944" s="73">
        <v>2018</v>
      </c>
      <c r="D944" s="77">
        <v>3</v>
      </c>
      <c r="E944" s="77" t="s">
        <v>163</v>
      </c>
      <c r="F944" s="77" t="s">
        <v>140</v>
      </c>
      <c r="G944" s="98">
        <v>3755643</v>
      </c>
      <c r="H944" s="92">
        <v>3755643</v>
      </c>
      <c r="I944" s="66">
        <v>0</v>
      </c>
    </row>
    <row r="945" spans="1:9" x14ac:dyDescent="0.25">
      <c r="A945" s="94" t="s">
        <v>161</v>
      </c>
      <c r="B945" s="77" t="s">
        <v>191</v>
      </c>
      <c r="C945" s="73">
        <v>2018</v>
      </c>
      <c r="D945" s="77">
        <v>3</v>
      </c>
      <c r="E945" s="77" t="s">
        <v>163</v>
      </c>
      <c r="F945" s="77" t="s">
        <v>140</v>
      </c>
      <c r="G945" s="98">
        <v>194051364</v>
      </c>
      <c r="H945" s="92">
        <v>194051364</v>
      </c>
      <c r="I945" s="66">
        <v>0</v>
      </c>
    </row>
    <row r="946" spans="1:9" x14ac:dyDescent="0.25">
      <c r="A946" s="94" t="s">
        <v>161</v>
      </c>
      <c r="B946" s="77" t="s">
        <v>204</v>
      </c>
      <c r="C946" s="73">
        <v>2018</v>
      </c>
      <c r="D946" s="77">
        <v>3</v>
      </c>
      <c r="E946" s="77" t="s">
        <v>163</v>
      </c>
      <c r="F946" s="77" t="s">
        <v>140</v>
      </c>
      <c r="G946" s="98">
        <v>30235000</v>
      </c>
      <c r="H946" s="92">
        <v>30235000</v>
      </c>
      <c r="I946" s="66">
        <v>0</v>
      </c>
    </row>
    <row r="947" spans="1:9" x14ac:dyDescent="0.25">
      <c r="A947" s="94" t="s">
        <v>161</v>
      </c>
      <c r="B947" s="77" t="s">
        <v>205</v>
      </c>
      <c r="C947" s="73">
        <v>2018</v>
      </c>
      <c r="D947" s="77">
        <v>3</v>
      </c>
      <c r="E947" s="77" t="s">
        <v>163</v>
      </c>
      <c r="F947" s="77" t="s">
        <v>140</v>
      </c>
      <c r="G947" s="98">
        <v>7040</v>
      </c>
      <c r="H947" s="92">
        <v>7040</v>
      </c>
      <c r="I947" s="66">
        <v>0</v>
      </c>
    </row>
    <row r="948" spans="1:9" x14ac:dyDescent="0.25">
      <c r="A948" s="94" t="s">
        <v>161</v>
      </c>
      <c r="B948" s="77" t="s">
        <v>206</v>
      </c>
      <c r="C948" s="73">
        <v>2018</v>
      </c>
      <c r="D948" s="77">
        <v>3</v>
      </c>
      <c r="E948" s="77" t="s">
        <v>163</v>
      </c>
      <c r="F948" s="77" t="s">
        <v>140</v>
      </c>
      <c r="G948" s="98">
        <v>14149</v>
      </c>
      <c r="H948" s="92">
        <v>14149</v>
      </c>
      <c r="I948" s="66">
        <v>0</v>
      </c>
    </row>
    <row r="949" spans="1:9" x14ac:dyDescent="0.25">
      <c r="A949" s="94" t="s">
        <v>161</v>
      </c>
      <c r="B949" s="77" t="s">
        <v>188</v>
      </c>
      <c r="C949" s="73">
        <v>2018</v>
      </c>
      <c r="D949" s="77">
        <v>3</v>
      </c>
      <c r="E949" s="77" t="s">
        <v>164</v>
      </c>
      <c r="F949" s="77" t="s">
        <v>140</v>
      </c>
      <c r="G949" s="98">
        <v>18212748</v>
      </c>
      <c r="H949" s="92">
        <v>18212748</v>
      </c>
      <c r="I949" s="66">
        <v>0</v>
      </c>
    </row>
    <row r="950" spans="1:9" x14ac:dyDescent="0.25">
      <c r="A950" s="94" t="s">
        <v>161</v>
      </c>
      <c r="B950" s="77" t="s">
        <v>193</v>
      </c>
      <c r="C950" s="73">
        <v>2018</v>
      </c>
      <c r="D950" s="77">
        <v>3</v>
      </c>
      <c r="E950" s="77" t="s">
        <v>164</v>
      </c>
      <c r="F950" s="77" t="s">
        <v>140</v>
      </c>
      <c r="G950" s="98">
        <v>290000</v>
      </c>
      <c r="H950" s="92">
        <v>290000</v>
      </c>
      <c r="I950" s="66">
        <v>0</v>
      </c>
    </row>
    <row r="951" spans="1:9" x14ac:dyDescent="0.25">
      <c r="A951" s="94" t="s">
        <v>161</v>
      </c>
      <c r="B951" s="77" t="s">
        <v>194</v>
      </c>
      <c r="C951" s="73">
        <v>2018</v>
      </c>
      <c r="D951" s="77">
        <v>3</v>
      </c>
      <c r="E951" s="77" t="s">
        <v>164</v>
      </c>
      <c r="F951" s="77" t="s">
        <v>140</v>
      </c>
      <c r="G951" s="98">
        <v>3202871</v>
      </c>
      <c r="H951" s="92">
        <v>3202871</v>
      </c>
      <c r="I951" s="66">
        <v>0</v>
      </c>
    </row>
    <row r="952" spans="1:9" x14ac:dyDescent="0.25">
      <c r="A952" s="94" t="s">
        <v>161</v>
      </c>
      <c r="B952" s="77" t="s">
        <v>195</v>
      </c>
      <c r="C952" s="73">
        <v>2018</v>
      </c>
      <c r="D952" s="77">
        <v>3</v>
      </c>
      <c r="E952" s="77" t="s">
        <v>164</v>
      </c>
      <c r="F952" s="77" t="s">
        <v>140</v>
      </c>
      <c r="G952" s="98">
        <v>21654</v>
      </c>
      <c r="H952" s="92">
        <v>21654</v>
      </c>
      <c r="I952" s="66">
        <v>0</v>
      </c>
    </row>
    <row r="953" spans="1:9" x14ac:dyDescent="0.25">
      <c r="A953" s="94" t="s">
        <v>161</v>
      </c>
      <c r="B953" s="77" t="s">
        <v>190</v>
      </c>
      <c r="C953" s="73">
        <v>2018</v>
      </c>
      <c r="D953" s="77">
        <v>3</v>
      </c>
      <c r="E953" s="77" t="s">
        <v>164</v>
      </c>
      <c r="F953" s="77" t="s">
        <v>140</v>
      </c>
      <c r="G953" s="98">
        <v>2543000</v>
      </c>
      <c r="H953" s="92">
        <v>2543000</v>
      </c>
      <c r="I953" s="66">
        <v>0</v>
      </c>
    </row>
    <row r="954" spans="1:9" x14ac:dyDescent="0.25">
      <c r="A954" s="94" t="s">
        <v>161</v>
      </c>
      <c r="B954" s="77" t="s">
        <v>196</v>
      </c>
      <c r="C954" s="73">
        <v>2018</v>
      </c>
      <c r="D954" s="77">
        <v>3</v>
      </c>
      <c r="E954" s="77" t="s">
        <v>164</v>
      </c>
      <c r="F954" s="77" t="s">
        <v>140</v>
      </c>
      <c r="G954" s="98">
        <v>546845</v>
      </c>
      <c r="H954" s="92">
        <v>546845</v>
      </c>
      <c r="I954" s="66">
        <v>0</v>
      </c>
    </row>
    <row r="955" spans="1:9" x14ac:dyDescent="0.25">
      <c r="A955" s="94" t="s">
        <v>161</v>
      </c>
      <c r="B955" s="77" t="s">
        <v>197</v>
      </c>
      <c r="C955" s="73">
        <v>2018</v>
      </c>
      <c r="D955" s="77">
        <v>3</v>
      </c>
      <c r="E955" s="77" t="s">
        <v>164</v>
      </c>
      <c r="F955" s="77" t="s">
        <v>140</v>
      </c>
      <c r="G955" s="98">
        <v>65479</v>
      </c>
      <c r="H955" s="92">
        <v>65479</v>
      </c>
      <c r="I955" s="66">
        <v>0</v>
      </c>
    </row>
    <row r="956" spans="1:9" x14ac:dyDescent="0.25">
      <c r="A956" s="94" t="s">
        <v>161</v>
      </c>
      <c r="B956" s="77" t="s">
        <v>198</v>
      </c>
      <c r="C956" s="73">
        <v>2018</v>
      </c>
      <c r="D956" s="77">
        <v>3</v>
      </c>
      <c r="E956" s="77" t="s">
        <v>164</v>
      </c>
      <c r="F956" s="77" t="s">
        <v>140</v>
      </c>
      <c r="G956" s="98">
        <v>258996</v>
      </c>
      <c r="H956" s="92">
        <v>258996</v>
      </c>
      <c r="I956" s="66">
        <v>0</v>
      </c>
    </row>
    <row r="957" spans="1:9" x14ac:dyDescent="0.25">
      <c r="A957" s="94" t="s">
        <v>161</v>
      </c>
      <c r="B957" s="77" t="s">
        <v>199</v>
      </c>
      <c r="C957" s="73">
        <v>2018</v>
      </c>
      <c r="D957" s="77">
        <v>3</v>
      </c>
      <c r="E957" s="77" t="s">
        <v>164</v>
      </c>
      <c r="F957" s="77" t="s">
        <v>140</v>
      </c>
      <c r="G957" s="98">
        <v>2164771</v>
      </c>
      <c r="H957" s="92">
        <v>2164771</v>
      </c>
      <c r="I957" s="66">
        <v>0</v>
      </c>
    </row>
    <row r="958" spans="1:9" x14ac:dyDescent="0.25">
      <c r="A958" s="94" t="s">
        <v>161</v>
      </c>
      <c r="B958" s="77" t="s">
        <v>200</v>
      </c>
      <c r="C958" s="73">
        <v>2018</v>
      </c>
      <c r="D958" s="77">
        <v>3</v>
      </c>
      <c r="E958" s="77" t="s">
        <v>164</v>
      </c>
      <c r="F958" s="77" t="s">
        <v>140</v>
      </c>
      <c r="G958" s="98">
        <v>611</v>
      </c>
      <c r="H958" s="92">
        <v>611</v>
      </c>
      <c r="I958" s="66">
        <v>0</v>
      </c>
    </row>
    <row r="959" spans="1:9" x14ac:dyDescent="0.25">
      <c r="A959" s="94" t="s">
        <v>161</v>
      </c>
      <c r="B959" s="77" t="s">
        <v>201</v>
      </c>
      <c r="C959" s="73">
        <v>2018</v>
      </c>
      <c r="D959" s="77">
        <v>3</v>
      </c>
      <c r="E959" s="77" t="s">
        <v>164</v>
      </c>
      <c r="F959" s="77" t="s">
        <v>140</v>
      </c>
      <c r="G959" s="98">
        <v>167000</v>
      </c>
      <c r="H959" s="92">
        <v>167000</v>
      </c>
      <c r="I959" s="66">
        <v>0</v>
      </c>
    </row>
    <row r="960" spans="1:9" x14ac:dyDescent="0.25">
      <c r="A960" s="94" t="s">
        <v>161</v>
      </c>
      <c r="B960" s="77" t="s">
        <v>202</v>
      </c>
      <c r="C960" s="73">
        <v>2018</v>
      </c>
      <c r="D960" s="77">
        <v>3</v>
      </c>
      <c r="E960" s="77" t="s">
        <v>164</v>
      </c>
      <c r="F960" s="77" t="s">
        <v>140</v>
      </c>
      <c r="G960" s="98">
        <v>0</v>
      </c>
      <c r="H960" s="92">
        <v>0</v>
      </c>
      <c r="I960" s="66">
        <v>0</v>
      </c>
    </row>
    <row r="961" spans="1:9" x14ac:dyDescent="0.25">
      <c r="A961" s="94" t="s">
        <v>161</v>
      </c>
      <c r="B961" s="77" t="s">
        <v>203</v>
      </c>
      <c r="C961" s="73">
        <v>2018</v>
      </c>
      <c r="D961" s="77">
        <v>3</v>
      </c>
      <c r="E961" s="77" t="s">
        <v>164</v>
      </c>
      <c r="F961" s="77" t="s">
        <v>140</v>
      </c>
      <c r="G961" s="98">
        <v>259067</v>
      </c>
      <c r="H961" s="92">
        <v>259067</v>
      </c>
      <c r="I961" s="66">
        <v>0</v>
      </c>
    </row>
    <row r="962" spans="1:9" x14ac:dyDescent="0.25">
      <c r="A962" s="94" t="s">
        <v>161</v>
      </c>
      <c r="B962" s="77" t="s">
        <v>191</v>
      </c>
      <c r="C962" s="73">
        <v>2018</v>
      </c>
      <c r="D962" s="77">
        <v>3</v>
      </c>
      <c r="E962" s="77" t="s">
        <v>164</v>
      </c>
      <c r="F962" s="77" t="s">
        <v>140</v>
      </c>
      <c r="G962" s="98">
        <v>8464895</v>
      </c>
      <c r="H962" s="92">
        <v>8464895</v>
      </c>
      <c r="I962" s="66">
        <v>0</v>
      </c>
    </row>
    <row r="963" spans="1:9" x14ac:dyDescent="0.25">
      <c r="A963" s="94" t="s">
        <v>161</v>
      </c>
      <c r="B963" s="77" t="s">
        <v>204</v>
      </c>
      <c r="C963" s="73">
        <v>2018</v>
      </c>
      <c r="D963" s="77">
        <v>3</v>
      </c>
      <c r="E963" s="77" t="s">
        <v>164</v>
      </c>
      <c r="F963" s="77" t="s">
        <v>140</v>
      </c>
      <c r="G963" s="98">
        <v>1710000</v>
      </c>
      <c r="H963" s="92">
        <v>1710000</v>
      </c>
      <c r="I963" s="66">
        <v>0</v>
      </c>
    </row>
    <row r="964" spans="1:9" x14ac:dyDescent="0.25">
      <c r="A964" s="94" t="s">
        <v>161</v>
      </c>
      <c r="B964" s="77" t="s">
        <v>205</v>
      </c>
      <c r="C964" s="73">
        <v>2018</v>
      </c>
      <c r="D964" s="77">
        <v>3</v>
      </c>
      <c r="E964" s="77" t="s">
        <v>164</v>
      </c>
      <c r="F964" s="77" t="s">
        <v>140</v>
      </c>
      <c r="G964" s="98">
        <v>158505</v>
      </c>
      <c r="H964" s="92">
        <v>158505</v>
      </c>
      <c r="I964" s="66">
        <v>0</v>
      </c>
    </row>
    <row r="965" spans="1:9" x14ac:dyDescent="0.25">
      <c r="A965" s="94" t="s">
        <v>161</v>
      </c>
      <c r="B965" s="77" t="s">
        <v>206</v>
      </c>
      <c r="C965" s="73">
        <v>2018</v>
      </c>
      <c r="D965" s="77">
        <v>3</v>
      </c>
      <c r="E965" s="77" t="s">
        <v>164</v>
      </c>
      <c r="F965" s="77" t="s">
        <v>140</v>
      </c>
      <c r="G965" s="98">
        <v>477271</v>
      </c>
      <c r="H965" s="92">
        <v>477271</v>
      </c>
      <c r="I965" s="66">
        <v>0</v>
      </c>
    </row>
    <row r="966" spans="1:9" x14ac:dyDescent="0.25">
      <c r="A966" s="94" t="s">
        <v>161</v>
      </c>
      <c r="B966" s="77" t="s">
        <v>188</v>
      </c>
      <c r="C966" s="73">
        <v>2018</v>
      </c>
      <c r="D966" s="77">
        <v>3</v>
      </c>
      <c r="E966" s="77" t="s">
        <v>165</v>
      </c>
      <c r="F966" s="77" t="s">
        <v>140</v>
      </c>
      <c r="G966" s="98">
        <v>23036014</v>
      </c>
      <c r="H966" s="92">
        <v>23036014</v>
      </c>
      <c r="I966" s="66">
        <v>0</v>
      </c>
    </row>
    <row r="967" spans="1:9" x14ac:dyDescent="0.25">
      <c r="A967" s="94" t="s">
        <v>161</v>
      </c>
      <c r="B967" s="77" t="s">
        <v>193</v>
      </c>
      <c r="C967" s="73">
        <v>2018</v>
      </c>
      <c r="D967" s="77">
        <v>3</v>
      </c>
      <c r="E967" s="77" t="s">
        <v>165</v>
      </c>
      <c r="F967" s="77" t="s">
        <v>140</v>
      </c>
      <c r="G967" s="98">
        <v>1698000</v>
      </c>
      <c r="H967" s="92">
        <v>1698000</v>
      </c>
      <c r="I967" s="66">
        <v>0</v>
      </c>
    </row>
    <row r="968" spans="1:9" x14ac:dyDescent="0.25">
      <c r="A968" s="94" t="s">
        <v>161</v>
      </c>
      <c r="B968" s="77" t="s">
        <v>194</v>
      </c>
      <c r="C968" s="73">
        <v>2018</v>
      </c>
      <c r="D968" s="77">
        <v>3</v>
      </c>
      <c r="E968" s="77" t="s">
        <v>165</v>
      </c>
      <c r="F968" s="77" t="s">
        <v>140</v>
      </c>
      <c r="G968" s="98">
        <v>9167996</v>
      </c>
      <c r="H968" s="92">
        <v>9167996</v>
      </c>
      <c r="I968" s="66">
        <v>0</v>
      </c>
    </row>
    <row r="969" spans="1:9" x14ac:dyDescent="0.25">
      <c r="A969" s="94" t="s">
        <v>161</v>
      </c>
      <c r="B969" s="77" t="s">
        <v>195</v>
      </c>
      <c r="C969" s="73">
        <v>2018</v>
      </c>
      <c r="D969" s="77">
        <v>3</v>
      </c>
      <c r="E969" s="77" t="s">
        <v>165</v>
      </c>
      <c r="F969" s="77" t="s">
        <v>140</v>
      </c>
      <c r="G969" s="98">
        <v>0</v>
      </c>
      <c r="H969" s="92">
        <v>0</v>
      </c>
      <c r="I969" s="66">
        <v>0</v>
      </c>
    </row>
    <row r="970" spans="1:9" x14ac:dyDescent="0.25">
      <c r="A970" s="94" t="s">
        <v>161</v>
      </c>
      <c r="B970" s="77" t="s">
        <v>190</v>
      </c>
      <c r="C970" s="73">
        <v>2018</v>
      </c>
      <c r="D970" s="77">
        <v>3</v>
      </c>
      <c r="E970" s="77" t="s">
        <v>165</v>
      </c>
      <c r="F970" s="77" t="s">
        <v>140</v>
      </c>
      <c r="G970" s="98">
        <v>9533000</v>
      </c>
      <c r="H970" s="92">
        <v>9533000</v>
      </c>
      <c r="I970" s="66">
        <v>0</v>
      </c>
    </row>
    <row r="971" spans="1:9" x14ac:dyDescent="0.25">
      <c r="A971" s="94" t="s">
        <v>161</v>
      </c>
      <c r="B971" s="77" t="s">
        <v>196</v>
      </c>
      <c r="C971" s="73">
        <v>2018</v>
      </c>
      <c r="D971" s="77">
        <v>3</v>
      </c>
      <c r="E971" s="77" t="s">
        <v>165</v>
      </c>
      <c r="F971" s="77" t="s">
        <v>140</v>
      </c>
      <c r="G971" s="98">
        <v>0</v>
      </c>
      <c r="H971" s="92">
        <v>0</v>
      </c>
      <c r="I971" s="66">
        <v>0</v>
      </c>
    </row>
    <row r="972" spans="1:9" x14ac:dyDescent="0.25">
      <c r="A972" s="94" t="s">
        <v>161</v>
      </c>
      <c r="B972" s="77" t="s">
        <v>197</v>
      </c>
      <c r="C972" s="73">
        <v>2018</v>
      </c>
      <c r="D972" s="77">
        <v>3</v>
      </c>
      <c r="E972" s="77" t="s">
        <v>165</v>
      </c>
      <c r="F972" s="77" t="s">
        <v>140</v>
      </c>
      <c r="G972" s="98">
        <v>838674</v>
      </c>
      <c r="H972" s="92">
        <v>838674</v>
      </c>
      <c r="I972" s="66">
        <v>0</v>
      </c>
    </row>
    <row r="973" spans="1:9" x14ac:dyDescent="0.25">
      <c r="A973" s="94" t="s">
        <v>161</v>
      </c>
      <c r="B973" s="77" t="s">
        <v>198</v>
      </c>
      <c r="C973" s="73">
        <v>2018</v>
      </c>
      <c r="D973" s="77">
        <v>3</v>
      </c>
      <c r="E973" s="77" t="s">
        <v>165</v>
      </c>
      <c r="F973" s="77" t="s">
        <v>140</v>
      </c>
      <c r="G973" s="98">
        <v>0</v>
      </c>
      <c r="H973" s="92">
        <v>0</v>
      </c>
      <c r="I973" s="66">
        <v>0</v>
      </c>
    </row>
    <row r="974" spans="1:9" x14ac:dyDescent="0.25">
      <c r="A974" s="94" t="s">
        <v>161</v>
      </c>
      <c r="B974" s="77" t="s">
        <v>199</v>
      </c>
      <c r="C974" s="73">
        <v>2018</v>
      </c>
      <c r="D974" s="77">
        <v>3</v>
      </c>
      <c r="E974" s="77" t="s">
        <v>165</v>
      </c>
      <c r="F974" s="77" t="s">
        <v>140</v>
      </c>
      <c r="G974" s="98">
        <v>2201105</v>
      </c>
      <c r="H974" s="92">
        <v>2201105</v>
      </c>
      <c r="I974" s="66">
        <v>0</v>
      </c>
    </row>
    <row r="975" spans="1:9" x14ac:dyDescent="0.25">
      <c r="A975" s="94" t="s">
        <v>161</v>
      </c>
      <c r="B975" s="77" t="s">
        <v>200</v>
      </c>
      <c r="C975" s="73">
        <v>2018</v>
      </c>
      <c r="D975" s="77">
        <v>3</v>
      </c>
      <c r="E975" s="77" t="s">
        <v>165</v>
      </c>
      <c r="F975" s="77" t="s">
        <v>140</v>
      </c>
      <c r="G975" s="98">
        <v>0</v>
      </c>
      <c r="H975" s="92">
        <v>0</v>
      </c>
      <c r="I975" s="66">
        <v>0</v>
      </c>
    </row>
    <row r="976" spans="1:9" x14ac:dyDescent="0.25">
      <c r="A976" s="94" t="s">
        <v>161</v>
      </c>
      <c r="B976" s="77" t="s">
        <v>201</v>
      </c>
      <c r="C976" s="73">
        <v>2018</v>
      </c>
      <c r="D976" s="77">
        <v>3</v>
      </c>
      <c r="E976" s="77" t="s">
        <v>165</v>
      </c>
      <c r="F976" s="77" t="s">
        <v>140</v>
      </c>
      <c r="G976" s="98">
        <v>1000</v>
      </c>
      <c r="H976" s="92">
        <v>1000</v>
      </c>
      <c r="I976" s="66">
        <v>0</v>
      </c>
    </row>
    <row r="977" spans="1:9" x14ac:dyDescent="0.25">
      <c r="A977" s="94" t="s">
        <v>161</v>
      </c>
      <c r="B977" s="77" t="s">
        <v>202</v>
      </c>
      <c r="C977" s="73">
        <v>2018</v>
      </c>
      <c r="D977" s="77">
        <v>3</v>
      </c>
      <c r="E977" s="77" t="s">
        <v>165</v>
      </c>
      <c r="F977" s="77" t="s">
        <v>140</v>
      </c>
      <c r="G977" s="98">
        <v>0</v>
      </c>
      <c r="H977" s="92">
        <v>0</v>
      </c>
      <c r="I977" s="66">
        <v>0</v>
      </c>
    </row>
    <row r="978" spans="1:9" x14ac:dyDescent="0.25">
      <c r="A978" s="94" t="s">
        <v>161</v>
      </c>
      <c r="B978" s="77" t="s">
        <v>203</v>
      </c>
      <c r="C978" s="73">
        <v>2018</v>
      </c>
      <c r="D978" s="77">
        <v>3</v>
      </c>
      <c r="E978" s="77" t="s">
        <v>165</v>
      </c>
      <c r="F978" s="77" t="s">
        <v>140</v>
      </c>
      <c r="G978" s="98">
        <v>351299</v>
      </c>
      <c r="H978" s="92">
        <v>351299</v>
      </c>
      <c r="I978" s="66">
        <v>0</v>
      </c>
    </row>
    <row r="979" spans="1:9" x14ac:dyDescent="0.25">
      <c r="A979" s="94" t="s">
        <v>161</v>
      </c>
      <c r="B979" s="77" t="s">
        <v>191</v>
      </c>
      <c r="C979" s="73">
        <v>2018</v>
      </c>
      <c r="D979" s="77">
        <v>3</v>
      </c>
      <c r="E979" s="77" t="s">
        <v>165</v>
      </c>
      <c r="F979" s="77" t="s">
        <v>140</v>
      </c>
      <c r="G979" s="98">
        <v>18858475</v>
      </c>
      <c r="H979" s="92">
        <v>18858475</v>
      </c>
      <c r="I979" s="66">
        <v>0</v>
      </c>
    </row>
    <row r="980" spans="1:9" x14ac:dyDescent="0.25">
      <c r="A980" s="94" t="s">
        <v>161</v>
      </c>
      <c r="B980" s="77" t="s">
        <v>204</v>
      </c>
      <c r="C980" s="73">
        <v>2018</v>
      </c>
      <c r="D980" s="77">
        <v>3</v>
      </c>
      <c r="E980" s="77" t="s">
        <v>165</v>
      </c>
      <c r="F980" s="77" t="s">
        <v>140</v>
      </c>
      <c r="G980" s="98">
        <v>3587000</v>
      </c>
      <c r="H980" s="92">
        <v>3587000</v>
      </c>
      <c r="I980" s="66">
        <v>0</v>
      </c>
    </row>
    <row r="981" spans="1:9" x14ac:dyDescent="0.25">
      <c r="A981" s="94" t="s">
        <v>161</v>
      </c>
      <c r="B981" s="77" t="s">
        <v>205</v>
      </c>
      <c r="C981" s="73">
        <v>2018</v>
      </c>
      <c r="D981" s="77">
        <v>3</v>
      </c>
      <c r="E981" s="77" t="s">
        <v>165</v>
      </c>
      <c r="F981" s="77" t="s">
        <v>140</v>
      </c>
      <c r="G981" s="98">
        <v>0</v>
      </c>
      <c r="H981" s="92">
        <v>0</v>
      </c>
      <c r="I981" s="66">
        <v>0</v>
      </c>
    </row>
    <row r="982" spans="1:9" x14ac:dyDescent="0.25">
      <c r="A982" s="94" t="s">
        <v>161</v>
      </c>
      <c r="B982" s="77" t="s">
        <v>206</v>
      </c>
      <c r="C982" s="73">
        <v>2018</v>
      </c>
      <c r="D982" s="77">
        <v>3</v>
      </c>
      <c r="E982" s="77" t="s">
        <v>165</v>
      </c>
      <c r="F982" s="77" t="s">
        <v>140</v>
      </c>
      <c r="G982" s="98">
        <v>0</v>
      </c>
      <c r="H982" s="92">
        <v>0</v>
      </c>
      <c r="I982" s="66">
        <v>0</v>
      </c>
    </row>
    <row r="983" spans="1:9" x14ac:dyDescent="0.25">
      <c r="A983" s="94" t="s">
        <v>161</v>
      </c>
      <c r="B983" s="77" t="s">
        <v>188</v>
      </c>
      <c r="C983" s="73">
        <v>2018</v>
      </c>
      <c r="D983" s="77">
        <v>3</v>
      </c>
      <c r="E983" s="77" t="s">
        <v>166</v>
      </c>
      <c r="F983" s="77" t="s">
        <v>140</v>
      </c>
      <c r="G983" s="98">
        <v>85754993</v>
      </c>
      <c r="H983" s="92">
        <v>85754993</v>
      </c>
      <c r="I983" s="66">
        <v>0</v>
      </c>
    </row>
    <row r="984" spans="1:9" x14ac:dyDescent="0.25">
      <c r="A984" s="94" t="s">
        <v>161</v>
      </c>
      <c r="B984" s="77" t="s">
        <v>193</v>
      </c>
      <c r="C984" s="73">
        <v>2018</v>
      </c>
      <c r="D984" s="77">
        <v>3</v>
      </c>
      <c r="E984" s="77" t="s">
        <v>166</v>
      </c>
      <c r="F984" s="77" t="s">
        <v>140</v>
      </c>
      <c r="G984" s="98">
        <v>5450000</v>
      </c>
      <c r="H984" s="92">
        <v>5450000</v>
      </c>
      <c r="I984" s="66">
        <v>0</v>
      </c>
    </row>
    <row r="985" spans="1:9" x14ac:dyDescent="0.25">
      <c r="A985" s="94" t="s">
        <v>161</v>
      </c>
      <c r="B985" s="77" t="s">
        <v>194</v>
      </c>
      <c r="C985" s="73">
        <v>2018</v>
      </c>
      <c r="D985" s="77">
        <v>3</v>
      </c>
      <c r="E985" s="77" t="s">
        <v>166</v>
      </c>
      <c r="F985" s="77" t="s">
        <v>140</v>
      </c>
      <c r="G985" s="98">
        <v>14226109</v>
      </c>
      <c r="H985" s="92">
        <v>14226109</v>
      </c>
      <c r="I985" s="66">
        <v>0</v>
      </c>
    </row>
    <row r="986" spans="1:9" x14ac:dyDescent="0.25">
      <c r="A986" s="94" t="s">
        <v>161</v>
      </c>
      <c r="B986" s="77" t="s">
        <v>195</v>
      </c>
      <c r="C986" s="73">
        <v>2018</v>
      </c>
      <c r="D986" s="77">
        <v>3</v>
      </c>
      <c r="E986" s="77" t="s">
        <v>166</v>
      </c>
      <c r="F986" s="77" t="s">
        <v>140</v>
      </c>
      <c r="G986" s="98">
        <v>6539</v>
      </c>
      <c r="H986" s="92">
        <v>6539</v>
      </c>
      <c r="I986" s="66">
        <v>0</v>
      </c>
    </row>
    <row r="987" spans="1:9" x14ac:dyDescent="0.25">
      <c r="A987" s="94" t="s">
        <v>161</v>
      </c>
      <c r="B987" s="77" t="s">
        <v>190</v>
      </c>
      <c r="C987" s="73">
        <v>2018</v>
      </c>
      <c r="D987" s="77">
        <v>3</v>
      </c>
      <c r="E987" s="77" t="s">
        <v>166</v>
      </c>
      <c r="F987" s="77" t="s">
        <v>140</v>
      </c>
      <c r="G987" s="98">
        <v>22362000</v>
      </c>
      <c r="H987" s="92">
        <v>22362000</v>
      </c>
      <c r="I987" s="66">
        <v>0</v>
      </c>
    </row>
    <row r="988" spans="1:9" x14ac:dyDescent="0.25">
      <c r="A988" s="94" t="s">
        <v>161</v>
      </c>
      <c r="B988" s="77" t="s">
        <v>196</v>
      </c>
      <c r="C988" s="73">
        <v>2018</v>
      </c>
      <c r="D988" s="77">
        <v>3</v>
      </c>
      <c r="E988" s="77" t="s">
        <v>166</v>
      </c>
      <c r="F988" s="77" t="s">
        <v>140</v>
      </c>
      <c r="G988" s="98">
        <v>479</v>
      </c>
      <c r="H988" s="92">
        <v>479</v>
      </c>
      <c r="I988" s="66">
        <v>0</v>
      </c>
    </row>
    <row r="989" spans="1:9" x14ac:dyDescent="0.25">
      <c r="A989" s="94" t="s">
        <v>161</v>
      </c>
      <c r="B989" s="77" t="s">
        <v>197</v>
      </c>
      <c r="C989" s="73">
        <v>2018</v>
      </c>
      <c r="D989" s="77">
        <v>3</v>
      </c>
      <c r="E989" s="77" t="s">
        <v>166</v>
      </c>
      <c r="F989" s="77" t="s">
        <v>140</v>
      </c>
      <c r="G989" s="98">
        <v>3770522</v>
      </c>
      <c r="H989" s="92">
        <v>3770522</v>
      </c>
      <c r="I989" s="66">
        <v>0</v>
      </c>
    </row>
    <row r="990" spans="1:9" x14ac:dyDescent="0.25">
      <c r="A990" s="94" t="s">
        <v>161</v>
      </c>
      <c r="B990" s="77" t="s">
        <v>198</v>
      </c>
      <c r="C990" s="73">
        <v>2018</v>
      </c>
      <c r="D990" s="77">
        <v>3</v>
      </c>
      <c r="E990" s="77" t="s">
        <v>166</v>
      </c>
      <c r="F990" s="77" t="s">
        <v>140</v>
      </c>
      <c r="G990" s="98">
        <v>1494318</v>
      </c>
      <c r="H990" s="92">
        <v>1494318</v>
      </c>
      <c r="I990" s="66">
        <v>0</v>
      </c>
    </row>
    <row r="991" spans="1:9" x14ac:dyDescent="0.25">
      <c r="A991" s="94" t="s">
        <v>161</v>
      </c>
      <c r="B991" s="77" t="s">
        <v>199</v>
      </c>
      <c r="C991" s="73">
        <v>2018</v>
      </c>
      <c r="D991" s="77">
        <v>3</v>
      </c>
      <c r="E991" s="77" t="s">
        <v>166</v>
      </c>
      <c r="F991" s="77" t="s">
        <v>140</v>
      </c>
      <c r="G991" s="98">
        <v>4012095</v>
      </c>
      <c r="H991" s="92">
        <v>4012095</v>
      </c>
      <c r="I991" s="66">
        <v>0</v>
      </c>
    </row>
    <row r="992" spans="1:9" x14ac:dyDescent="0.25">
      <c r="A992" s="94" t="s">
        <v>161</v>
      </c>
      <c r="B992" s="77" t="s">
        <v>200</v>
      </c>
      <c r="C992" s="73">
        <v>2018</v>
      </c>
      <c r="D992" s="77">
        <v>3</v>
      </c>
      <c r="E992" s="77" t="s">
        <v>166</v>
      </c>
      <c r="F992" s="77" t="s">
        <v>140</v>
      </c>
      <c r="G992" s="98">
        <v>5431</v>
      </c>
      <c r="H992" s="92">
        <v>5431</v>
      </c>
      <c r="I992" s="66">
        <v>0</v>
      </c>
    </row>
    <row r="993" spans="1:9" x14ac:dyDescent="0.25">
      <c r="A993" s="94" t="s">
        <v>161</v>
      </c>
      <c r="B993" s="77" t="s">
        <v>201</v>
      </c>
      <c r="C993" s="73">
        <v>2018</v>
      </c>
      <c r="D993" s="77">
        <v>3</v>
      </c>
      <c r="E993" s="77" t="s">
        <v>166</v>
      </c>
      <c r="F993" s="77" t="s">
        <v>140</v>
      </c>
      <c r="G993" s="98">
        <v>1688000</v>
      </c>
      <c r="H993" s="92">
        <v>1688000</v>
      </c>
      <c r="I993" s="66">
        <v>0</v>
      </c>
    </row>
    <row r="994" spans="1:9" x14ac:dyDescent="0.25">
      <c r="A994" s="94" t="s">
        <v>161</v>
      </c>
      <c r="B994" s="77" t="s">
        <v>202</v>
      </c>
      <c r="C994" s="73">
        <v>2018</v>
      </c>
      <c r="D994" s="77">
        <v>3</v>
      </c>
      <c r="E994" s="77" t="s">
        <v>166</v>
      </c>
      <c r="F994" s="77" t="s">
        <v>140</v>
      </c>
      <c r="G994" s="98">
        <v>0</v>
      </c>
      <c r="H994" s="92">
        <v>0</v>
      </c>
      <c r="I994" s="66">
        <v>0</v>
      </c>
    </row>
    <row r="995" spans="1:9" x14ac:dyDescent="0.25">
      <c r="A995" s="94" t="s">
        <v>161</v>
      </c>
      <c r="B995" s="77" t="s">
        <v>203</v>
      </c>
      <c r="C995" s="73">
        <v>2018</v>
      </c>
      <c r="D995" s="77">
        <v>3</v>
      </c>
      <c r="E995" s="77" t="s">
        <v>166</v>
      </c>
      <c r="F995" s="77" t="s">
        <v>140</v>
      </c>
      <c r="G995" s="98">
        <v>1938060</v>
      </c>
      <c r="H995" s="92">
        <v>1938060</v>
      </c>
      <c r="I995" s="66">
        <v>0</v>
      </c>
    </row>
    <row r="996" spans="1:9" x14ac:dyDescent="0.25">
      <c r="A996" s="94" t="s">
        <v>161</v>
      </c>
      <c r="B996" s="77" t="s">
        <v>191</v>
      </c>
      <c r="C996" s="73">
        <v>2018</v>
      </c>
      <c r="D996" s="77">
        <v>3</v>
      </c>
      <c r="E996" s="77" t="s">
        <v>166</v>
      </c>
      <c r="F996" s="77" t="s">
        <v>140</v>
      </c>
      <c r="G996" s="98">
        <v>30553618</v>
      </c>
      <c r="H996" s="92">
        <v>30553618</v>
      </c>
      <c r="I996" s="66">
        <v>0</v>
      </c>
    </row>
    <row r="997" spans="1:9" x14ac:dyDescent="0.25">
      <c r="A997" s="94" t="s">
        <v>161</v>
      </c>
      <c r="B997" s="77" t="s">
        <v>204</v>
      </c>
      <c r="C997" s="73">
        <v>2018</v>
      </c>
      <c r="D997" s="77">
        <v>3</v>
      </c>
      <c r="E997" s="77" t="s">
        <v>166</v>
      </c>
      <c r="F997" s="77" t="s">
        <v>140</v>
      </c>
      <c r="G997" s="98">
        <v>5894000</v>
      </c>
      <c r="H997" s="92">
        <v>5894000</v>
      </c>
      <c r="I997" s="66">
        <v>0</v>
      </c>
    </row>
    <row r="998" spans="1:9" x14ac:dyDescent="0.25">
      <c r="A998" s="94" t="s">
        <v>161</v>
      </c>
      <c r="B998" s="77" t="s">
        <v>205</v>
      </c>
      <c r="C998" s="73">
        <v>2018</v>
      </c>
      <c r="D998" s="77">
        <v>3</v>
      </c>
      <c r="E998" s="77" t="s">
        <v>166</v>
      </c>
      <c r="F998" s="77" t="s">
        <v>140</v>
      </c>
      <c r="G998" s="98">
        <v>1035314</v>
      </c>
      <c r="H998" s="92">
        <v>1035314</v>
      </c>
      <c r="I998" s="66">
        <v>0</v>
      </c>
    </row>
    <row r="999" spans="1:9" x14ac:dyDescent="0.25">
      <c r="A999" s="94" t="s">
        <v>161</v>
      </c>
      <c r="B999" s="77" t="s">
        <v>206</v>
      </c>
      <c r="C999" s="73">
        <v>2018</v>
      </c>
      <c r="D999" s="77">
        <v>3</v>
      </c>
      <c r="E999" s="77" t="s">
        <v>166</v>
      </c>
      <c r="F999" s="77" t="s">
        <v>140</v>
      </c>
      <c r="G999" s="98">
        <v>133112</v>
      </c>
      <c r="H999" s="92">
        <v>133112</v>
      </c>
      <c r="I999" s="66">
        <v>0</v>
      </c>
    </row>
    <row r="1000" spans="1:9" x14ac:dyDescent="0.25">
      <c r="A1000" s="94" t="s">
        <v>161</v>
      </c>
      <c r="B1000" s="77" t="s">
        <v>188</v>
      </c>
      <c r="C1000" s="73">
        <v>2018</v>
      </c>
      <c r="D1000" s="77">
        <v>3</v>
      </c>
      <c r="E1000" s="77" t="s">
        <v>167</v>
      </c>
      <c r="F1000" s="77" t="s">
        <v>140</v>
      </c>
      <c r="G1000" s="98">
        <v>59367962</v>
      </c>
      <c r="H1000" s="92">
        <v>59367962</v>
      </c>
      <c r="I1000" s="66">
        <v>0</v>
      </c>
    </row>
    <row r="1001" spans="1:9" x14ac:dyDescent="0.25">
      <c r="A1001" s="94" t="s">
        <v>161</v>
      </c>
      <c r="B1001" s="77" t="s">
        <v>193</v>
      </c>
      <c r="C1001" s="73">
        <v>2018</v>
      </c>
      <c r="D1001" s="77">
        <v>3</v>
      </c>
      <c r="E1001" s="77" t="s">
        <v>167</v>
      </c>
      <c r="F1001" s="77" t="s">
        <v>140</v>
      </c>
      <c r="G1001" s="98">
        <v>3328000</v>
      </c>
      <c r="H1001" s="92">
        <v>3328000</v>
      </c>
      <c r="I1001" s="66">
        <v>0</v>
      </c>
    </row>
    <row r="1002" spans="1:9" x14ac:dyDescent="0.25">
      <c r="A1002" s="94" t="s">
        <v>161</v>
      </c>
      <c r="B1002" s="77" t="s">
        <v>194</v>
      </c>
      <c r="C1002" s="73">
        <v>2018</v>
      </c>
      <c r="D1002" s="77">
        <v>3</v>
      </c>
      <c r="E1002" s="77" t="s">
        <v>167</v>
      </c>
      <c r="F1002" s="77" t="s">
        <v>140</v>
      </c>
      <c r="G1002" s="98">
        <v>23088063</v>
      </c>
      <c r="H1002" s="92">
        <v>23088063</v>
      </c>
      <c r="I1002" s="66">
        <v>0</v>
      </c>
    </row>
    <row r="1003" spans="1:9" x14ac:dyDescent="0.25">
      <c r="A1003" s="94" t="s">
        <v>161</v>
      </c>
      <c r="B1003" s="77" t="s">
        <v>195</v>
      </c>
      <c r="C1003" s="73">
        <v>2018</v>
      </c>
      <c r="D1003" s="77">
        <v>3</v>
      </c>
      <c r="E1003" s="77" t="s">
        <v>167</v>
      </c>
      <c r="F1003" s="77" t="s">
        <v>140</v>
      </c>
      <c r="G1003" s="98">
        <v>3333</v>
      </c>
      <c r="H1003" s="92">
        <v>3333</v>
      </c>
      <c r="I1003" s="66">
        <v>0</v>
      </c>
    </row>
    <row r="1004" spans="1:9" x14ac:dyDescent="0.25">
      <c r="A1004" s="94" t="s">
        <v>161</v>
      </c>
      <c r="B1004" s="77" t="s">
        <v>190</v>
      </c>
      <c r="C1004" s="73">
        <v>2018</v>
      </c>
      <c r="D1004" s="77">
        <v>3</v>
      </c>
      <c r="E1004" s="77" t="s">
        <v>167</v>
      </c>
      <c r="F1004" s="77" t="s">
        <v>140</v>
      </c>
      <c r="G1004" s="98">
        <v>37427000</v>
      </c>
      <c r="H1004" s="92">
        <v>37427000</v>
      </c>
      <c r="I1004" s="66">
        <v>0</v>
      </c>
    </row>
    <row r="1005" spans="1:9" x14ac:dyDescent="0.25">
      <c r="A1005" s="94" t="s">
        <v>161</v>
      </c>
      <c r="B1005" s="77" t="s">
        <v>196</v>
      </c>
      <c r="C1005" s="73">
        <v>2018</v>
      </c>
      <c r="D1005" s="77">
        <v>3</v>
      </c>
      <c r="E1005" s="77" t="s">
        <v>167</v>
      </c>
      <c r="F1005" s="77" t="s">
        <v>140</v>
      </c>
      <c r="G1005" s="98">
        <v>48903</v>
      </c>
      <c r="H1005" s="92">
        <v>48903</v>
      </c>
      <c r="I1005" s="66">
        <v>0</v>
      </c>
    </row>
    <row r="1006" spans="1:9" x14ac:dyDescent="0.25">
      <c r="A1006" s="94" t="s">
        <v>161</v>
      </c>
      <c r="B1006" s="77" t="s">
        <v>197</v>
      </c>
      <c r="C1006" s="73">
        <v>2018</v>
      </c>
      <c r="D1006" s="77">
        <v>3</v>
      </c>
      <c r="E1006" s="77" t="s">
        <v>167</v>
      </c>
      <c r="F1006" s="77" t="s">
        <v>140</v>
      </c>
      <c r="G1006" s="98">
        <v>-339012</v>
      </c>
      <c r="H1006" s="92">
        <v>-339012</v>
      </c>
      <c r="I1006" s="66">
        <v>0</v>
      </c>
    </row>
    <row r="1007" spans="1:9" x14ac:dyDescent="0.25">
      <c r="A1007" s="94" t="s">
        <v>161</v>
      </c>
      <c r="B1007" s="77" t="s">
        <v>198</v>
      </c>
      <c r="C1007" s="73">
        <v>2018</v>
      </c>
      <c r="D1007" s="77">
        <v>3</v>
      </c>
      <c r="E1007" s="77" t="s">
        <v>167</v>
      </c>
      <c r="F1007" s="77" t="s">
        <v>140</v>
      </c>
      <c r="G1007" s="98">
        <v>141596</v>
      </c>
      <c r="H1007" s="92">
        <v>141596</v>
      </c>
      <c r="I1007" s="66">
        <v>0</v>
      </c>
    </row>
    <row r="1008" spans="1:9" x14ac:dyDescent="0.25">
      <c r="A1008" s="94" t="s">
        <v>161</v>
      </c>
      <c r="B1008" s="77" t="s">
        <v>199</v>
      </c>
      <c r="C1008" s="73">
        <v>2018</v>
      </c>
      <c r="D1008" s="77">
        <v>3</v>
      </c>
      <c r="E1008" s="77" t="s">
        <v>167</v>
      </c>
      <c r="F1008" s="77" t="s">
        <v>140</v>
      </c>
      <c r="G1008" s="98">
        <v>3311610</v>
      </c>
      <c r="H1008" s="92">
        <v>3311610</v>
      </c>
      <c r="I1008" s="66">
        <v>0</v>
      </c>
    </row>
    <row r="1009" spans="1:9" x14ac:dyDescent="0.25">
      <c r="A1009" s="94" t="s">
        <v>161</v>
      </c>
      <c r="B1009" s="77" t="s">
        <v>200</v>
      </c>
      <c r="C1009" s="73">
        <v>2018</v>
      </c>
      <c r="D1009" s="77">
        <v>3</v>
      </c>
      <c r="E1009" s="77" t="s">
        <v>167</v>
      </c>
      <c r="F1009" s="77" t="s">
        <v>140</v>
      </c>
      <c r="G1009" s="98">
        <v>1194</v>
      </c>
      <c r="H1009" s="92">
        <v>1194</v>
      </c>
      <c r="I1009" s="66">
        <v>0</v>
      </c>
    </row>
    <row r="1010" spans="1:9" x14ac:dyDescent="0.25">
      <c r="A1010" s="94" t="s">
        <v>161</v>
      </c>
      <c r="B1010" s="77" t="s">
        <v>201</v>
      </c>
      <c r="C1010" s="73">
        <v>2018</v>
      </c>
      <c r="D1010" s="77">
        <v>3</v>
      </c>
      <c r="E1010" s="77" t="s">
        <v>167</v>
      </c>
      <c r="F1010" s="77" t="s">
        <v>140</v>
      </c>
      <c r="G1010" s="98">
        <v>117000</v>
      </c>
      <c r="H1010" s="92">
        <v>117000</v>
      </c>
      <c r="I1010" s="66">
        <v>0</v>
      </c>
    </row>
    <row r="1011" spans="1:9" x14ac:dyDescent="0.25">
      <c r="A1011" s="94" t="s">
        <v>161</v>
      </c>
      <c r="B1011" s="77" t="s">
        <v>202</v>
      </c>
      <c r="C1011" s="73">
        <v>2018</v>
      </c>
      <c r="D1011" s="77">
        <v>3</v>
      </c>
      <c r="E1011" s="77" t="s">
        <v>167</v>
      </c>
      <c r="F1011" s="77" t="s">
        <v>140</v>
      </c>
      <c r="G1011" s="98">
        <v>0</v>
      </c>
      <c r="H1011" s="92">
        <v>0</v>
      </c>
      <c r="I1011" s="66">
        <v>0</v>
      </c>
    </row>
    <row r="1012" spans="1:9" x14ac:dyDescent="0.25">
      <c r="A1012" s="94" t="s">
        <v>161</v>
      </c>
      <c r="B1012" s="77" t="s">
        <v>203</v>
      </c>
      <c r="C1012" s="73">
        <v>2018</v>
      </c>
      <c r="D1012" s="77">
        <v>3</v>
      </c>
      <c r="E1012" s="77" t="s">
        <v>167</v>
      </c>
      <c r="F1012" s="77" t="s">
        <v>140</v>
      </c>
      <c r="G1012" s="98">
        <v>242517</v>
      </c>
      <c r="H1012" s="92">
        <v>242517</v>
      </c>
      <c r="I1012" s="66">
        <v>0</v>
      </c>
    </row>
    <row r="1013" spans="1:9" x14ac:dyDescent="0.25">
      <c r="A1013" s="94" t="s">
        <v>161</v>
      </c>
      <c r="B1013" s="77" t="s">
        <v>191</v>
      </c>
      <c r="C1013" s="73">
        <v>2018</v>
      </c>
      <c r="D1013" s="77">
        <v>3</v>
      </c>
      <c r="E1013" s="77" t="s">
        <v>167</v>
      </c>
      <c r="F1013" s="77" t="s">
        <v>140</v>
      </c>
      <c r="G1013" s="98">
        <v>42592134</v>
      </c>
      <c r="H1013" s="92">
        <v>42592134</v>
      </c>
      <c r="I1013" s="66">
        <v>0</v>
      </c>
    </row>
    <row r="1014" spans="1:9" x14ac:dyDescent="0.25">
      <c r="A1014" s="94" t="s">
        <v>161</v>
      </c>
      <c r="B1014" s="77" t="s">
        <v>204</v>
      </c>
      <c r="C1014" s="73">
        <v>2018</v>
      </c>
      <c r="D1014" s="77">
        <v>3</v>
      </c>
      <c r="E1014" s="77" t="s">
        <v>167</v>
      </c>
      <c r="F1014" s="77" t="s">
        <v>140</v>
      </c>
      <c r="G1014" s="98">
        <v>6417000</v>
      </c>
      <c r="H1014" s="92">
        <v>6417000</v>
      </c>
      <c r="I1014" s="66">
        <v>0</v>
      </c>
    </row>
    <row r="1015" spans="1:9" x14ac:dyDescent="0.25">
      <c r="A1015" s="94" t="s">
        <v>161</v>
      </c>
      <c r="B1015" s="77" t="s">
        <v>205</v>
      </c>
      <c r="C1015" s="73">
        <v>2018</v>
      </c>
      <c r="D1015" s="77">
        <v>3</v>
      </c>
      <c r="E1015" s="77" t="s">
        <v>167</v>
      </c>
      <c r="F1015" s="77" t="s">
        <v>140</v>
      </c>
      <c r="G1015" s="98">
        <v>1170889</v>
      </c>
      <c r="H1015" s="92">
        <v>1170889</v>
      </c>
      <c r="I1015" s="66">
        <v>0</v>
      </c>
    </row>
    <row r="1016" spans="1:9" x14ac:dyDescent="0.25">
      <c r="A1016" s="94" t="s">
        <v>161</v>
      </c>
      <c r="B1016" s="77" t="s">
        <v>206</v>
      </c>
      <c r="C1016" s="73">
        <v>2018</v>
      </c>
      <c r="D1016" s="77">
        <v>3</v>
      </c>
      <c r="E1016" s="77" t="s">
        <v>167</v>
      </c>
      <c r="F1016" s="77" t="s">
        <v>140</v>
      </c>
      <c r="G1016" s="98">
        <v>1285436</v>
      </c>
      <c r="H1016" s="92">
        <v>1285436</v>
      </c>
      <c r="I1016" s="66">
        <v>0</v>
      </c>
    </row>
    <row r="1017" spans="1:9" x14ac:dyDescent="0.25">
      <c r="A1017" s="94" t="s">
        <v>161</v>
      </c>
      <c r="B1017" s="77" t="s">
        <v>188</v>
      </c>
      <c r="C1017" s="73">
        <v>2018</v>
      </c>
      <c r="D1017" s="77">
        <v>3</v>
      </c>
      <c r="E1017" s="77" t="s">
        <v>168</v>
      </c>
      <c r="F1017" s="77" t="s">
        <v>140</v>
      </c>
      <c r="G1017" s="98">
        <v>4364826</v>
      </c>
      <c r="H1017" s="92">
        <v>4364826</v>
      </c>
      <c r="I1017" s="66">
        <v>0</v>
      </c>
    </row>
    <row r="1018" spans="1:9" x14ac:dyDescent="0.25">
      <c r="A1018" s="94" t="s">
        <v>161</v>
      </c>
      <c r="B1018" s="77" t="s">
        <v>193</v>
      </c>
      <c r="C1018" s="73">
        <v>2018</v>
      </c>
      <c r="D1018" s="77">
        <v>3</v>
      </c>
      <c r="E1018" s="77" t="s">
        <v>168</v>
      </c>
      <c r="F1018" s="77" t="s">
        <v>140</v>
      </c>
      <c r="G1018" s="98">
        <v>0</v>
      </c>
      <c r="H1018" s="92">
        <v>0</v>
      </c>
      <c r="I1018" s="66">
        <v>0</v>
      </c>
    </row>
    <row r="1019" spans="1:9" x14ac:dyDescent="0.25">
      <c r="A1019" s="94" t="s">
        <v>161</v>
      </c>
      <c r="B1019" s="77" t="s">
        <v>194</v>
      </c>
      <c r="C1019" s="73">
        <v>2018</v>
      </c>
      <c r="D1019" s="77">
        <v>3</v>
      </c>
      <c r="E1019" s="77" t="s">
        <v>168</v>
      </c>
      <c r="F1019" s="77" t="s">
        <v>140</v>
      </c>
      <c r="G1019" s="98">
        <v>4102485</v>
      </c>
      <c r="H1019" s="92">
        <v>4102485</v>
      </c>
      <c r="I1019" s="66">
        <v>0</v>
      </c>
    </row>
    <row r="1020" spans="1:9" x14ac:dyDescent="0.25">
      <c r="A1020" s="94" t="s">
        <v>161</v>
      </c>
      <c r="B1020" s="77" t="s">
        <v>195</v>
      </c>
      <c r="C1020" s="73">
        <v>2018</v>
      </c>
      <c r="D1020" s="77">
        <v>3</v>
      </c>
      <c r="E1020" s="77" t="s">
        <v>168</v>
      </c>
      <c r="F1020" s="77" t="s">
        <v>140</v>
      </c>
      <c r="G1020" s="98">
        <v>1232</v>
      </c>
      <c r="H1020" s="92">
        <v>1232</v>
      </c>
      <c r="I1020" s="66">
        <v>0</v>
      </c>
    </row>
    <row r="1021" spans="1:9" x14ac:dyDescent="0.25">
      <c r="A1021" s="94" t="s">
        <v>161</v>
      </c>
      <c r="B1021" s="77" t="s">
        <v>190</v>
      </c>
      <c r="C1021" s="73">
        <v>2018</v>
      </c>
      <c r="D1021" s="77">
        <v>3</v>
      </c>
      <c r="E1021" s="77" t="s">
        <v>168</v>
      </c>
      <c r="F1021" s="77" t="s">
        <v>140</v>
      </c>
      <c r="G1021" s="98">
        <v>6314000</v>
      </c>
      <c r="H1021" s="92">
        <v>6314000</v>
      </c>
      <c r="I1021" s="66">
        <v>0</v>
      </c>
    </row>
    <row r="1022" spans="1:9" x14ac:dyDescent="0.25">
      <c r="A1022" s="94" t="s">
        <v>161</v>
      </c>
      <c r="B1022" s="77" t="s">
        <v>196</v>
      </c>
      <c r="C1022" s="73">
        <v>2018</v>
      </c>
      <c r="D1022" s="77">
        <v>3</v>
      </c>
      <c r="E1022" s="77" t="s">
        <v>168</v>
      </c>
      <c r="F1022" s="77" t="s">
        <v>140</v>
      </c>
      <c r="G1022" s="98">
        <v>0</v>
      </c>
      <c r="H1022" s="92">
        <v>0</v>
      </c>
      <c r="I1022" s="66">
        <v>0</v>
      </c>
    </row>
    <row r="1023" spans="1:9" x14ac:dyDescent="0.25">
      <c r="A1023" s="94" t="s">
        <v>161</v>
      </c>
      <c r="B1023" s="77" t="s">
        <v>197</v>
      </c>
      <c r="C1023" s="73">
        <v>2018</v>
      </c>
      <c r="D1023" s="77">
        <v>3</v>
      </c>
      <c r="E1023" s="77" t="s">
        <v>168</v>
      </c>
      <c r="F1023" s="77" t="s">
        <v>140</v>
      </c>
      <c r="G1023" s="98">
        <v>3532</v>
      </c>
      <c r="H1023" s="92">
        <v>3532</v>
      </c>
      <c r="I1023" s="66">
        <v>0</v>
      </c>
    </row>
    <row r="1024" spans="1:9" x14ac:dyDescent="0.25">
      <c r="A1024" s="94" t="s">
        <v>161</v>
      </c>
      <c r="B1024" s="77" t="s">
        <v>198</v>
      </c>
      <c r="C1024" s="73">
        <v>2018</v>
      </c>
      <c r="D1024" s="77">
        <v>3</v>
      </c>
      <c r="E1024" s="77" t="s">
        <v>168</v>
      </c>
      <c r="F1024" s="77" t="s">
        <v>140</v>
      </c>
      <c r="G1024" s="98">
        <v>0</v>
      </c>
      <c r="H1024" s="92">
        <v>0</v>
      </c>
      <c r="I1024" s="66">
        <v>0</v>
      </c>
    </row>
    <row r="1025" spans="1:9" x14ac:dyDescent="0.25">
      <c r="A1025" s="94" t="s">
        <v>161</v>
      </c>
      <c r="B1025" s="77" t="s">
        <v>199</v>
      </c>
      <c r="C1025" s="73">
        <v>2018</v>
      </c>
      <c r="D1025" s="77">
        <v>3</v>
      </c>
      <c r="E1025" s="77" t="s">
        <v>168</v>
      </c>
      <c r="F1025" s="77" t="s">
        <v>140</v>
      </c>
      <c r="G1025" s="98">
        <v>803032</v>
      </c>
      <c r="H1025" s="92">
        <v>803032</v>
      </c>
      <c r="I1025" s="66">
        <v>0</v>
      </c>
    </row>
    <row r="1026" spans="1:9" x14ac:dyDescent="0.25">
      <c r="A1026" s="94" t="s">
        <v>161</v>
      </c>
      <c r="B1026" s="77" t="s">
        <v>200</v>
      </c>
      <c r="C1026" s="73">
        <v>2018</v>
      </c>
      <c r="D1026" s="77">
        <v>3</v>
      </c>
      <c r="E1026" s="77" t="s">
        <v>168</v>
      </c>
      <c r="F1026" s="77" t="s">
        <v>140</v>
      </c>
      <c r="G1026" s="98">
        <v>0</v>
      </c>
      <c r="H1026" s="92">
        <v>0</v>
      </c>
      <c r="I1026" s="66">
        <v>0</v>
      </c>
    </row>
    <row r="1027" spans="1:9" x14ac:dyDescent="0.25">
      <c r="A1027" s="94" t="s">
        <v>161</v>
      </c>
      <c r="B1027" s="77" t="s">
        <v>201</v>
      </c>
      <c r="C1027" s="73">
        <v>2018</v>
      </c>
      <c r="D1027" s="77">
        <v>3</v>
      </c>
      <c r="E1027" s="77" t="s">
        <v>168</v>
      </c>
      <c r="F1027" s="77" t="s">
        <v>140</v>
      </c>
      <c r="G1027" s="98">
        <v>14000</v>
      </c>
      <c r="H1027" s="92">
        <v>14000</v>
      </c>
      <c r="I1027" s="66">
        <v>0</v>
      </c>
    </row>
    <row r="1028" spans="1:9" x14ac:dyDescent="0.25">
      <c r="A1028" s="94" t="s">
        <v>161</v>
      </c>
      <c r="B1028" s="77" t="s">
        <v>202</v>
      </c>
      <c r="C1028" s="73">
        <v>2018</v>
      </c>
      <c r="D1028" s="77">
        <v>3</v>
      </c>
      <c r="E1028" s="77" t="s">
        <v>168</v>
      </c>
      <c r="F1028" s="77" t="s">
        <v>140</v>
      </c>
      <c r="G1028" s="98">
        <v>0</v>
      </c>
      <c r="H1028" s="92">
        <v>0</v>
      </c>
      <c r="I1028" s="66">
        <v>0</v>
      </c>
    </row>
    <row r="1029" spans="1:9" x14ac:dyDescent="0.25">
      <c r="A1029" s="94" t="s">
        <v>161</v>
      </c>
      <c r="B1029" s="77" t="s">
        <v>203</v>
      </c>
      <c r="C1029" s="73">
        <v>2018</v>
      </c>
      <c r="D1029" s="77">
        <v>3</v>
      </c>
      <c r="E1029" s="77" t="s">
        <v>168</v>
      </c>
      <c r="F1029" s="77" t="s">
        <v>140</v>
      </c>
      <c r="G1029" s="98">
        <v>151449</v>
      </c>
      <c r="H1029" s="92">
        <v>151449</v>
      </c>
      <c r="I1029" s="66">
        <v>0</v>
      </c>
    </row>
    <row r="1030" spans="1:9" x14ac:dyDescent="0.25">
      <c r="A1030" s="94" t="s">
        <v>161</v>
      </c>
      <c r="B1030" s="77" t="s">
        <v>191</v>
      </c>
      <c r="C1030" s="73">
        <v>2018</v>
      </c>
      <c r="D1030" s="77">
        <v>3</v>
      </c>
      <c r="E1030" s="77" t="s">
        <v>168</v>
      </c>
      <c r="F1030" s="77" t="s">
        <v>140</v>
      </c>
      <c r="G1030" s="98">
        <v>3027475</v>
      </c>
      <c r="H1030" s="92">
        <v>3027475</v>
      </c>
      <c r="I1030" s="66">
        <v>0</v>
      </c>
    </row>
    <row r="1031" spans="1:9" x14ac:dyDescent="0.25">
      <c r="A1031" s="94" t="s">
        <v>161</v>
      </c>
      <c r="B1031" s="77" t="s">
        <v>204</v>
      </c>
      <c r="C1031" s="73">
        <v>2018</v>
      </c>
      <c r="D1031" s="77">
        <v>3</v>
      </c>
      <c r="E1031" s="77" t="s">
        <v>168</v>
      </c>
      <c r="F1031" s="77" t="s">
        <v>140</v>
      </c>
      <c r="G1031" s="98">
        <v>827000</v>
      </c>
      <c r="H1031" s="92">
        <v>827000</v>
      </c>
      <c r="I1031" s="66">
        <v>0</v>
      </c>
    </row>
    <row r="1032" spans="1:9" x14ac:dyDescent="0.25">
      <c r="A1032" s="94" t="s">
        <v>161</v>
      </c>
      <c r="B1032" s="77" t="s">
        <v>205</v>
      </c>
      <c r="C1032" s="73">
        <v>2018</v>
      </c>
      <c r="D1032" s="77">
        <v>3</v>
      </c>
      <c r="E1032" s="77" t="s">
        <v>168</v>
      </c>
      <c r="F1032" s="77" t="s">
        <v>140</v>
      </c>
      <c r="G1032" s="98">
        <v>7291</v>
      </c>
      <c r="H1032" s="92">
        <v>7291</v>
      </c>
      <c r="I1032" s="66">
        <v>0</v>
      </c>
    </row>
    <row r="1033" spans="1:9" x14ac:dyDescent="0.25">
      <c r="A1033" s="94" t="s">
        <v>161</v>
      </c>
      <c r="B1033" s="77" t="s">
        <v>206</v>
      </c>
      <c r="C1033" s="73">
        <v>2018</v>
      </c>
      <c r="D1033" s="77">
        <v>3</v>
      </c>
      <c r="E1033" s="77" t="s">
        <v>168</v>
      </c>
      <c r="F1033" s="77" t="s">
        <v>140</v>
      </c>
      <c r="G1033" s="98">
        <v>0</v>
      </c>
      <c r="H1033" s="92">
        <v>0</v>
      </c>
      <c r="I1033" s="66">
        <v>0</v>
      </c>
    </row>
    <row r="1034" spans="1:9" x14ac:dyDescent="0.25">
      <c r="A1034" s="94" t="s">
        <v>161</v>
      </c>
      <c r="B1034" s="77" t="s">
        <v>188</v>
      </c>
      <c r="C1034" s="73">
        <v>2018</v>
      </c>
      <c r="D1034" s="77">
        <v>3</v>
      </c>
      <c r="E1034" s="77" t="s">
        <v>169</v>
      </c>
      <c r="F1034" s="77" t="s">
        <v>140</v>
      </c>
      <c r="G1034" s="98">
        <v>5309424</v>
      </c>
      <c r="H1034" s="92">
        <v>5309424</v>
      </c>
      <c r="I1034" s="66">
        <v>0</v>
      </c>
    </row>
    <row r="1035" spans="1:9" x14ac:dyDescent="0.25">
      <c r="A1035" s="94" t="s">
        <v>161</v>
      </c>
      <c r="B1035" s="77" t="s">
        <v>193</v>
      </c>
      <c r="C1035" s="73">
        <v>2018</v>
      </c>
      <c r="D1035" s="77">
        <v>3</v>
      </c>
      <c r="E1035" s="77" t="s">
        <v>169</v>
      </c>
      <c r="F1035" s="77" t="s">
        <v>140</v>
      </c>
      <c r="G1035" s="98">
        <v>0</v>
      </c>
      <c r="H1035" s="92">
        <v>0</v>
      </c>
      <c r="I1035" s="66">
        <v>0</v>
      </c>
    </row>
    <row r="1036" spans="1:9" x14ac:dyDescent="0.25">
      <c r="A1036" s="94" t="s">
        <v>161</v>
      </c>
      <c r="B1036" s="77" t="s">
        <v>194</v>
      </c>
      <c r="C1036" s="73">
        <v>2018</v>
      </c>
      <c r="D1036" s="77">
        <v>3</v>
      </c>
      <c r="E1036" s="77" t="s">
        <v>169</v>
      </c>
      <c r="F1036" s="77" t="s">
        <v>140</v>
      </c>
      <c r="G1036" s="98">
        <v>179052</v>
      </c>
      <c r="H1036" s="92">
        <v>179052</v>
      </c>
      <c r="I1036" s="66">
        <v>0</v>
      </c>
    </row>
    <row r="1037" spans="1:9" x14ac:dyDescent="0.25">
      <c r="A1037" s="94" t="s">
        <v>161</v>
      </c>
      <c r="B1037" s="77" t="s">
        <v>195</v>
      </c>
      <c r="C1037" s="73">
        <v>2018</v>
      </c>
      <c r="D1037" s="77">
        <v>3</v>
      </c>
      <c r="E1037" s="77" t="s">
        <v>169</v>
      </c>
      <c r="F1037" s="77" t="s">
        <v>140</v>
      </c>
      <c r="G1037" s="98">
        <v>0</v>
      </c>
      <c r="H1037" s="92">
        <v>0</v>
      </c>
      <c r="I1037" s="66">
        <v>0</v>
      </c>
    </row>
    <row r="1038" spans="1:9" x14ac:dyDescent="0.25">
      <c r="A1038" s="94" t="s">
        <v>161</v>
      </c>
      <c r="B1038" s="77" t="s">
        <v>190</v>
      </c>
      <c r="C1038" s="73">
        <v>2018</v>
      </c>
      <c r="D1038" s="77">
        <v>3</v>
      </c>
      <c r="E1038" s="77" t="s">
        <v>169</v>
      </c>
      <c r="F1038" s="77" t="s">
        <v>140</v>
      </c>
      <c r="G1038" s="98">
        <v>28429000</v>
      </c>
      <c r="H1038" s="92">
        <v>28429000</v>
      </c>
      <c r="I1038" s="66">
        <v>0</v>
      </c>
    </row>
    <row r="1039" spans="1:9" x14ac:dyDescent="0.25">
      <c r="A1039" s="94" t="s">
        <v>161</v>
      </c>
      <c r="B1039" s="77" t="s">
        <v>196</v>
      </c>
      <c r="C1039" s="73">
        <v>2018</v>
      </c>
      <c r="D1039" s="77">
        <v>3</v>
      </c>
      <c r="E1039" s="77" t="s">
        <v>169</v>
      </c>
      <c r="F1039" s="77" t="s">
        <v>140</v>
      </c>
      <c r="G1039" s="98">
        <v>0</v>
      </c>
      <c r="H1039" s="92">
        <v>0</v>
      </c>
      <c r="I1039" s="66">
        <v>0</v>
      </c>
    </row>
    <row r="1040" spans="1:9" x14ac:dyDescent="0.25">
      <c r="A1040" s="94" t="s">
        <v>161</v>
      </c>
      <c r="B1040" s="77" t="s">
        <v>197</v>
      </c>
      <c r="C1040" s="73">
        <v>2018</v>
      </c>
      <c r="D1040" s="77">
        <v>3</v>
      </c>
      <c r="E1040" s="77" t="s">
        <v>169</v>
      </c>
      <c r="F1040" s="77" t="s">
        <v>140</v>
      </c>
      <c r="G1040" s="98">
        <v>0</v>
      </c>
      <c r="H1040" s="92">
        <v>0</v>
      </c>
      <c r="I1040" s="66">
        <v>0</v>
      </c>
    </row>
    <row r="1041" spans="1:9" x14ac:dyDescent="0.25">
      <c r="A1041" s="94" t="s">
        <v>161</v>
      </c>
      <c r="B1041" s="77" t="s">
        <v>198</v>
      </c>
      <c r="C1041" s="73">
        <v>2018</v>
      </c>
      <c r="D1041" s="77">
        <v>3</v>
      </c>
      <c r="E1041" s="77" t="s">
        <v>169</v>
      </c>
      <c r="F1041" s="77" t="s">
        <v>140</v>
      </c>
      <c r="G1041" s="98">
        <v>279</v>
      </c>
      <c r="H1041" s="92">
        <v>279</v>
      </c>
      <c r="I1041" s="66">
        <v>0</v>
      </c>
    </row>
    <row r="1042" spans="1:9" x14ac:dyDescent="0.25">
      <c r="A1042" s="94" t="s">
        <v>161</v>
      </c>
      <c r="B1042" s="77" t="s">
        <v>199</v>
      </c>
      <c r="C1042" s="73">
        <v>2018</v>
      </c>
      <c r="D1042" s="77">
        <v>3</v>
      </c>
      <c r="E1042" s="77" t="s">
        <v>169</v>
      </c>
      <c r="F1042" s="77" t="s">
        <v>140</v>
      </c>
      <c r="G1042" s="98">
        <v>0</v>
      </c>
      <c r="H1042" s="92">
        <v>0</v>
      </c>
      <c r="I1042" s="66">
        <v>0</v>
      </c>
    </row>
    <row r="1043" spans="1:9" x14ac:dyDescent="0.25">
      <c r="A1043" s="94" t="s">
        <v>161</v>
      </c>
      <c r="B1043" s="77" t="s">
        <v>200</v>
      </c>
      <c r="C1043" s="73">
        <v>2018</v>
      </c>
      <c r="D1043" s="77">
        <v>3</v>
      </c>
      <c r="E1043" s="77" t="s">
        <v>169</v>
      </c>
      <c r="F1043" s="77" t="s">
        <v>140</v>
      </c>
      <c r="G1043" s="98">
        <v>0</v>
      </c>
      <c r="H1043" s="92">
        <v>0</v>
      </c>
      <c r="I1043" s="66">
        <v>0</v>
      </c>
    </row>
    <row r="1044" spans="1:9" x14ac:dyDescent="0.25">
      <c r="A1044" s="94" t="s">
        <v>161</v>
      </c>
      <c r="B1044" s="77" t="s">
        <v>201</v>
      </c>
      <c r="C1044" s="73">
        <v>2018</v>
      </c>
      <c r="D1044" s="77">
        <v>3</v>
      </c>
      <c r="E1044" s="77" t="s">
        <v>169</v>
      </c>
      <c r="F1044" s="77" t="s">
        <v>140</v>
      </c>
      <c r="G1044" s="98">
        <v>0</v>
      </c>
      <c r="H1044" s="92">
        <v>0</v>
      </c>
      <c r="I1044" s="66">
        <v>0</v>
      </c>
    </row>
    <row r="1045" spans="1:9" x14ac:dyDescent="0.25">
      <c r="A1045" s="94" t="s">
        <v>161</v>
      </c>
      <c r="B1045" s="77" t="s">
        <v>202</v>
      </c>
      <c r="C1045" s="73">
        <v>2018</v>
      </c>
      <c r="D1045" s="77">
        <v>3</v>
      </c>
      <c r="E1045" s="77" t="s">
        <v>169</v>
      </c>
      <c r="F1045" s="77" t="s">
        <v>140</v>
      </c>
      <c r="G1045" s="98">
        <v>0</v>
      </c>
      <c r="H1045" s="92">
        <v>0</v>
      </c>
      <c r="I1045" s="66">
        <v>0</v>
      </c>
    </row>
    <row r="1046" spans="1:9" x14ac:dyDescent="0.25">
      <c r="A1046" s="94" t="s">
        <v>161</v>
      </c>
      <c r="B1046" s="77" t="s">
        <v>203</v>
      </c>
      <c r="C1046" s="73">
        <v>2018</v>
      </c>
      <c r="D1046" s="77">
        <v>3</v>
      </c>
      <c r="E1046" s="77" t="s">
        <v>169</v>
      </c>
      <c r="F1046" s="77" t="s">
        <v>140</v>
      </c>
      <c r="G1046" s="98">
        <v>0</v>
      </c>
      <c r="H1046" s="92">
        <v>0</v>
      </c>
      <c r="I1046" s="66">
        <v>0</v>
      </c>
    </row>
    <row r="1047" spans="1:9" x14ac:dyDescent="0.25">
      <c r="A1047" s="94" t="s">
        <v>161</v>
      </c>
      <c r="B1047" s="77" t="s">
        <v>191</v>
      </c>
      <c r="C1047" s="73">
        <v>2018</v>
      </c>
      <c r="D1047" s="77">
        <v>3</v>
      </c>
      <c r="E1047" s="77" t="s">
        <v>169</v>
      </c>
      <c r="F1047" s="77" t="s">
        <v>140</v>
      </c>
      <c r="G1047" s="98">
        <v>62420343</v>
      </c>
      <c r="H1047" s="92">
        <v>62420343</v>
      </c>
      <c r="I1047" s="66">
        <v>0</v>
      </c>
    </row>
    <row r="1048" spans="1:9" x14ac:dyDescent="0.25">
      <c r="A1048" s="94" t="s">
        <v>161</v>
      </c>
      <c r="B1048" s="77" t="s">
        <v>204</v>
      </c>
      <c r="C1048" s="73">
        <v>2018</v>
      </c>
      <c r="D1048" s="77">
        <v>3</v>
      </c>
      <c r="E1048" s="77" t="s">
        <v>169</v>
      </c>
      <c r="F1048" s="77" t="s">
        <v>140</v>
      </c>
      <c r="G1048" s="98">
        <v>744000</v>
      </c>
      <c r="H1048" s="92">
        <v>744000</v>
      </c>
      <c r="I1048" s="66">
        <v>0</v>
      </c>
    </row>
    <row r="1049" spans="1:9" x14ac:dyDescent="0.25">
      <c r="A1049" s="94" t="s">
        <v>161</v>
      </c>
      <c r="B1049" s="77" t="s">
        <v>205</v>
      </c>
      <c r="C1049" s="73">
        <v>2018</v>
      </c>
      <c r="D1049" s="77">
        <v>3</v>
      </c>
      <c r="E1049" s="77" t="s">
        <v>169</v>
      </c>
      <c r="F1049" s="77" t="s">
        <v>140</v>
      </c>
      <c r="G1049" s="98">
        <v>0</v>
      </c>
      <c r="H1049" s="92">
        <v>0</v>
      </c>
      <c r="I1049" s="66">
        <v>0</v>
      </c>
    </row>
    <row r="1050" spans="1:9" x14ac:dyDescent="0.25">
      <c r="A1050" s="94" t="s">
        <v>161</v>
      </c>
      <c r="B1050" s="77" t="s">
        <v>206</v>
      </c>
      <c r="C1050" s="73">
        <v>2018</v>
      </c>
      <c r="D1050" s="77">
        <v>3</v>
      </c>
      <c r="E1050" s="77" t="s">
        <v>169</v>
      </c>
      <c r="F1050" s="77" t="s">
        <v>140</v>
      </c>
      <c r="G1050" s="98">
        <v>0</v>
      </c>
      <c r="H1050" s="92">
        <v>0</v>
      </c>
      <c r="I1050" s="66">
        <v>0</v>
      </c>
    </row>
    <row r="1051" spans="1:9" x14ac:dyDescent="0.25">
      <c r="A1051" s="94" t="s">
        <v>161</v>
      </c>
      <c r="B1051" s="77" t="s">
        <v>188</v>
      </c>
      <c r="C1051" s="74">
        <v>2017</v>
      </c>
      <c r="D1051" s="77">
        <v>3</v>
      </c>
      <c r="E1051" s="77" t="s">
        <v>162</v>
      </c>
      <c r="F1051" s="77" t="s">
        <v>140</v>
      </c>
      <c r="G1051" s="98">
        <v>436843682</v>
      </c>
      <c r="H1051" s="92">
        <v>436843682</v>
      </c>
      <c r="I1051" s="66">
        <v>0</v>
      </c>
    </row>
    <row r="1052" spans="1:9" x14ac:dyDescent="0.25">
      <c r="A1052" s="94" t="s">
        <v>161</v>
      </c>
      <c r="B1052" s="77" t="s">
        <v>193</v>
      </c>
      <c r="C1052" s="74">
        <v>2017</v>
      </c>
      <c r="D1052" s="77">
        <v>3</v>
      </c>
      <c r="E1052" s="77" t="s">
        <v>162</v>
      </c>
      <c r="F1052" s="77" t="s">
        <v>140</v>
      </c>
      <c r="G1052" s="98">
        <v>23191000</v>
      </c>
      <c r="H1052" s="92">
        <v>23191000</v>
      </c>
      <c r="I1052" s="66">
        <v>0</v>
      </c>
    </row>
    <row r="1053" spans="1:9" x14ac:dyDescent="0.25">
      <c r="A1053" s="94" t="s">
        <v>161</v>
      </c>
      <c r="B1053" s="77" t="s">
        <v>194</v>
      </c>
      <c r="C1053" s="74">
        <v>2017</v>
      </c>
      <c r="D1053" s="77">
        <v>3</v>
      </c>
      <c r="E1053" s="77" t="s">
        <v>162</v>
      </c>
      <c r="F1053" s="77" t="s">
        <v>140</v>
      </c>
      <c r="G1053" s="98">
        <v>94975382</v>
      </c>
      <c r="H1053" s="92">
        <v>94975382</v>
      </c>
      <c r="I1053" s="66">
        <v>0</v>
      </c>
    </row>
    <row r="1054" spans="1:9" x14ac:dyDescent="0.25">
      <c r="A1054" s="94" t="s">
        <v>161</v>
      </c>
      <c r="B1054" s="77" t="s">
        <v>195</v>
      </c>
      <c r="C1054" s="74">
        <v>2017</v>
      </c>
      <c r="D1054" s="77">
        <v>3</v>
      </c>
      <c r="E1054" s="77" t="s">
        <v>162</v>
      </c>
      <c r="F1054" s="77" t="s">
        <v>140</v>
      </c>
      <c r="G1054" s="98">
        <v>128873</v>
      </c>
      <c r="H1054" s="92">
        <v>128873</v>
      </c>
      <c r="I1054" s="66">
        <v>0</v>
      </c>
    </row>
    <row r="1055" spans="1:9" x14ac:dyDescent="0.25">
      <c r="A1055" s="94" t="s">
        <v>161</v>
      </c>
      <c r="B1055" s="77" t="s">
        <v>190</v>
      </c>
      <c r="C1055" s="74">
        <v>2017</v>
      </c>
      <c r="D1055" s="77">
        <v>3</v>
      </c>
      <c r="E1055" s="77" t="s">
        <v>162</v>
      </c>
      <c r="F1055" s="77" t="s">
        <v>140</v>
      </c>
      <c r="G1055" s="98">
        <v>207190000</v>
      </c>
      <c r="H1055" s="92">
        <v>207190000</v>
      </c>
      <c r="I1055" s="66">
        <v>0</v>
      </c>
    </row>
    <row r="1056" spans="1:9" x14ac:dyDescent="0.25">
      <c r="A1056" s="94" t="s">
        <v>161</v>
      </c>
      <c r="B1056" s="77" t="s">
        <v>196</v>
      </c>
      <c r="C1056" s="74">
        <v>2017</v>
      </c>
      <c r="D1056" s="77">
        <v>3</v>
      </c>
      <c r="E1056" s="77" t="s">
        <v>162</v>
      </c>
      <c r="F1056" s="77" t="s">
        <v>140</v>
      </c>
      <c r="G1056" s="98">
        <v>4056988</v>
      </c>
      <c r="H1056" s="92">
        <v>4056988</v>
      </c>
      <c r="I1056" s="66">
        <v>0</v>
      </c>
    </row>
    <row r="1057" spans="1:9" x14ac:dyDescent="0.25">
      <c r="A1057" s="94" t="s">
        <v>161</v>
      </c>
      <c r="B1057" s="77" t="s">
        <v>197</v>
      </c>
      <c r="C1057" s="74">
        <v>2017</v>
      </c>
      <c r="D1057" s="77">
        <v>3</v>
      </c>
      <c r="E1057" s="77" t="s">
        <v>162</v>
      </c>
      <c r="F1057" s="77" t="s">
        <v>140</v>
      </c>
      <c r="G1057" s="98">
        <v>2628405</v>
      </c>
      <c r="H1057" s="92">
        <v>2628405</v>
      </c>
      <c r="I1057" s="66">
        <v>0</v>
      </c>
    </row>
    <row r="1058" spans="1:9" x14ac:dyDescent="0.25">
      <c r="A1058" s="94" t="s">
        <v>161</v>
      </c>
      <c r="B1058" s="77" t="s">
        <v>198</v>
      </c>
      <c r="C1058" s="74">
        <v>2017</v>
      </c>
      <c r="D1058" s="77">
        <v>3</v>
      </c>
      <c r="E1058" s="77" t="s">
        <v>162</v>
      </c>
      <c r="F1058" s="77" t="s">
        <v>140</v>
      </c>
      <c r="G1058" s="98">
        <v>3803302</v>
      </c>
      <c r="H1058" s="92">
        <v>3803302</v>
      </c>
      <c r="I1058" s="66">
        <v>0</v>
      </c>
    </row>
    <row r="1059" spans="1:9" x14ac:dyDescent="0.25">
      <c r="A1059" s="94" t="s">
        <v>161</v>
      </c>
      <c r="B1059" s="77" t="s">
        <v>199</v>
      </c>
      <c r="C1059" s="74">
        <v>2017</v>
      </c>
      <c r="D1059" s="77">
        <v>3</v>
      </c>
      <c r="E1059" s="77" t="s">
        <v>162</v>
      </c>
      <c r="F1059" s="77" t="s">
        <v>140</v>
      </c>
      <c r="G1059" s="98">
        <v>9924429</v>
      </c>
      <c r="H1059" s="92">
        <v>9924429</v>
      </c>
      <c r="I1059" s="66">
        <v>0</v>
      </c>
    </row>
    <row r="1060" spans="1:9" x14ac:dyDescent="0.25">
      <c r="A1060" s="94" t="s">
        <v>161</v>
      </c>
      <c r="B1060" s="77" t="s">
        <v>200</v>
      </c>
      <c r="C1060" s="74">
        <v>2017</v>
      </c>
      <c r="D1060" s="77">
        <v>3</v>
      </c>
      <c r="E1060" s="77" t="s">
        <v>162</v>
      </c>
      <c r="F1060" s="77" t="s">
        <v>140</v>
      </c>
      <c r="G1060" s="98">
        <v>173984</v>
      </c>
      <c r="H1060" s="92">
        <v>173984</v>
      </c>
      <c r="I1060" s="66">
        <v>0</v>
      </c>
    </row>
    <row r="1061" spans="1:9" x14ac:dyDescent="0.25">
      <c r="A1061" s="94" t="s">
        <v>161</v>
      </c>
      <c r="B1061" s="77" t="s">
        <v>201</v>
      </c>
      <c r="C1061" s="74">
        <v>2017</v>
      </c>
      <c r="D1061" s="77">
        <v>3</v>
      </c>
      <c r="E1061" s="77" t="s">
        <v>162</v>
      </c>
      <c r="F1061" s="77" t="s">
        <v>140</v>
      </c>
      <c r="G1061" s="98">
        <v>2079000</v>
      </c>
      <c r="H1061" s="92">
        <v>2079000</v>
      </c>
      <c r="I1061" s="66">
        <v>0</v>
      </c>
    </row>
    <row r="1062" spans="1:9" x14ac:dyDescent="0.25">
      <c r="A1062" s="94" t="s">
        <v>161</v>
      </c>
      <c r="B1062" s="77" t="s">
        <v>203</v>
      </c>
      <c r="C1062" s="74">
        <v>2017</v>
      </c>
      <c r="D1062" s="77">
        <v>3</v>
      </c>
      <c r="E1062" s="77" t="s">
        <v>162</v>
      </c>
      <c r="F1062" s="77" t="s">
        <v>140</v>
      </c>
      <c r="G1062" s="98">
        <v>3419618</v>
      </c>
      <c r="H1062" s="92">
        <v>3419618</v>
      </c>
      <c r="I1062" s="66">
        <v>0</v>
      </c>
    </row>
    <row r="1063" spans="1:9" x14ac:dyDescent="0.25">
      <c r="A1063" s="94" t="s">
        <v>161</v>
      </c>
      <c r="B1063" s="77" t="s">
        <v>191</v>
      </c>
      <c r="C1063" s="74">
        <v>2017</v>
      </c>
      <c r="D1063" s="77">
        <v>3</v>
      </c>
      <c r="E1063" s="77" t="s">
        <v>162</v>
      </c>
      <c r="F1063" s="77" t="s">
        <v>140</v>
      </c>
      <c r="G1063" s="98">
        <v>279589046</v>
      </c>
      <c r="H1063" s="92">
        <v>279589046</v>
      </c>
      <c r="I1063" s="66">
        <v>0</v>
      </c>
    </row>
    <row r="1064" spans="1:9" x14ac:dyDescent="0.25">
      <c r="A1064" s="94" t="s">
        <v>161</v>
      </c>
      <c r="B1064" s="77" t="s">
        <v>207</v>
      </c>
      <c r="C1064" s="74">
        <v>2017</v>
      </c>
      <c r="D1064" s="77">
        <v>3</v>
      </c>
      <c r="E1064" s="77" t="s">
        <v>162</v>
      </c>
      <c r="F1064" s="77" t="s">
        <v>140</v>
      </c>
      <c r="G1064" s="98">
        <v>2224000</v>
      </c>
      <c r="H1064" s="92">
        <v>2224000</v>
      </c>
      <c r="I1064" s="66">
        <v>0</v>
      </c>
    </row>
    <row r="1065" spans="1:9" x14ac:dyDescent="0.25">
      <c r="A1065" s="94" t="s">
        <v>161</v>
      </c>
      <c r="B1065" s="77" t="s">
        <v>204</v>
      </c>
      <c r="C1065" s="74">
        <v>2017</v>
      </c>
      <c r="D1065" s="77">
        <v>3</v>
      </c>
      <c r="E1065" s="77" t="s">
        <v>162</v>
      </c>
      <c r="F1065" s="77" t="s">
        <v>140</v>
      </c>
      <c r="G1065" s="98">
        <v>46469000</v>
      </c>
      <c r="H1065" s="92">
        <v>46469000</v>
      </c>
      <c r="I1065" s="66">
        <v>0</v>
      </c>
    </row>
    <row r="1066" spans="1:9" x14ac:dyDescent="0.25">
      <c r="A1066" s="94" t="s">
        <v>161</v>
      </c>
      <c r="B1066" s="77" t="s">
        <v>205</v>
      </c>
      <c r="C1066" s="74">
        <v>2017</v>
      </c>
      <c r="D1066" s="77">
        <v>3</v>
      </c>
      <c r="E1066" s="77" t="s">
        <v>162</v>
      </c>
      <c r="F1066" s="77" t="s">
        <v>140</v>
      </c>
      <c r="G1066" s="98">
        <v>2654901</v>
      </c>
      <c r="H1066" s="92">
        <v>2654901</v>
      </c>
      <c r="I1066" s="66">
        <v>0</v>
      </c>
    </row>
    <row r="1067" spans="1:9" x14ac:dyDescent="0.25">
      <c r="A1067" s="94" t="s">
        <v>161</v>
      </c>
      <c r="B1067" s="77" t="s">
        <v>206</v>
      </c>
      <c r="C1067" s="74">
        <v>2017</v>
      </c>
      <c r="D1067" s="77">
        <v>3</v>
      </c>
      <c r="E1067" s="77" t="s">
        <v>162</v>
      </c>
      <c r="F1067" s="77" t="s">
        <v>140</v>
      </c>
      <c r="G1067" s="98">
        <v>3269327</v>
      </c>
      <c r="H1067" s="92">
        <v>3269327</v>
      </c>
      <c r="I1067" s="66">
        <v>0</v>
      </c>
    </row>
    <row r="1068" spans="1:9" x14ac:dyDescent="0.25">
      <c r="A1068" s="94" t="s">
        <v>161</v>
      </c>
      <c r="B1068" s="77" t="s">
        <v>188</v>
      </c>
      <c r="C1068" s="74">
        <v>2017</v>
      </c>
      <c r="D1068" s="77">
        <v>3</v>
      </c>
      <c r="E1068" s="77" t="s">
        <v>163</v>
      </c>
      <c r="F1068" s="77" t="s">
        <v>140</v>
      </c>
      <c r="G1068" s="98">
        <v>216462059</v>
      </c>
      <c r="H1068" s="92">
        <v>216462059</v>
      </c>
      <c r="I1068" s="66">
        <v>0</v>
      </c>
    </row>
    <row r="1069" spans="1:9" x14ac:dyDescent="0.25">
      <c r="A1069" s="94" t="s">
        <v>161</v>
      </c>
      <c r="B1069" s="77" t="s">
        <v>193</v>
      </c>
      <c r="C1069" s="74">
        <v>2017</v>
      </c>
      <c r="D1069" s="77">
        <v>3</v>
      </c>
      <c r="E1069" s="77" t="s">
        <v>163</v>
      </c>
      <c r="F1069" s="77" t="s">
        <v>140</v>
      </c>
      <c r="G1069" s="98">
        <v>13877000</v>
      </c>
      <c r="H1069" s="92">
        <v>13877000</v>
      </c>
      <c r="I1069" s="66">
        <v>0</v>
      </c>
    </row>
    <row r="1070" spans="1:9" x14ac:dyDescent="0.25">
      <c r="A1070" s="94" t="s">
        <v>161</v>
      </c>
      <c r="B1070" s="77" t="s">
        <v>194</v>
      </c>
      <c r="C1070" s="74">
        <v>2017</v>
      </c>
      <c r="D1070" s="77">
        <v>3</v>
      </c>
      <c r="E1070" s="77" t="s">
        <v>163</v>
      </c>
      <c r="F1070" s="77" t="s">
        <v>140</v>
      </c>
      <c r="G1070" s="98">
        <v>66825980</v>
      </c>
      <c r="H1070" s="92">
        <v>66825980</v>
      </c>
      <c r="I1070" s="66">
        <v>0</v>
      </c>
    </row>
    <row r="1071" spans="1:9" x14ac:dyDescent="0.25">
      <c r="A1071" s="94" t="s">
        <v>161</v>
      </c>
      <c r="B1071" s="77" t="s">
        <v>195</v>
      </c>
      <c r="C1071" s="74">
        <v>2017</v>
      </c>
      <c r="D1071" s="77">
        <v>3</v>
      </c>
      <c r="E1071" s="77" t="s">
        <v>163</v>
      </c>
      <c r="F1071" s="77" t="s">
        <v>140</v>
      </c>
      <c r="G1071" s="98">
        <v>659</v>
      </c>
      <c r="H1071" s="92">
        <v>659</v>
      </c>
      <c r="I1071" s="66">
        <v>0</v>
      </c>
    </row>
    <row r="1072" spans="1:9" x14ac:dyDescent="0.25">
      <c r="A1072" s="94" t="s">
        <v>161</v>
      </c>
      <c r="B1072" s="77" t="s">
        <v>190</v>
      </c>
      <c r="C1072" s="74">
        <v>2017</v>
      </c>
      <c r="D1072" s="77">
        <v>3</v>
      </c>
      <c r="E1072" s="77" t="s">
        <v>163</v>
      </c>
      <c r="F1072" s="77" t="s">
        <v>140</v>
      </c>
      <c r="G1072" s="98">
        <v>107551000</v>
      </c>
      <c r="H1072" s="92">
        <v>107551000</v>
      </c>
      <c r="I1072" s="66">
        <v>0</v>
      </c>
    </row>
    <row r="1073" spans="1:9" x14ac:dyDescent="0.25">
      <c r="A1073" s="94" t="s">
        <v>161</v>
      </c>
      <c r="B1073" s="77" t="s">
        <v>196</v>
      </c>
      <c r="C1073" s="74">
        <v>2017</v>
      </c>
      <c r="D1073" s="77">
        <v>3</v>
      </c>
      <c r="E1073" s="77" t="s">
        <v>163</v>
      </c>
      <c r="F1073" s="77" t="s">
        <v>140</v>
      </c>
      <c r="G1073" s="98">
        <v>79402</v>
      </c>
      <c r="H1073" s="92">
        <v>79402</v>
      </c>
      <c r="I1073" s="66">
        <v>0</v>
      </c>
    </row>
    <row r="1074" spans="1:9" x14ac:dyDescent="0.25">
      <c r="A1074" s="94" t="s">
        <v>161</v>
      </c>
      <c r="B1074" s="77" t="s">
        <v>197</v>
      </c>
      <c r="C1074" s="74">
        <v>2017</v>
      </c>
      <c r="D1074" s="77">
        <v>3</v>
      </c>
      <c r="E1074" s="77" t="s">
        <v>163</v>
      </c>
      <c r="F1074" s="77" t="s">
        <v>140</v>
      </c>
      <c r="G1074" s="98">
        <v>6696495</v>
      </c>
      <c r="H1074" s="92">
        <v>6696495</v>
      </c>
      <c r="I1074" s="66">
        <v>0</v>
      </c>
    </row>
    <row r="1075" spans="1:9" x14ac:dyDescent="0.25">
      <c r="A1075" s="94" t="s">
        <v>161</v>
      </c>
      <c r="B1075" s="77" t="s">
        <v>198</v>
      </c>
      <c r="C1075" s="74">
        <v>2017</v>
      </c>
      <c r="D1075" s="77">
        <v>3</v>
      </c>
      <c r="E1075" s="77" t="s">
        <v>163</v>
      </c>
      <c r="F1075" s="77" t="s">
        <v>140</v>
      </c>
      <c r="G1075" s="98">
        <v>0</v>
      </c>
      <c r="H1075" s="92">
        <v>0</v>
      </c>
      <c r="I1075" s="66">
        <v>0</v>
      </c>
    </row>
    <row r="1076" spans="1:9" x14ac:dyDescent="0.25">
      <c r="A1076" s="94" t="s">
        <v>161</v>
      </c>
      <c r="B1076" s="77" t="s">
        <v>199</v>
      </c>
      <c r="C1076" s="74">
        <v>2017</v>
      </c>
      <c r="D1076" s="77">
        <v>3</v>
      </c>
      <c r="E1076" s="77" t="s">
        <v>163</v>
      </c>
      <c r="F1076" s="77" t="s">
        <v>140</v>
      </c>
      <c r="G1076" s="98">
        <v>11714214</v>
      </c>
      <c r="H1076" s="92">
        <v>11714214</v>
      </c>
      <c r="I1076" s="66">
        <v>0</v>
      </c>
    </row>
    <row r="1077" spans="1:9" x14ac:dyDescent="0.25">
      <c r="A1077" s="94" t="s">
        <v>161</v>
      </c>
      <c r="B1077" s="77" t="s">
        <v>200</v>
      </c>
      <c r="C1077" s="74">
        <v>2017</v>
      </c>
      <c r="D1077" s="77">
        <v>3</v>
      </c>
      <c r="E1077" s="77" t="s">
        <v>163</v>
      </c>
      <c r="F1077" s="77" t="s">
        <v>140</v>
      </c>
      <c r="G1077" s="98">
        <v>0</v>
      </c>
      <c r="H1077" s="92">
        <v>0</v>
      </c>
      <c r="I1077" s="66">
        <v>0</v>
      </c>
    </row>
    <row r="1078" spans="1:9" x14ac:dyDescent="0.25">
      <c r="A1078" s="94" t="s">
        <v>161</v>
      </c>
      <c r="B1078" s="77" t="s">
        <v>201</v>
      </c>
      <c r="C1078" s="74">
        <v>2017</v>
      </c>
      <c r="D1078" s="77">
        <v>3</v>
      </c>
      <c r="E1078" s="77" t="s">
        <v>163</v>
      </c>
      <c r="F1078" s="77" t="s">
        <v>140</v>
      </c>
      <c r="G1078" s="98">
        <v>540000</v>
      </c>
      <c r="H1078" s="92">
        <v>540000</v>
      </c>
      <c r="I1078" s="66">
        <v>0</v>
      </c>
    </row>
    <row r="1079" spans="1:9" x14ac:dyDescent="0.25">
      <c r="A1079" s="94" t="s">
        <v>161</v>
      </c>
      <c r="B1079" s="77" t="s">
        <v>203</v>
      </c>
      <c r="C1079" s="74">
        <v>2017</v>
      </c>
      <c r="D1079" s="77">
        <v>3</v>
      </c>
      <c r="E1079" s="77" t="s">
        <v>163</v>
      </c>
      <c r="F1079" s="77" t="s">
        <v>140</v>
      </c>
      <c r="G1079" s="98">
        <v>2707445</v>
      </c>
      <c r="H1079" s="92">
        <v>2707445</v>
      </c>
      <c r="I1079" s="66">
        <v>0</v>
      </c>
    </row>
    <row r="1080" spans="1:9" x14ac:dyDescent="0.25">
      <c r="A1080" s="94" t="s">
        <v>161</v>
      </c>
      <c r="B1080" s="77" t="s">
        <v>191</v>
      </c>
      <c r="C1080" s="74">
        <v>2017</v>
      </c>
      <c r="D1080" s="77">
        <v>3</v>
      </c>
      <c r="E1080" s="77" t="s">
        <v>163</v>
      </c>
      <c r="F1080" s="77" t="s">
        <v>140</v>
      </c>
      <c r="G1080" s="98">
        <v>137727440</v>
      </c>
      <c r="H1080" s="92">
        <v>137727440</v>
      </c>
      <c r="I1080" s="66">
        <v>0</v>
      </c>
    </row>
    <row r="1081" spans="1:9" x14ac:dyDescent="0.25">
      <c r="A1081" s="94" t="s">
        <v>161</v>
      </c>
      <c r="B1081" s="77" t="s">
        <v>207</v>
      </c>
      <c r="C1081" s="74">
        <v>2017</v>
      </c>
      <c r="D1081" s="77">
        <v>3</v>
      </c>
      <c r="E1081" s="77" t="s">
        <v>163</v>
      </c>
      <c r="F1081" s="77" t="s">
        <v>140</v>
      </c>
      <c r="G1081" s="98">
        <v>2213000</v>
      </c>
      <c r="H1081" s="92">
        <v>2213000</v>
      </c>
      <c r="I1081" s="66">
        <v>0</v>
      </c>
    </row>
    <row r="1082" spans="1:9" x14ac:dyDescent="0.25">
      <c r="A1082" s="94" t="s">
        <v>161</v>
      </c>
      <c r="B1082" s="77" t="s">
        <v>204</v>
      </c>
      <c r="C1082" s="74">
        <v>2017</v>
      </c>
      <c r="D1082" s="77">
        <v>3</v>
      </c>
      <c r="E1082" s="77" t="s">
        <v>163</v>
      </c>
      <c r="F1082" s="77" t="s">
        <v>140</v>
      </c>
      <c r="G1082" s="98">
        <v>24578000</v>
      </c>
      <c r="H1082" s="92">
        <v>24578000</v>
      </c>
      <c r="I1082" s="66">
        <v>0</v>
      </c>
    </row>
    <row r="1083" spans="1:9" x14ac:dyDescent="0.25">
      <c r="A1083" s="94" t="s">
        <v>161</v>
      </c>
      <c r="B1083" s="77" t="s">
        <v>205</v>
      </c>
      <c r="C1083" s="74">
        <v>2017</v>
      </c>
      <c r="D1083" s="77">
        <v>3</v>
      </c>
      <c r="E1083" s="77" t="s">
        <v>163</v>
      </c>
      <c r="F1083" s="77" t="s">
        <v>140</v>
      </c>
      <c r="G1083" s="98">
        <v>10266</v>
      </c>
      <c r="H1083" s="92">
        <v>10266</v>
      </c>
      <c r="I1083" s="66">
        <v>0</v>
      </c>
    </row>
    <row r="1084" spans="1:9" x14ac:dyDescent="0.25">
      <c r="A1084" s="94" t="s">
        <v>161</v>
      </c>
      <c r="B1084" s="77" t="s">
        <v>206</v>
      </c>
      <c r="C1084" s="74">
        <v>2017</v>
      </c>
      <c r="D1084" s="77">
        <v>3</v>
      </c>
      <c r="E1084" s="77" t="s">
        <v>163</v>
      </c>
      <c r="F1084" s="77" t="s">
        <v>140</v>
      </c>
      <c r="G1084" s="98">
        <v>5820</v>
      </c>
      <c r="H1084" s="92">
        <v>5820</v>
      </c>
      <c r="I1084" s="66">
        <v>0</v>
      </c>
    </row>
    <row r="1085" spans="1:9" x14ac:dyDescent="0.25">
      <c r="A1085" s="94" t="s">
        <v>161</v>
      </c>
      <c r="B1085" s="77" t="s">
        <v>188</v>
      </c>
      <c r="C1085" s="74">
        <v>2017</v>
      </c>
      <c r="D1085" s="77">
        <v>3</v>
      </c>
      <c r="E1085" s="77" t="s">
        <v>164</v>
      </c>
      <c r="F1085" s="77" t="s">
        <v>140</v>
      </c>
      <c r="G1085" s="98">
        <v>17593307</v>
      </c>
      <c r="H1085" s="92">
        <v>17593307</v>
      </c>
      <c r="I1085" s="66">
        <v>0</v>
      </c>
    </row>
    <row r="1086" spans="1:9" x14ac:dyDescent="0.25">
      <c r="A1086" s="94" t="s">
        <v>161</v>
      </c>
      <c r="B1086" s="77" t="s">
        <v>193</v>
      </c>
      <c r="C1086" s="74">
        <v>2017</v>
      </c>
      <c r="D1086" s="77">
        <v>3</v>
      </c>
      <c r="E1086" s="77" t="s">
        <v>164</v>
      </c>
      <c r="F1086" s="77" t="s">
        <v>140</v>
      </c>
      <c r="G1086" s="98">
        <v>296000</v>
      </c>
      <c r="H1086" s="92">
        <v>296000</v>
      </c>
      <c r="I1086" s="66">
        <v>0</v>
      </c>
    </row>
    <row r="1087" spans="1:9" x14ac:dyDescent="0.25">
      <c r="A1087" s="94" t="s">
        <v>161</v>
      </c>
      <c r="B1087" s="77" t="s">
        <v>194</v>
      </c>
      <c r="C1087" s="74">
        <v>2017</v>
      </c>
      <c r="D1087" s="77">
        <v>3</v>
      </c>
      <c r="E1087" s="77" t="s">
        <v>164</v>
      </c>
      <c r="F1087" s="77" t="s">
        <v>140</v>
      </c>
      <c r="G1087" s="98">
        <v>2317316</v>
      </c>
      <c r="H1087" s="92">
        <v>2317316</v>
      </c>
      <c r="I1087" s="66">
        <v>0</v>
      </c>
    </row>
    <row r="1088" spans="1:9" x14ac:dyDescent="0.25">
      <c r="A1088" s="94" t="s">
        <v>161</v>
      </c>
      <c r="B1088" s="77" t="s">
        <v>195</v>
      </c>
      <c r="C1088" s="74">
        <v>2017</v>
      </c>
      <c r="D1088" s="77">
        <v>3</v>
      </c>
      <c r="E1088" s="77" t="s">
        <v>164</v>
      </c>
      <c r="F1088" s="77" t="s">
        <v>140</v>
      </c>
      <c r="G1088" s="98">
        <v>11231</v>
      </c>
      <c r="H1088" s="92">
        <v>11231</v>
      </c>
      <c r="I1088" s="66">
        <v>0</v>
      </c>
    </row>
    <row r="1089" spans="1:9" x14ac:dyDescent="0.25">
      <c r="A1089" s="94" t="s">
        <v>161</v>
      </c>
      <c r="B1089" s="77" t="s">
        <v>190</v>
      </c>
      <c r="C1089" s="74">
        <v>2017</v>
      </c>
      <c r="D1089" s="77">
        <v>3</v>
      </c>
      <c r="E1089" s="77" t="s">
        <v>164</v>
      </c>
      <c r="F1089" s="77" t="s">
        <v>140</v>
      </c>
      <c r="G1089" s="98">
        <v>11766000</v>
      </c>
      <c r="H1089" s="92">
        <v>11766000</v>
      </c>
      <c r="I1089" s="66">
        <v>0</v>
      </c>
    </row>
    <row r="1090" spans="1:9" x14ac:dyDescent="0.25">
      <c r="A1090" s="94" t="s">
        <v>161</v>
      </c>
      <c r="B1090" s="77" t="s">
        <v>196</v>
      </c>
      <c r="C1090" s="74">
        <v>2017</v>
      </c>
      <c r="D1090" s="77">
        <v>3</v>
      </c>
      <c r="E1090" s="77" t="s">
        <v>164</v>
      </c>
      <c r="F1090" s="77" t="s">
        <v>140</v>
      </c>
      <c r="G1090" s="98">
        <v>567688</v>
      </c>
      <c r="H1090" s="92">
        <v>567688</v>
      </c>
      <c r="I1090" s="66">
        <v>0</v>
      </c>
    </row>
    <row r="1091" spans="1:9" x14ac:dyDescent="0.25">
      <c r="A1091" s="94" t="s">
        <v>161</v>
      </c>
      <c r="B1091" s="77" t="s">
        <v>197</v>
      </c>
      <c r="C1091" s="74">
        <v>2017</v>
      </c>
      <c r="D1091" s="77">
        <v>3</v>
      </c>
      <c r="E1091" s="77" t="s">
        <v>164</v>
      </c>
      <c r="F1091" s="77" t="s">
        <v>140</v>
      </c>
      <c r="G1091" s="98">
        <v>55488</v>
      </c>
      <c r="H1091" s="92">
        <v>55488</v>
      </c>
      <c r="I1091" s="66">
        <v>0</v>
      </c>
    </row>
    <row r="1092" spans="1:9" x14ac:dyDescent="0.25">
      <c r="A1092" s="94" t="s">
        <v>161</v>
      </c>
      <c r="B1092" s="77" t="s">
        <v>198</v>
      </c>
      <c r="C1092" s="74">
        <v>2017</v>
      </c>
      <c r="D1092" s="77">
        <v>3</v>
      </c>
      <c r="E1092" s="77" t="s">
        <v>164</v>
      </c>
      <c r="F1092" s="77" t="s">
        <v>140</v>
      </c>
      <c r="G1092" s="98">
        <v>214443</v>
      </c>
      <c r="H1092" s="92">
        <v>214443</v>
      </c>
      <c r="I1092" s="66">
        <v>0</v>
      </c>
    </row>
    <row r="1093" spans="1:9" x14ac:dyDescent="0.25">
      <c r="A1093" s="94" t="s">
        <v>161</v>
      </c>
      <c r="B1093" s="77" t="s">
        <v>199</v>
      </c>
      <c r="C1093" s="74">
        <v>2017</v>
      </c>
      <c r="D1093" s="77">
        <v>3</v>
      </c>
      <c r="E1093" s="77" t="s">
        <v>164</v>
      </c>
      <c r="F1093" s="77" t="s">
        <v>140</v>
      </c>
      <c r="G1093" s="98">
        <v>1298025</v>
      </c>
      <c r="H1093" s="92">
        <v>1298025</v>
      </c>
      <c r="I1093" s="66">
        <v>0</v>
      </c>
    </row>
    <row r="1094" spans="1:9" x14ac:dyDescent="0.25">
      <c r="A1094" s="94" t="s">
        <v>161</v>
      </c>
      <c r="B1094" s="77" t="s">
        <v>200</v>
      </c>
      <c r="C1094" s="74">
        <v>2017</v>
      </c>
      <c r="D1094" s="77">
        <v>3</v>
      </c>
      <c r="E1094" s="77" t="s">
        <v>164</v>
      </c>
      <c r="F1094" s="77" t="s">
        <v>140</v>
      </c>
      <c r="G1094" s="98">
        <v>5067</v>
      </c>
      <c r="H1094" s="92">
        <v>5067</v>
      </c>
      <c r="I1094" s="66">
        <v>0</v>
      </c>
    </row>
    <row r="1095" spans="1:9" x14ac:dyDescent="0.25">
      <c r="A1095" s="94" t="s">
        <v>161</v>
      </c>
      <c r="B1095" s="77" t="s">
        <v>201</v>
      </c>
      <c r="C1095" s="74">
        <v>2017</v>
      </c>
      <c r="D1095" s="77">
        <v>3</v>
      </c>
      <c r="E1095" s="77" t="s">
        <v>164</v>
      </c>
      <c r="F1095" s="77" t="s">
        <v>140</v>
      </c>
      <c r="G1095" s="98">
        <v>179000</v>
      </c>
      <c r="H1095" s="92">
        <v>179000</v>
      </c>
      <c r="I1095" s="66">
        <v>0</v>
      </c>
    </row>
    <row r="1096" spans="1:9" x14ac:dyDescent="0.25">
      <c r="A1096" s="94" t="s">
        <v>161</v>
      </c>
      <c r="B1096" s="77" t="s">
        <v>203</v>
      </c>
      <c r="C1096" s="74">
        <v>2017</v>
      </c>
      <c r="D1096" s="77">
        <v>3</v>
      </c>
      <c r="E1096" s="77" t="s">
        <v>164</v>
      </c>
      <c r="F1096" s="77" t="s">
        <v>140</v>
      </c>
      <c r="G1096" s="98">
        <v>925393</v>
      </c>
      <c r="H1096" s="92">
        <v>925393</v>
      </c>
      <c r="I1096" s="66">
        <v>0</v>
      </c>
    </row>
    <row r="1097" spans="1:9" x14ac:dyDescent="0.25">
      <c r="A1097" s="94" t="s">
        <v>161</v>
      </c>
      <c r="B1097" s="77" t="s">
        <v>191</v>
      </c>
      <c r="C1097" s="74">
        <v>2017</v>
      </c>
      <c r="D1097" s="77">
        <v>3</v>
      </c>
      <c r="E1097" s="77" t="s">
        <v>164</v>
      </c>
      <c r="F1097" s="77" t="s">
        <v>140</v>
      </c>
      <c r="G1097" s="98">
        <v>6278162</v>
      </c>
      <c r="H1097" s="92">
        <v>6278162</v>
      </c>
      <c r="I1097" s="66">
        <v>0</v>
      </c>
    </row>
    <row r="1098" spans="1:9" x14ac:dyDescent="0.25">
      <c r="A1098" s="94" t="s">
        <v>161</v>
      </c>
      <c r="B1098" s="77" t="s">
        <v>207</v>
      </c>
      <c r="C1098" s="74">
        <v>2017</v>
      </c>
      <c r="D1098" s="77">
        <v>3</v>
      </c>
      <c r="E1098" s="77" t="s">
        <v>164</v>
      </c>
      <c r="F1098" s="77" t="s">
        <v>140</v>
      </c>
      <c r="G1098" s="98">
        <v>72000</v>
      </c>
      <c r="H1098" s="92">
        <v>72000</v>
      </c>
      <c r="I1098" s="66">
        <v>0</v>
      </c>
    </row>
    <row r="1099" spans="1:9" x14ac:dyDescent="0.25">
      <c r="A1099" s="94" t="s">
        <v>161</v>
      </c>
      <c r="B1099" s="77" t="s">
        <v>204</v>
      </c>
      <c r="C1099" s="74">
        <v>2017</v>
      </c>
      <c r="D1099" s="77">
        <v>3</v>
      </c>
      <c r="E1099" s="77" t="s">
        <v>164</v>
      </c>
      <c r="F1099" s="77" t="s">
        <v>140</v>
      </c>
      <c r="G1099" s="98">
        <v>1447000</v>
      </c>
      <c r="H1099" s="92">
        <v>1447000</v>
      </c>
      <c r="I1099" s="66">
        <v>0</v>
      </c>
    </row>
    <row r="1100" spans="1:9" x14ac:dyDescent="0.25">
      <c r="A1100" s="94" t="s">
        <v>161</v>
      </c>
      <c r="B1100" s="77" t="s">
        <v>205</v>
      </c>
      <c r="C1100" s="74">
        <v>2017</v>
      </c>
      <c r="D1100" s="77">
        <v>3</v>
      </c>
      <c r="E1100" s="77" t="s">
        <v>164</v>
      </c>
      <c r="F1100" s="77" t="s">
        <v>140</v>
      </c>
      <c r="G1100" s="98">
        <v>132257</v>
      </c>
      <c r="H1100" s="92">
        <v>132257</v>
      </c>
      <c r="I1100" s="66">
        <v>0</v>
      </c>
    </row>
    <row r="1101" spans="1:9" x14ac:dyDescent="0.25">
      <c r="A1101" s="94" t="s">
        <v>161</v>
      </c>
      <c r="B1101" s="77" t="s">
        <v>206</v>
      </c>
      <c r="C1101" s="74">
        <v>2017</v>
      </c>
      <c r="D1101" s="77">
        <v>3</v>
      </c>
      <c r="E1101" s="77" t="s">
        <v>164</v>
      </c>
      <c r="F1101" s="77" t="s">
        <v>140</v>
      </c>
      <c r="G1101" s="98">
        <v>474664</v>
      </c>
      <c r="H1101" s="92">
        <v>474664</v>
      </c>
      <c r="I1101" s="66">
        <v>0</v>
      </c>
    </row>
    <row r="1102" spans="1:9" x14ac:dyDescent="0.25">
      <c r="A1102" s="94" t="s">
        <v>161</v>
      </c>
      <c r="B1102" s="77" t="s">
        <v>188</v>
      </c>
      <c r="C1102" s="74">
        <v>2017</v>
      </c>
      <c r="D1102" s="77">
        <v>3</v>
      </c>
      <c r="E1102" s="77" t="s">
        <v>165</v>
      </c>
      <c r="F1102" s="77" t="s">
        <v>140</v>
      </c>
      <c r="G1102" s="98">
        <v>22596255</v>
      </c>
      <c r="H1102" s="92">
        <v>22596255</v>
      </c>
      <c r="I1102" s="66">
        <v>0</v>
      </c>
    </row>
    <row r="1103" spans="1:9" x14ac:dyDescent="0.25">
      <c r="A1103" s="94" t="s">
        <v>161</v>
      </c>
      <c r="B1103" s="77" t="s">
        <v>193</v>
      </c>
      <c r="C1103" s="74">
        <v>2017</v>
      </c>
      <c r="D1103" s="77">
        <v>3</v>
      </c>
      <c r="E1103" s="77" t="s">
        <v>165</v>
      </c>
      <c r="F1103" s="77" t="s">
        <v>140</v>
      </c>
      <c r="G1103" s="98">
        <v>1597000</v>
      </c>
      <c r="H1103" s="92">
        <v>1597000</v>
      </c>
      <c r="I1103" s="66">
        <v>0</v>
      </c>
    </row>
    <row r="1104" spans="1:9" x14ac:dyDescent="0.25">
      <c r="A1104" s="94" t="s">
        <v>161</v>
      </c>
      <c r="B1104" s="77" t="s">
        <v>194</v>
      </c>
      <c r="C1104" s="74">
        <v>2017</v>
      </c>
      <c r="D1104" s="77">
        <v>3</v>
      </c>
      <c r="E1104" s="77" t="s">
        <v>165</v>
      </c>
      <c r="F1104" s="77" t="s">
        <v>140</v>
      </c>
      <c r="G1104" s="98">
        <v>8229363</v>
      </c>
      <c r="H1104" s="92">
        <v>8229363</v>
      </c>
      <c r="I1104" s="66">
        <v>0</v>
      </c>
    </row>
    <row r="1105" spans="1:9" x14ac:dyDescent="0.25">
      <c r="A1105" s="94" t="s">
        <v>161</v>
      </c>
      <c r="B1105" s="77" t="s">
        <v>195</v>
      </c>
      <c r="C1105" s="74">
        <v>2017</v>
      </c>
      <c r="D1105" s="77">
        <v>3</v>
      </c>
      <c r="E1105" s="77" t="s">
        <v>165</v>
      </c>
      <c r="F1105" s="77" t="s">
        <v>140</v>
      </c>
      <c r="G1105" s="98">
        <v>0</v>
      </c>
      <c r="H1105" s="92">
        <v>0</v>
      </c>
      <c r="I1105" s="66">
        <v>0</v>
      </c>
    </row>
    <row r="1106" spans="1:9" x14ac:dyDescent="0.25">
      <c r="A1106" s="94" t="s">
        <v>161</v>
      </c>
      <c r="B1106" s="77" t="s">
        <v>190</v>
      </c>
      <c r="C1106" s="74">
        <v>2017</v>
      </c>
      <c r="D1106" s="77">
        <v>3</v>
      </c>
      <c r="E1106" s="77" t="s">
        <v>165</v>
      </c>
      <c r="F1106" s="77" t="s">
        <v>140</v>
      </c>
      <c r="G1106" s="98">
        <v>9096000</v>
      </c>
      <c r="H1106" s="92">
        <v>9096000</v>
      </c>
      <c r="I1106" s="66">
        <v>0</v>
      </c>
    </row>
    <row r="1107" spans="1:9" x14ac:dyDescent="0.25">
      <c r="A1107" s="94" t="s">
        <v>161</v>
      </c>
      <c r="B1107" s="77" t="s">
        <v>196</v>
      </c>
      <c r="C1107" s="74">
        <v>2017</v>
      </c>
      <c r="D1107" s="77">
        <v>3</v>
      </c>
      <c r="E1107" s="77" t="s">
        <v>165</v>
      </c>
      <c r="F1107" s="77" t="s">
        <v>140</v>
      </c>
      <c r="G1107" s="98">
        <v>3002</v>
      </c>
      <c r="H1107" s="92">
        <v>3002</v>
      </c>
      <c r="I1107" s="66">
        <v>0</v>
      </c>
    </row>
    <row r="1108" spans="1:9" x14ac:dyDescent="0.25">
      <c r="A1108" s="94" t="s">
        <v>161</v>
      </c>
      <c r="B1108" s="77" t="s">
        <v>197</v>
      </c>
      <c r="C1108" s="74">
        <v>2017</v>
      </c>
      <c r="D1108" s="77">
        <v>3</v>
      </c>
      <c r="E1108" s="77" t="s">
        <v>165</v>
      </c>
      <c r="F1108" s="77" t="s">
        <v>140</v>
      </c>
      <c r="G1108" s="98">
        <v>713140</v>
      </c>
      <c r="H1108" s="92">
        <v>713140</v>
      </c>
      <c r="I1108" s="66">
        <v>0</v>
      </c>
    </row>
    <row r="1109" spans="1:9" x14ac:dyDescent="0.25">
      <c r="A1109" s="94" t="s">
        <v>161</v>
      </c>
      <c r="B1109" s="77" t="s">
        <v>198</v>
      </c>
      <c r="C1109" s="74">
        <v>2017</v>
      </c>
      <c r="D1109" s="77">
        <v>3</v>
      </c>
      <c r="E1109" s="77" t="s">
        <v>165</v>
      </c>
      <c r="F1109" s="77" t="s">
        <v>140</v>
      </c>
      <c r="G1109" s="98">
        <v>0</v>
      </c>
      <c r="H1109" s="92">
        <v>0</v>
      </c>
      <c r="I1109" s="66">
        <v>0</v>
      </c>
    </row>
    <row r="1110" spans="1:9" x14ac:dyDescent="0.25">
      <c r="A1110" s="94" t="s">
        <v>161</v>
      </c>
      <c r="B1110" s="77" t="s">
        <v>199</v>
      </c>
      <c r="C1110" s="74">
        <v>2017</v>
      </c>
      <c r="D1110" s="77">
        <v>3</v>
      </c>
      <c r="E1110" s="77" t="s">
        <v>165</v>
      </c>
      <c r="F1110" s="77" t="s">
        <v>140</v>
      </c>
      <c r="G1110" s="98">
        <v>1597051</v>
      </c>
      <c r="H1110" s="92">
        <v>1597051</v>
      </c>
      <c r="I1110" s="66">
        <v>0</v>
      </c>
    </row>
    <row r="1111" spans="1:9" x14ac:dyDescent="0.25">
      <c r="A1111" s="94" t="s">
        <v>161</v>
      </c>
      <c r="B1111" s="77" t="s">
        <v>200</v>
      </c>
      <c r="C1111" s="74">
        <v>2017</v>
      </c>
      <c r="D1111" s="77">
        <v>3</v>
      </c>
      <c r="E1111" s="77" t="s">
        <v>165</v>
      </c>
      <c r="F1111" s="77" t="s">
        <v>140</v>
      </c>
      <c r="G1111" s="98">
        <v>-2573</v>
      </c>
      <c r="H1111" s="92">
        <v>-2573</v>
      </c>
      <c r="I1111" s="66">
        <v>0</v>
      </c>
    </row>
    <row r="1112" spans="1:9" x14ac:dyDescent="0.25">
      <c r="A1112" s="94" t="s">
        <v>161</v>
      </c>
      <c r="B1112" s="77" t="s">
        <v>201</v>
      </c>
      <c r="C1112" s="74">
        <v>2017</v>
      </c>
      <c r="D1112" s="77">
        <v>3</v>
      </c>
      <c r="E1112" s="77" t="s">
        <v>165</v>
      </c>
      <c r="F1112" s="77" t="s">
        <v>140</v>
      </c>
      <c r="G1112" s="98">
        <v>1000</v>
      </c>
      <c r="H1112" s="92">
        <v>1000</v>
      </c>
      <c r="I1112" s="66">
        <v>0</v>
      </c>
    </row>
    <row r="1113" spans="1:9" x14ac:dyDescent="0.25">
      <c r="A1113" s="94" t="s">
        <v>161</v>
      </c>
      <c r="B1113" s="77" t="s">
        <v>203</v>
      </c>
      <c r="C1113" s="74">
        <v>2017</v>
      </c>
      <c r="D1113" s="77">
        <v>3</v>
      </c>
      <c r="E1113" s="77" t="s">
        <v>165</v>
      </c>
      <c r="F1113" s="77" t="s">
        <v>140</v>
      </c>
      <c r="G1113" s="98">
        <v>320798</v>
      </c>
      <c r="H1113" s="92">
        <v>320798</v>
      </c>
      <c r="I1113" s="66">
        <v>0</v>
      </c>
    </row>
    <row r="1114" spans="1:9" x14ac:dyDescent="0.25">
      <c r="A1114" s="94" t="s">
        <v>161</v>
      </c>
      <c r="B1114" s="77" t="s">
        <v>191</v>
      </c>
      <c r="C1114" s="74">
        <v>2017</v>
      </c>
      <c r="D1114" s="77">
        <v>3</v>
      </c>
      <c r="E1114" s="77" t="s">
        <v>165</v>
      </c>
      <c r="F1114" s="77" t="s">
        <v>140</v>
      </c>
      <c r="G1114" s="98">
        <v>20671288</v>
      </c>
      <c r="H1114" s="92">
        <v>20671288</v>
      </c>
      <c r="I1114" s="66">
        <v>0</v>
      </c>
    </row>
    <row r="1115" spans="1:9" x14ac:dyDescent="0.25">
      <c r="A1115" s="94" t="s">
        <v>161</v>
      </c>
      <c r="B1115" s="77" t="s">
        <v>207</v>
      </c>
      <c r="C1115" s="74">
        <v>2017</v>
      </c>
      <c r="D1115" s="77">
        <v>3</v>
      </c>
      <c r="E1115" s="77" t="s">
        <v>165</v>
      </c>
      <c r="F1115" s="77" t="s">
        <v>140</v>
      </c>
      <c r="G1115" s="98">
        <v>280000</v>
      </c>
      <c r="H1115" s="92">
        <v>280000</v>
      </c>
      <c r="I1115" s="66">
        <v>0</v>
      </c>
    </row>
    <row r="1116" spans="1:9" x14ac:dyDescent="0.25">
      <c r="A1116" s="94" t="s">
        <v>161</v>
      </c>
      <c r="B1116" s="77" t="s">
        <v>204</v>
      </c>
      <c r="C1116" s="74">
        <v>2017</v>
      </c>
      <c r="D1116" s="77">
        <v>3</v>
      </c>
      <c r="E1116" s="77" t="s">
        <v>165</v>
      </c>
      <c r="F1116" s="77" t="s">
        <v>140</v>
      </c>
      <c r="G1116" s="98">
        <v>3381000</v>
      </c>
      <c r="H1116" s="92">
        <v>3381000</v>
      </c>
      <c r="I1116" s="66">
        <v>0</v>
      </c>
    </row>
    <row r="1117" spans="1:9" x14ac:dyDescent="0.25">
      <c r="A1117" s="94" t="s">
        <v>161</v>
      </c>
      <c r="B1117" s="77" t="s">
        <v>205</v>
      </c>
      <c r="C1117" s="74">
        <v>2017</v>
      </c>
      <c r="D1117" s="77">
        <v>3</v>
      </c>
      <c r="E1117" s="77" t="s">
        <v>165</v>
      </c>
      <c r="F1117" s="77" t="s">
        <v>140</v>
      </c>
      <c r="G1117" s="98">
        <v>0</v>
      </c>
      <c r="H1117" s="92">
        <v>0</v>
      </c>
      <c r="I1117" s="66">
        <v>0</v>
      </c>
    </row>
    <row r="1118" spans="1:9" x14ac:dyDescent="0.25">
      <c r="A1118" s="94" t="s">
        <v>161</v>
      </c>
      <c r="B1118" s="77" t="s">
        <v>206</v>
      </c>
      <c r="C1118" s="74">
        <v>2017</v>
      </c>
      <c r="D1118" s="77">
        <v>3</v>
      </c>
      <c r="E1118" s="77" t="s">
        <v>165</v>
      </c>
      <c r="F1118" s="77" t="s">
        <v>140</v>
      </c>
      <c r="G1118" s="98">
        <v>0</v>
      </c>
      <c r="H1118" s="92">
        <v>0</v>
      </c>
      <c r="I1118" s="66">
        <v>0</v>
      </c>
    </row>
    <row r="1119" spans="1:9" x14ac:dyDescent="0.25">
      <c r="A1119" s="94" t="s">
        <v>161</v>
      </c>
      <c r="B1119" s="77" t="s">
        <v>188</v>
      </c>
      <c r="C1119" s="74">
        <v>2017</v>
      </c>
      <c r="D1119" s="77">
        <v>3</v>
      </c>
      <c r="E1119" s="77" t="s">
        <v>166</v>
      </c>
      <c r="F1119" s="77" t="s">
        <v>140</v>
      </c>
      <c r="G1119" s="98">
        <v>83692713</v>
      </c>
      <c r="H1119" s="92">
        <v>83692713</v>
      </c>
      <c r="I1119" s="66">
        <v>0</v>
      </c>
    </row>
    <row r="1120" spans="1:9" x14ac:dyDescent="0.25">
      <c r="A1120" s="94" t="s">
        <v>161</v>
      </c>
      <c r="B1120" s="77" t="s">
        <v>193</v>
      </c>
      <c r="C1120" s="74">
        <v>2017</v>
      </c>
      <c r="D1120" s="77">
        <v>3</v>
      </c>
      <c r="E1120" s="77" t="s">
        <v>166</v>
      </c>
      <c r="F1120" s="77" t="s">
        <v>140</v>
      </c>
      <c r="G1120" s="98">
        <v>3472000</v>
      </c>
      <c r="H1120" s="92">
        <v>3472000</v>
      </c>
      <c r="I1120" s="66">
        <v>0</v>
      </c>
    </row>
    <row r="1121" spans="1:9" x14ac:dyDescent="0.25">
      <c r="A1121" s="94" t="s">
        <v>161</v>
      </c>
      <c r="B1121" s="77" t="s">
        <v>194</v>
      </c>
      <c r="C1121" s="74">
        <v>2017</v>
      </c>
      <c r="D1121" s="77">
        <v>3</v>
      </c>
      <c r="E1121" s="77" t="s">
        <v>166</v>
      </c>
      <c r="F1121" s="77" t="s">
        <v>140</v>
      </c>
      <c r="G1121" s="98">
        <v>11208561</v>
      </c>
      <c r="H1121" s="92">
        <v>11208561</v>
      </c>
      <c r="I1121" s="66">
        <v>0</v>
      </c>
    </row>
    <row r="1122" spans="1:9" x14ac:dyDescent="0.25">
      <c r="A1122" s="94" t="s">
        <v>161</v>
      </c>
      <c r="B1122" s="77" t="s">
        <v>195</v>
      </c>
      <c r="C1122" s="74">
        <v>2017</v>
      </c>
      <c r="D1122" s="77">
        <v>3</v>
      </c>
      <c r="E1122" s="77" t="s">
        <v>166</v>
      </c>
      <c r="F1122" s="77" t="s">
        <v>140</v>
      </c>
      <c r="G1122" s="98">
        <v>3619</v>
      </c>
      <c r="H1122" s="92">
        <v>3619</v>
      </c>
      <c r="I1122" s="66">
        <v>0</v>
      </c>
    </row>
    <row r="1123" spans="1:9" x14ac:dyDescent="0.25">
      <c r="A1123" s="94" t="s">
        <v>161</v>
      </c>
      <c r="B1123" s="77" t="s">
        <v>190</v>
      </c>
      <c r="C1123" s="74">
        <v>2017</v>
      </c>
      <c r="D1123" s="77">
        <v>3</v>
      </c>
      <c r="E1123" s="77" t="s">
        <v>166</v>
      </c>
      <c r="F1123" s="77" t="s">
        <v>140</v>
      </c>
      <c r="G1123" s="98">
        <v>21529000</v>
      </c>
      <c r="H1123" s="92">
        <v>21529000</v>
      </c>
      <c r="I1123" s="66">
        <v>0</v>
      </c>
    </row>
    <row r="1124" spans="1:9" x14ac:dyDescent="0.25">
      <c r="A1124" s="94" t="s">
        <v>161</v>
      </c>
      <c r="B1124" s="77" t="s">
        <v>196</v>
      </c>
      <c r="C1124" s="74">
        <v>2017</v>
      </c>
      <c r="D1124" s="77">
        <v>3</v>
      </c>
      <c r="E1124" s="77" t="s">
        <v>166</v>
      </c>
      <c r="F1124" s="77" t="s">
        <v>140</v>
      </c>
      <c r="G1124" s="98">
        <v>487548</v>
      </c>
      <c r="H1124" s="92">
        <v>487548</v>
      </c>
      <c r="I1124" s="66">
        <v>0</v>
      </c>
    </row>
    <row r="1125" spans="1:9" x14ac:dyDescent="0.25">
      <c r="A1125" s="94" t="s">
        <v>161</v>
      </c>
      <c r="B1125" s="77" t="s">
        <v>197</v>
      </c>
      <c r="C1125" s="74">
        <v>2017</v>
      </c>
      <c r="D1125" s="77">
        <v>3</v>
      </c>
      <c r="E1125" s="77" t="s">
        <v>166</v>
      </c>
      <c r="F1125" s="77" t="s">
        <v>140</v>
      </c>
      <c r="G1125" s="98">
        <v>2378286</v>
      </c>
      <c r="H1125" s="92">
        <v>2378286</v>
      </c>
      <c r="I1125" s="66">
        <v>0</v>
      </c>
    </row>
    <row r="1126" spans="1:9" x14ac:dyDescent="0.25">
      <c r="A1126" s="94" t="s">
        <v>161</v>
      </c>
      <c r="B1126" s="77" t="s">
        <v>198</v>
      </c>
      <c r="C1126" s="74">
        <v>2017</v>
      </c>
      <c r="D1126" s="77">
        <v>3</v>
      </c>
      <c r="E1126" s="77" t="s">
        <v>166</v>
      </c>
      <c r="F1126" s="77" t="s">
        <v>140</v>
      </c>
      <c r="G1126" s="98">
        <v>1237664</v>
      </c>
      <c r="H1126" s="92">
        <v>1237664</v>
      </c>
      <c r="I1126" s="66">
        <v>0</v>
      </c>
    </row>
    <row r="1127" spans="1:9" x14ac:dyDescent="0.25">
      <c r="A1127" s="94" t="s">
        <v>161</v>
      </c>
      <c r="B1127" s="77" t="s">
        <v>199</v>
      </c>
      <c r="C1127" s="74">
        <v>2017</v>
      </c>
      <c r="D1127" s="77">
        <v>3</v>
      </c>
      <c r="E1127" s="77" t="s">
        <v>166</v>
      </c>
      <c r="F1127" s="77" t="s">
        <v>140</v>
      </c>
      <c r="G1127" s="98">
        <v>3951282</v>
      </c>
      <c r="H1127" s="92">
        <v>3951282</v>
      </c>
      <c r="I1127" s="66">
        <v>0</v>
      </c>
    </row>
    <row r="1128" spans="1:9" x14ac:dyDescent="0.25">
      <c r="A1128" s="94" t="s">
        <v>161</v>
      </c>
      <c r="B1128" s="77" t="s">
        <v>200</v>
      </c>
      <c r="C1128" s="74">
        <v>2017</v>
      </c>
      <c r="D1128" s="77">
        <v>3</v>
      </c>
      <c r="E1128" s="77" t="s">
        <v>166</v>
      </c>
      <c r="F1128" s="77" t="s">
        <v>140</v>
      </c>
      <c r="G1128" s="98">
        <v>39128</v>
      </c>
      <c r="H1128" s="92">
        <v>39128</v>
      </c>
      <c r="I1128" s="66">
        <v>0</v>
      </c>
    </row>
    <row r="1129" spans="1:9" x14ac:dyDescent="0.25">
      <c r="A1129" s="94" t="s">
        <v>161</v>
      </c>
      <c r="B1129" s="77" t="s">
        <v>201</v>
      </c>
      <c r="C1129" s="74">
        <v>2017</v>
      </c>
      <c r="D1129" s="77">
        <v>3</v>
      </c>
      <c r="E1129" s="77" t="s">
        <v>166</v>
      </c>
      <c r="F1129" s="77" t="s">
        <v>140</v>
      </c>
      <c r="G1129" s="98">
        <v>1946000</v>
      </c>
      <c r="H1129" s="92">
        <v>1946000</v>
      </c>
      <c r="I1129" s="66">
        <v>0</v>
      </c>
    </row>
    <row r="1130" spans="1:9" x14ac:dyDescent="0.25">
      <c r="A1130" s="94" t="s">
        <v>161</v>
      </c>
      <c r="B1130" s="77" t="s">
        <v>203</v>
      </c>
      <c r="C1130" s="74">
        <v>2017</v>
      </c>
      <c r="D1130" s="77">
        <v>3</v>
      </c>
      <c r="E1130" s="77" t="s">
        <v>166</v>
      </c>
      <c r="F1130" s="77" t="s">
        <v>140</v>
      </c>
      <c r="G1130" s="98">
        <v>1928953</v>
      </c>
      <c r="H1130" s="92">
        <v>1928953</v>
      </c>
      <c r="I1130" s="66">
        <v>0</v>
      </c>
    </row>
    <row r="1131" spans="1:9" x14ac:dyDescent="0.25">
      <c r="A1131" s="94" t="s">
        <v>161</v>
      </c>
      <c r="B1131" s="77" t="s">
        <v>191</v>
      </c>
      <c r="C1131" s="74">
        <v>2017</v>
      </c>
      <c r="D1131" s="77">
        <v>3</v>
      </c>
      <c r="E1131" s="77" t="s">
        <v>166</v>
      </c>
      <c r="F1131" s="77" t="s">
        <v>140</v>
      </c>
      <c r="G1131" s="98">
        <v>34280327</v>
      </c>
      <c r="H1131" s="92">
        <v>34280327</v>
      </c>
      <c r="I1131" s="66">
        <v>0</v>
      </c>
    </row>
    <row r="1132" spans="1:9" x14ac:dyDescent="0.25">
      <c r="A1132" s="94" t="s">
        <v>161</v>
      </c>
      <c r="B1132" s="77" t="s">
        <v>207</v>
      </c>
      <c r="C1132" s="74">
        <v>2017</v>
      </c>
      <c r="D1132" s="77">
        <v>3</v>
      </c>
      <c r="E1132" s="77" t="s">
        <v>166</v>
      </c>
      <c r="F1132" s="77" t="s">
        <v>140</v>
      </c>
      <c r="G1132" s="98">
        <v>1309000</v>
      </c>
      <c r="H1132" s="92">
        <v>1309000</v>
      </c>
      <c r="I1132" s="66">
        <v>0</v>
      </c>
    </row>
    <row r="1133" spans="1:9" x14ac:dyDescent="0.25">
      <c r="A1133" s="94" t="s">
        <v>161</v>
      </c>
      <c r="B1133" s="77" t="s">
        <v>204</v>
      </c>
      <c r="C1133" s="74">
        <v>2017</v>
      </c>
      <c r="D1133" s="77">
        <v>3</v>
      </c>
      <c r="E1133" s="77" t="s">
        <v>166</v>
      </c>
      <c r="F1133" s="77" t="s">
        <v>140</v>
      </c>
      <c r="G1133" s="98">
        <v>5797000</v>
      </c>
      <c r="H1133" s="92">
        <v>5797000</v>
      </c>
      <c r="I1133" s="66">
        <v>0</v>
      </c>
    </row>
    <row r="1134" spans="1:9" x14ac:dyDescent="0.25">
      <c r="A1134" s="94" t="s">
        <v>161</v>
      </c>
      <c r="B1134" s="77" t="s">
        <v>205</v>
      </c>
      <c r="C1134" s="74">
        <v>2017</v>
      </c>
      <c r="D1134" s="77">
        <v>3</v>
      </c>
      <c r="E1134" s="77" t="s">
        <v>166</v>
      </c>
      <c r="F1134" s="77" t="s">
        <v>140</v>
      </c>
      <c r="G1134" s="98">
        <v>1176139</v>
      </c>
      <c r="H1134" s="92">
        <v>1176139</v>
      </c>
      <c r="I1134" s="66">
        <v>0</v>
      </c>
    </row>
    <row r="1135" spans="1:9" x14ac:dyDescent="0.25">
      <c r="A1135" s="94" t="s">
        <v>161</v>
      </c>
      <c r="B1135" s="77" t="s">
        <v>206</v>
      </c>
      <c r="C1135" s="74">
        <v>2017</v>
      </c>
      <c r="D1135" s="77">
        <v>3</v>
      </c>
      <c r="E1135" s="77" t="s">
        <v>166</v>
      </c>
      <c r="F1135" s="77" t="s">
        <v>140</v>
      </c>
      <c r="G1135" s="98">
        <v>135418</v>
      </c>
      <c r="H1135" s="92">
        <v>135418</v>
      </c>
      <c r="I1135" s="66">
        <v>0</v>
      </c>
    </row>
    <row r="1136" spans="1:9" x14ac:dyDescent="0.25">
      <c r="A1136" s="94" t="s">
        <v>161</v>
      </c>
      <c r="B1136" s="77" t="s">
        <v>188</v>
      </c>
      <c r="C1136" s="74">
        <v>2017</v>
      </c>
      <c r="D1136" s="77">
        <v>3</v>
      </c>
      <c r="E1136" s="77" t="s">
        <v>167</v>
      </c>
      <c r="F1136" s="77" t="s">
        <v>140</v>
      </c>
      <c r="G1136" s="98">
        <v>54669583</v>
      </c>
      <c r="H1136" s="92">
        <v>54669583</v>
      </c>
      <c r="I1136" s="66">
        <v>0</v>
      </c>
    </row>
    <row r="1137" spans="1:9" x14ac:dyDescent="0.25">
      <c r="A1137" s="94" t="s">
        <v>161</v>
      </c>
      <c r="B1137" s="77" t="s">
        <v>193</v>
      </c>
      <c r="C1137" s="74">
        <v>2017</v>
      </c>
      <c r="D1137" s="77">
        <v>3</v>
      </c>
      <c r="E1137" s="77" t="s">
        <v>167</v>
      </c>
      <c r="F1137" s="77" t="s">
        <v>140</v>
      </c>
      <c r="G1137" s="98">
        <v>3914000</v>
      </c>
      <c r="H1137" s="92">
        <v>3914000</v>
      </c>
      <c r="I1137" s="66">
        <v>0</v>
      </c>
    </row>
    <row r="1138" spans="1:9" x14ac:dyDescent="0.25">
      <c r="A1138" s="94" t="s">
        <v>161</v>
      </c>
      <c r="B1138" s="77" t="s">
        <v>194</v>
      </c>
      <c r="C1138" s="74">
        <v>2017</v>
      </c>
      <c r="D1138" s="77">
        <v>3</v>
      </c>
      <c r="E1138" s="77" t="s">
        <v>167</v>
      </c>
      <c r="F1138" s="77" t="s">
        <v>140</v>
      </c>
      <c r="G1138" s="98">
        <v>19225472</v>
      </c>
      <c r="H1138" s="92">
        <v>19225472</v>
      </c>
      <c r="I1138" s="66">
        <v>0</v>
      </c>
    </row>
    <row r="1139" spans="1:9" x14ac:dyDescent="0.25">
      <c r="A1139" s="94" t="s">
        <v>161</v>
      </c>
      <c r="B1139" s="77" t="s">
        <v>195</v>
      </c>
      <c r="C1139" s="74">
        <v>2017</v>
      </c>
      <c r="D1139" s="77">
        <v>3</v>
      </c>
      <c r="E1139" s="77" t="s">
        <v>167</v>
      </c>
      <c r="F1139" s="77" t="s">
        <v>140</v>
      </c>
      <c r="G1139" s="98">
        <v>1481</v>
      </c>
      <c r="H1139" s="92">
        <v>1481</v>
      </c>
      <c r="I1139" s="66">
        <v>0</v>
      </c>
    </row>
    <row r="1140" spans="1:9" x14ac:dyDescent="0.25">
      <c r="A1140" s="94" t="s">
        <v>161</v>
      </c>
      <c r="B1140" s="77" t="s">
        <v>190</v>
      </c>
      <c r="C1140" s="74">
        <v>2017</v>
      </c>
      <c r="D1140" s="77">
        <v>3</v>
      </c>
      <c r="E1140" s="77" t="s">
        <v>167</v>
      </c>
      <c r="F1140" s="77" t="s">
        <v>140</v>
      </c>
      <c r="G1140" s="98">
        <v>38072000</v>
      </c>
      <c r="H1140" s="92">
        <v>38072000</v>
      </c>
      <c r="I1140" s="66">
        <v>0</v>
      </c>
    </row>
    <row r="1141" spans="1:9" x14ac:dyDescent="0.25">
      <c r="A1141" s="94" t="s">
        <v>161</v>
      </c>
      <c r="B1141" s="77" t="s">
        <v>196</v>
      </c>
      <c r="C1141" s="74">
        <v>2017</v>
      </c>
      <c r="D1141" s="77">
        <v>3</v>
      </c>
      <c r="E1141" s="77" t="s">
        <v>167</v>
      </c>
      <c r="F1141" s="77" t="s">
        <v>140</v>
      </c>
      <c r="G1141" s="98">
        <v>187705</v>
      </c>
      <c r="H1141" s="92">
        <v>187705</v>
      </c>
      <c r="I1141" s="66">
        <v>0</v>
      </c>
    </row>
    <row r="1142" spans="1:9" x14ac:dyDescent="0.25">
      <c r="A1142" s="94" t="s">
        <v>161</v>
      </c>
      <c r="B1142" s="77" t="s">
        <v>197</v>
      </c>
      <c r="C1142" s="74">
        <v>2017</v>
      </c>
      <c r="D1142" s="77">
        <v>3</v>
      </c>
      <c r="E1142" s="77" t="s">
        <v>167</v>
      </c>
      <c r="F1142" s="77" t="s">
        <v>140</v>
      </c>
      <c r="G1142" s="98">
        <v>286119</v>
      </c>
      <c r="H1142" s="92">
        <v>286119</v>
      </c>
      <c r="I1142" s="66">
        <v>0</v>
      </c>
    </row>
    <row r="1143" spans="1:9" x14ac:dyDescent="0.25">
      <c r="A1143" s="94" t="s">
        <v>161</v>
      </c>
      <c r="B1143" s="77" t="s">
        <v>198</v>
      </c>
      <c r="C1143" s="74">
        <v>2017</v>
      </c>
      <c r="D1143" s="77">
        <v>3</v>
      </c>
      <c r="E1143" s="77" t="s">
        <v>167</v>
      </c>
      <c r="F1143" s="77" t="s">
        <v>140</v>
      </c>
      <c r="G1143" s="98">
        <v>105447</v>
      </c>
      <c r="H1143" s="92">
        <v>105447</v>
      </c>
      <c r="I1143" s="66">
        <v>0</v>
      </c>
    </row>
    <row r="1144" spans="1:9" x14ac:dyDescent="0.25">
      <c r="A1144" s="94" t="s">
        <v>161</v>
      </c>
      <c r="B1144" s="77" t="s">
        <v>199</v>
      </c>
      <c r="C1144" s="74">
        <v>2017</v>
      </c>
      <c r="D1144" s="77">
        <v>3</v>
      </c>
      <c r="E1144" s="77" t="s">
        <v>167</v>
      </c>
      <c r="F1144" s="77" t="s">
        <v>140</v>
      </c>
      <c r="G1144" s="98">
        <v>1676013</v>
      </c>
      <c r="H1144" s="92">
        <v>1676013</v>
      </c>
      <c r="I1144" s="66">
        <v>0</v>
      </c>
    </row>
    <row r="1145" spans="1:9" x14ac:dyDescent="0.25">
      <c r="A1145" s="94" t="s">
        <v>161</v>
      </c>
      <c r="B1145" s="77" t="s">
        <v>200</v>
      </c>
      <c r="C1145" s="74">
        <v>2017</v>
      </c>
      <c r="D1145" s="77">
        <v>3</v>
      </c>
      <c r="E1145" s="77" t="s">
        <v>167</v>
      </c>
      <c r="F1145" s="77" t="s">
        <v>140</v>
      </c>
      <c r="G1145" s="98">
        <v>9935</v>
      </c>
      <c r="H1145" s="92">
        <v>9935</v>
      </c>
      <c r="I1145" s="66">
        <v>0</v>
      </c>
    </row>
    <row r="1146" spans="1:9" x14ac:dyDescent="0.25">
      <c r="A1146" s="94" t="s">
        <v>161</v>
      </c>
      <c r="B1146" s="77" t="s">
        <v>201</v>
      </c>
      <c r="C1146" s="74">
        <v>2017</v>
      </c>
      <c r="D1146" s="77">
        <v>3</v>
      </c>
      <c r="E1146" s="77" t="s">
        <v>167</v>
      </c>
      <c r="F1146" s="77" t="s">
        <v>140</v>
      </c>
      <c r="G1146" s="98">
        <v>136000</v>
      </c>
      <c r="H1146" s="92">
        <v>136000</v>
      </c>
      <c r="I1146" s="66">
        <v>0</v>
      </c>
    </row>
    <row r="1147" spans="1:9" x14ac:dyDescent="0.25">
      <c r="A1147" s="94" t="s">
        <v>161</v>
      </c>
      <c r="B1147" s="77" t="s">
        <v>203</v>
      </c>
      <c r="C1147" s="74">
        <v>2017</v>
      </c>
      <c r="D1147" s="77">
        <v>3</v>
      </c>
      <c r="E1147" s="77" t="s">
        <v>167</v>
      </c>
      <c r="F1147" s="77" t="s">
        <v>140</v>
      </c>
      <c r="G1147" s="98">
        <v>206928</v>
      </c>
      <c r="H1147" s="92">
        <v>206928</v>
      </c>
      <c r="I1147" s="66">
        <v>0</v>
      </c>
    </row>
    <row r="1148" spans="1:9" x14ac:dyDescent="0.25">
      <c r="A1148" s="94" t="s">
        <v>161</v>
      </c>
      <c r="B1148" s="77" t="s">
        <v>191</v>
      </c>
      <c r="C1148" s="74">
        <v>2017</v>
      </c>
      <c r="D1148" s="77">
        <v>3</v>
      </c>
      <c r="E1148" s="77" t="s">
        <v>167</v>
      </c>
      <c r="F1148" s="77" t="s">
        <v>140</v>
      </c>
      <c r="G1148" s="98">
        <v>39877233</v>
      </c>
      <c r="H1148" s="92">
        <v>39877233</v>
      </c>
      <c r="I1148" s="66">
        <v>0</v>
      </c>
    </row>
    <row r="1149" spans="1:9" x14ac:dyDescent="0.25">
      <c r="A1149" s="94" t="s">
        <v>161</v>
      </c>
      <c r="B1149" s="77" t="s">
        <v>207</v>
      </c>
      <c r="C1149" s="74">
        <v>2017</v>
      </c>
      <c r="D1149" s="77">
        <v>3</v>
      </c>
      <c r="E1149" s="77" t="s">
        <v>167</v>
      </c>
      <c r="F1149" s="77" t="s">
        <v>140</v>
      </c>
      <c r="G1149" s="98">
        <v>301000</v>
      </c>
      <c r="H1149" s="92">
        <v>301000</v>
      </c>
      <c r="I1149" s="66">
        <v>0</v>
      </c>
    </row>
    <row r="1150" spans="1:9" x14ac:dyDescent="0.25">
      <c r="A1150" s="94" t="s">
        <v>161</v>
      </c>
      <c r="B1150" s="77" t="s">
        <v>204</v>
      </c>
      <c r="C1150" s="74">
        <v>2017</v>
      </c>
      <c r="D1150" s="77">
        <v>3</v>
      </c>
      <c r="E1150" s="77" t="s">
        <v>167</v>
      </c>
      <c r="F1150" s="77" t="s">
        <v>140</v>
      </c>
      <c r="G1150" s="98">
        <v>6764000</v>
      </c>
      <c r="H1150" s="92">
        <v>6764000</v>
      </c>
      <c r="I1150" s="66">
        <v>0</v>
      </c>
    </row>
    <row r="1151" spans="1:9" x14ac:dyDescent="0.25">
      <c r="A1151" s="94" t="s">
        <v>161</v>
      </c>
      <c r="B1151" s="77" t="s">
        <v>205</v>
      </c>
      <c r="C1151" s="74">
        <v>2017</v>
      </c>
      <c r="D1151" s="77">
        <v>3</v>
      </c>
      <c r="E1151" s="77" t="s">
        <v>167</v>
      </c>
      <c r="F1151" s="77" t="s">
        <v>140</v>
      </c>
      <c r="G1151" s="98">
        <v>1192225</v>
      </c>
      <c r="H1151" s="92">
        <v>1192225</v>
      </c>
      <c r="I1151" s="66">
        <v>0</v>
      </c>
    </row>
    <row r="1152" spans="1:9" x14ac:dyDescent="0.25">
      <c r="A1152" s="94" t="s">
        <v>161</v>
      </c>
      <c r="B1152" s="77" t="s">
        <v>206</v>
      </c>
      <c r="C1152" s="74">
        <v>2017</v>
      </c>
      <c r="D1152" s="77">
        <v>3</v>
      </c>
      <c r="E1152" s="77" t="s">
        <v>167</v>
      </c>
      <c r="F1152" s="77" t="s">
        <v>140</v>
      </c>
      <c r="G1152" s="98">
        <v>1488780</v>
      </c>
      <c r="H1152" s="92">
        <v>1488780</v>
      </c>
      <c r="I1152" s="66">
        <v>0</v>
      </c>
    </row>
    <row r="1153" spans="1:9" x14ac:dyDescent="0.25">
      <c r="A1153" s="94" t="s">
        <v>161</v>
      </c>
      <c r="B1153" s="77" t="s">
        <v>188</v>
      </c>
      <c r="C1153" s="74">
        <v>2017</v>
      </c>
      <c r="D1153" s="77">
        <v>3</v>
      </c>
      <c r="E1153" s="77" t="s">
        <v>168</v>
      </c>
      <c r="F1153" s="77" t="s">
        <v>140</v>
      </c>
      <c r="G1153" s="98">
        <v>4595200</v>
      </c>
      <c r="H1153" s="92">
        <v>4595200</v>
      </c>
      <c r="I1153" s="66">
        <v>0</v>
      </c>
    </row>
    <row r="1154" spans="1:9" x14ac:dyDescent="0.25">
      <c r="A1154" s="94" t="s">
        <v>161</v>
      </c>
      <c r="B1154" s="77" t="s">
        <v>193</v>
      </c>
      <c r="C1154" s="74">
        <v>2017</v>
      </c>
      <c r="D1154" s="77">
        <v>3</v>
      </c>
      <c r="E1154" s="77" t="s">
        <v>168</v>
      </c>
      <c r="F1154" s="77" t="s">
        <v>140</v>
      </c>
      <c r="G1154" s="98">
        <v>0</v>
      </c>
      <c r="H1154" s="92">
        <v>0</v>
      </c>
      <c r="I1154" s="66">
        <v>0</v>
      </c>
    </row>
    <row r="1155" spans="1:9" x14ac:dyDescent="0.25">
      <c r="A1155" s="94" t="s">
        <v>161</v>
      </c>
      <c r="B1155" s="77" t="s">
        <v>194</v>
      </c>
      <c r="C1155" s="74">
        <v>2017</v>
      </c>
      <c r="D1155" s="77">
        <v>3</v>
      </c>
      <c r="E1155" s="77" t="s">
        <v>168</v>
      </c>
      <c r="F1155" s="77" t="s">
        <v>140</v>
      </c>
      <c r="G1155" s="98">
        <v>3117876</v>
      </c>
      <c r="H1155" s="92">
        <v>3117876</v>
      </c>
      <c r="I1155" s="66">
        <v>0</v>
      </c>
    </row>
    <row r="1156" spans="1:9" x14ac:dyDescent="0.25">
      <c r="A1156" s="94" t="s">
        <v>161</v>
      </c>
      <c r="B1156" s="77" t="s">
        <v>195</v>
      </c>
      <c r="C1156" s="74">
        <v>2017</v>
      </c>
      <c r="D1156" s="77">
        <v>3</v>
      </c>
      <c r="E1156" s="77" t="s">
        <v>168</v>
      </c>
      <c r="F1156" s="77" t="s">
        <v>140</v>
      </c>
      <c r="G1156" s="98">
        <v>559</v>
      </c>
      <c r="H1156" s="92">
        <v>559</v>
      </c>
      <c r="I1156" s="66">
        <v>0</v>
      </c>
    </row>
    <row r="1157" spans="1:9" x14ac:dyDescent="0.25">
      <c r="A1157" s="94" t="s">
        <v>161</v>
      </c>
      <c r="B1157" s="77" t="s">
        <v>190</v>
      </c>
      <c r="C1157" s="74">
        <v>2017</v>
      </c>
      <c r="D1157" s="77">
        <v>3</v>
      </c>
      <c r="E1157" s="77" t="s">
        <v>168</v>
      </c>
      <c r="F1157" s="77" t="s">
        <v>140</v>
      </c>
      <c r="G1157" s="98">
        <v>6324000</v>
      </c>
      <c r="H1157" s="92">
        <v>6324000</v>
      </c>
      <c r="I1157" s="66">
        <v>0</v>
      </c>
    </row>
    <row r="1158" spans="1:9" x14ac:dyDescent="0.25">
      <c r="A1158" s="94" t="s">
        <v>161</v>
      </c>
      <c r="B1158" s="77" t="s">
        <v>196</v>
      </c>
      <c r="C1158" s="74">
        <v>2017</v>
      </c>
      <c r="D1158" s="77">
        <v>3</v>
      </c>
      <c r="E1158" s="77" t="s">
        <v>168</v>
      </c>
      <c r="F1158" s="77" t="s">
        <v>140</v>
      </c>
      <c r="G1158" s="98">
        <v>0</v>
      </c>
      <c r="H1158" s="92">
        <v>0</v>
      </c>
      <c r="I1158" s="66">
        <v>0</v>
      </c>
    </row>
    <row r="1159" spans="1:9" x14ac:dyDescent="0.25">
      <c r="A1159" s="94" t="s">
        <v>161</v>
      </c>
      <c r="B1159" s="77" t="s">
        <v>197</v>
      </c>
      <c r="C1159" s="74">
        <v>2017</v>
      </c>
      <c r="D1159" s="77">
        <v>3</v>
      </c>
      <c r="E1159" s="77" t="s">
        <v>168</v>
      </c>
      <c r="F1159" s="77" t="s">
        <v>140</v>
      </c>
      <c r="G1159" s="98">
        <v>8648</v>
      </c>
      <c r="H1159" s="92">
        <v>8648</v>
      </c>
      <c r="I1159" s="66">
        <v>0</v>
      </c>
    </row>
    <row r="1160" spans="1:9" x14ac:dyDescent="0.25">
      <c r="A1160" s="94" t="s">
        <v>161</v>
      </c>
      <c r="B1160" s="77" t="s">
        <v>198</v>
      </c>
      <c r="C1160" s="74">
        <v>2017</v>
      </c>
      <c r="D1160" s="77">
        <v>3</v>
      </c>
      <c r="E1160" s="77" t="s">
        <v>168</v>
      </c>
      <c r="F1160" s="77" t="s">
        <v>140</v>
      </c>
      <c r="G1160" s="98">
        <v>0</v>
      </c>
      <c r="H1160" s="92">
        <v>0</v>
      </c>
      <c r="I1160" s="66">
        <v>0</v>
      </c>
    </row>
    <row r="1161" spans="1:9" x14ac:dyDescent="0.25">
      <c r="A1161" s="94" t="s">
        <v>161</v>
      </c>
      <c r="B1161" s="77" t="s">
        <v>199</v>
      </c>
      <c r="C1161" s="74">
        <v>2017</v>
      </c>
      <c r="D1161" s="77">
        <v>3</v>
      </c>
      <c r="E1161" s="77" t="s">
        <v>168</v>
      </c>
      <c r="F1161" s="77" t="s">
        <v>140</v>
      </c>
      <c r="G1161" s="98">
        <v>1050237</v>
      </c>
      <c r="H1161" s="92">
        <v>1050237</v>
      </c>
      <c r="I1161" s="66">
        <v>0</v>
      </c>
    </row>
    <row r="1162" spans="1:9" x14ac:dyDescent="0.25">
      <c r="A1162" s="94" t="s">
        <v>161</v>
      </c>
      <c r="B1162" s="77" t="s">
        <v>200</v>
      </c>
      <c r="C1162" s="74">
        <v>2017</v>
      </c>
      <c r="D1162" s="77">
        <v>3</v>
      </c>
      <c r="E1162" s="77" t="s">
        <v>168</v>
      </c>
      <c r="F1162" s="77" t="s">
        <v>140</v>
      </c>
      <c r="G1162" s="98">
        <v>0</v>
      </c>
      <c r="H1162" s="92">
        <v>0</v>
      </c>
      <c r="I1162" s="66">
        <v>0</v>
      </c>
    </row>
    <row r="1163" spans="1:9" x14ac:dyDescent="0.25">
      <c r="A1163" s="94" t="s">
        <v>161</v>
      </c>
      <c r="B1163" s="77" t="s">
        <v>201</v>
      </c>
      <c r="C1163" s="74">
        <v>2017</v>
      </c>
      <c r="D1163" s="77">
        <v>3</v>
      </c>
      <c r="E1163" s="77" t="s">
        <v>168</v>
      </c>
      <c r="F1163" s="77" t="s">
        <v>140</v>
      </c>
      <c r="G1163" s="98">
        <v>18000</v>
      </c>
      <c r="H1163" s="92">
        <v>18000</v>
      </c>
      <c r="I1163" s="66">
        <v>0</v>
      </c>
    </row>
    <row r="1164" spans="1:9" x14ac:dyDescent="0.25">
      <c r="A1164" s="94" t="s">
        <v>161</v>
      </c>
      <c r="B1164" s="77" t="s">
        <v>203</v>
      </c>
      <c r="C1164" s="74">
        <v>2017</v>
      </c>
      <c r="D1164" s="77">
        <v>3</v>
      </c>
      <c r="E1164" s="77" t="s">
        <v>168</v>
      </c>
      <c r="F1164" s="77" t="s">
        <v>140</v>
      </c>
      <c r="G1164" s="98">
        <v>9567</v>
      </c>
      <c r="H1164" s="92">
        <v>9567</v>
      </c>
      <c r="I1164" s="66">
        <v>0</v>
      </c>
    </row>
    <row r="1165" spans="1:9" x14ac:dyDescent="0.25">
      <c r="A1165" s="94" t="s">
        <v>161</v>
      </c>
      <c r="B1165" s="77" t="s">
        <v>191</v>
      </c>
      <c r="C1165" s="74">
        <v>2017</v>
      </c>
      <c r="D1165" s="77">
        <v>3</v>
      </c>
      <c r="E1165" s="77" t="s">
        <v>168</v>
      </c>
      <c r="F1165" s="77" t="s">
        <v>140</v>
      </c>
      <c r="G1165" s="98">
        <v>5026099</v>
      </c>
      <c r="H1165" s="92">
        <v>5026099</v>
      </c>
      <c r="I1165" s="66">
        <v>0</v>
      </c>
    </row>
    <row r="1166" spans="1:9" x14ac:dyDescent="0.25">
      <c r="A1166" s="94" t="s">
        <v>161</v>
      </c>
      <c r="B1166" s="77" t="s">
        <v>207</v>
      </c>
      <c r="C1166" s="74">
        <v>2017</v>
      </c>
      <c r="D1166" s="77">
        <v>3</v>
      </c>
      <c r="E1166" s="77" t="s">
        <v>168</v>
      </c>
      <c r="F1166" s="77" t="s">
        <v>140</v>
      </c>
      <c r="G1166" s="98">
        <v>0</v>
      </c>
      <c r="H1166" s="92">
        <v>0</v>
      </c>
      <c r="I1166" s="66">
        <v>0</v>
      </c>
    </row>
    <row r="1167" spans="1:9" x14ac:dyDescent="0.25">
      <c r="A1167" s="94" t="s">
        <v>161</v>
      </c>
      <c r="B1167" s="77" t="s">
        <v>204</v>
      </c>
      <c r="C1167" s="74">
        <v>2017</v>
      </c>
      <c r="D1167" s="77">
        <v>3</v>
      </c>
      <c r="E1167" s="77" t="s">
        <v>168</v>
      </c>
      <c r="F1167" s="77" t="s">
        <v>140</v>
      </c>
      <c r="G1167" s="98">
        <v>659000</v>
      </c>
      <c r="H1167" s="92">
        <v>659000</v>
      </c>
      <c r="I1167" s="66">
        <v>0</v>
      </c>
    </row>
    <row r="1168" spans="1:9" x14ac:dyDescent="0.25">
      <c r="A1168" s="94" t="s">
        <v>161</v>
      </c>
      <c r="B1168" s="77" t="s">
        <v>205</v>
      </c>
      <c r="C1168" s="74">
        <v>2017</v>
      </c>
      <c r="D1168" s="77">
        <v>3</v>
      </c>
      <c r="E1168" s="77" t="s">
        <v>168</v>
      </c>
      <c r="F1168" s="77" t="s">
        <v>140</v>
      </c>
      <c r="G1168" s="98">
        <v>8330</v>
      </c>
      <c r="H1168" s="92">
        <v>8330</v>
      </c>
      <c r="I1168" s="66">
        <v>0</v>
      </c>
    </row>
    <row r="1169" spans="1:9" x14ac:dyDescent="0.25">
      <c r="A1169" s="94" t="s">
        <v>161</v>
      </c>
      <c r="B1169" s="77" t="s">
        <v>206</v>
      </c>
      <c r="C1169" s="74">
        <v>2017</v>
      </c>
      <c r="D1169" s="77">
        <v>3</v>
      </c>
      <c r="E1169" s="77" t="s">
        <v>168</v>
      </c>
      <c r="F1169" s="77" t="s">
        <v>140</v>
      </c>
      <c r="G1169" s="98">
        <v>0</v>
      </c>
      <c r="H1169" s="92">
        <v>0</v>
      </c>
      <c r="I1169" s="66">
        <v>0</v>
      </c>
    </row>
    <row r="1170" spans="1:9" x14ac:dyDescent="0.25">
      <c r="A1170" s="94" t="s">
        <v>161</v>
      </c>
      <c r="B1170" s="77" t="s">
        <v>188</v>
      </c>
      <c r="C1170" s="74">
        <v>2017</v>
      </c>
      <c r="D1170" s="77">
        <v>3</v>
      </c>
      <c r="E1170" s="77" t="s">
        <v>169</v>
      </c>
      <c r="F1170" s="77" t="s">
        <v>140</v>
      </c>
      <c r="G1170" s="98">
        <v>4522156</v>
      </c>
      <c r="H1170" s="92">
        <v>4522156</v>
      </c>
      <c r="I1170" s="66">
        <v>0</v>
      </c>
    </row>
    <row r="1171" spans="1:9" x14ac:dyDescent="0.25">
      <c r="A1171" s="94" t="s">
        <v>161</v>
      </c>
      <c r="B1171" s="77" t="s">
        <v>193</v>
      </c>
      <c r="C1171" s="74">
        <v>2017</v>
      </c>
      <c r="D1171" s="77">
        <v>3</v>
      </c>
      <c r="E1171" s="77" t="s">
        <v>169</v>
      </c>
      <c r="F1171" s="77" t="s">
        <v>140</v>
      </c>
      <c r="G1171" s="98">
        <v>0</v>
      </c>
      <c r="H1171" s="92">
        <v>0</v>
      </c>
      <c r="I1171" s="66">
        <v>0</v>
      </c>
    </row>
    <row r="1172" spans="1:9" x14ac:dyDescent="0.25">
      <c r="A1172" s="94" t="s">
        <v>161</v>
      </c>
      <c r="B1172" s="77" t="s">
        <v>194</v>
      </c>
      <c r="C1172" s="74">
        <v>2017</v>
      </c>
      <c r="D1172" s="77">
        <v>3</v>
      </c>
      <c r="E1172" s="77" t="s">
        <v>169</v>
      </c>
      <c r="F1172" s="77" t="s">
        <v>140</v>
      </c>
      <c r="G1172" s="98">
        <v>162849</v>
      </c>
      <c r="H1172" s="92">
        <v>162849</v>
      </c>
      <c r="I1172" s="66">
        <v>0</v>
      </c>
    </row>
    <row r="1173" spans="1:9" x14ac:dyDescent="0.25">
      <c r="A1173" s="94" t="s">
        <v>161</v>
      </c>
      <c r="B1173" s="77" t="s">
        <v>195</v>
      </c>
      <c r="C1173" s="74">
        <v>2017</v>
      </c>
      <c r="D1173" s="77">
        <v>3</v>
      </c>
      <c r="E1173" s="77" t="s">
        <v>169</v>
      </c>
      <c r="F1173" s="77" t="s">
        <v>140</v>
      </c>
      <c r="G1173" s="98">
        <v>0</v>
      </c>
      <c r="H1173" s="92">
        <v>0</v>
      </c>
      <c r="I1173" s="66">
        <v>0</v>
      </c>
    </row>
    <row r="1174" spans="1:9" x14ac:dyDescent="0.25">
      <c r="A1174" s="94" t="s">
        <v>161</v>
      </c>
      <c r="B1174" s="77" t="s">
        <v>190</v>
      </c>
      <c r="C1174" s="74">
        <v>2017</v>
      </c>
      <c r="D1174" s="77">
        <v>3</v>
      </c>
      <c r="E1174" s="77" t="s">
        <v>169</v>
      </c>
      <c r="F1174" s="77" t="s">
        <v>140</v>
      </c>
      <c r="G1174" s="98">
        <v>30561000</v>
      </c>
      <c r="H1174" s="92">
        <v>30561000</v>
      </c>
      <c r="I1174" s="66">
        <v>0</v>
      </c>
    </row>
    <row r="1175" spans="1:9" x14ac:dyDescent="0.25">
      <c r="A1175" s="94" t="s">
        <v>161</v>
      </c>
      <c r="B1175" s="77" t="s">
        <v>196</v>
      </c>
      <c r="C1175" s="74">
        <v>2017</v>
      </c>
      <c r="D1175" s="77">
        <v>3</v>
      </c>
      <c r="E1175" s="77" t="s">
        <v>169</v>
      </c>
      <c r="F1175" s="77" t="s">
        <v>140</v>
      </c>
      <c r="G1175" s="98">
        <v>0</v>
      </c>
      <c r="H1175" s="92">
        <v>0</v>
      </c>
      <c r="I1175" s="66">
        <v>0</v>
      </c>
    </row>
    <row r="1176" spans="1:9" x14ac:dyDescent="0.25">
      <c r="A1176" s="94" t="s">
        <v>161</v>
      </c>
      <c r="B1176" s="77" t="s">
        <v>197</v>
      </c>
      <c r="C1176" s="74">
        <v>2017</v>
      </c>
      <c r="D1176" s="77">
        <v>3</v>
      </c>
      <c r="E1176" s="77" t="s">
        <v>169</v>
      </c>
      <c r="F1176" s="77" t="s">
        <v>140</v>
      </c>
      <c r="G1176" s="98">
        <v>0</v>
      </c>
      <c r="H1176" s="92">
        <v>0</v>
      </c>
      <c r="I1176" s="66">
        <v>0</v>
      </c>
    </row>
    <row r="1177" spans="1:9" x14ac:dyDescent="0.25">
      <c r="A1177" s="94" t="s">
        <v>161</v>
      </c>
      <c r="B1177" s="77" t="s">
        <v>198</v>
      </c>
      <c r="C1177" s="74">
        <v>2017</v>
      </c>
      <c r="D1177" s="77">
        <v>3</v>
      </c>
      <c r="E1177" s="77" t="s">
        <v>169</v>
      </c>
      <c r="F1177" s="77" t="s">
        <v>140</v>
      </c>
      <c r="G1177" s="98">
        <v>379</v>
      </c>
      <c r="H1177" s="92">
        <v>379</v>
      </c>
      <c r="I1177" s="66">
        <v>0</v>
      </c>
    </row>
    <row r="1178" spans="1:9" x14ac:dyDescent="0.25">
      <c r="A1178" s="94" t="s">
        <v>161</v>
      </c>
      <c r="B1178" s="77" t="s">
        <v>199</v>
      </c>
      <c r="C1178" s="74">
        <v>2017</v>
      </c>
      <c r="D1178" s="77">
        <v>3</v>
      </c>
      <c r="E1178" s="77" t="s">
        <v>169</v>
      </c>
      <c r="F1178" s="77" t="s">
        <v>140</v>
      </c>
      <c r="G1178" s="98">
        <v>0</v>
      </c>
      <c r="H1178" s="92">
        <v>0</v>
      </c>
      <c r="I1178" s="66">
        <v>0</v>
      </c>
    </row>
    <row r="1179" spans="1:9" x14ac:dyDescent="0.25">
      <c r="A1179" s="94" t="s">
        <v>161</v>
      </c>
      <c r="B1179" s="77" t="s">
        <v>200</v>
      </c>
      <c r="C1179" s="74">
        <v>2017</v>
      </c>
      <c r="D1179" s="77">
        <v>3</v>
      </c>
      <c r="E1179" s="77" t="s">
        <v>169</v>
      </c>
      <c r="F1179" s="77" t="s">
        <v>140</v>
      </c>
      <c r="G1179" s="98">
        <v>0</v>
      </c>
      <c r="H1179" s="92">
        <v>0</v>
      </c>
      <c r="I1179" s="66">
        <v>0</v>
      </c>
    </row>
    <row r="1180" spans="1:9" x14ac:dyDescent="0.25">
      <c r="A1180" s="94" t="s">
        <v>161</v>
      </c>
      <c r="B1180" s="77" t="s">
        <v>201</v>
      </c>
      <c r="C1180" s="74">
        <v>2017</v>
      </c>
      <c r="D1180" s="77">
        <v>3</v>
      </c>
      <c r="E1180" s="77" t="s">
        <v>169</v>
      </c>
      <c r="F1180" s="77" t="s">
        <v>140</v>
      </c>
      <c r="G1180" s="98">
        <v>0</v>
      </c>
      <c r="H1180" s="92">
        <v>0</v>
      </c>
      <c r="I1180" s="66">
        <v>0</v>
      </c>
    </row>
    <row r="1181" spans="1:9" x14ac:dyDescent="0.25">
      <c r="A1181" s="94" t="s">
        <v>161</v>
      </c>
      <c r="B1181" s="77" t="s">
        <v>203</v>
      </c>
      <c r="C1181" s="74">
        <v>2017</v>
      </c>
      <c r="D1181" s="77">
        <v>3</v>
      </c>
      <c r="E1181" s="77" t="s">
        <v>169</v>
      </c>
      <c r="F1181" s="77" t="s">
        <v>140</v>
      </c>
      <c r="G1181" s="98">
        <v>0</v>
      </c>
      <c r="H1181" s="92">
        <v>0</v>
      </c>
      <c r="I1181" s="66">
        <v>0</v>
      </c>
    </row>
    <row r="1182" spans="1:9" x14ac:dyDescent="0.25">
      <c r="A1182" s="94" t="s">
        <v>161</v>
      </c>
      <c r="B1182" s="77" t="s">
        <v>191</v>
      </c>
      <c r="C1182" s="74">
        <v>2017</v>
      </c>
      <c r="D1182" s="77">
        <v>3</v>
      </c>
      <c r="E1182" s="77" t="s">
        <v>169</v>
      </c>
      <c r="F1182" s="77" t="s">
        <v>140</v>
      </c>
      <c r="G1182" s="98">
        <v>60375579</v>
      </c>
      <c r="H1182" s="92">
        <v>60375579</v>
      </c>
      <c r="I1182" s="66">
        <v>0</v>
      </c>
    </row>
    <row r="1183" spans="1:9" x14ac:dyDescent="0.25">
      <c r="A1183" s="94" t="s">
        <v>161</v>
      </c>
      <c r="B1183" s="77" t="s">
        <v>207</v>
      </c>
      <c r="C1183" s="74">
        <v>2017</v>
      </c>
      <c r="D1183" s="77">
        <v>3</v>
      </c>
      <c r="E1183" s="77" t="s">
        <v>169</v>
      </c>
      <c r="F1183" s="77" t="s">
        <v>140</v>
      </c>
      <c r="G1183" s="98">
        <v>0</v>
      </c>
      <c r="H1183" s="92">
        <v>0</v>
      </c>
      <c r="I1183" s="66">
        <v>0</v>
      </c>
    </row>
    <row r="1184" spans="1:9" x14ac:dyDescent="0.25">
      <c r="A1184" s="94" t="s">
        <v>161</v>
      </c>
      <c r="B1184" s="77" t="s">
        <v>204</v>
      </c>
      <c r="C1184" s="74">
        <v>2017</v>
      </c>
      <c r="D1184" s="77">
        <v>3</v>
      </c>
      <c r="E1184" s="77" t="s">
        <v>169</v>
      </c>
      <c r="F1184" s="77" t="s">
        <v>140</v>
      </c>
      <c r="G1184" s="98">
        <v>664000</v>
      </c>
      <c r="H1184" s="92">
        <v>664000</v>
      </c>
      <c r="I1184" s="66">
        <v>0</v>
      </c>
    </row>
    <row r="1185" spans="1:9" x14ac:dyDescent="0.25">
      <c r="A1185" s="94" t="s">
        <v>161</v>
      </c>
      <c r="B1185" s="77" t="s">
        <v>205</v>
      </c>
      <c r="C1185" s="74">
        <v>2017</v>
      </c>
      <c r="D1185" s="77">
        <v>3</v>
      </c>
      <c r="E1185" s="77" t="s">
        <v>169</v>
      </c>
      <c r="F1185" s="77" t="s">
        <v>140</v>
      </c>
      <c r="G1185" s="98">
        <v>0</v>
      </c>
      <c r="H1185" s="92">
        <v>0</v>
      </c>
      <c r="I1185" s="66">
        <v>0</v>
      </c>
    </row>
    <row r="1186" spans="1:9" x14ac:dyDescent="0.25">
      <c r="A1186" s="94" t="s">
        <v>161</v>
      </c>
      <c r="B1186" s="77" t="s">
        <v>206</v>
      </c>
      <c r="C1186" s="74">
        <v>2017</v>
      </c>
      <c r="D1186" s="77">
        <v>3</v>
      </c>
      <c r="E1186" s="77" t="s">
        <v>169</v>
      </c>
      <c r="F1186" s="77" t="s">
        <v>140</v>
      </c>
      <c r="G1186" s="98">
        <v>0</v>
      </c>
      <c r="H1186" s="92">
        <v>0</v>
      </c>
      <c r="I1186" s="66">
        <v>0</v>
      </c>
    </row>
    <row r="1187" spans="1:9" x14ac:dyDescent="0.25">
      <c r="A1187" s="94" t="s">
        <v>142</v>
      </c>
      <c r="B1187" s="77" t="s">
        <v>208</v>
      </c>
      <c r="C1187" s="73">
        <v>2018</v>
      </c>
      <c r="D1187" s="77">
        <v>3</v>
      </c>
      <c r="E1187" s="77" t="s">
        <v>143</v>
      </c>
      <c r="F1187" s="77" t="s">
        <v>141</v>
      </c>
      <c r="G1187" s="98">
        <v>-182058228</v>
      </c>
      <c r="H1187" s="77">
        <v>0</v>
      </c>
      <c r="I1187" s="92">
        <v>-182058228</v>
      </c>
    </row>
    <row r="1188" spans="1:9" x14ac:dyDescent="0.25">
      <c r="A1188" s="94" t="s">
        <v>142</v>
      </c>
      <c r="B1188" s="77" t="s">
        <v>188</v>
      </c>
      <c r="C1188" s="73">
        <v>2018</v>
      </c>
      <c r="D1188" s="77">
        <v>3</v>
      </c>
      <c r="E1188" s="77" t="s">
        <v>143</v>
      </c>
      <c r="F1188" s="77" t="s">
        <v>141</v>
      </c>
      <c r="G1188" s="98">
        <v>-4852000604</v>
      </c>
      <c r="H1188" s="77">
        <v>0</v>
      </c>
      <c r="I1188" s="92">
        <v>-4852000604</v>
      </c>
    </row>
    <row r="1189" spans="1:9" x14ac:dyDescent="0.25">
      <c r="A1189" s="94" t="s">
        <v>142</v>
      </c>
      <c r="B1189" s="77" t="s">
        <v>193</v>
      </c>
      <c r="C1189" s="73">
        <v>2018</v>
      </c>
      <c r="D1189" s="77">
        <v>3</v>
      </c>
      <c r="E1189" s="77" t="s">
        <v>143</v>
      </c>
      <c r="F1189" s="77" t="s">
        <v>141</v>
      </c>
      <c r="G1189" s="98">
        <v>-1541103000</v>
      </c>
      <c r="H1189" s="77">
        <v>0</v>
      </c>
      <c r="I1189" s="92">
        <v>-1541103000</v>
      </c>
    </row>
    <row r="1190" spans="1:9" x14ac:dyDescent="0.25">
      <c r="A1190" s="94" t="s">
        <v>142</v>
      </c>
      <c r="B1190" s="77" t="s">
        <v>194</v>
      </c>
      <c r="C1190" s="73">
        <v>2018</v>
      </c>
      <c r="D1190" s="77">
        <v>3</v>
      </c>
      <c r="E1190" s="77" t="s">
        <v>143</v>
      </c>
      <c r="F1190" s="77" t="s">
        <v>141</v>
      </c>
      <c r="G1190" s="98">
        <v>-1341717981</v>
      </c>
      <c r="H1190" s="77">
        <v>0</v>
      </c>
      <c r="I1190" s="92">
        <v>-1341717981</v>
      </c>
    </row>
    <row r="1191" spans="1:9" x14ac:dyDescent="0.25">
      <c r="A1191" s="94" t="s">
        <v>142</v>
      </c>
      <c r="B1191" s="77" t="s">
        <v>195</v>
      </c>
      <c r="C1191" s="73">
        <v>2018</v>
      </c>
      <c r="D1191" s="77">
        <v>3</v>
      </c>
      <c r="E1191" s="77" t="s">
        <v>143</v>
      </c>
      <c r="F1191" s="77" t="s">
        <v>141</v>
      </c>
      <c r="G1191" s="98">
        <v>-59421667</v>
      </c>
      <c r="H1191" s="77">
        <v>0</v>
      </c>
      <c r="I1191" s="92">
        <v>-59421667</v>
      </c>
    </row>
    <row r="1192" spans="1:9" x14ac:dyDescent="0.25">
      <c r="A1192" s="94" t="s">
        <v>142</v>
      </c>
      <c r="B1192" s="77" t="s">
        <v>190</v>
      </c>
      <c r="C1192" s="73">
        <v>2018</v>
      </c>
      <c r="D1192" s="77">
        <v>3</v>
      </c>
      <c r="E1192" s="77" t="s">
        <v>143</v>
      </c>
      <c r="F1192" s="77" t="s">
        <v>141</v>
      </c>
      <c r="G1192" s="98">
        <v>-5319119000</v>
      </c>
      <c r="H1192" s="77">
        <v>0</v>
      </c>
      <c r="I1192" s="92">
        <v>-5319119000</v>
      </c>
    </row>
    <row r="1193" spans="1:9" x14ac:dyDescent="0.25">
      <c r="A1193" s="94" t="s">
        <v>142</v>
      </c>
      <c r="B1193" s="77" t="s">
        <v>196</v>
      </c>
      <c r="C1193" s="73">
        <v>2018</v>
      </c>
      <c r="D1193" s="77">
        <v>3</v>
      </c>
      <c r="E1193" s="77" t="s">
        <v>143</v>
      </c>
      <c r="F1193" s="77" t="s">
        <v>141</v>
      </c>
      <c r="G1193" s="98">
        <v>-135266494</v>
      </c>
      <c r="H1193" s="77">
        <v>0</v>
      </c>
      <c r="I1193" s="92">
        <v>-135266494</v>
      </c>
    </row>
    <row r="1194" spans="1:9" x14ac:dyDescent="0.25">
      <c r="A1194" s="94" t="s">
        <v>142</v>
      </c>
      <c r="B1194" s="77" t="s">
        <v>197</v>
      </c>
      <c r="C1194" s="73">
        <v>2018</v>
      </c>
      <c r="D1194" s="77">
        <v>3</v>
      </c>
      <c r="E1194" s="77" t="s">
        <v>143</v>
      </c>
      <c r="F1194" s="77" t="s">
        <v>141</v>
      </c>
      <c r="G1194" s="98">
        <v>-283915709</v>
      </c>
      <c r="H1194" s="77">
        <v>0</v>
      </c>
      <c r="I1194" s="92">
        <v>-283915709</v>
      </c>
    </row>
    <row r="1195" spans="1:9" x14ac:dyDescent="0.25">
      <c r="A1195" s="94" t="s">
        <v>142</v>
      </c>
      <c r="B1195" s="77" t="s">
        <v>209</v>
      </c>
      <c r="C1195" s="73">
        <v>2018</v>
      </c>
      <c r="D1195" s="77">
        <v>3</v>
      </c>
      <c r="E1195" s="77" t="s">
        <v>143</v>
      </c>
      <c r="F1195" s="77" t="s">
        <v>141</v>
      </c>
      <c r="G1195" s="98">
        <v>-237844349</v>
      </c>
      <c r="H1195" s="77">
        <v>0</v>
      </c>
      <c r="I1195" s="92">
        <v>-237844349</v>
      </c>
    </row>
    <row r="1196" spans="1:9" x14ac:dyDescent="0.25">
      <c r="A1196" s="94" t="s">
        <v>142</v>
      </c>
      <c r="B1196" s="77" t="s">
        <v>210</v>
      </c>
      <c r="C1196" s="73">
        <v>2018</v>
      </c>
      <c r="D1196" s="77">
        <v>3</v>
      </c>
      <c r="E1196" s="77" t="s">
        <v>143</v>
      </c>
      <c r="F1196" s="77" t="s">
        <v>141</v>
      </c>
      <c r="G1196" s="98">
        <v>-66550021</v>
      </c>
      <c r="H1196" s="77">
        <v>0</v>
      </c>
      <c r="I1196" s="92">
        <v>-66550021</v>
      </c>
    </row>
    <row r="1197" spans="1:9" x14ac:dyDescent="0.25">
      <c r="A1197" s="94" t="s">
        <v>142</v>
      </c>
      <c r="B1197" s="77" t="s">
        <v>192</v>
      </c>
      <c r="C1197" s="73">
        <v>2018</v>
      </c>
      <c r="D1197" s="77">
        <v>3</v>
      </c>
      <c r="E1197" s="77" t="s">
        <v>143</v>
      </c>
      <c r="F1197" s="77" t="s">
        <v>141</v>
      </c>
      <c r="G1197" s="98">
        <v>-460326618</v>
      </c>
      <c r="H1197" s="77">
        <v>0</v>
      </c>
      <c r="I1197" s="92">
        <v>-460326618</v>
      </c>
    </row>
    <row r="1198" spans="1:9" x14ac:dyDescent="0.25">
      <c r="A1198" s="94" t="s">
        <v>142</v>
      </c>
      <c r="B1198" s="77" t="s">
        <v>198</v>
      </c>
      <c r="C1198" s="73">
        <v>2018</v>
      </c>
      <c r="D1198" s="77">
        <v>3</v>
      </c>
      <c r="E1198" s="77" t="s">
        <v>143</v>
      </c>
      <c r="F1198" s="77" t="s">
        <v>141</v>
      </c>
      <c r="G1198" s="98">
        <v>-290264335</v>
      </c>
      <c r="H1198" s="77">
        <v>0</v>
      </c>
      <c r="I1198" s="92">
        <v>-290264335</v>
      </c>
    </row>
    <row r="1199" spans="1:9" x14ac:dyDescent="0.25">
      <c r="A1199" s="94" t="s">
        <v>142</v>
      </c>
      <c r="B1199" s="77" t="s">
        <v>199</v>
      </c>
      <c r="C1199" s="73">
        <v>2018</v>
      </c>
      <c r="D1199" s="77">
        <v>3</v>
      </c>
      <c r="E1199" s="77" t="s">
        <v>143</v>
      </c>
      <c r="F1199" s="77" t="s">
        <v>141</v>
      </c>
      <c r="G1199" s="98">
        <v>-474681599</v>
      </c>
      <c r="H1199" s="77">
        <v>0</v>
      </c>
      <c r="I1199" s="92">
        <v>-474681599</v>
      </c>
    </row>
    <row r="1200" spans="1:9" x14ac:dyDescent="0.25">
      <c r="A1200" s="94" t="s">
        <v>142</v>
      </c>
      <c r="B1200" s="77" t="s">
        <v>200</v>
      </c>
      <c r="C1200" s="73">
        <v>2018</v>
      </c>
      <c r="D1200" s="77">
        <v>3</v>
      </c>
      <c r="E1200" s="77" t="s">
        <v>143</v>
      </c>
      <c r="F1200" s="77" t="s">
        <v>141</v>
      </c>
      <c r="G1200" s="98">
        <v>-173401074</v>
      </c>
      <c r="H1200" s="77">
        <v>0</v>
      </c>
      <c r="I1200" s="92">
        <v>-173401074</v>
      </c>
    </row>
    <row r="1201" spans="1:9" x14ac:dyDescent="0.25">
      <c r="A1201" s="94" t="s">
        <v>142</v>
      </c>
      <c r="B1201" s="77" t="s">
        <v>201</v>
      </c>
      <c r="C1201" s="73">
        <v>2018</v>
      </c>
      <c r="D1201" s="77">
        <v>3</v>
      </c>
      <c r="E1201" s="77" t="s">
        <v>143</v>
      </c>
      <c r="F1201" s="77" t="s">
        <v>141</v>
      </c>
      <c r="G1201" s="98">
        <v>-645455000</v>
      </c>
      <c r="H1201" s="77">
        <v>0</v>
      </c>
      <c r="I1201" s="92">
        <v>-645455000</v>
      </c>
    </row>
    <row r="1202" spans="1:9" x14ac:dyDescent="0.25">
      <c r="A1202" s="94" t="s">
        <v>142</v>
      </c>
      <c r="B1202" s="77" t="s">
        <v>202</v>
      </c>
      <c r="C1202" s="73">
        <v>2018</v>
      </c>
      <c r="D1202" s="77">
        <v>3</v>
      </c>
      <c r="E1202" s="77" t="s">
        <v>143</v>
      </c>
      <c r="F1202" s="77" t="s">
        <v>141</v>
      </c>
      <c r="G1202" s="98">
        <v>-129553000</v>
      </c>
      <c r="H1202" s="77">
        <v>0</v>
      </c>
      <c r="I1202" s="92">
        <v>-129553000</v>
      </c>
    </row>
    <row r="1203" spans="1:9" x14ac:dyDescent="0.25">
      <c r="A1203" s="94" t="s">
        <v>142</v>
      </c>
      <c r="B1203" s="77" t="s">
        <v>203</v>
      </c>
      <c r="C1203" s="73">
        <v>2018</v>
      </c>
      <c r="D1203" s="77">
        <v>3</v>
      </c>
      <c r="E1203" s="77" t="s">
        <v>143</v>
      </c>
      <c r="F1203" s="77" t="s">
        <v>141</v>
      </c>
      <c r="G1203" s="98">
        <v>-80772264</v>
      </c>
      <c r="H1203" s="77">
        <v>0</v>
      </c>
      <c r="I1203" s="92">
        <v>-80772264</v>
      </c>
    </row>
    <row r="1204" spans="1:9" x14ac:dyDescent="0.25">
      <c r="A1204" s="94" t="s">
        <v>142</v>
      </c>
      <c r="B1204" s="77" t="s">
        <v>191</v>
      </c>
      <c r="C1204" s="73">
        <v>2018</v>
      </c>
      <c r="D1204" s="77">
        <v>3</v>
      </c>
      <c r="E1204" s="77" t="s">
        <v>143</v>
      </c>
      <c r="F1204" s="77" t="s">
        <v>141</v>
      </c>
      <c r="G1204" s="98">
        <v>-4177125262</v>
      </c>
      <c r="H1204" s="77">
        <v>0</v>
      </c>
      <c r="I1204" s="92">
        <v>-4177125262</v>
      </c>
    </row>
    <row r="1205" spans="1:9" x14ac:dyDescent="0.25">
      <c r="A1205" s="94" t="s">
        <v>142</v>
      </c>
      <c r="B1205" s="77" t="s">
        <v>204</v>
      </c>
      <c r="C1205" s="73">
        <v>2018</v>
      </c>
      <c r="D1205" s="77">
        <v>3</v>
      </c>
      <c r="E1205" s="77" t="s">
        <v>143</v>
      </c>
      <c r="F1205" s="77" t="s">
        <v>141</v>
      </c>
      <c r="G1205" s="98">
        <v>-4893563000</v>
      </c>
      <c r="H1205" s="77">
        <v>0</v>
      </c>
      <c r="I1205" s="92">
        <v>-4893563000</v>
      </c>
    </row>
    <row r="1206" spans="1:9" x14ac:dyDescent="0.25">
      <c r="A1206" s="94" t="s">
        <v>142</v>
      </c>
      <c r="B1206" s="77" t="s">
        <v>205</v>
      </c>
      <c r="C1206" s="73">
        <v>2018</v>
      </c>
      <c r="D1206" s="77">
        <v>3</v>
      </c>
      <c r="E1206" s="77" t="s">
        <v>143</v>
      </c>
      <c r="F1206" s="77" t="s">
        <v>141</v>
      </c>
      <c r="G1206" s="98">
        <v>-165982272</v>
      </c>
      <c r="H1206" s="77">
        <v>0</v>
      </c>
      <c r="I1206" s="92">
        <v>-165982272</v>
      </c>
    </row>
    <row r="1207" spans="1:9" x14ac:dyDescent="0.25">
      <c r="A1207" s="94" t="s">
        <v>142</v>
      </c>
      <c r="B1207" s="77" t="s">
        <v>206</v>
      </c>
      <c r="C1207" s="73">
        <v>2018</v>
      </c>
      <c r="D1207" s="77">
        <v>3</v>
      </c>
      <c r="E1207" s="77" t="s">
        <v>143</v>
      </c>
      <c r="F1207" s="77" t="s">
        <v>141</v>
      </c>
      <c r="G1207" s="98">
        <v>-304813659</v>
      </c>
      <c r="H1207" s="77">
        <v>0</v>
      </c>
      <c r="I1207" s="92">
        <v>-304813659</v>
      </c>
    </row>
    <row r="1208" spans="1:9" x14ac:dyDescent="0.25">
      <c r="A1208" s="94" t="s">
        <v>142</v>
      </c>
      <c r="B1208" s="77" t="s">
        <v>208</v>
      </c>
      <c r="C1208" s="73">
        <v>2018</v>
      </c>
      <c r="D1208" s="77">
        <v>3</v>
      </c>
      <c r="E1208" s="77" t="s">
        <v>144</v>
      </c>
      <c r="F1208" s="77" t="s">
        <v>141</v>
      </c>
      <c r="G1208" s="98">
        <v>0</v>
      </c>
      <c r="H1208" s="77">
        <v>0</v>
      </c>
      <c r="I1208" s="92">
        <v>0</v>
      </c>
    </row>
    <row r="1209" spans="1:9" x14ac:dyDescent="0.25">
      <c r="A1209" s="94" t="s">
        <v>142</v>
      </c>
      <c r="B1209" s="77" t="s">
        <v>188</v>
      </c>
      <c r="C1209" s="73">
        <v>2018</v>
      </c>
      <c r="D1209" s="77">
        <v>3</v>
      </c>
      <c r="E1209" s="77" t="s">
        <v>144</v>
      </c>
      <c r="F1209" s="77" t="s">
        <v>141</v>
      </c>
      <c r="G1209" s="98">
        <v>-3259782</v>
      </c>
      <c r="H1209" s="77">
        <v>0</v>
      </c>
      <c r="I1209" s="92">
        <v>-3259782</v>
      </c>
    </row>
    <row r="1210" spans="1:9" x14ac:dyDescent="0.25">
      <c r="A1210" s="94" t="s">
        <v>142</v>
      </c>
      <c r="B1210" s="77" t="s">
        <v>193</v>
      </c>
      <c r="C1210" s="73">
        <v>2018</v>
      </c>
      <c r="D1210" s="77">
        <v>3</v>
      </c>
      <c r="E1210" s="77" t="s">
        <v>144</v>
      </c>
      <c r="F1210" s="77" t="s">
        <v>141</v>
      </c>
      <c r="G1210" s="98">
        <v>-9389000</v>
      </c>
      <c r="H1210" s="77">
        <v>0</v>
      </c>
      <c r="I1210" s="92">
        <v>-9389000</v>
      </c>
    </row>
    <row r="1211" spans="1:9" x14ac:dyDescent="0.25">
      <c r="A1211" s="94" t="s">
        <v>142</v>
      </c>
      <c r="B1211" s="77" t="s">
        <v>194</v>
      </c>
      <c r="C1211" s="73">
        <v>2018</v>
      </c>
      <c r="D1211" s="77">
        <v>3</v>
      </c>
      <c r="E1211" s="77" t="s">
        <v>144</v>
      </c>
      <c r="F1211" s="77" t="s">
        <v>141</v>
      </c>
      <c r="G1211" s="98">
        <v>0</v>
      </c>
      <c r="H1211" s="77">
        <v>0</v>
      </c>
      <c r="I1211" s="92">
        <v>0</v>
      </c>
    </row>
    <row r="1212" spans="1:9" x14ac:dyDescent="0.25">
      <c r="A1212" s="94" t="s">
        <v>142</v>
      </c>
      <c r="B1212" s="77" t="s">
        <v>195</v>
      </c>
      <c r="C1212" s="73">
        <v>2018</v>
      </c>
      <c r="D1212" s="77">
        <v>3</v>
      </c>
      <c r="E1212" s="77" t="s">
        <v>144</v>
      </c>
      <c r="F1212" s="77" t="s">
        <v>141</v>
      </c>
      <c r="G1212" s="98">
        <v>0</v>
      </c>
      <c r="H1212" s="77">
        <v>0</v>
      </c>
      <c r="I1212" s="92">
        <v>0</v>
      </c>
    </row>
    <row r="1213" spans="1:9" x14ac:dyDescent="0.25">
      <c r="A1213" s="94" t="s">
        <v>142</v>
      </c>
      <c r="B1213" s="77" t="s">
        <v>190</v>
      </c>
      <c r="C1213" s="73">
        <v>2018</v>
      </c>
      <c r="D1213" s="77">
        <v>3</v>
      </c>
      <c r="E1213" s="77" t="s">
        <v>144</v>
      </c>
      <c r="F1213" s="77" t="s">
        <v>141</v>
      </c>
      <c r="G1213" s="98">
        <v>-13937000</v>
      </c>
      <c r="H1213" s="77">
        <v>0</v>
      </c>
      <c r="I1213" s="92">
        <v>-13937000</v>
      </c>
    </row>
    <row r="1214" spans="1:9" x14ac:dyDescent="0.25">
      <c r="A1214" s="94" t="s">
        <v>142</v>
      </c>
      <c r="B1214" s="77" t="s">
        <v>196</v>
      </c>
      <c r="C1214" s="73">
        <v>2018</v>
      </c>
      <c r="D1214" s="77">
        <v>3</v>
      </c>
      <c r="E1214" s="77" t="s">
        <v>144</v>
      </c>
      <c r="F1214" s="77" t="s">
        <v>141</v>
      </c>
      <c r="G1214" s="98">
        <v>0</v>
      </c>
      <c r="H1214" s="77">
        <v>0</v>
      </c>
      <c r="I1214" s="92">
        <v>0</v>
      </c>
    </row>
    <row r="1215" spans="1:9" x14ac:dyDescent="0.25">
      <c r="A1215" s="94" t="s">
        <v>142</v>
      </c>
      <c r="B1215" s="77" t="s">
        <v>197</v>
      </c>
      <c r="C1215" s="73">
        <v>2018</v>
      </c>
      <c r="D1215" s="77">
        <v>3</v>
      </c>
      <c r="E1215" s="77" t="s">
        <v>144</v>
      </c>
      <c r="F1215" s="77" t="s">
        <v>141</v>
      </c>
      <c r="G1215" s="98">
        <v>0</v>
      </c>
      <c r="H1215" s="77">
        <v>0</v>
      </c>
      <c r="I1215" s="92">
        <v>0</v>
      </c>
    </row>
    <row r="1216" spans="1:9" x14ac:dyDescent="0.25">
      <c r="A1216" s="94" t="s">
        <v>142</v>
      </c>
      <c r="B1216" s="77" t="s">
        <v>209</v>
      </c>
      <c r="C1216" s="73">
        <v>2018</v>
      </c>
      <c r="D1216" s="77">
        <v>3</v>
      </c>
      <c r="E1216" s="77" t="s">
        <v>144</v>
      </c>
      <c r="F1216" s="77" t="s">
        <v>141</v>
      </c>
      <c r="G1216" s="98">
        <v>0</v>
      </c>
      <c r="H1216" s="77">
        <v>0</v>
      </c>
      <c r="I1216" s="92">
        <v>0</v>
      </c>
    </row>
    <row r="1217" spans="1:9" x14ac:dyDescent="0.25">
      <c r="A1217" s="94" t="s">
        <v>142</v>
      </c>
      <c r="B1217" s="77" t="s">
        <v>210</v>
      </c>
      <c r="C1217" s="73">
        <v>2018</v>
      </c>
      <c r="D1217" s="77">
        <v>3</v>
      </c>
      <c r="E1217" s="77" t="s">
        <v>144</v>
      </c>
      <c r="F1217" s="77" t="s">
        <v>141</v>
      </c>
      <c r="G1217" s="98">
        <v>0</v>
      </c>
      <c r="H1217" s="77">
        <v>0</v>
      </c>
      <c r="I1217" s="92">
        <v>0</v>
      </c>
    </row>
    <row r="1218" spans="1:9" x14ac:dyDescent="0.25">
      <c r="A1218" s="94" t="s">
        <v>142</v>
      </c>
      <c r="B1218" s="77" t="s">
        <v>192</v>
      </c>
      <c r="C1218" s="73">
        <v>2018</v>
      </c>
      <c r="D1218" s="77">
        <v>3</v>
      </c>
      <c r="E1218" s="77" t="s">
        <v>144</v>
      </c>
      <c r="F1218" s="77" t="s">
        <v>141</v>
      </c>
      <c r="G1218" s="98">
        <v>-138436</v>
      </c>
      <c r="H1218" s="77">
        <v>0</v>
      </c>
      <c r="I1218" s="92">
        <v>-138436</v>
      </c>
    </row>
    <row r="1219" spans="1:9" x14ac:dyDescent="0.25">
      <c r="A1219" s="94" t="s">
        <v>142</v>
      </c>
      <c r="B1219" s="77" t="s">
        <v>198</v>
      </c>
      <c r="C1219" s="73">
        <v>2018</v>
      </c>
      <c r="D1219" s="77">
        <v>3</v>
      </c>
      <c r="E1219" s="77" t="s">
        <v>144</v>
      </c>
      <c r="F1219" s="77" t="s">
        <v>141</v>
      </c>
      <c r="G1219" s="98">
        <v>0</v>
      </c>
      <c r="H1219" s="77">
        <v>0</v>
      </c>
      <c r="I1219" s="92">
        <v>0</v>
      </c>
    </row>
    <row r="1220" spans="1:9" x14ac:dyDescent="0.25">
      <c r="A1220" s="94" t="s">
        <v>142</v>
      </c>
      <c r="B1220" s="77" t="s">
        <v>199</v>
      </c>
      <c r="C1220" s="73">
        <v>2018</v>
      </c>
      <c r="D1220" s="77">
        <v>3</v>
      </c>
      <c r="E1220" s="77" t="s">
        <v>144</v>
      </c>
      <c r="F1220" s="77" t="s">
        <v>141</v>
      </c>
      <c r="G1220" s="98">
        <v>0</v>
      </c>
      <c r="H1220" s="77">
        <v>0</v>
      </c>
      <c r="I1220" s="92">
        <v>0</v>
      </c>
    </row>
    <row r="1221" spans="1:9" x14ac:dyDescent="0.25">
      <c r="A1221" s="94" t="s">
        <v>142</v>
      </c>
      <c r="B1221" s="77" t="s">
        <v>200</v>
      </c>
      <c r="C1221" s="73">
        <v>2018</v>
      </c>
      <c r="D1221" s="77">
        <v>3</v>
      </c>
      <c r="E1221" s="77" t="s">
        <v>144</v>
      </c>
      <c r="F1221" s="77" t="s">
        <v>141</v>
      </c>
      <c r="G1221" s="98">
        <v>0</v>
      </c>
      <c r="H1221" s="77">
        <v>0</v>
      </c>
      <c r="I1221" s="92">
        <v>0</v>
      </c>
    </row>
    <row r="1222" spans="1:9" x14ac:dyDescent="0.25">
      <c r="A1222" s="94" t="s">
        <v>142</v>
      </c>
      <c r="B1222" s="77" t="s">
        <v>201</v>
      </c>
      <c r="C1222" s="73">
        <v>2018</v>
      </c>
      <c r="D1222" s="77">
        <v>3</v>
      </c>
      <c r="E1222" s="77" t="s">
        <v>144</v>
      </c>
      <c r="F1222" s="77" t="s">
        <v>141</v>
      </c>
      <c r="G1222" s="98">
        <v>0</v>
      </c>
      <c r="H1222" s="77">
        <v>0</v>
      </c>
      <c r="I1222" s="92">
        <v>0</v>
      </c>
    </row>
    <row r="1223" spans="1:9" x14ac:dyDescent="0.25">
      <c r="A1223" s="94" t="s">
        <v>142</v>
      </c>
      <c r="B1223" s="77" t="s">
        <v>202</v>
      </c>
      <c r="C1223" s="73">
        <v>2018</v>
      </c>
      <c r="D1223" s="77">
        <v>3</v>
      </c>
      <c r="E1223" s="77" t="s">
        <v>144</v>
      </c>
      <c r="F1223" s="77" t="s">
        <v>141</v>
      </c>
      <c r="G1223" s="98">
        <v>0</v>
      </c>
      <c r="H1223" s="77">
        <v>0</v>
      </c>
      <c r="I1223" s="92">
        <v>0</v>
      </c>
    </row>
    <row r="1224" spans="1:9" x14ac:dyDescent="0.25">
      <c r="A1224" s="94" t="s">
        <v>142</v>
      </c>
      <c r="B1224" s="77" t="s">
        <v>203</v>
      </c>
      <c r="C1224" s="73">
        <v>2018</v>
      </c>
      <c r="D1224" s="77">
        <v>3</v>
      </c>
      <c r="E1224" s="77" t="s">
        <v>144</v>
      </c>
      <c r="F1224" s="77" t="s">
        <v>141</v>
      </c>
      <c r="G1224" s="98">
        <v>-368828</v>
      </c>
      <c r="H1224" s="77">
        <v>0</v>
      </c>
      <c r="I1224" s="92">
        <v>-368828</v>
      </c>
    </row>
    <row r="1225" spans="1:9" x14ac:dyDescent="0.25">
      <c r="A1225" s="94" t="s">
        <v>142</v>
      </c>
      <c r="B1225" s="77" t="s">
        <v>191</v>
      </c>
      <c r="C1225" s="73">
        <v>2018</v>
      </c>
      <c r="D1225" s="77">
        <v>3</v>
      </c>
      <c r="E1225" s="77" t="s">
        <v>144</v>
      </c>
      <c r="F1225" s="77" t="s">
        <v>141</v>
      </c>
      <c r="G1225" s="98">
        <v>-19804388</v>
      </c>
      <c r="H1225" s="77">
        <v>0</v>
      </c>
      <c r="I1225" s="92">
        <v>-19804388</v>
      </c>
    </row>
    <row r="1226" spans="1:9" x14ac:dyDescent="0.25">
      <c r="A1226" s="94" t="s">
        <v>142</v>
      </c>
      <c r="B1226" s="77" t="s">
        <v>204</v>
      </c>
      <c r="C1226" s="73">
        <v>2018</v>
      </c>
      <c r="D1226" s="77">
        <v>3</v>
      </c>
      <c r="E1226" s="77" t="s">
        <v>144</v>
      </c>
      <c r="F1226" s="77" t="s">
        <v>141</v>
      </c>
      <c r="G1226" s="98">
        <v>0</v>
      </c>
      <c r="H1226" s="77">
        <v>0</v>
      </c>
      <c r="I1226" s="92">
        <v>0</v>
      </c>
    </row>
    <row r="1227" spans="1:9" x14ac:dyDescent="0.25">
      <c r="A1227" s="94" t="s">
        <v>142</v>
      </c>
      <c r="B1227" s="77" t="s">
        <v>205</v>
      </c>
      <c r="C1227" s="73">
        <v>2018</v>
      </c>
      <c r="D1227" s="77">
        <v>3</v>
      </c>
      <c r="E1227" s="77" t="s">
        <v>144</v>
      </c>
      <c r="F1227" s="77" t="s">
        <v>141</v>
      </c>
      <c r="G1227" s="98">
        <v>0</v>
      </c>
      <c r="H1227" s="77">
        <v>0</v>
      </c>
      <c r="I1227" s="92">
        <v>0</v>
      </c>
    </row>
    <row r="1228" spans="1:9" x14ac:dyDescent="0.25">
      <c r="A1228" s="94" t="s">
        <v>142</v>
      </c>
      <c r="B1228" s="77" t="s">
        <v>206</v>
      </c>
      <c r="C1228" s="73">
        <v>2018</v>
      </c>
      <c r="D1228" s="77">
        <v>3</v>
      </c>
      <c r="E1228" s="77" t="s">
        <v>144</v>
      </c>
      <c r="F1228" s="77" t="s">
        <v>141</v>
      </c>
      <c r="G1228" s="98">
        <v>0</v>
      </c>
      <c r="H1228" s="77">
        <v>0</v>
      </c>
      <c r="I1228" s="92">
        <v>0</v>
      </c>
    </row>
    <row r="1229" spans="1:9" x14ac:dyDescent="0.25">
      <c r="A1229" s="94" t="s">
        <v>142</v>
      </c>
      <c r="B1229" s="77" t="s">
        <v>208</v>
      </c>
      <c r="C1229" s="73">
        <v>2018</v>
      </c>
      <c r="D1229" s="77">
        <v>3</v>
      </c>
      <c r="E1229" s="77" t="s">
        <v>145</v>
      </c>
      <c r="F1229" s="77" t="s">
        <v>141</v>
      </c>
      <c r="G1229" s="98">
        <v>0</v>
      </c>
      <c r="H1229" s="77">
        <v>0</v>
      </c>
      <c r="I1229" s="92">
        <v>0</v>
      </c>
    </row>
    <row r="1230" spans="1:9" x14ac:dyDescent="0.25">
      <c r="A1230" s="94" t="s">
        <v>142</v>
      </c>
      <c r="B1230" s="77" t="s">
        <v>188</v>
      </c>
      <c r="C1230" s="73">
        <v>2018</v>
      </c>
      <c r="D1230" s="77">
        <v>3</v>
      </c>
      <c r="E1230" s="77" t="s">
        <v>145</v>
      </c>
      <c r="F1230" s="77" t="s">
        <v>141</v>
      </c>
      <c r="G1230" s="98">
        <v>-23995299</v>
      </c>
      <c r="H1230" s="77">
        <v>0</v>
      </c>
      <c r="I1230" s="92">
        <v>-23995299</v>
      </c>
    </row>
    <row r="1231" spans="1:9" x14ac:dyDescent="0.25">
      <c r="A1231" s="94" t="s">
        <v>142</v>
      </c>
      <c r="B1231" s="77" t="s">
        <v>193</v>
      </c>
      <c r="C1231" s="73">
        <v>2018</v>
      </c>
      <c r="D1231" s="77">
        <v>3</v>
      </c>
      <c r="E1231" s="77" t="s">
        <v>145</v>
      </c>
      <c r="F1231" s="77" t="s">
        <v>141</v>
      </c>
      <c r="G1231" s="98">
        <v>-26077000</v>
      </c>
      <c r="H1231" s="77">
        <v>0</v>
      </c>
      <c r="I1231" s="92">
        <v>-26077000</v>
      </c>
    </row>
    <row r="1232" spans="1:9" x14ac:dyDescent="0.25">
      <c r="A1232" s="94" t="s">
        <v>142</v>
      </c>
      <c r="B1232" s="77" t="s">
        <v>194</v>
      </c>
      <c r="C1232" s="73">
        <v>2018</v>
      </c>
      <c r="D1232" s="77">
        <v>3</v>
      </c>
      <c r="E1232" s="77" t="s">
        <v>145</v>
      </c>
      <c r="F1232" s="77" t="s">
        <v>141</v>
      </c>
      <c r="G1232" s="98">
        <v>-6265</v>
      </c>
      <c r="H1232" s="77">
        <v>0</v>
      </c>
      <c r="I1232" s="92">
        <v>-6265</v>
      </c>
    </row>
    <row r="1233" spans="1:9" x14ac:dyDescent="0.25">
      <c r="A1233" s="94" t="s">
        <v>142</v>
      </c>
      <c r="B1233" s="77" t="s">
        <v>195</v>
      </c>
      <c r="C1233" s="73">
        <v>2018</v>
      </c>
      <c r="D1233" s="77">
        <v>3</v>
      </c>
      <c r="E1233" s="77" t="s">
        <v>145</v>
      </c>
      <c r="F1233" s="77" t="s">
        <v>141</v>
      </c>
      <c r="G1233" s="98">
        <v>0</v>
      </c>
      <c r="H1233" s="77">
        <v>0</v>
      </c>
      <c r="I1233" s="92">
        <v>0</v>
      </c>
    </row>
    <row r="1234" spans="1:9" x14ac:dyDescent="0.25">
      <c r="A1234" s="94" t="s">
        <v>142</v>
      </c>
      <c r="B1234" s="77" t="s">
        <v>190</v>
      </c>
      <c r="C1234" s="73">
        <v>2018</v>
      </c>
      <c r="D1234" s="77">
        <v>3</v>
      </c>
      <c r="E1234" s="77" t="s">
        <v>145</v>
      </c>
      <c r="F1234" s="77" t="s">
        <v>141</v>
      </c>
      <c r="G1234" s="98">
        <v>-52813000</v>
      </c>
      <c r="H1234" s="77">
        <v>0</v>
      </c>
      <c r="I1234" s="92">
        <v>-52813000</v>
      </c>
    </row>
    <row r="1235" spans="1:9" x14ac:dyDescent="0.25">
      <c r="A1235" s="94" t="s">
        <v>142</v>
      </c>
      <c r="B1235" s="77" t="s">
        <v>196</v>
      </c>
      <c r="C1235" s="73">
        <v>2018</v>
      </c>
      <c r="D1235" s="77">
        <v>3</v>
      </c>
      <c r="E1235" s="77" t="s">
        <v>145</v>
      </c>
      <c r="F1235" s="77" t="s">
        <v>141</v>
      </c>
      <c r="G1235" s="98">
        <v>0</v>
      </c>
      <c r="H1235" s="77">
        <v>0</v>
      </c>
      <c r="I1235" s="92">
        <v>0</v>
      </c>
    </row>
    <row r="1236" spans="1:9" x14ac:dyDescent="0.25">
      <c r="A1236" s="94" t="s">
        <v>142</v>
      </c>
      <c r="B1236" s="77" t="s">
        <v>197</v>
      </c>
      <c r="C1236" s="73">
        <v>2018</v>
      </c>
      <c r="D1236" s="77">
        <v>3</v>
      </c>
      <c r="E1236" s="77" t="s">
        <v>145</v>
      </c>
      <c r="F1236" s="77" t="s">
        <v>141</v>
      </c>
      <c r="G1236" s="98">
        <v>0</v>
      </c>
      <c r="H1236" s="77">
        <v>0</v>
      </c>
      <c r="I1236" s="92">
        <v>0</v>
      </c>
    </row>
    <row r="1237" spans="1:9" x14ac:dyDescent="0.25">
      <c r="A1237" s="94" t="s">
        <v>142</v>
      </c>
      <c r="B1237" s="77" t="s">
        <v>209</v>
      </c>
      <c r="C1237" s="73">
        <v>2018</v>
      </c>
      <c r="D1237" s="77">
        <v>3</v>
      </c>
      <c r="E1237" s="77" t="s">
        <v>145</v>
      </c>
      <c r="F1237" s="77" t="s">
        <v>141</v>
      </c>
      <c r="G1237" s="98">
        <v>0</v>
      </c>
      <c r="H1237" s="77">
        <v>0</v>
      </c>
      <c r="I1237" s="92">
        <v>0</v>
      </c>
    </row>
    <row r="1238" spans="1:9" x14ac:dyDescent="0.25">
      <c r="A1238" s="94" t="s">
        <v>142</v>
      </c>
      <c r="B1238" s="77" t="s">
        <v>210</v>
      </c>
      <c r="C1238" s="73">
        <v>2018</v>
      </c>
      <c r="D1238" s="77">
        <v>3</v>
      </c>
      <c r="E1238" s="77" t="s">
        <v>145</v>
      </c>
      <c r="F1238" s="77" t="s">
        <v>141</v>
      </c>
      <c r="G1238" s="98">
        <v>0</v>
      </c>
      <c r="H1238" s="77">
        <v>0</v>
      </c>
      <c r="I1238" s="92">
        <v>0</v>
      </c>
    </row>
    <row r="1239" spans="1:9" x14ac:dyDescent="0.25">
      <c r="A1239" s="94" t="s">
        <v>142</v>
      </c>
      <c r="B1239" s="77" t="s">
        <v>192</v>
      </c>
      <c r="C1239" s="73">
        <v>2018</v>
      </c>
      <c r="D1239" s="77">
        <v>3</v>
      </c>
      <c r="E1239" s="77" t="s">
        <v>145</v>
      </c>
      <c r="F1239" s="77" t="s">
        <v>141</v>
      </c>
      <c r="G1239" s="98">
        <v>-18818792</v>
      </c>
      <c r="H1239" s="77">
        <v>0</v>
      </c>
      <c r="I1239" s="92">
        <v>-18818792</v>
      </c>
    </row>
    <row r="1240" spans="1:9" x14ac:dyDescent="0.25">
      <c r="A1240" s="94" t="s">
        <v>142</v>
      </c>
      <c r="B1240" s="77" t="s">
        <v>198</v>
      </c>
      <c r="C1240" s="73">
        <v>2018</v>
      </c>
      <c r="D1240" s="77">
        <v>3</v>
      </c>
      <c r="E1240" s="77" t="s">
        <v>145</v>
      </c>
      <c r="F1240" s="77" t="s">
        <v>141</v>
      </c>
      <c r="G1240" s="98">
        <v>0</v>
      </c>
      <c r="H1240" s="77">
        <v>0</v>
      </c>
      <c r="I1240" s="92">
        <v>0</v>
      </c>
    </row>
    <row r="1241" spans="1:9" x14ac:dyDescent="0.25">
      <c r="A1241" s="94" t="s">
        <v>142</v>
      </c>
      <c r="B1241" s="77" t="s">
        <v>199</v>
      </c>
      <c r="C1241" s="73">
        <v>2018</v>
      </c>
      <c r="D1241" s="77">
        <v>3</v>
      </c>
      <c r="E1241" s="77" t="s">
        <v>145</v>
      </c>
      <c r="F1241" s="77" t="s">
        <v>141</v>
      </c>
      <c r="G1241" s="98">
        <v>0</v>
      </c>
      <c r="H1241" s="77">
        <v>0</v>
      </c>
      <c r="I1241" s="92">
        <v>0</v>
      </c>
    </row>
    <row r="1242" spans="1:9" x14ac:dyDescent="0.25">
      <c r="A1242" s="94" t="s">
        <v>142</v>
      </c>
      <c r="B1242" s="77" t="s">
        <v>200</v>
      </c>
      <c r="C1242" s="73">
        <v>2018</v>
      </c>
      <c r="D1242" s="77">
        <v>3</v>
      </c>
      <c r="E1242" s="77" t="s">
        <v>145</v>
      </c>
      <c r="F1242" s="77" t="s">
        <v>141</v>
      </c>
      <c r="G1242" s="98">
        <v>0</v>
      </c>
      <c r="H1242" s="77">
        <v>0</v>
      </c>
      <c r="I1242" s="92">
        <v>0</v>
      </c>
    </row>
    <row r="1243" spans="1:9" x14ac:dyDescent="0.25">
      <c r="A1243" s="94" t="s">
        <v>142</v>
      </c>
      <c r="B1243" s="77" t="s">
        <v>201</v>
      </c>
      <c r="C1243" s="73">
        <v>2018</v>
      </c>
      <c r="D1243" s="77">
        <v>3</v>
      </c>
      <c r="E1243" s="77" t="s">
        <v>145</v>
      </c>
      <c r="F1243" s="77" t="s">
        <v>141</v>
      </c>
      <c r="G1243" s="98">
        <v>0</v>
      </c>
      <c r="H1243" s="77">
        <v>0</v>
      </c>
      <c r="I1243" s="92">
        <v>0</v>
      </c>
    </row>
    <row r="1244" spans="1:9" x14ac:dyDescent="0.25">
      <c r="A1244" s="94" t="s">
        <v>142</v>
      </c>
      <c r="B1244" s="77" t="s">
        <v>202</v>
      </c>
      <c r="C1244" s="73">
        <v>2018</v>
      </c>
      <c r="D1244" s="77">
        <v>3</v>
      </c>
      <c r="E1244" s="77" t="s">
        <v>145</v>
      </c>
      <c r="F1244" s="77" t="s">
        <v>141</v>
      </c>
      <c r="G1244" s="98">
        <v>-2000</v>
      </c>
      <c r="H1244" s="77">
        <v>0</v>
      </c>
      <c r="I1244" s="92">
        <v>-2000</v>
      </c>
    </row>
    <row r="1245" spans="1:9" x14ac:dyDescent="0.25">
      <c r="A1245" s="94" t="s">
        <v>142</v>
      </c>
      <c r="B1245" s="77" t="s">
        <v>203</v>
      </c>
      <c r="C1245" s="73">
        <v>2018</v>
      </c>
      <c r="D1245" s="77">
        <v>3</v>
      </c>
      <c r="E1245" s="77" t="s">
        <v>145</v>
      </c>
      <c r="F1245" s="77" t="s">
        <v>141</v>
      </c>
      <c r="G1245" s="98">
        <v>-312372</v>
      </c>
      <c r="H1245" s="77">
        <v>0</v>
      </c>
      <c r="I1245" s="92">
        <v>-312372</v>
      </c>
    </row>
    <row r="1246" spans="1:9" x14ac:dyDescent="0.25">
      <c r="A1246" s="94" t="s">
        <v>142</v>
      </c>
      <c r="B1246" s="77" t="s">
        <v>191</v>
      </c>
      <c r="C1246" s="73">
        <v>2018</v>
      </c>
      <c r="D1246" s="77">
        <v>3</v>
      </c>
      <c r="E1246" s="77" t="s">
        <v>145</v>
      </c>
      <c r="F1246" s="77" t="s">
        <v>141</v>
      </c>
      <c r="G1246" s="98">
        <v>-45503441</v>
      </c>
      <c r="H1246" s="77">
        <v>0</v>
      </c>
      <c r="I1246" s="92">
        <v>-45503441</v>
      </c>
    </row>
    <row r="1247" spans="1:9" x14ac:dyDescent="0.25">
      <c r="A1247" s="94" t="s">
        <v>142</v>
      </c>
      <c r="B1247" s="77" t="s">
        <v>204</v>
      </c>
      <c r="C1247" s="73">
        <v>2018</v>
      </c>
      <c r="D1247" s="77">
        <v>3</v>
      </c>
      <c r="E1247" s="77" t="s">
        <v>145</v>
      </c>
      <c r="F1247" s="77" t="s">
        <v>141</v>
      </c>
      <c r="G1247" s="98">
        <v>-42003000</v>
      </c>
      <c r="H1247" s="77">
        <v>0</v>
      </c>
      <c r="I1247" s="92">
        <v>-42003000</v>
      </c>
    </row>
    <row r="1248" spans="1:9" x14ac:dyDescent="0.25">
      <c r="A1248" s="94" t="s">
        <v>142</v>
      </c>
      <c r="B1248" s="77" t="s">
        <v>205</v>
      </c>
      <c r="C1248" s="73">
        <v>2018</v>
      </c>
      <c r="D1248" s="77">
        <v>3</v>
      </c>
      <c r="E1248" s="77" t="s">
        <v>145</v>
      </c>
      <c r="F1248" s="77" t="s">
        <v>141</v>
      </c>
      <c r="G1248" s="98">
        <v>0</v>
      </c>
      <c r="H1248" s="77">
        <v>0</v>
      </c>
      <c r="I1248" s="92">
        <v>0</v>
      </c>
    </row>
    <row r="1249" spans="1:9" x14ac:dyDescent="0.25">
      <c r="A1249" s="94" t="s">
        <v>142</v>
      </c>
      <c r="B1249" s="77" t="s">
        <v>206</v>
      </c>
      <c r="C1249" s="73">
        <v>2018</v>
      </c>
      <c r="D1249" s="77">
        <v>3</v>
      </c>
      <c r="E1249" s="77" t="s">
        <v>145</v>
      </c>
      <c r="F1249" s="77" t="s">
        <v>141</v>
      </c>
      <c r="G1249" s="98">
        <v>0</v>
      </c>
      <c r="H1249" s="77">
        <v>0</v>
      </c>
      <c r="I1249" s="92">
        <v>0</v>
      </c>
    </row>
    <row r="1250" spans="1:9" x14ac:dyDescent="0.25">
      <c r="A1250" s="94" t="s">
        <v>142</v>
      </c>
      <c r="B1250" s="77" t="s">
        <v>208</v>
      </c>
      <c r="C1250" s="73">
        <v>2018</v>
      </c>
      <c r="D1250" s="77">
        <v>3</v>
      </c>
      <c r="E1250" s="77" t="s">
        <v>146</v>
      </c>
      <c r="F1250" s="77" t="s">
        <v>141</v>
      </c>
      <c r="G1250" s="98">
        <v>0</v>
      </c>
      <c r="H1250" s="77">
        <v>0</v>
      </c>
      <c r="I1250" s="92">
        <v>0</v>
      </c>
    </row>
    <row r="1251" spans="1:9" x14ac:dyDescent="0.25">
      <c r="A1251" s="94" t="s">
        <v>142</v>
      </c>
      <c r="B1251" s="77" t="s">
        <v>188</v>
      </c>
      <c r="C1251" s="73">
        <v>2018</v>
      </c>
      <c r="D1251" s="77">
        <v>3</v>
      </c>
      <c r="E1251" s="77" t="s">
        <v>146</v>
      </c>
      <c r="F1251" s="77" t="s">
        <v>141</v>
      </c>
      <c r="G1251" s="98">
        <v>-189898793</v>
      </c>
      <c r="H1251" s="77">
        <v>0</v>
      </c>
      <c r="I1251" s="92">
        <v>-189898793</v>
      </c>
    </row>
    <row r="1252" spans="1:9" x14ac:dyDescent="0.25">
      <c r="A1252" s="94" t="s">
        <v>142</v>
      </c>
      <c r="B1252" s="77" t="s">
        <v>193</v>
      </c>
      <c r="C1252" s="73">
        <v>2018</v>
      </c>
      <c r="D1252" s="77">
        <v>3</v>
      </c>
      <c r="E1252" s="77" t="s">
        <v>146</v>
      </c>
      <c r="F1252" s="77" t="s">
        <v>141</v>
      </c>
      <c r="G1252" s="98">
        <v>-80284000</v>
      </c>
      <c r="H1252" s="77">
        <v>0</v>
      </c>
      <c r="I1252" s="92">
        <v>-80284000</v>
      </c>
    </row>
    <row r="1253" spans="1:9" x14ac:dyDescent="0.25">
      <c r="A1253" s="94" t="s">
        <v>142</v>
      </c>
      <c r="B1253" s="77" t="s">
        <v>194</v>
      </c>
      <c r="C1253" s="73">
        <v>2018</v>
      </c>
      <c r="D1253" s="77">
        <v>3</v>
      </c>
      <c r="E1253" s="77" t="s">
        <v>146</v>
      </c>
      <c r="F1253" s="77" t="s">
        <v>141</v>
      </c>
      <c r="G1253" s="98">
        <v>-63468883</v>
      </c>
      <c r="H1253" s="77">
        <v>0</v>
      </c>
      <c r="I1253" s="92">
        <v>-63468883</v>
      </c>
    </row>
    <row r="1254" spans="1:9" x14ac:dyDescent="0.25">
      <c r="A1254" s="94" t="s">
        <v>142</v>
      </c>
      <c r="B1254" s="77" t="s">
        <v>195</v>
      </c>
      <c r="C1254" s="73">
        <v>2018</v>
      </c>
      <c r="D1254" s="77">
        <v>3</v>
      </c>
      <c r="E1254" s="77" t="s">
        <v>146</v>
      </c>
      <c r="F1254" s="77" t="s">
        <v>141</v>
      </c>
      <c r="G1254" s="98">
        <v>0</v>
      </c>
      <c r="H1254" s="77">
        <v>0</v>
      </c>
      <c r="I1254" s="92">
        <v>0</v>
      </c>
    </row>
    <row r="1255" spans="1:9" x14ac:dyDescent="0.25">
      <c r="A1255" s="94" t="s">
        <v>142</v>
      </c>
      <c r="B1255" s="77" t="s">
        <v>190</v>
      </c>
      <c r="C1255" s="73">
        <v>2018</v>
      </c>
      <c r="D1255" s="77">
        <v>3</v>
      </c>
      <c r="E1255" s="77" t="s">
        <v>146</v>
      </c>
      <c r="F1255" s="77" t="s">
        <v>141</v>
      </c>
      <c r="G1255" s="98">
        <v>-155057000</v>
      </c>
      <c r="H1255" s="77">
        <v>0</v>
      </c>
      <c r="I1255" s="92">
        <v>-155057000</v>
      </c>
    </row>
    <row r="1256" spans="1:9" x14ac:dyDescent="0.25">
      <c r="A1256" s="94" t="s">
        <v>142</v>
      </c>
      <c r="B1256" s="77" t="s">
        <v>196</v>
      </c>
      <c r="C1256" s="73">
        <v>2018</v>
      </c>
      <c r="D1256" s="77">
        <v>3</v>
      </c>
      <c r="E1256" s="77" t="s">
        <v>146</v>
      </c>
      <c r="F1256" s="77" t="s">
        <v>141</v>
      </c>
      <c r="G1256" s="98">
        <v>0</v>
      </c>
      <c r="H1256" s="77">
        <v>0</v>
      </c>
      <c r="I1256" s="92">
        <v>0</v>
      </c>
    </row>
    <row r="1257" spans="1:9" x14ac:dyDescent="0.25">
      <c r="A1257" s="94" t="s">
        <v>142</v>
      </c>
      <c r="B1257" s="77" t="s">
        <v>197</v>
      </c>
      <c r="C1257" s="73">
        <v>2018</v>
      </c>
      <c r="D1257" s="77">
        <v>3</v>
      </c>
      <c r="E1257" s="77" t="s">
        <v>146</v>
      </c>
      <c r="F1257" s="77" t="s">
        <v>141</v>
      </c>
      <c r="G1257" s="98">
        <v>-88301981</v>
      </c>
      <c r="H1257" s="77">
        <v>0</v>
      </c>
      <c r="I1257" s="92">
        <v>-88301981</v>
      </c>
    </row>
    <row r="1258" spans="1:9" x14ac:dyDescent="0.25">
      <c r="A1258" s="94" t="s">
        <v>142</v>
      </c>
      <c r="B1258" s="77" t="s">
        <v>209</v>
      </c>
      <c r="C1258" s="73">
        <v>2018</v>
      </c>
      <c r="D1258" s="77">
        <v>3</v>
      </c>
      <c r="E1258" s="77" t="s">
        <v>146</v>
      </c>
      <c r="F1258" s="77" t="s">
        <v>141</v>
      </c>
      <c r="G1258" s="98">
        <v>-52919165</v>
      </c>
      <c r="H1258" s="77">
        <v>0</v>
      </c>
      <c r="I1258" s="92">
        <v>-52919165</v>
      </c>
    </row>
    <row r="1259" spans="1:9" x14ac:dyDescent="0.25">
      <c r="A1259" s="94" t="s">
        <v>142</v>
      </c>
      <c r="B1259" s="77" t="s">
        <v>210</v>
      </c>
      <c r="C1259" s="73">
        <v>2018</v>
      </c>
      <c r="D1259" s="77">
        <v>3</v>
      </c>
      <c r="E1259" s="77" t="s">
        <v>146</v>
      </c>
      <c r="F1259" s="77" t="s">
        <v>141</v>
      </c>
      <c r="G1259" s="98">
        <v>0</v>
      </c>
      <c r="H1259" s="77">
        <v>0</v>
      </c>
      <c r="I1259" s="92">
        <v>0</v>
      </c>
    </row>
    <row r="1260" spans="1:9" x14ac:dyDescent="0.25">
      <c r="A1260" s="94" t="s">
        <v>142</v>
      </c>
      <c r="B1260" s="77" t="s">
        <v>192</v>
      </c>
      <c r="C1260" s="73">
        <v>2018</v>
      </c>
      <c r="D1260" s="77">
        <v>3</v>
      </c>
      <c r="E1260" s="77" t="s">
        <v>146</v>
      </c>
      <c r="F1260" s="77" t="s">
        <v>141</v>
      </c>
      <c r="G1260" s="98">
        <v>-14457135</v>
      </c>
      <c r="H1260" s="77">
        <v>0</v>
      </c>
      <c r="I1260" s="92">
        <v>-14457135</v>
      </c>
    </row>
    <row r="1261" spans="1:9" x14ac:dyDescent="0.25">
      <c r="A1261" s="94" t="s">
        <v>142</v>
      </c>
      <c r="B1261" s="77" t="s">
        <v>198</v>
      </c>
      <c r="C1261" s="73">
        <v>2018</v>
      </c>
      <c r="D1261" s="77">
        <v>3</v>
      </c>
      <c r="E1261" s="77" t="s">
        <v>146</v>
      </c>
      <c r="F1261" s="77" t="s">
        <v>141</v>
      </c>
      <c r="G1261" s="98">
        <v>-667</v>
      </c>
      <c r="H1261" s="77">
        <v>0</v>
      </c>
      <c r="I1261" s="92">
        <v>-667</v>
      </c>
    </row>
    <row r="1262" spans="1:9" x14ac:dyDescent="0.25">
      <c r="A1262" s="94" t="s">
        <v>142</v>
      </c>
      <c r="B1262" s="77" t="s">
        <v>199</v>
      </c>
      <c r="C1262" s="73">
        <v>2018</v>
      </c>
      <c r="D1262" s="77">
        <v>3</v>
      </c>
      <c r="E1262" s="77" t="s">
        <v>146</v>
      </c>
      <c r="F1262" s="77" t="s">
        <v>141</v>
      </c>
      <c r="G1262" s="98">
        <v>-150853087</v>
      </c>
      <c r="H1262" s="77">
        <v>0</v>
      </c>
      <c r="I1262" s="92">
        <v>-150853087</v>
      </c>
    </row>
    <row r="1263" spans="1:9" x14ac:dyDescent="0.25">
      <c r="A1263" s="94" t="s">
        <v>142</v>
      </c>
      <c r="B1263" s="77" t="s">
        <v>200</v>
      </c>
      <c r="C1263" s="73">
        <v>2018</v>
      </c>
      <c r="D1263" s="77">
        <v>3</v>
      </c>
      <c r="E1263" s="77" t="s">
        <v>146</v>
      </c>
      <c r="F1263" s="77" t="s">
        <v>141</v>
      </c>
      <c r="G1263" s="98">
        <v>0</v>
      </c>
      <c r="H1263" s="77">
        <v>0</v>
      </c>
      <c r="I1263" s="92">
        <v>0</v>
      </c>
    </row>
    <row r="1264" spans="1:9" x14ac:dyDescent="0.25">
      <c r="A1264" s="94" t="s">
        <v>142</v>
      </c>
      <c r="B1264" s="77" t="s">
        <v>201</v>
      </c>
      <c r="C1264" s="73">
        <v>2018</v>
      </c>
      <c r="D1264" s="77">
        <v>3</v>
      </c>
      <c r="E1264" s="77" t="s">
        <v>146</v>
      </c>
      <c r="F1264" s="77" t="s">
        <v>141</v>
      </c>
      <c r="G1264" s="98">
        <v>0</v>
      </c>
      <c r="H1264" s="77">
        <v>0</v>
      </c>
      <c r="I1264" s="92">
        <v>0</v>
      </c>
    </row>
    <row r="1265" spans="1:9" x14ac:dyDescent="0.25">
      <c r="A1265" s="94" t="s">
        <v>142</v>
      </c>
      <c r="B1265" s="77" t="s">
        <v>202</v>
      </c>
      <c r="C1265" s="73">
        <v>2018</v>
      </c>
      <c r="D1265" s="77">
        <v>3</v>
      </c>
      <c r="E1265" s="77" t="s">
        <v>146</v>
      </c>
      <c r="F1265" s="77" t="s">
        <v>141</v>
      </c>
      <c r="G1265" s="98">
        <v>0</v>
      </c>
      <c r="H1265" s="77">
        <v>0</v>
      </c>
      <c r="I1265" s="92">
        <v>0</v>
      </c>
    </row>
    <row r="1266" spans="1:9" x14ac:dyDescent="0.25">
      <c r="A1266" s="94" t="s">
        <v>142</v>
      </c>
      <c r="B1266" s="77" t="s">
        <v>203</v>
      </c>
      <c r="C1266" s="73">
        <v>2018</v>
      </c>
      <c r="D1266" s="77">
        <v>3</v>
      </c>
      <c r="E1266" s="77" t="s">
        <v>146</v>
      </c>
      <c r="F1266" s="77" t="s">
        <v>141</v>
      </c>
      <c r="G1266" s="98">
        <v>-8274934</v>
      </c>
      <c r="H1266" s="77">
        <v>0</v>
      </c>
      <c r="I1266" s="92">
        <v>-8274934</v>
      </c>
    </row>
    <row r="1267" spans="1:9" x14ac:dyDescent="0.25">
      <c r="A1267" s="94" t="s">
        <v>142</v>
      </c>
      <c r="B1267" s="77" t="s">
        <v>191</v>
      </c>
      <c r="C1267" s="73">
        <v>2018</v>
      </c>
      <c r="D1267" s="77">
        <v>3</v>
      </c>
      <c r="E1267" s="77" t="s">
        <v>146</v>
      </c>
      <c r="F1267" s="77" t="s">
        <v>141</v>
      </c>
      <c r="G1267" s="98">
        <v>-127418491</v>
      </c>
      <c r="H1267" s="77">
        <v>0</v>
      </c>
      <c r="I1267" s="92">
        <v>-127418491</v>
      </c>
    </row>
    <row r="1268" spans="1:9" x14ac:dyDescent="0.25">
      <c r="A1268" s="94" t="s">
        <v>142</v>
      </c>
      <c r="B1268" s="77" t="s">
        <v>204</v>
      </c>
      <c r="C1268" s="73">
        <v>2018</v>
      </c>
      <c r="D1268" s="77">
        <v>3</v>
      </c>
      <c r="E1268" s="77" t="s">
        <v>146</v>
      </c>
      <c r="F1268" s="77" t="s">
        <v>141</v>
      </c>
      <c r="G1268" s="98">
        <v>-12550000</v>
      </c>
      <c r="H1268" s="77">
        <v>0</v>
      </c>
      <c r="I1268" s="92">
        <v>-12550000</v>
      </c>
    </row>
    <row r="1269" spans="1:9" x14ac:dyDescent="0.25">
      <c r="A1269" s="94" t="s">
        <v>142</v>
      </c>
      <c r="B1269" s="77" t="s">
        <v>205</v>
      </c>
      <c r="C1269" s="73">
        <v>2018</v>
      </c>
      <c r="D1269" s="77">
        <v>3</v>
      </c>
      <c r="E1269" s="77" t="s">
        <v>146</v>
      </c>
      <c r="F1269" s="77" t="s">
        <v>141</v>
      </c>
      <c r="G1269" s="98">
        <v>0</v>
      </c>
      <c r="H1269" s="77">
        <v>0</v>
      </c>
      <c r="I1269" s="92">
        <v>0</v>
      </c>
    </row>
    <row r="1270" spans="1:9" x14ac:dyDescent="0.25">
      <c r="A1270" s="94" t="s">
        <v>142</v>
      </c>
      <c r="B1270" s="77" t="s">
        <v>206</v>
      </c>
      <c r="C1270" s="73">
        <v>2018</v>
      </c>
      <c r="D1270" s="77">
        <v>3</v>
      </c>
      <c r="E1270" s="77" t="s">
        <v>146</v>
      </c>
      <c r="F1270" s="77" t="s">
        <v>141</v>
      </c>
      <c r="G1270" s="98">
        <v>0</v>
      </c>
      <c r="H1270" s="77">
        <v>0</v>
      </c>
      <c r="I1270" s="92">
        <v>0</v>
      </c>
    </row>
    <row r="1271" spans="1:9" x14ac:dyDescent="0.25">
      <c r="A1271" s="94" t="s">
        <v>142</v>
      </c>
      <c r="B1271" s="77" t="s">
        <v>208</v>
      </c>
      <c r="C1271" s="73">
        <v>2018</v>
      </c>
      <c r="D1271" s="77">
        <v>3</v>
      </c>
      <c r="E1271" s="77" t="s">
        <v>147</v>
      </c>
      <c r="F1271" s="77" t="s">
        <v>141</v>
      </c>
      <c r="G1271" s="98">
        <v>0</v>
      </c>
      <c r="H1271" s="77">
        <v>0</v>
      </c>
      <c r="I1271" s="92">
        <v>0</v>
      </c>
    </row>
    <row r="1272" spans="1:9" x14ac:dyDescent="0.25">
      <c r="A1272" s="94" t="s">
        <v>142</v>
      </c>
      <c r="B1272" s="77" t="s">
        <v>188</v>
      </c>
      <c r="C1272" s="73">
        <v>2018</v>
      </c>
      <c r="D1272" s="77">
        <v>3</v>
      </c>
      <c r="E1272" s="77" t="s">
        <v>147</v>
      </c>
      <c r="F1272" s="77" t="s">
        <v>141</v>
      </c>
      <c r="G1272" s="98">
        <v>-6100031</v>
      </c>
      <c r="H1272" s="77">
        <v>0</v>
      </c>
      <c r="I1272" s="92">
        <v>-6100031</v>
      </c>
    </row>
    <row r="1273" spans="1:9" x14ac:dyDescent="0.25">
      <c r="A1273" s="94" t="s">
        <v>142</v>
      </c>
      <c r="B1273" s="77" t="s">
        <v>193</v>
      </c>
      <c r="C1273" s="73">
        <v>2018</v>
      </c>
      <c r="D1273" s="77">
        <v>3</v>
      </c>
      <c r="E1273" s="77" t="s">
        <v>147</v>
      </c>
      <c r="F1273" s="77" t="s">
        <v>141</v>
      </c>
      <c r="G1273" s="98">
        <v>-2153000</v>
      </c>
      <c r="H1273" s="77">
        <v>0</v>
      </c>
      <c r="I1273" s="92">
        <v>-2153000</v>
      </c>
    </row>
    <row r="1274" spans="1:9" x14ac:dyDescent="0.25">
      <c r="A1274" s="94" t="s">
        <v>142</v>
      </c>
      <c r="B1274" s="77" t="s">
        <v>194</v>
      </c>
      <c r="C1274" s="73">
        <v>2018</v>
      </c>
      <c r="D1274" s="77">
        <v>3</v>
      </c>
      <c r="E1274" s="77" t="s">
        <v>147</v>
      </c>
      <c r="F1274" s="77" t="s">
        <v>141</v>
      </c>
      <c r="G1274" s="98">
        <v>-277704</v>
      </c>
      <c r="H1274" s="77">
        <v>0</v>
      </c>
      <c r="I1274" s="92">
        <v>-277704</v>
      </c>
    </row>
    <row r="1275" spans="1:9" x14ac:dyDescent="0.25">
      <c r="A1275" s="94" t="s">
        <v>142</v>
      </c>
      <c r="B1275" s="77" t="s">
        <v>195</v>
      </c>
      <c r="C1275" s="73">
        <v>2018</v>
      </c>
      <c r="D1275" s="77">
        <v>3</v>
      </c>
      <c r="E1275" s="77" t="s">
        <v>147</v>
      </c>
      <c r="F1275" s="77" t="s">
        <v>141</v>
      </c>
      <c r="G1275" s="98">
        <v>0</v>
      </c>
      <c r="H1275" s="77">
        <v>0</v>
      </c>
      <c r="I1275" s="92">
        <v>0</v>
      </c>
    </row>
    <row r="1276" spans="1:9" x14ac:dyDescent="0.25">
      <c r="A1276" s="94" t="s">
        <v>142</v>
      </c>
      <c r="B1276" s="77" t="s">
        <v>190</v>
      </c>
      <c r="C1276" s="73">
        <v>2018</v>
      </c>
      <c r="D1276" s="77">
        <v>3</v>
      </c>
      <c r="E1276" s="77" t="s">
        <v>147</v>
      </c>
      <c r="F1276" s="77" t="s">
        <v>141</v>
      </c>
      <c r="G1276" s="98">
        <v>-35538000</v>
      </c>
      <c r="H1276" s="77">
        <v>0</v>
      </c>
      <c r="I1276" s="92">
        <v>-35538000</v>
      </c>
    </row>
    <row r="1277" spans="1:9" x14ac:dyDescent="0.25">
      <c r="A1277" s="94" t="s">
        <v>142</v>
      </c>
      <c r="B1277" s="77" t="s">
        <v>196</v>
      </c>
      <c r="C1277" s="73">
        <v>2018</v>
      </c>
      <c r="D1277" s="77">
        <v>3</v>
      </c>
      <c r="E1277" s="77" t="s">
        <v>147</v>
      </c>
      <c r="F1277" s="77" t="s">
        <v>141</v>
      </c>
      <c r="G1277" s="98">
        <v>0</v>
      </c>
      <c r="H1277" s="77">
        <v>0</v>
      </c>
      <c r="I1277" s="92">
        <v>0</v>
      </c>
    </row>
    <row r="1278" spans="1:9" x14ac:dyDescent="0.25">
      <c r="A1278" s="94" t="s">
        <v>142</v>
      </c>
      <c r="B1278" s="77" t="s">
        <v>197</v>
      </c>
      <c r="C1278" s="73">
        <v>2018</v>
      </c>
      <c r="D1278" s="77">
        <v>3</v>
      </c>
      <c r="E1278" s="77" t="s">
        <v>147</v>
      </c>
      <c r="F1278" s="77" t="s">
        <v>141</v>
      </c>
      <c r="G1278" s="98">
        <v>0</v>
      </c>
      <c r="H1278" s="77">
        <v>0</v>
      </c>
      <c r="I1278" s="92">
        <v>0</v>
      </c>
    </row>
    <row r="1279" spans="1:9" x14ac:dyDescent="0.25">
      <c r="A1279" s="94" t="s">
        <v>142</v>
      </c>
      <c r="B1279" s="77" t="s">
        <v>209</v>
      </c>
      <c r="C1279" s="73">
        <v>2018</v>
      </c>
      <c r="D1279" s="77">
        <v>3</v>
      </c>
      <c r="E1279" s="77" t="s">
        <v>147</v>
      </c>
      <c r="F1279" s="77" t="s">
        <v>141</v>
      </c>
      <c r="G1279" s="98">
        <v>-14791452</v>
      </c>
      <c r="H1279" s="77">
        <v>0</v>
      </c>
      <c r="I1279" s="92">
        <v>-14791452</v>
      </c>
    </row>
    <row r="1280" spans="1:9" x14ac:dyDescent="0.25">
      <c r="A1280" s="94" t="s">
        <v>142</v>
      </c>
      <c r="B1280" s="77" t="s">
        <v>210</v>
      </c>
      <c r="C1280" s="73">
        <v>2018</v>
      </c>
      <c r="D1280" s="77">
        <v>3</v>
      </c>
      <c r="E1280" s="77" t="s">
        <v>147</v>
      </c>
      <c r="F1280" s="77" t="s">
        <v>141</v>
      </c>
      <c r="G1280" s="98">
        <v>0</v>
      </c>
      <c r="H1280" s="77">
        <v>0</v>
      </c>
      <c r="I1280" s="92">
        <v>0</v>
      </c>
    </row>
    <row r="1281" spans="1:9" x14ac:dyDescent="0.25">
      <c r="A1281" s="94" t="s">
        <v>142</v>
      </c>
      <c r="B1281" s="77" t="s">
        <v>192</v>
      </c>
      <c r="C1281" s="73">
        <v>2018</v>
      </c>
      <c r="D1281" s="77">
        <v>3</v>
      </c>
      <c r="E1281" s="77" t="s">
        <v>147</v>
      </c>
      <c r="F1281" s="77" t="s">
        <v>141</v>
      </c>
      <c r="G1281" s="98">
        <v>-2982254</v>
      </c>
      <c r="H1281" s="77">
        <v>0</v>
      </c>
      <c r="I1281" s="92">
        <v>-2982254</v>
      </c>
    </row>
    <row r="1282" spans="1:9" x14ac:dyDescent="0.25">
      <c r="A1282" s="94" t="s">
        <v>142</v>
      </c>
      <c r="B1282" s="77" t="s">
        <v>198</v>
      </c>
      <c r="C1282" s="73">
        <v>2018</v>
      </c>
      <c r="D1282" s="77">
        <v>3</v>
      </c>
      <c r="E1282" s="77" t="s">
        <v>147</v>
      </c>
      <c r="F1282" s="77" t="s">
        <v>141</v>
      </c>
      <c r="G1282" s="98">
        <v>0</v>
      </c>
      <c r="H1282" s="77">
        <v>0</v>
      </c>
      <c r="I1282" s="92">
        <v>0</v>
      </c>
    </row>
    <row r="1283" spans="1:9" x14ac:dyDescent="0.25">
      <c r="A1283" s="94" t="s">
        <v>142</v>
      </c>
      <c r="B1283" s="77" t="s">
        <v>199</v>
      </c>
      <c r="C1283" s="73">
        <v>2018</v>
      </c>
      <c r="D1283" s="77">
        <v>3</v>
      </c>
      <c r="E1283" s="77" t="s">
        <v>147</v>
      </c>
      <c r="F1283" s="77" t="s">
        <v>141</v>
      </c>
      <c r="G1283" s="98">
        <v>0</v>
      </c>
      <c r="H1283" s="77">
        <v>0</v>
      </c>
      <c r="I1283" s="92">
        <v>0</v>
      </c>
    </row>
    <row r="1284" spans="1:9" x14ac:dyDescent="0.25">
      <c r="A1284" s="94" t="s">
        <v>142</v>
      </c>
      <c r="B1284" s="77" t="s">
        <v>200</v>
      </c>
      <c r="C1284" s="73">
        <v>2018</v>
      </c>
      <c r="D1284" s="77">
        <v>3</v>
      </c>
      <c r="E1284" s="77" t="s">
        <v>147</v>
      </c>
      <c r="F1284" s="77" t="s">
        <v>141</v>
      </c>
      <c r="G1284" s="98">
        <v>0</v>
      </c>
      <c r="H1284" s="77">
        <v>0</v>
      </c>
      <c r="I1284" s="92">
        <v>0</v>
      </c>
    </row>
    <row r="1285" spans="1:9" x14ac:dyDescent="0.25">
      <c r="A1285" s="94" t="s">
        <v>142</v>
      </c>
      <c r="B1285" s="77" t="s">
        <v>201</v>
      </c>
      <c r="C1285" s="73">
        <v>2018</v>
      </c>
      <c r="D1285" s="77">
        <v>3</v>
      </c>
      <c r="E1285" s="77" t="s">
        <v>147</v>
      </c>
      <c r="F1285" s="77" t="s">
        <v>141</v>
      </c>
      <c r="G1285" s="98">
        <v>0</v>
      </c>
      <c r="H1285" s="77">
        <v>0</v>
      </c>
      <c r="I1285" s="92">
        <v>0</v>
      </c>
    </row>
    <row r="1286" spans="1:9" x14ac:dyDescent="0.25">
      <c r="A1286" s="94" t="s">
        <v>142</v>
      </c>
      <c r="B1286" s="77" t="s">
        <v>202</v>
      </c>
      <c r="C1286" s="73">
        <v>2018</v>
      </c>
      <c r="D1286" s="77">
        <v>3</v>
      </c>
      <c r="E1286" s="77" t="s">
        <v>147</v>
      </c>
      <c r="F1286" s="77" t="s">
        <v>141</v>
      </c>
      <c r="G1286" s="98">
        <v>0</v>
      </c>
      <c r="H1286" s="77">
        <v>0</v>
      </c>
      <c r="I1286" s="92">
        <v>0</v>
      </c>
    </row>
    <row r="1287" spans="1:9" x14ac:dyDescent="0.25">
      <c r="A1287" s="94" t="s">
        <v>142</v>
      </c>
      <c r="B1287" s="77" t="s">
        <v>203</v>
      </c>
      <c r="C1287" s="73">
        <v>2018</v>
      </c>
      <c r="D1287" s="77">
        <v>3</v>
      </c>
      <c r="E1287" s="77" t="s">
        <v>147</v>
      </c>
      <c r="F1287" s="77" t="s">
        <v>141</v>
      </c>
      <c r="G1287" s="98">
        <v>-28162252</v>
      </c>
      <c r="H1287" s="77">
        <v>0</v>
      </c>
      <c r="I1287" s="92">
        <v>-28162252</v>
      </c>
    </row>
    <row r="1288" spans="1:9" x14ac:dyDescent="0.25">
      <c r="A1288" s="94" t="s">
        <v>142</v>
      </c>
      <c r="B1288" s="77" t="s">
        <v>191</v>
      </c>
      <c r="C1288" s="73">
        <v>2018</v>
      </c>
      <c r="D1288" s="77">
        <v>3</v>
      </c>
      <c r="E1288" s="77" t="s">
        <v>147</v>
      </c>
      <c r="F1288" s="77" t="s">
        <v>141</v>
      </c>
      <c r="G1288" s="98">
        <v>-39854651</v>
      </c>
      <c r="H1288" s="77">
        <v>0</v>
      </c>
      <c r="I1288" s="92">
        <v>-39854651</v>
      </c>
    </row>
    <row r="1289" spans="1:9" x14ac:dyDescent="0.25">
      <c r="A1289" s="94" t="s">
        <v>142</v>
      </c>
      <c r="B1289" s="77" t="s">
        <v>204</v>
      </c>
      <c r="C1289" s="73">
        <v>2018</v>
      </c>
      <c r="D1289" s="77">
        <v>3</v>
      </c>
      <c r="E1289" s="77" t="s">
        <v>147</v>
      </c>
      <c r="F1289" s="77" t="s">
        <v>141</v>
      </c>
      <c r="G1289" s="98">
        <v>-9257000</v>
      </c>
      <c r="H1289" s="77">
        <v>0</v>
      </c>
      <c r="I1289" s="92">
        <v>-9257000</v>
      </c>
    </row>
    <row r="1290" spans="1:9" x14ac:dyDescent="0.25">
      <c r="A1290" s="94" t="s">
        <v>142</v>
      </c>
      <c r="B1290" s="77" t="s">
        <v>205</v>
      </c>
      <c r="C1290" s="73">
        <v>2018</v>
      </c>
      <c r="D1290" s="77">
        <v>3</v>
      </c>
      <c r="E1290" s="77" t="s">
        <v>147</v>
      </c>
      <c r="F1290" s="77" t="s">
        <v>141</v>
      </c>
      <c r="G1290" s="98">
        <v>0</v>
      </c>
      <c r="H1290" s="77">
        <v>0</v>
      </c>
      <c r="I1290" s="92">
        <v>0</v>
      </c>
    </row>
    <row r="1291" spans="1:9" x14ac:dyDescent="0.25">
      <c r="A1291" s="94" t="s">
        <v>142</v>
      </c>
      <c r="B1291" s="77" t="s">
        <v>206</v>
      </c>
      <c r="C1291" s="73">
        <v>2018</v>
      </c>
      <c r="D1291" s="77">
        <v>3</v>
      </c>
      <c r="E1291" s="77" t="s">
        <v>147</v>
      </c>
      <c r="F1291" s="77" t="s">
        <v>141</v>
      </c>
      <c r="G1291" s="98">
        <v>0</v>
      </c>
      <c r="H1291" s="77">
        <v>0</v>
      </c>
      <c r="I1291" s="92">
        <v>0</v>
      </c>
    </row>
    <row r="1292" spans="1:9" x14ac:dyDescent="0.25">
      <c r="A1292" s="94" t="s">
        <v>142</v>
      </c>
      <c r="B1292" s="77" t="s">
        <v>208</v>
      </c>
      <c r="C1292" s="73">
        <v>2018</v>
      </c>
      <c r="D1292" s="77">
        <v>3</v>
      </c>
      <c r="E1292" s="77" t="s">
        <v>148</v>
      </c>
      <c r="F1292" s="77" t="s">
        <v>141</v>
      </c>
      <c r="G1292" s="98">
        <v>0</v>
      </c>
      <c r="H1292" s="77">
        <v>0</v>
      </c>
      <c r="I1292" s="92">
        <v>0</v>
      </c>
    </row>
    <row r="1293" spans="1:9" x14ac:dyDescent="0.25">
      <c r="A1293" s="94" t="s">
        <v>142</v>
      </c>
      <c r="B1293" s="77" t="s">
        <v>188</v>
      </c>
      <c r="C1293" s="73">
        <v>2018</v>
      </c>
      <c r="D1293" s="77">
        <v>3</v>
      </c>
      <c r="E1293" s="77" t="s">
        <v>148</v>
      </c>
      <c r="F1293" s="77" t="s">
        <v>141</v>
      </c>
      <c r="G1293" s="98">
        <v>0</v>
      </c>
      <c r="H1293" s="77">
        <v>0</v>
      </c>
      <c r="I1293" s="92">
        <v>0</v>
      </c>
    </row>
    <row r="1294" spans="1:9" x14ac:dyDescent="0.25">
      <c r="A1294" s="94" t="s">
        <v>142</v>
      </c>
      <c r="B1294" s="77" t="s">
        <v>193</v>
      </c>
      <c r="C1294" s="73">
        <v>2018</v>
      </c>
      <c r="D1294" s="77">
        <v>3</v>
      </c>
      <c r="E1294" s="77" t="s">
        <v>148</v>
      </c>
      <c r="F1294" s="77" t="s">
        <v>141</v>
      </c>
      <c r="G1294" s="98">
        <v>-167000</v>
      </c>
      <c r="H1294" s="77">
        <v>0</v>
      </c>
      <c r="I1294" s="92">
        <v>-167000</v>
      </c>
    </row>
    <row r="1295" spans="1:9" x14ac:dyDescent="0.25">
      <c r="A1295" s="94" t="s">
        <v>142</v>
      </c>
      <c r="B1295" s="77" t="s">
        <v>194</v>
      </c>
      <c r="C1295" s="73">
        <v>2018</v>
      </c>
      <c r="D1295" s="77">
        <v>3</v>
      </c>
      <c r="E1295" s="77" t="s">
        <v>148</v>
      </c>
      <c r="F1295" s="77" t="s">
        <v>141</v>
      </c>
      <c r="G1295" s="98">
        <v>0</v>
      </c>
      <c r="H1295" s="77">
        <v>0</v>
      </c>
      <c r="I1295" s="92">
        <v>0</v>
      </c>
    </row>
    <row r="1296" spans="1:9" x14ac:dyDescent="0.25">
      <c r="A1296" s="94" t="s">
        <v>142</v>
      </c>
      <c r="B1296" s="77" t="s">
        <v>195</v>
      </c>
      <c r="C1296" s="73">
        <v>2018</v>
      </c>
      <c r="D1296" s="77">
        <v>3</v>
      </c>
      <c r="E1296" s="77" t="s">
        <v>148</v>
      </c>
      <c r="F1296" s="77" t="s">
        <v>141</v>
      </c>
      <c r="G1296" s="98">
        <v>0</v>
      </c>
      <c r="H1296" s="77">
        <v>0</v>
      </c>
      <c r="I1296" s="92">
        <v>0</v>
      </c>
    </row>
    <row r="1297" spans="1:9" x14ac:dyDescent="0.25">
      <c r="A1297" s="94" t="s">
        <v>142</v>
      </c>
      <c r="B1297" s="77" t="s">
        <v>190</v>
      </c>
      <c r="C1297" s="73">
        <v>2018</v>
      </c>
      <c r="D1297" s="77">
        <v>3</v>
      </c>
      <c r="E1297" s="77" t="s">
        <v>148</v>
      </c>
      <c r="F1297" s="77" t="s">
        <v>141</v>
      </c>
      <c r="G1297" s="98">
        <v>0</v>
      </c>
      <c r="H1297" s="77">
        <v>0</v>
      </c>
      <c r="I1297" s="92">
        <v>0</v>
      </c>
    </row>
    <row r="1298" spans="1:9" x14ac:dyDescent="0.25">
      <c r="A1298" s="94" t="s">
        <v>142</v>
      </c>
      <c r="B1298" s="77" t="s">
        <v>196</v>
      </c>
      <c r="C1298" s="73">
        <v>2018</v>
      </c>
      <c r="D1298" s="77">
        <v>3</v>
      </c>
      <c r="E1298" s="77" t="s">
        <v>148</v>
      </c>
      <c r="F1298" s="77" t="s">
        <v>141</v>
      </c>
      <c r="G1298" s="98">
        <v>0</v>
      </c>
      <c r="H1298" s="77">
        <v>0</v>
      </c>
      <c r="I1298" s="92">
        <v>0</v>
      </c>
    </row>
    <row r="1299" spans="1:9" x14ac:dyDescent="0.25">
      <c r="A1299" s="94" t="s">
        <v>142</v>
      </c>
      <c r="B1299" s="77" t="s">
        <v>197</v>
      </c>
      <c r="C1299" s="73">
        <v>2018</v>
      </c>
      <c r="D1299" s="77">
        <v>3</v>
      </c>
      <c r="E1299" s="77" t="s">
        <v>148</v>
      </c>
      <c r="F1299" s="77" t="s">
        <v>141</v>
      </c>
      <c r="G1299" s="98">
        <v>0</v>
      </c>
      <c r="H1299" s="77">
        <v>0</v>
      </c>
      <c r="I1299" s="92">
        <v>0</v>
      </c>
    </row>
    <row r="1300" spans="1:9" x14ac:dyDescent="0.25">
      <c r="A1300" s="94" t="s">
        <v>142</v>
      </c>
      <c r="B1300" s="77" t="s">
        <v>209</v>
      </c>
      <c r="C1300" s="73">
        <v>2018</v>
      </c>
      <c r="D1300" s="77">
        <v>3</v>
      </c>
      <c r="E1300" s="77" t="s">
        <v>148</v>
      </c>
      <c r="F1300" s="77" t="s">
        <v>141</v>
      </c>
      <c r="G1300" s="98">
        <v>0</v>
      </c>
      <c r="H1300" s="77">
        <v>0</v>
      </c>
      <c r="I1300" s="92">
        <v>0</v>
      </c>
    </row>
    <row r="1301" spans="1:9" x14ac:dyDescent="0.25">
      <c r="A1301" s="94" t="s">
        <v>142</v>
      </c>
      <c r="B1301" s="77" t="s">
        <v>210</v>
      </c>
      <c r="C1301" s="73">
        <v>2018</v>
      </c>
      <c r="D1301" s="77">
        <v>3</v>
      </c>
      <c r="E1301" s="77" t="s">
        <v>148</v>
      </c>
      <c r="F1301" s="77" t="s">
        <v>141</v>
      </c>
      <c r="G1301" s="98">
        <v>0</v>
      </c>
      <c r="H1301" s="77">
        <v>0</v>
      </c>
      <c r="I1301" s="92">
        <v>0</v>
      </c>
    </row>
    <row r="1302" spans="1:9" x14ac:dyDescent="0.25">
      <c r="A1302" s="94" t="s">
        <v>142</v>
      </c>
      <c r="B1302" s="77" t="s">
        <v>192</v>
      </c>
      <c r="C1302" s="73">
        <v>2018</v>
      </c>
      <c r="D1302" s="77">
        <v>3</v>
      </c>
      <c r="E1302" s="77" t="s">
        <v>148</v>
      </c>
      <c r="F1302" s="77" t="s">
        <v>141</v>
      </c>
      <c r="G1302" s="98">
        <v>0</v>
      </c>
      <c r="H1302" s="77">
        <v>0</v>
      </c>
      <c r="I1302" s="92">
        <v>0</v>
      </c>
    </row>
    <row r="1303" spans="1:9" x14ac:dyDescent="0.25">
      <c r="A1303" s="94" t="s">
        <v>142</v>
      </c>
      <c r="B1303" s="77" t="s">
        <v>198</v>
      </c>
      <c r="C1303" s="73">
        <v>2018</v>
      </c>
      <c r="D1303" s="77">
        <v>3</v>
      </c>
      <c r="E1303" s="77" t="s">
        <v>148</v>
      </c>
      <c r="F1303" s="77" t="s">
        <v>141</v>
      </c>
      <c r="G1303" s="98">
        <v>0</v>
      </c>
      <c r="H1303" s="77">
        <v>0</v>
      </c>
      <c r="I1303" s="92">
        <v>0</v>
      </c>
    </row>
    <row r="1304" spans="1:9" x14ac:dyDescent="0.25">
      <c r="A1304" s="94" t="s">
        <v>142</v>
      </c>
      <c r="B1304" s="77" t="s">
        <v>199</v>
      </c>
      <c r="C1304" s="73">
        <v>2018</v>
      </c>
      <c r="D1304" s="77">
        <v>3</v>
      </c>
      <c r="E1304" s="77" t="s">
        <v>148</v>
      </c>
      <c r="F1304" s="77" t="s">
        <v>141</v>
      </c>
      <c r="G1304" s="98">
        <v>0</v>
      </c>
      <c r="H1304" s="77">
        <v>0</v>
      </c>
      <c r="I1304" s="92">
        <v>0</v>
      </c>
    </row>
    <row r="1305" spans="1:9" x14ac:dyDescent="0.25">
      <c r="A1305" s="94" t="s">
        <v>142</v>
      </c>
      <c r="B1305" s="77" t="s">
        <v>200</v>
      </c>
      <c r="C1305" s="73">
        <v>2018</v>
      </c>
      <c r="D1305" s="77">
        <v>3</v>
      </c>
      <c r="E1305" s="77" t="s">
        <v>148</v>
      </c>
      <c r="F1305" s="77" t="s">
        <v>141</v>
      </c>
      <c r="G1305" s="98">
        <v>0</v>
      </c>
      <c r="H1305" s="77">
        <v>0</v>
      </c>
      <c r="I1305" s="92">
        <v>0</v>
      </c>
    </row>
    <row r="1306" spans="1:9" x14ac:dyDescent="0.25">
      <c r="A1306" s="94" t="s">
        <v>142</v>
      </c>
      <c r="B1306" s="77" t="s">
        <v>201</v>
      </c>
      <c r="C1306" s="73">
        <v>2018</v>
      </c>
      <c r="D1306" s="77">
        <v>3</v>
      </c>
      <c r="E1306" s="77" t="s">
        <v>148</v>
      </c>
      <c r="F1306" s="77" t="s">
        <v>141</v>
      </c>
      <c r="G1306" s="98">
        <v>0</v>
      </c>
      <c r="H1306" s="77">
        <v>0</v>
      </c>
      <c r="I1306" s="92">
        <v>0</v>
      </c>
    </row>
    <row r="1307" spans="1:9" x14ac:dyDescent="0.25">
      <c r="A1307" s="94" t="s">
        <v>142</v>
      </c>
      <c r="B1307" s="77" t="s">
        <v>202</v>
      </c>
      <c r="C1307" s="73">
        <v>2018</v>
      </c>
      <c r="D1307" s="77">
        <v>3</v>
      </c>
      <c r="E1307" s="77" t="s">
        <v>148</v>
      </c>
      <c r="F1307" s="77" t="s">
        <v>141</v>
      </c>
      <c r="G1307" s="98">
        <v>0</v>
      </c>
      <c r="H1307" s="77">
        <v>0</v>
      </c>
      <c r="I1307" s="92">
        <v>0</v>
      </c>
    </row>
    <row r="1308" spans="1:9" x14ac:dyDescent="0.25">
      <c r="A1308" s="94" t="s">
        <v>142</v>
      </c>
      <c r="B1308" s="77" t="s">
        <v>203</v>
      </c>
      <c r="C1308" s="73">
        <v>2018</v>
      </c>
      <c r="D1308" s="77">
        <v>3</v>
      </c>
      <c r="E1308" s="77" t="s">
        <v>148</v>
      </c>
      <c r="F1308" s="77" t="s">
        <v>141</v>
      </c>
      <c r="G1308" s="98">
        <v>0</v>
      </c>
      <c r="H1308" s="77">
        <v>0</v>
      </c>
      <c r="I1308" s="92">
        <v>0</v>
      </c>
    </row>
    <row r="1309" spans="1:9" x14ac:dyDescent="0.25">
      <c r="A1309" s="94" t="s">
        <v>142</v>
      </c>
      <c r="B1309" s="77" t="s">
        <v>204</v>
      </c>
      <c r="C1309" s="73">
        <v>2018</v>
      </c>
      <c r="D1309" s="77">
        <v>3</v>
      </c>
      <c r="E1309" s="77" t="s">
        <v>148</v>
      </c>
      <c r="F1309" s="77" t="s">
        <v>141</v>
      </c>
      <c r="G1309" s="98">
        <v>0</v>
      </c>
      <c r="H1309" s="77">
        <v>0</v>
      </c>
      <c r="I1309" s="92">
        <v>0</v>
      </c>
    </row>
    <row r="1310" spans="1:9" x14ac:dyDescent="0.25">
      <c r="A1310" s="94" t="s">
        <v>142</v>
      </c>
      <c r="B1310" s="77" t="s">
        <v>205</v>
      </c>
      <c r="C1310" s="73">
        <v>2018</v>
      </c>
      <c r="D1310" s="77">
        <v>3</v>
      </c>
      <c r="E1310" s="77" t="s">
        <v>148</v>
      </c>
      <c r="F1310" s="77" t="s">
        <v>141</v>
      </c>
      <c r="G1310" s="98">
        <v>0</v>
      </c>
      <c r="H1310" s="77">
        <v>0</v>
      </c>
      <c r="I1310" s="92">
        <v>0</v>
      </c>
    </row>
    <row r="1311" spans="1:9" x14ac:dyDescent="0.25">
      <c r="A1311" s="94" t="s">
        <v>142</v>
      </c>
      <c r="B1311" s="77" t="s">
        <v>206</v>
      </c>
      <c r="C1311" s="73">
        <v>2018</v>
      </c>
      <c r="D1311" s="77">
        <v>3</v>
      </c>
      <c r="E1311" s="77" t="s">
        <v>148</v>
      </c>
      <c r="F1311" s="77" t="s">
        <v>141</v>
      </c>
      <c r="G1311" s="98">
        <v>0</v>
      </c>
      <c r="H1311" s="77">
        <v>0</v>
      </c>
      <c r="I1311" s="92">
        <v>0</v>
      </c>
    </row>
    <row r="1312" spans="1:9" x14ac:dyDescent="0.25">
      <c r="A1312" s="94" t="s">
        <v>142</v>
      </c>
      <c r="B1312" s="77" t="s">
        <v>208</v>
      </c>
      <c r="C1312" s="73">
        <v>2018</v>
      </c>
      <c r="D1312" s="77">
        <v>3</v>
      </c>
      <c r="E1312" s="77" t="s">
        <v>149</v>
      </c>
      <c r="F1312" s="77" t="s">
        <v>141</v>
      </c>
      <c r="G1312" s="98">
        <v>0</v>
      </c>
      <c r="H1312" s="77">
        <v>0</v>
      </c>
      <c r="I1312" s="92">
        <v>0</v>
      </c>
    </row>
    <row r="1313" spans="1:9" x14ac:dyDescent="0.25">
      <c r="A1313" s="94" t="s">
        <v>142</v>
      </c>
      <c r="B1313" s="77" t="s">
        <v>188</v>
      </c>
      <c r="C1313" s="73">
        <v>2018</v>
      </c>
      <c r="D1313" s="77">
        <v>3</v>
      </c>
      <c r="E1313" s="77" t="s">
        <v>149</v>
      </c>
      <c r="F1313" s="77" t="s">
        <v>141</v>
      </c>
      <c r="G1313" s="98">
        <v>-130955904</v>
      </c>
      <c r="H1313" s="77">
        <v>0</v>
      </c>
      <c r="I1313" s="92">
        <v>-130955904</v>
      </c>
    </row>
    <row r="1314" spans="1:9" x14ac:dyDescent="0.25">
      <c r="A1314" s="94" t="s">
        <v>142</v>
      </c>
      <c r="B1314" s="77" t="s">
        <v>193</v>
      </c>
      <c r="C1314" s="73">
        <v>2018</v>
      </c>
      <c r="D1314" s="77">
        <v>3</v>
      </c>
      <c r="E1314" s="77" t="s">
        <v>149</v>
      </c>
      <c r="F1314" s="77" t="s">
        <v>141</v>
      </c>
      <c r="G1314" s="98">
        <v>-50393000</v>
      </c>
      <c r="H1314" s="77">
        <v>0</v>
      </c>
      <c r="I1314" s="92">
        <v>-50393000</v>
      </c>
    </row>
    <row r="1315" spans="1:9" x14ac:dyDescent="0.25">
      <c r="A1315" s="94" t="s">
        <v>142</v>
      </c>
      <c r="B1315" s="77" t="s">
        <v>194</v>
      </c>
      <c r="C1315" s="73">
        <v>2018</v>
      </c>
      <c r="D1315" s="77">
        <v>3</v>
      </c>
      <c r="E1315" s="77" t="s">
        <v>149</v>
      </c>
      <c r="F1315" s="77" t="s">
        <v>141</v>
      </c>
      <c r="G1315" s="98">
        <v>-29085739</v>
      </c>
      <c r="H1315" s="77">
        <v>0</v>
      </c>
      <c r="I1315" s="92">
        <v>-29085739</v>
      </c>
    </row>
    <row r="1316" spans="1:9" x14ac:dyDescent="0.25">
      <c r="A1316" s="94" t="s">
        <v>142</v>
      </c>
      <c r="B1316" s="77" t="s">
        <v>195</v>
      </c>
      <c r="C1316" s="73">
        <v>2018</v>
      </c>
      <c r="D1316" s="77">
        <v>3</v>
      </c>
      <c r="E1316" s="77" t="s">
        <v>149</v>
      </c>
      <c r="F1316" s="77" t="s">
        <v>141</v>
      </c>
      <c r="G1316" s="98">
        <v>0</v>
      </c>
      <c r="H1316" s="77">
        <v>0</v>
      </c>
      <c r="I1316" s="92">
        <v>0</v>
      </c>
    </row>
    <row r="1317" spans="1:9" x14ac:dyDescent="0.25">
      <c r="A1317" s="94" t="s">
        <v>142</v>
      </c>
      <c r="B1317" s="77" t="s">
        <v>190</v>
      </c>
      <c r="C1317" s="73">
        <v>2018</v>
      </c>
      <c r="D1317" s="77">
        <v>3</v>
      </c>
      <c r="E1317" s="77" t="s">
        <v>149</v>
      </c>
      <c r="F1317" s="77" t="s">
        <v>141</v>
      </c>
      <c r="G1317" s="98">
        <v>-128312000</v>
      </c>
      <c r="H1317" s="77">
        <v>0</v>
      </c>
      <c r="I1317" s="92">
        <v>-128312000</v>
      </c>
    </row>
    <row r="1318" spans="1:9" x14ac:dyDescent="0.25">
      <c r="A1318" s="94" t="s">
        <v>142</v>
      </c>
      <c r="B1318" s="77" t="s">
        <v>196</v>
      </c>
      <c r="C1318" s="73">
        <v>2018</v>
      </c>
      <c r="D1318" s="77">
        <v>3</v>
      </c>
      <c r="E1318" s="77" t="s">
        <v>149</v>
      </c>
      <c r="F1318" s="77" t="s">
        <v>141</v>
      </c>
      <c r="G1318" s="98">
        <v>0</v>
      </c>
      <c r="H1318" s="77">
        <v>0</v>
      </c>
      <c r="I1318" s="92">
        <v>0</v>
      </c>
    </row>
    <row r="1319" spans="1:9" x14ac:dyDescent="0.25">
      <c r="A1319" s="94" t="s">
        <v>142</v>
      </c>
      <c r="B1319" s="77" t="s">
        <v>197</v>
      </c>
      <c r="C1319" s="73">
        <v>2018</v>
      </c>
      <c r="D1319" s="77">
        <v>3</v>
      </c>
      <c r="E1319" s="77" t="s">
        <v>149</v>
      </c>
      <c r="F1319" s="77" t="s">
        <v>141</v>
      </c>
      <c r="G1319" s="98">
        <v>-3099226</v>
      </c>
      <c r="H1319" s="77">
        <v>0</v>
      </c>
      <c r="I1319" s="92">
        <v>-3099226</v>
      </c>
    </row>
    <row r="1320" spans="1:9" x14ac:dyDescent="0.25">
      <c r="A1320" s="94" t="s">
        <v>142</v>
      </c>
      <c r="B1320" s="77" t="s">
        <v>209</v>
      </c>
      <c r="C1320" s="73">
        <v>2018</v>
      </c>
      <c r="D1320" s="77">
        <v>3</v>
      </c>
      <c r="E1320" s="77" t="s">
        <v>149</v>
      </c>
      <c r="F1320" s="77" t="s">
        <v>141</v>
      </c>
      <c r="G1320" s="98">
        <v>-5295411</v>
      </c>
      <c r="H1320" s="77">
        <v>0</v>
      </c>
      <c r="I1320" s="92">
        <v>-5295411</v>
      </c>
    </row>
    <row r="1321" spans="1:9" x14ac:dyDescent="0.25">
      <c r="A1321" s="94" t="s">
        <v>142</v>
      </c>
      <c r="B1321" s="77" t="s">
        <v>210</v>
      </c>
      <c r="C1321" s="73">
        <v>2018</v>
      </c>
      <c r="D1321" s="77">
        <v>3</v>
      </c>
      <c r="E1321" s="77" t="s">
        <v>149</v>
      </c>
      <c r="F1321" s="77" t="s">
        <v>141</v>
      </c>
      <c r="G1321" s="98">
        <v>0</v>
      </c>
      <c r="H1321" s="77">
        <v>0</v>
      </c>
      <c r="I1321" s="92">
        <v>0</v>
      </c>
    </row>
    <row r="1322" spans="1:9" x14ac:dyDescent="0.25">
      <c r="A1322" s="94" t="s">
        <v>142</v>
      </c>
      <c r="B1322" s="77" t="s">
        <v>192</v>
      </c>
      <c r="C1322" s="73">
        <v>2018</v>
      </c>
      <c r="D1322" s="77">
        <v>3</v>
      </c>
      <c r="E1322" s="77" t="s">
        <v>149</v>
      </c>
      <c r="F1322" s="77" t="s">
        <v>141</v>
      </c>
      <c r="G1322" s="98">
        <v>-3978534</v>
      </c>
      <c r="H1322" s="77">
        <v>0</v>
      </c>
      <c r="I1322" s="92">
        <v>-3978534</v>
      </c>
    </row>
    <row r="1323" spans="1:9" x14ac:dyDescent="0.25">
      <c r="A1323" s="94" t="s">
        <v>142</v>
      </c>
      <c r="B1323" s="77" t="s">
        <v>198</v>
      </c>
      <c r="C1323" s="73">
        <v>2018</v>
      </c>
      <c r="D1323" s="77">
        <v>3</v>
      </c>
      <c r="E1323" s="77" t="s">
        <v>149</v>
      </c>
      <c r="F1323" s="77" t="s">
        <v>141</v>
      </c>
      <c r="G1323" s="98">
        <v>0</v>
      </c>
      <c r="H1323" s="77">
        <v>0</v>
      </c>
      <c r="I1323" s="92">
        <v>0</v>
      </c>
    </row>
    <row r="1324" spans="1:9" x14ac:dyDescent="0.25">
      <c r="A1324" s="94" t="s">
        <v>142</v>
      </c>
      <c r="B1324" s="77" t="s">
        <v>199</v>
      </c>
      <c r="C1324" s="73">
        <v>2018</v>
      </c>
      <c r="D1324" s="77">
        <v>3</v>
      </c>
      <c r="E1324" s="77" t="s">
        <v>149</v>
      </c>
      <c r="F1324" s="77" t="s">
        <v>141</v>
      </c>
      <c r="G1324" s="98">
        <v>-13554120</v>
      </c>
      <c r="H1324" s="77">
        <v>0</v>
      </c>
      <c r="I1324" s="92">
        <v>-13554120</v>
      </c>
    </row>
    <row r="1325" spans="1:9" x14ac:dyDescent="0.25">
      <c r="A1325" s="94" t="s">
        <v>142</v>
      </c>
      <c r="B1325" s="77" t="s">
        <v>200</v>
      </c>
      <c r="C1325" s="73">
        <v>2018</v>
      </c>
      <c r="D1325" s="77">
        <v>3</v>
      </c>
      <c r="E1325" s="77" t="s">
        <v>149</v>
      </c>
      <c r="F1325" s="77" t="s">
        <v>141</v>
      </c>
      <c r="G1325" s="98">
        <v>0</v>
      </c>
      <c r="H1325" s="77">
        <v>0</v>
      </c>
      <c r="I1325" s="92">
        <v>0</v>
      </c>
    </row>
    <row r="1326" spans="1:9" x14ac:dyDescent="0.25">
      <c r="A1326" s="94" t="s">
        <v>142</v>
      </c>
      <c r="B1326" s="77" t="s">
        <v>201</v>
      </c>
      <c r="C1326" s="73">
        <v>2018</v>
      </c>
      <c r="D1326" s="77">
        <v>3</v>
      </c>
      <c r="E1326" s="77" t="s">
        <v>149</v>
      </c>
      <c r="F1326" s="77" t="s">
        <v>141</v>
      </c>
      <c r="G1326" s="98">
        <v>0</v>
      </c>
      <c r="H1326" s="77">
        <v>0</v>
      </c>
      <c r="I1326" s="92">
        <v>0</v>
      </c>
    </row>
    <row r="1327" spans="1:9" x14ac:dyDescent="0.25">
      <c r="A1327" s="94" t="s">
        <v>142</v>
      </c>
      <c r="B1327" s="77" t="s">
        <v>202</v>
      </c>
      <c r="C1327" s="73">
        <v>2018</v>
      </c>
      <c r="D1327" s="77">
        <v>3</v>
      </c>
      <c r="E1327" s="77" t="s">
        <v>149</v>
      </c>
      <c r="F1327" s="77" t="s">
        <v>141</v>
      </c>
      <c r="G1327" s="98">
        <v>0</v>
      </c>
      <c r="H1327" s="77">
        <v>0</v>
      </c>
      <c r="I1327" s="92">
        <v>0</v>
      </c>
    </row>
    <row r="1328" spans="1:9" x14ac:dyDescent="0.25">
      <c r="A1328" s="94" t="s">
        <v>142</v>
      </c>
      <c r="B1328" s="77" t="s">
        <v>203</v>
      </c>
      <c r="C1328" s="73">
        <v>2018</v>
      </c>
      <c r="D1328" s="77">
        <v>3</v>
      </c>
      <c r="E1328" s="77" t="s">
        <v>149</v>
      </c>
      <c r="F1328" s="77" t="s">
        <v>141</v>
      </c>
      <c r="G1328" s="98">
        <v>-4647951</v>
      </c>
      <c r="H1328" s="77">
        <v>0</v>
      </c>
      <c r="I1328" s="92">
        <v>-4647951</v>
      </c>
    </row>
    <row r="1329" spans="1:9" x14ac:dyDescent="0.25">
      <c r="A1329" s="94" t="s">
        <v>142</v>
      </c>
      <c r="B1329" s="77" t="s">
        <v>191</v>
      </c>
      <c r="C1329" s="73">
        <v>2018</v>
      </c>
      <c r="D1329" s="77">
        <v>3</v>
      </c>
      <c r="E1329" s="77" t="s">
        <v>149</v>
      </c>
      <c r="F1329" s="77" t="s">
        <v>141</v>
      </c>
      <c r="G1329" s="98">
        <v>-85360495</v>
      </c>
      <c r="H1329" s="77">
        <v>0</v>
      </c>
      <c r="I1329" s="92">
        <v>-85360495</v>
      </c>
    </row>
    <row r="1330" spans="1:9" x14ac:dyDescent="0.25">
      <c r="A1330" s="94" t="s">
        <v>142</v>
      </c>
      <c r="B1330" s="77" t="s">
        <v>204</v>
      </c>
      <c r="C1330" s="73">
        <v>2018</v>
      </c>
      <c r="D1330" s="77">
        <v>3</v>
      </c>
      <c r="E1330" s="77" t="s">
        <v>149</v>
      </c>
      <c r="F1330" s="77" t="s">
        <v>141</v>
      </c>
      <c r="G1330" s="98">
        <v>0</v>
      </c>
      <c r="H1330" s="77">
        <v>0</v>
      </c>
      <c r="I1330" s="92">
        <v>0</v>
      </c>
    </row>
    <row r="1331" spans="1:9" x14ac:dyDescent="0.25">
      <c r="A1331" s="94" t="s">
        <v>142</v>
      </c>
      <c r="B1331" s="77" t="s">
        <v>205</v>
      </c>
      <c r="C1331" s="73">
        <v>2018</v>
      </c>
      <c r="D1331" s="77">
        <v>3</v>
      </c>
      <c r="E1331" s="77" t="s">
        <v>149</v>
      </c>
      <c r="F1331" s="77" t="s">
        <v>141</v>
      </c>
      <c r="G1331" s="98">
        <v>0</v>
      </c>
      <c r="H1331" s="77">
        <v>0</v>
      </c>
      <c r="I1331" s="92">
        <v>0</v>
      </c>
    </row>
    <row r="1332" spans="1:9" x14ac:dyDescent="0.25">
      <c r="A1332" s="94" t="s">
        <v>142</v>
      </c>
      <c r="B1332" s="77" t="s">
        <v>206</v>
      </c>
      <c r="C1332" s="73">
        <v>2018</v>
      </c>
      <c r="D1332" s="77">
        <v>3</v>
      </c>
      <c r="E1332" s="77" t="s">
        <v>149</v>
      </c>
      <c r="F1332" s="77" t="s">
        <v>141</v>
      </c>
      <c r="G1332" s="98">
        <v>0</v>
      </c>
      <c r="H1332" s="77">
        <v>0</v>
      </c>
      <c r="I1332" s="92">
        <v>0</v>
      </c>
    </row>
    <row r="1333" spans="1:9" x14ac:dyDescent="0.25">
      <c r="A1333" s="94" t="s">
        <v>142</v>
      </c>
      <c r="B1333" s="77" t="s">
        <v>208</v>
      </c>
      <c r="C1333" s="73">
        <v>2018</v>
      </c>
      <c r="D1333" s="77">
        <v>3</v>
      </c>
      <c r="E1333" s="77" t="s">
        <v>150</v>
      </c>
      <c r="F1333" s="77" t="s">
        <v>141</v>
      </c>
      <c r="G1333" s="98">
        <v>0</v>
      </c>
      <c r="H1333" s="77">
        <v>0</v>
      </c>
      <c r="I1333" s="92">
        <v>0</v>
      </c>
    </row>
    <row r="1334" spans="1:9" x14ac:dyDescent="0.25">
      <c r="A1334" s="94" t="s">
        <v>142</v>
      </c>
      <c r="B1334" s="77" t="s">
        <v>188</v>
      </c>
      <c r="C1334" s="73">
        <v>2018</v>
      </c>
      <c r="D1334" s="77">
        <v>3</v>
      </c>
      <c r="E1334" s="77" t="s">
        <v>150</v>
      </c>
      <c r="F1334" s="77" t="s">
        <v>141</v>
      </c>
      <c r="G1334" s="98">
        <v>-451769678</v>
      </c>
      <c r="H1334" s="77">
        <v>0</v>
      </c>
      <c r="I1334" s="92">
        <v>-451769678</v>
      </c>
    </row>
    <row r="1335" spans="1:9" x14ac:dyDescent="0.25">
      <c r="A1335" s="94" t="s">
        <v>142</v>
      </c>
      <c r="B1335" s="77" t="s">
        <v>193</v>
      </c>
      <c r="C1335" s="73">
        <v>2018</v>
      </c>
      <c r="D1335" s="77">
        <v>3</v>
      </c>
      <c r="E1335" s="77" t="s">
        <v>150</v>
      </c>
      <c r="F1335" s="77" t="s">
        <v>141</v>
      </c>
      <c r="G1335" s="98">
        <v>-23562000</v>
      </c>
      <c r="H1335" s="77">
        <v>0</v>
      </c>
      <c r="I1335" s="92">
        <v>-23562000</v>
      </c>
    </row>
    <row r="1336" spans="1:9" x14ac:dyDescent="0.25">
      <c r="A1336" s="94" t="s">
        <v>142</v>
      </c>
      <c r="B1336" s="77" t="s">
        <v>194</v>
      </c>
      <c r="C1336" s="73">
        <v>2018</v>
      </c>
      <c r="D1336" s="77">
        <v>3</v>
      </c>
      <c r="E1336" s="77" t="s">
        <v>150</v>
      </c>
      <c r="F1336" s="77" t="s">
        <v>141</v>
      </c>
      <c r="G1336" s="98">
        <v>-6421084</v>
      </c>
      <c r="H1336" s="77">
        <v>0</v>
      </c>
      <c r="I1336" s="92">
        <v>-6421084</v>
      </c>
    </row>
    <row r="1337" spans="1:9" x14ac:dyDescent="0.25">
      <c r="A1337" s="94" t="s">
        <v>142</v>
      </c>
      <c r="B1337" s="77" t="s">
        <v>195</v>
      </c>
      <c r="C1337" s="73">
        <v>2018</v>
      </c>
      <c r="D1337" s="77">
        <v>3</v>
      </c>
      <c r="E1337" s="77" t="s">
        <v>150</v>
      </c>
      <c r="F1337" s="77" t="s">
        <v>141</v>
      </c>
      <c r="G1337" s="98">
        <v>0</v>
      </c>
      <c r="H1337" s="77">
        <v>0</v>
      </c>
      <c r="I1337" s="92">
        <v>0</v>
      </c>
    </row>
    <row r="1338" spans="1:9" x14ac:dyDescent="0.25">
      <c r="A1338" s="94" t="s">
        <v>142</v>
      </c>
      <c r="B1338" s="77" t="s">
        <v>190</v>
      </c>
      <c r="C1338" s="73">
        <v>2018</v>
      </c>
      <c r="D1338" s="77">
        <v>3</v>
      </c>
      <c r="E1338" s="77" t="s">
        <v>150</v>
      </c>
      <c r="F1338" s="77" t="s">
        <v>141</v>
      </c>
      <c r="G1338" s="98">
        <v>-425501000</v>
      </c>
      <c r="H1338" s="77">
        <v>0</v>
      </c>
      <c r="I1338" s="92">
        <v>-425501000</v>
      </c>
    </row>
    <row r="1339" spans="1:9" x14ac:dyDescent="0.25">
      <c r="A1339" s="94" t="s">
        <v>142</v>
      </c>
      <c r="B1339" s="77" t="s">
        <v>196</v>
      </c>
      <c r="C1339" s="73">
        <v>2018</v>
      </c>
      <c r="D1339" s="77">
        <v>3</v>
      </c>
      <c r="E1339" s="77" t="s">
        <v>150</v>
      </c>
      <c r="F1339" s="77" t="s">
        <v>141</v>
      </c>
      <c r="G1339" s="98">
        <v>0</v>
      </c>
      <c r="H1339" s="77">
        <v>0</v>
      </c>
      <c r="I1339" s="92">
        <v>0</v>
      </c>
    </row>
    <row r="1340" spans="1:9" x14ac:dyDescent="0.25">
      <c r="A1340" s="94" t="s">
        <v>142</v>
      </c>
      <c r="B1340" s="77" t="s">
        <v>197</v>
      </c>
      <c r="C1340" s="73">
        <v>2018</v>
      </c>
      <c r="D1340" s="77">
        <v>3</v>
      </c>
      <c r="E1340" s="77" t="s">
        <v>150</v>
      </c>
      <c r="F1340" s="77" t="s">
        <v>141</v>
      </c>
      <c r="G1340" s="98">
        <v>-8059537</v>
      </c>
      <c r="H1340" s="77">
        <v>0</v>
      </c>
      <c r="I1340" s="92">
        <v>-8059537</v>
      </c>
    </row>
    <row r="1341" spans="1:9" x14ac:dyDescent="0.25">
      <c r="A1341" s="94" t="s">
        <v>142</v>
      </c>
      <c r="B1341" s="77" t="s">
        <v>209</v>
      </c>
      <c r="C1341" s="73">
        <v>2018</v>
      </c>
      <c r="D1341" s="77">
        <v>3</v>
      </c>
      <c r="E1341" s="77" t="s">
        <v>150</v>
      </c>
      <c r="F1341" s="77" t="s">
        <v>141</v>
      </c>
      <c r="G1341" s="98">
        <v>-4610419</v>
      </c>
      <c r="H1341" s="77">
        <v>0</v>
      </c>
      <c r="I1341" s="92">
        <v>-4610419</v>
      </c>
    </row>
    <row r="1342" spans="1:9" x14ac:dyDescent="0.25">
      <c r="A1342" s="94" t="s">
        <v>142</v>
      </c>
      <c r="B1342" s="77" t="s">
        <v>210</v>
      </c>
      <c r="C1342" s="73">
        <v>2018</v>
      </c>
      <c r="D1342" s="77">
        <v>3</v>
      </c>
      <c r="E1342" s="77" t="s">
        <v>150</v>
      </c>
      <c r="F1342" s="77" t="s">
        <v>141</v>
      </c>
      <c r="G1342" s="98">
        <v>0</v>
      </c>
      <c r="H1342" s="77">
        <v>0</v>
      </c>
      <c r="I1342" s="92">
        <v>0</v>
      </c>
    </row>
    <row r="1343" spans="1:9" x14ac:dyDescent="0.25">
      <c r="A1343" s="94" t="s">
        <v>142</v>
      </c>
      <c r="B1343" s="77" t="s">
        <v>192</v>
      </c>
      <c r="C1343" s="73">
        <v>2018</v>
      </c>
      <c r="D1343" s="77">
        <v>3</v>
      </c>
      <c r="E1343" s="77" t="s">
        <v>150</v>
      </c>
      <c r="F1343" s="77" t="s">
        <v>141</v>
      </c>
      <c r="G1343" s="98">
        <v>-5109175</v>
      </c>
      <c r="H1343" s="77">
        <v>0</v>
      </c>
      <c r="I1343" s="92">
        <v>-5109175</v>
      </c>
    </row>
    <row r="1344" spans="1:9" x14ac:dyDescent="0.25">
      <c r="A1344" s="94" t="s">
        <v>142</v>
      </c>
      <c r="B1344" s="77" t="s">
        <v>198</v>
      </c>
      <c r="C1344" s="73">
        <v>2018</v>
      </c>
      <c r="D1344" s="77">
        <v>3</v>
      </c>
      <c r="E1344" s="77" t="s">
        <v>150</v>
      </c>
      <c r="F1344" s="77" t="s">
        <v>141</v>
      </c>
      <c r="G1344" s="98">
        <v>-104321</v>
      </c>
      <c r="H1344" s="77">
        <v>0</v>
      </c>
      <c r="I1344" s="92">
        <v>-104321</v>
      </c>
    </row>
    <row r="1345" spans="1:9" x14ac:dyDescent="0.25">
      <c r="A1345" s="94" t="s">
        <v>142</v>
      </c>
      <c r="B1345" s="77" t="s">
        <v>199</v>
      </c>
      <c r="C1345" s="73">
        <v>2018</v>
      </c>
      <c r="D1345" s="77">
        <v>3</v>
      </c>
      <c r="E1345" s="77" t="s">
        <v>150</v>
      </c>
      <c r="F1345" s="77" t="s">
        <v>141</v>
      </c>
      <c r="G1345" s="98">
        <v>-178675691</v>
      </c>
      <c r="H1345" s="77">
        <v>0</v>
      </c>
      <c r="I1345" s="92">
        <v>-178675691</v>
      </c>
    </row>
    <row r="1346" spans="1:9" x14ac:dyDescent="0.25">
      <c r="A1346" s="94" t="s">
        <v>142</v>
      </c>
      <c r="B1346" s="77" t="s">
        <v>200</v>
      </c>
      <c r="C1346" s="73">
        <v>2018</v>
      </c>
      <c r="D1346" s="77">
        <v>3</v>
      </c>
      <c r="E1346" s="77" t="s">
        <v>150</v>
      </c>
      <c r="F1346" s="77" t="s">
        <v>141</v>
      </c>
      <c r="G1346" s="98">
        <v>-531</v>
      </c>
      <c r="H1346" s="77">
        <v>0</v>
      </c>
      <c r="I1346" s="92">
        <v>-531</v>
      </c>
    </row>
    <row r="1347" spans="1:9" x14ac:dyDescent="0.25">
      <c r="A1347" s="94" t="s">
        <v>142</v>
      </c>
      <c r="B1347" s="77" t="s">
        <v>201</v>
      </c>
      <c r="C1347" s="73">
        <v>2018</v>
      </c>
      <c r="D1347" s="77">
        <v>3</v>
      </c>
      <c r="E1347" s="77" t="s">
        <v>150</v>
      </c>
      <c r="F1347" s="77" t="s">
        <v>141</v>
      </c>
      <c r="G1347" s="98">
        <v>0</v>
      </c>
      <c r="H1347" s="77">
        <v>0</v>
      </c>
      <c r="I1347" s="92">
        <v>0</v>
      </c>
    </row>
    <row r="1348" spans="1:9" x14ac:dyDescent="0.25">
      <c r="A1348" s="94" t="s">
        <v>142</v>
      </c>
      <c r="B1348" s="77" t="s">
        <v>202</v>
      </c>
      <c r="C1348" s="73">
        <v>2018</v>
      </c>
      <c r="D1348" s="77">
        <v>3</v>
      </c>
      <c r="E1348" s="77" t="s">
        <v>150</v>
      </c>
      <c r="F1348" s="77" t="s">
        <v>141</v>
      </c>
      <c r="G1348" s="98">
        <v>-460000</v>
      </c>
      <c r="H1348" s="77">
        <v>0</v>
      </c>
      <c r="I1348" s="92">
        <v>-460000</v>
      </c>
    </row>
    <row r="1349" spans="1:9" x14ac:dyDescent="0.25">
      <c r="A1349" s="94" t="s">
        <v>142</v>
      </c>
      <c r="B1349" s="77" t="s">
        <v>203</v>
      </c>
      <c r="C1349" s="73">
        <v>2018</v>
      </c>
      <c r="D1349" s="77">
        <v>3</v>
      </c>
      <c r="E1349" s="77" t="s">
        <v>150</v>
      </c>
      <c r="F1349" s="77" t="s">
        <v>141</v>
      </c>
      <c r="G1349" s="98">
        <v>-68505</v>
      </c>
      <c r="H1349" s="77">
        <v>0</v>
      </c>
      <c r="I1349" s="92">
        <v>-68505</v>
      </c>
    </row>
    <row r="1350" spans="1:9" x14ac:dyDescent="0.25">
      <c r="A1350" s="94" t="s">
        <v>142</v>
      </c>
      <c r="B1350" s="77" t="s">
        <v>191</v>
      </c>
      <c r="C1350" s="73">
        <v>2018</v>
      </c>
      <c r="D1350" s="77">
        <v>3</v>
      </c>
      <c r="E1350" s="77" t="s">
        <v>150</v>
      </c>
      <c r="F1350" s="77" t="s">
        <v>141</v>
      </c>
      <c r="G1350" s="98">
        <v>-1746601</v>
      </c>
      <c r="H1350" s="77">
        <v>0</v>
      </c>
      <c r="I1350" s="92">
        <v>-1746601</v>
      </c>
    </row>
    <row r="1351" spans="1:9" x14ac:dyDescent="0.25">
      <c r="A1351" s="94" t="s">
        <v>142</v>
      </c>
      <c r="B1351" s="77" t="s">
        <v>204</v>
      </c>
      <c r="C1351" s="73">
        <v>2018</v>
      </c>
      <c r="D1351" s="77">
        <v>3</v>
      </c>
      <c r="E1351" s="77" t="s">
        <v>150</v>
      </c>
      <c r="F1351" s="77" t="s">
        <v>141</v>
      </c>
      <c r="G1351" s="98">
        <v>-459360000</v>
      </c>
      <c r="H1351" s="77">
        <v>0</v>
      </c>
      <c r="I1351" s="92">
        <v>-459360000</v>
      </c>
    </row>
    <row r="1352" spans="1:9" x14ac:dyDescent="0.25">
      <c r="A1352" s="94" t="s">
        <v>142</v>
      </c>
      <c r="B1352" s="77" t="s">
        <v>205</v>
      </c>
      <c r="C1352" s="73">
        <v>2018</v>
      </c>
      <c r="D1352" s="77">
        <v>3</v>
      </c>
      <c r="E1352" s="77" t="s">
        <v>150</v>
      </c>
      <c r="F1352" s="77" t="s">
        <v>141</v>
      </c>
      <c r="G1352" s="98">
        <v>0</v>
      </c>
      <c r="H1352" s="77">
        <v>0</v>
      </c>
      <c r="I1352" s="92">
        <v>0</v>
      </c>
    </row>
    <row r="1353" spans="1:9" x14ac:dyDescent="0.25">
      <c r="A1353" s="94" t="s">
        <v>142</v>
      </c>
      <c r="B1353" s="77" t="s">
        <v>206</v>
      </c>
      <c r="C1353" s="73">
        <v>2018</v>
      </c>
      <c r="D1353" s="77">
        <v>3</v>
      </c>
      <c r="E1353" s="77" t="s">
        <v>150</v>
      </c>
      <c r="F1353" s="77" t="s">
        <v>141</v>
      </c>
      <c r="G1353" s="98">
        <v>-1830878</v>
      </c>
      <c r="H1353" s="77">
        <v>0</v>
      </c>
      <c r="I1353" s="92">
        <v>-1830878</v>
      </c>
    </row>
    <row r="1354" spans="1:9" x14ac:dyDescent="0.25">
      <c r="A1354" s="94" t="s">
        <v>142</v>
      </c>
      <c r="B1354" s="77" t="s">
        <v>208</v>
      </c>
      <c r="C1354" s="73">
        <v>2018</v>
      </c>
      <c r="D1354" s="77">
        <v>3</v>
      </c>
      <c r="E1354" s="77" t="s">
        <v>151</v>
      </c>
      <c r="F1354" s="77" t="s">
        <v>141</v>
      </c>
      <c r="G1354" s="98">
        <v>0</v>
      </c>
      <c r="H1354" s="77">
        <v>0</v>
      </c>
      <c r="I1354" s="92">
        <v>0</v>
      </c>
    </row>
    <row r="1355" spans="1:9" x14ac:dyDescent="0.25">
      <c r="A1355" s="94" t="s">
        <v>142</v>
      </c>
      <c r="B1355" s="77" t="s">
        <v>188</v>
      </c>
      <c r="C1355" s="73">
        <v>2018</v>
      </c>
      <c r="D1355" s="77">
        <v>3</v>
      </c>
      <c r="E1355" s="77" t="s">
        <v>151</v>
      </c>
      <c r="F1355" s="77" t="s">
        <v>141</v>
      </c>
      <c r="G1355" s="98">
        <v>0</v>
      </c>
      <c r="H1355" s="77">
        <v>0</v>
      </c>
      <c r="I1355" s="92">
        <v>0</v>
      </c>
    </row>
    <row r="1356" spans="1:9" x14ac:dyDescent="0.25">
      <c r="A1356" s="94" t="s">
        <v>142</v>
      </c>
      <c r="B1356" s="77" t="s">
        <v>193</v>
      </c>
      <c r="C1356" s="73">
        <v>2018</v>
      </c>
      <c r="D1356" s="77">
        <v>3</v>
      </c>
      <c r="E1356" s="77" t="s">
        <v>151</v>
      </c>
      <c r="F1356" s="77" t="s">
        <v>141</v>
      </c>
      <c r="G1356" s="98">
        <v>-3019000</v>
      </c>
      <c r="H1356" s="77">
        <v>0</v>
      </c>
      <c r="I1356" s="92">
        <v>-3019000</v>
      </c>
    </row>
    <row r="1357" spans="1:9" x14ac:dyDescent="0.25">
      <c r="A1357" s="94" t="s">
        <v>142</v>
      </c>
      <c r="B1357" s="77" t="s">
        <v>194</v>
      </c>
      <c r="C1357" s="73">
        <v>2018</v>
      </c>
      <c r="D1357" s="77">
        <v>3</v>
      </c>
      <c r="E1357" s="77" t="s">
        <v>151</v>
      </c>
      <c r="F1357" s="77" t="s">
        <v>141</v>
      </c>
      <c r="G1357" s="98">
        <v>0</v>
      </c>
      <c r="H1357" s="77">
        <v>0</v>
      </c>
      <c r="I1357" s="92">
        <v>0</v>
      </c>
    </row>
    <row r="1358" spans="1:9" x14ac:dyDescent="0.25">
      <c r="A1358" s="94" t="s">
        <v>142</v>
      </c>
      <c r="B1358" s="77" t="s">
        <v>195</v>
      </c>
      <c r="C1358" s="73">
        <v>2018</v>
      </c>
      <c r="D1358" s="77">
        <v>3</v>
      </c>
      <c r="E1358" s="77" t="s">
        <v>151</v>
      </c>
      <c r="F1358" s="77" t="s">
        <v>141</v>
      </c>
      <c r="G1358" s="98">
        <v>0</v>
      </c>
      <c r="H1358" s="77">
        <v>0</v>
      </c>
      <c r="I1358" s="92">
        <v>0</v>
      </c>
    </row>
    <row r="1359" spans="1:9" x14ac:dyDescent="0.25">
      <c r="A1359" s="94" t="s">
        <v>142</v>
      </c>
      <c r="B1359" s="77" t="s">
        <v>190</v>
      </c>
      <c r="C1359" s="73">
        <v>2018</v>
      </c>
      <c r="D1359" s="77">
        <v>3</v>
      </c>
      <c r="E1359" s="77" t="s">
        <v>151</v>
      </c>
      <c r="F1359" s="77" t="s">
        <v>141</v>
      </c>
      <c r="G1359" s="98">
        <v>0</v>
      </c>
      <c r="H1359" s="77">
        <v>0</v>
      </c>
      <c r="I1359" s="92">
        <v>0</v>
      </c>
    </row>
    <row r="1360" spans="1:9" x14ac:dyDescent="0.25">
      <c r="A1360" s="94" t="s">
        <v>142</v>
      </c>
      <c r="B1360" s="77" t="s">
        <v>196</v>
      </c>
      <c r="C1360" s="73">
        <v>2018</v>
      </c>
      <c r="D1360" s="77">
        <v>3</v>
      </c>
      <c r="E1360" s="77" t="s">
        <v>151</v>
      </c>
      <c r="F1360" s="77" t="s">
        <v>141</v>
      </c>
      <c r="G1360" s="98">
        <v>0</v>
      </c>
      <c r="H1360" s="77">
        <v>0</v>
      </c>
      <c r="I1360" s="92">
        <v>0</v>
      </c>
    </row>
    <row r="1361" spans="1:9" x14ac:dyDescent="0.25">
      <c r="A1361" s="94" t="s">
        <v>142</v>
      </c>
      <c r="B1361" s="77" t="s">
        <v>197</v>
      </c>
      <c r="C1361" s="73">
        <v>2018</v>
      </c>
      <c r="D1361" s="77">
        <v>3</v>
      </c>
      <c r="E1361" s="77" t="s">
        <v>151</v>
      </c>
      <c r="F1361" s="77" t="s">
        <v>141</v>
      </c>
      <c r="G1361" s="98">
        <v>0</v>
      </c>
      <c r="H1361" s="77">
        <v>0</v>
      </c>
      <c r="I1361" s="92">
        <v>0</v>
      </c>
    </row>
    <row r="1362" spans="1:9" x14ac:dyDescent="0.25">
      <c r="A1362" s="94" t="s">
        <v>142</v>
      </c>
      <c r="B1362" s="77" t="s">
        <v>209</v>
      </c>
      <c r="C1362" s="73">
        <v>2018</v>
      </c>
      <c r="D1362" s="77">
        <v>3</v>
      </c>
      <c r="E1362" s="77" t="s">
        <v>151</v>
      </c>
      <c r="F1362" s="77" t="s">
        <v>141</v>
      </c>
      <c r="G1362" s="98">
        <v>0</v>
      </c>
      <c r="H1362" s="77">
        <v>0</v>
      </c>
      <c r="I1362" s="92">
        <v>0</v>
      </c>
    </row>
    <row r="1363" spans="1:9" x14ac:dyDescent="0.25">
      <c r="A1363" s="94" t="s">
        <v>142</v>
      </c>
      <c r="B1363" s="77" t="s">
        <v>210</v>
      </c>
      <c r="C1363" s="73">
        <v>2018</v>
      </c>
      <c r="D1363" s="77">
        <v>3</v>
      </c>
      <c r="E1363" s="77" t="s">
        <v>151</v>
      </c>
      <c r="F1363" s="77" t="s">
        <v>141</v>
      </c>
      <c r="G1363" s="98">
        <v>0</v>
      </c>
      <c r="H1363" s="77">
        <v>0</v>
      </c>
      <c r="I1363" s="92">
        <v>0</v>
      </c>
    </row>
    <row r="1364" spans="1:9" x14ac:dyDescent="0.25">
      <c r="A1364" s="94" t="s">
        <v>142</v>
      </c>
      <c r="B1364" s="77" t="s">
        <v>192</v>
      </c>
      <c r="C1364" s="73">
        <v>2018</v>
      </c>
      <c r="D1364" s="77">
        <v>3</v>
      </c>
      <c r="E1364" s="77" t="s">
        <v>151</v>
      </c>
      <c r="F1364" s="77" t="s">
        <v>141</v>
      </c>
      <c r="G1364" s="98">
        <v>0</v>
      </c>
      <c r="H1364" s="77">
        <v>0</v>
      </c>
      <c r="I1364" s="92">
        <v>0</v>
      </c>
    </row>
    <row r="1365" spans="1:9" x14ac:dyDescent="0.25">
      <c r="A1365" s="94" t="s">
        <v>142</v>
      </c>
      <c r="B1365" s="77" t="s">
        <v>199</v>
      </c>
      <c r="C1365" s="73">
        <v>2018</v>
      </c>
      <c r="D1365" s="77">
        <v>3</v>
      </c>
      <c r="E1365" s="77" t="s">
        <v>151</v>
      </c>
      <c r="F1365" s="77" t="s">
        <v>141</v>
      </c>
      <c r="G1365" s="98">
        <v>0</v>
      </c>
      <c r="H1365" s="77">
        <v>0</v>
      </c>
      <c r="I1365" s="92">
        <v>0</v>
      </c>
    </row>
    <row r="1366" spans="1:9" x14ac:dyDescent="0.25">
      <c r="A1366" s="94" t="s">
        <v>142</v>
      </c>
      <c r="B1366" s="77" t="s">
        <v>200</v>
      </c>
      <c r="C1366" s="73">
        <v>2018</v>
      </c>
      <c r="D1366" s="77">
        <v>3</v>
      </c>
      <c r="E1366" s="77" t="s">
        <v>151</v>
      </c>
      <c r="F1366" s="77" t="s">
        <v>141</v>
      </c>
      <c r="G1366" s="98">
        <v>0</v>
      </c>
      <c r="H1366" s="77">
        <v>0</v>
      </c>
      <c r="I1366" s="92">
        <v>0</v>
      </c>
    </row>
    <row r="1367" spans="1:9" x14ac:dyDescent="0.25">
      <c r="A1367" s="94" t="s">
        <v>142</v>
      </c>
      <c r="B1367" s="77" t="s">
        <v>201</v>
      </c>
      <c r="C1367" s="73">
        <v>2018</v>
      </c>
      <c r="D1367" s="77">
        <v>3</v>
      </c>
      <c r="E1367" s="77" t="s">
        <v>151</v>
      </c>
      <c r="F1367" s="77" t="s">
        <v>141</v>
      </c>
      <c r="G1367" s="98">
        <v>-25390000</v>
      </c>
      <c r="H1367" s="77">
        <v>0</v>
      </c>
      <c r="I1367" s="92">
        <v>-25390000</v>
      </c>
    </row>
    <row r="1368" spans="1:9" x14ac:dyDescent="0.25">
      <c r="A1368" s="94" t="s">
        <v>142</v>
      </c>
      <c r="B1368" s="77" t="s">
        <v>202</v>
      </c>
      <c r="C1368" s="73">
        <v>2018</v>
      </c>
      <c r="D1368" s="77">
        <v>3</v>
      </c>
      <c r="E1368" s="77" t="s">
        <v>151</v>
      </c>
      <c r="F1368" s="77" t="s">
        <v>141</v>
      </c>
      <c r="G1368" s="98">
        <v>0</v>
      </c>
      <c r="H1368" s="77">
        <v>0</v>
      </c>
      <c r="I1368" s="92">
        <v>0</v>
      </c>
    </row>
    <row r="1369" spans="1:9" x14ac:dyDescent="0.25">
      <c r="A1369" s="94" t="s">
        <v>142</v>
      </c>
      <c r="B1369" s="77" t="s">
        <v>203</v>
      </c>
      <c r="C1369" s="73">
        <v>2018</v>
      </c>
      <c r="D1369" s="77">
        <v>3</v>
      </c>
      <c r="E1369" s="77" t="s">
        <v>151</v>
      </c>
      <c r="F1369" s="77" t="s">
        <v>141</v>
      </c>
      <c r="G1369" s="98">
        <v>0</v>
      </c>
      <c r="H1369" s="77">
        <v>0</v>
      </c>
      <c r="I1369" s="92">
        <v>0</v>
      </c>
    </row>
    <row r="1370" spans="1:9" x14ac:dyDescent="0.25">
      <c r="A1370" s="94" t="s">
        <v>142</v>
      </c>
      <c r="B1370" s="77" t="s">
        <v>204</v>
      </c>
      <c r="C1370" s="73">
        <v>2018</v>
      </c>
      <c r="D1370" s="77">
        <v>3</v>
      </c>
      <c r="E1370" s="77" t="s">
        <v>151</v>
      </c>
      <c r="F1370" s="77" t="s">
        <v>141</v>
      </c>
      <c r="G1370" s="98">
        <v>0</v>
      </c>
      <c r="H1370" s="77">
        <v>0</v>
      </c>
      <c r="I1370" s="92">
        <v>0</v>
      </c>
    </row>
    <row r="1371" spans="1:9" x14ac:dyDescent="0.25">
      <c r="A1371" s="94" t="s">
        <v>142</v>
      </c>
      <c r="B1371" s="77" t="s">
        <v>205</v>
      </c>
      <c r="C1371" s="73">
        <v>2018</v>
      </c>
      <c r="D1371" s="77">
        <v>3</v>
      </c>
      <c r="E1371" s="77" t="s">
        <v>151</v>
      </c>
      <c r="F1371" s="77" t="s">
        <v>141</v>
      </c>
      <c r="G1371" s="98">
        <v>0</v>
      </c>
      <c r="H1371" s="77">
        <v>0</v>
      </c>
      <c r="I1371" s="92">
        <v>0</v>
      </c>
    </row>
    <row r="1372" spans="1:9" x14ac:dyDescent="0.25">
      <c r="A1372" s="94" t="s">
        <v>142</v>
      </c>
      <c r="B1372" s="77" t="s">
        <v>206</v>
      </c>
      <c r="C1372" s="73">
        <v>2018</v>
      </c>
      <c r="D1372" s="77">
        <v>3</v>
      </c>
      <c r="E1372" s="77" t="s">
        <v>151</v>
      </c>
      <c r="F1372" s="77" t="s">
        <v>141</v>
      </c>
      <c r="G1372" s="98">
        <v>0</v>
      </c>
      <c r="H1372" s="77">
        <v>0</v>
      </c>
      <c r="I1372" s="92">
        <v>0</v>
      </c>
    </row>
    <row r="1373" spans="1:9" x14ac:dyDescent="0.25">
      <c r="A1373" s="94" t="s">
        <v>142</v>
      </c>
      <c r="B1373" s="77" t="s">
        <v>208</v>
      </c>
      <c r="C1373" s="73">
        <v>2018</v>
      </c>
      <c r="D1373" s="77">
        <v>3</v>
      </c>
      <c r="E1373" s="77" t="s">
        <v>152</v>
      </c>
      <c r="F1373" s="77" t="s">
        <v>141</v>
      </c>
      <c r="G1373" s="98">
        <v>0</v>
      </c>
      <c r="H1373" s="77">
        <v>0</v>
      </c>
      <c r="I1373" s="92">
        <v>0</v>
      </c>
    </row>
    <row r="1374" spans="1:9" x14ac:dyDescent="0.25">
      <c r="A1374" s="94" t="s">
        <v>142</v>
      </c>
      <c r="B1374" s="77" t="s">
        <v>188</v>
      </c>
      <c r="C1374" s="73">
        <v>2018</v>
      </c>
      <c r="D1374" s="77">
        <v>3</v>
      </c>
      <c r="E1374" s="77" t="s">
        <v>152</v>
      </c>
      <c r="F1374" s="77" t="s">
        <v>141</v>
      </c>
      <c r="G1374" s="98">
        <v>-1967094448</v>
      </c>
      <c r="H1374" s="77">
        <v>0</v>
      </c>
      <c r="I1374" s="92">
        <v>-1967094448</v>
      </c>
    </row>
    <row r="1375" spans="1:9" x14ac:dyDescent="0.25">
      <c r="A1375" s="94" t="s">
        <v>142</v>
      </c>
      <c r="B1375" s="77" t="s">
        <v>193</v>
      </c>
      <c r="C1375" s="73">
        <v>2018</v>
      </c>
      <c r="D1375" s="77">
        <v>3</v>
      </c>
      <c r="E1375" s="77" t="s">
        <v>152</v>
      </c>
      <c r="F1375" s="77" t="s">
        <v>141</v>
      </c>
      <c r="G1375" s="98">
        <v>-400688000</v>
      </c>
      <c r="H1375" s="77">
        <v>0</v>
      </c>
      <c r="I1375" s="92">
        <v>-400688000</v>
      </c>
    </row>
    <row r="1376" spans="1:9" x14ac:dyDescent="0.25">
      <c r="A1376" s="94" t="s">
        <v>142</v>
      </c>
      <c r="B1376" s="77" t="s">
        <v>194</v>
      </c>
      <c r="C1376" s="73">
        <v>2018</v>
      </c>
      <c r="D1376" s="77">
        <v>3</v>
      </c>
      <c r="E1376" s="77" t="s">
        <v>152</v>
      </c>
      <c r="F1376" s="77" t="s">
        <v>141</v>
      </c>
      <c r="G1376" s="98">
        <v>-51669451</v>
      </c>
      <c r="H1376" s="77">
        <v>0</v>
      </c>
      <c r="I1376" s="92">
        <v>-51669451</v>
      </c>
    </row>
    <row r="1377" spans="1:9" x14ac:dyDescent="0.25">
      <c r="A1377" s="94" t="s">
        <v>142</v>
      </c>
      <c r="B1377" s="77" t="s">
        <v>195</v>
      </c>
      <c r="C1377" s="73">
        <v>2018</v>
      </c>
      <c r="D1377" s="77">
        <v>3</v>
      </c>
      <c r="E1377" s="77" t="s">
        <v>152</v>
      </c>
      <c r="F1377" s="77" t="s">
        <v>141</v>
      </c>
      <c r="G1377" s="98">
        <v>13475</v>
      </c>
      <c r="H1377" s="77">
        <v>0</v>
      </c>
      <c r="I1377" s="92">
        <v>13475</v>
      </c>
    </row>
    <row r="1378" spans="1:9" x14ac:dyDescent="0.25">
      <c r="A1378" s="94" t="s">
        <v>142</v>
      </c>
      <c r="B1378" s="77" t="s">
        <v>190</v>
      </c>
      <c r="C1378" s="73">
        <v>2018</v>
      </c>
      <c r="D1378" s="77">
        <v>3</v>
      </c>
      <c r="E1378" s="77" t="s">
        <v>152</v>
      </c>
      <c r="F1378" s="77" t="s">
        <v>141</v>
      </c>
      <c r="G1378" s="98">
        <v>-2110261000</v>
      </c>
      <c r="H1378" s="77">
        <v>0</v>
      </c>
      <c r="I1378" s="92">
        <v>-2110261000</v>
      </c>
    </row>
    <row r="1379" spans="1:9" x14ac:dyDescent="0.25">
      <c r="A1379" s="94" t="s">
        <v>142</v>
      </c>
      <c r="B1379" s="77" t="s">
        <v>196</v>
      </c>
      <c r="C1379" s="73">
        <v>2018</v>
      </c>
      <c r="D1379" s="77">
        <v>3</v>
      </c>
      <c r="E1379" s="77" t="s">
        <v>152</v>
      </c>
      <c r="F1379" s="77" t="s">
        <v>141</v>
      </c>
      <c r="G1379" s="98">
        <v>0</v>
      </c>
      <c r="H1379" s="77">
        <v>0</v>
      </c>
      <c r="I1379" s="92">
        <v>0</v>
      </c>
    </row>
    <row r="1380" spans="1:9" x14ac:dyDescent="0.25">
      <c r="A1380" s="94" t="s">
        <v>142</v>
      </c>
      <c r="B1380" s="77" t="s">
        <v>197</v>
      </c>
      <c r="C1380" s="73">
        <v>2018</v>
      </c>
      <c r="D1380" s="77">
        <v>3</v>
      </c>
      <c r="E1380" s="77" t="s">
        <v>152</v>
      </c>
      <c r="F1380" s="77" t="s">
        <v>141</v>
      </c>
      <c r="G1380" s="98">
        <v>-138566477</v>
      </c>
      <c r="H1380" s="77">
        <v>0</v>
      </c>
      <c r="I1380" s="92">
        <v>-138566477</v>
      </c>
    </row>
    <row r="1381" spans="1:9" x14ac:dyDescent="0.25">
      <c r="A1381" s="94" t="s">
        <v>142</v>
      </c>
      <c r="B1381" s="77" t="s">
        <v>209</v>
      </c>
      <c r="C1381" s="73">
        <v>2018</v>
      </c>
      <c r="D1381" s="77">
        <v>3</v>
      </c>
      <c r="E1381" s="77" t="s">
        <v>152</v>
      </c>
      <c r="F1381" s="77" t="s">
        <v>141</v>
      </c>
      <c r="G1381" s="98">
        <v>-57952895</v>
      </c>
      <c r="H1381" s="77">
        <v>0</v>
      </c>
      <c r="I1381" s="92">
        <v>-57952895</v>
      </c>
    </row>
    <row r="1382" spans="1:9" x14ac:dyDescent="0.25">
      <c r="A1382" s="94" t="s">
        <v>142</v>
      </c>
      <c r="B1382" s="77" t="s">
        <v>210</v>
      </c>
      <c r="C1382" s="73">
        <v>2018</v>
      </c>
      <c r="D1382" s="77">
        <v>3</v>
      </c>
      <c r="E1382" s="77" t="s">
        <v>152</v>
      </c>
      <c r="F1382" s="77" t="s">
        <v>141</v>
      </c>
      <c r="G1382" s="98">
        <v>-13283</v>
      </c>
      <c r="H1382" s="77">
        <v>0</v>
      </c>
      <c r="I1382" s="92">
        <v>-13283</v>
      </c>
    </row>
    <row r="1383" spans="1:9" x14ac:dyDescent="0.25">
      <c r="A1383" s="94" t="s">
        <v>142</v>
      </c>
      <c r="B1383" s="77" t="s">
        <v>192</v>
      </c>
      <c r="C1383" s="73">
        <v>2018</v>
      </c>
      <c r="D1383" s="77">
        <v>3</v>
      </c>
      <c r="E1383" s="77" t="s">
        <v>152</v>
      </c>
      <c r="F1383" s="77" t="s">
        <v>141</v>
      </c>
      <c r="G1383" s="98">
        <v>-26634715</v>
      </c>
      <c r="H1383" s="77">
        <v>0</v>
      </c>
      <c r="I1383" s="92">
        <v>-26634715</v>
      </c>
    </row>
    <row r="1384" spans="1:9" x14ac:dyDescent="0.25">
      <c r="A1384" s="94" t="s">
        <v>142</v>
      </c>
      <c r="B1384" s="77" t="s">
        <v>198</v>
      </c>
      <c r="C1384" s="73">
        <v>2018</v>
      </c>
      <c r="D1384" s="77">
        <v>3</v>
      </c>
      <c r="E1384" s="77" t="s">
        <v>152</v>
      </c>
      <c r="F1384" s="77" t="s">
        <v>141</v>
      </c>
      <c r="G1384" s="98">
        <v>-22391</v>
      </c>
      <c r="H1384" s="77">
        <v>0</v>
      </c>
      <c r="I1384" s="92">
        <v>-22391</v>
      </c>
    </row>
    <row r="1385" spans="1:9" x14ac:dyDescent="0.25">
      <c r="A1385" s="94" t="s">
        <v>142</v>
      </c>
      <c r="B1385" s="77" t="s">
        <v>199</v>
      </c>
      <c r="C1385" s="73">
        <v>2018</v>
      </c>
      <c r="D1385" s="77">
        <v>3</v>
      </c>
      <c r="E1385" s="77" t="s">
        <v>152</v>
      </c>
      <c r="F1385" s="77" t="s">
        <v>141</v>
      </c>
      <c r="G1385" s="98">
        <v>-1558854</v>
      </c>
      <c r="H1385" s="77">
        <v>0</v>
      </c>
      <c r="I1385" s="92">
        <v>-1558854</v>
      </c>
    </row>
    <row r="1386" spans="1:9" x14ac:dyDescent="0.25">
      <c r="A1386" s="94" t="s">
        <v>142</v>
      </c>
      <c r="B1386" s="77" t="s">
        <v>200</v>
      </c>
      <c r="C1386" s="73">
        <v>2018</v>
      </c>
      <c r="D1386" s="77">
        <v>3</v>
      </c>
      <c r="E1386" s="77" t="s">
        <v>152</v>
      </c>
      <c r="F1386" s="77" t="s">
        <v>141</v>
      </c>
      <c r="G1386" s="98">
        <v>0</v>
      </c>
      <c r="H1386" s="77">
        <v>0</v>
      </c>
      <c r="I1386" s="92">
        <v>0</v>
      </c>
    </row>
    <row r="1387" spans="1:9" x14ac:dyDescent="0.25">
      <c r="A1387" s="94" t="s">
        <v>142</v>
      </c>
      <c r="B1387" s="77" t="s">
        <v>201</v>
      </c>
      <c r="C1387" s="73">
        <v>2018</v>
      </c>
      <c r="D1387" s="77">
        <v>3</v>
      </c>
      <c r="E1387" s="77" t="s">
        <v>152</v>
      </c>
      <c r="F1387" s="77" t="s">
        <v>141</v>
      </c>
      <c r="G1387" s="98">
        <v>-12271000</v>
      </c>
      <c r="H1387" s="77">
        <v>0</v>
      </c>
      <c r="I1387" s="92">
        <v>-12271000</v>
      </c>
    </row>
    <row r="1388" spans="1:9" x14ac:dyDescent="0.25">
      <c r="A1388" s="94" t="s">
        <v>142</v>
      </c>
      <c r="B1388" s="77" t="s">
        <v>202</v>
      </c>
      <c r="C1388" s="73">
        <v>2018</v>
      </c>
      <c r="D1388" s="77">
        <v>3</v>
      </c>
      <c r="E1388" s="77" t="s">
        <v>152</v>
      </c>
      <c r="F1388" s="77" t="s">
        <v>141</v>
      </c>
      <c r="G1388" s="98">
        <v>0</v>
      </c>
      <c r="H1388" s="77">
        <v>0</v>
      </c>
      <c r="I1388" s="92">
        <v>0</v>
      </c>
    </row>
    <row r="1389" spans="1:9" x14ac:dyDescent="0.25">
      <c r="A1389" s="94" t="s">
        <v>142</v>
      </c>
      <c r="B1389" s="77" t="s">
        <v>203</v>
      </c>
      <c r="C1389" s="73">
        <v>2018</v>
      </c>
      <c r="D1389" s="77">
        <v>3</v>
      </c>
      <c r="E1389" s="77" t="s">
        <v>152</v>
      </c>
      <c r="F1389" s="77" t="s">
        <v>141</v>
      </c>
      <c r="G1389" s="98">
        <v>-4182513</v>
      </c>
      <c r="H1389" s="77">
        <v>0</v>
      </c>
      <c r="I1389" s="92">
        <v>-4182513</v>
      </c>
    </row>
    <row r="1390" spans="1:9" x14ac:dyDescent="0.25">
      <c r="A1390" s="94" t="s">
        <v>142</v>
      </c>
      <c r="B1390" s="77" t="s">
        <v>191</v>
      </c>
      <c r="C1390" s="73">
        <v>2018</v>
      </c>
      <c r="D1390" s="77">
        <v>3</v>
      </c>
      <c r="E1390" s="77" t="s">
        <v>152</v>
      </c>
      <c r="F1390" s="77" t="s">
        <v>141</v>
      </c>
      <c r="G1390" s="98">
        <v>-2265465324</v>
      </c>
      <c r="H1390" s="77">
        <v>0</v>
      </c>
      <c r="I1390" s="92">
        <v>-2265465324</v>
      </c>
    </row>
    <row r="1391" spans="1:9" x14ac:dyDescent="0.25">
      <c r="A1391" s="94" t="s">
        <v>142</v>
      </c>
      <c r="B1391" s="77" t="s">
        <v>204</v>
      </c>
      <c r="C1391" s="73">
        <v>2018</v>
      </c>
      <c r="D1391" s="77">
        <v>3</v>
      </c>
      <c r="E1391" s="77" t="s">
        <v>152</v>
      </c>
      <c r="F1391" s="77" t="s">
        <v>141</v>
      </c>
      <c r="G1391" s="98">
        <v>-18215000</v>
      </c>
      <c r="H1391" s="77">
        <v>0</v>
      </c>
      <c r="I1391" s="92">
        <v>-18215000</v>
      </c>
    </row>
    <row r="1392" spans="1:9" x14ac:dyDescent="0.25">
      <c r="A1392" s="94" t="s">
        <v>142</v>
      </c>
      <c r="B1392" s="77" t="s">
        <v>205</v>
      </c>
      <c r="C1392" s="73">
        <v>2018</v>
      </c>
      <c r="D1392" s="77">
        <v>3</v>
      </c>
      <c r="E1392" s="77" t="s">
        <v>152</v>
      </c>
      <c r="F1392" s="77" t="s">
        <v>141</v>
      </c>
      <c r="G1392" s="98">
        <v>0</v>
      </c>
      <c r="H1392" s="77">
        <v>0</v>
      </c>
      <c r="I1392" s="92">
        <v>0</v>
      </c>
    </row>
    <row r="1393" spans="1:9" x14ac:dyDescent="0.25">
      <c r="A1393" s="94" t="s">
        <v>142</v>
      </c>
      <c r="B1393" s="77" t="s">
        <v>206</v>
      </c>
      <c r="C1393" s="73">
        <v>2018</v>
      </c>
      <c r="D1393" s="77">
        <v>3</v>
      </c>
      <c r="E1393" s="77" t="s">
        <v>152</v>
      </c>
      <c r="F1393" s="77" t="s">
        <v>141</v>
      </c>
      <c r="G1393" s="98">
        <v>-22292</v>
      </c>
      <c r="H1393" s="77">
        <v>0</v>
      </c>
      <c r="I1393" s="92">
        <v>-22292</v>
      </c>
    </row>
    <row r="1394" spans="1:9" x14ac:dyDescent="0.25">
      <c r="A1394" s="94" t="s">
        <v>142</v>
      </c>
      <c r="B1394" s="77" t="s">
        <v>208</v>
      </c>
      <c r="C1394" s="73">
        <v>2018</v>
      </c>
      <c r="D1394" s="77">
        <v>3</v>
      </c>
      <c r="E1394" s="77" t="s">
        <v>153</v>
      </c>
      <c r="F1394" s="77" t="s">
        <v>141</v>
      </c>
      <c r="G1394" s="98">
        <v>-182058228</v>
      </c>
      <c r="H1394" s="77">
        <v>0</v>
      </c>
      <c r="I1394" s="92">
        <v>-182058228</v>
      </c>
    </row>
    <row r="1395" spans="1:9" x14ac:dyDescent="0.25">
      <c r="A1395" s="94" t="s">
        <v>142</v>
      </c>
      <c r="B1395" s="77" t="s">
        <v>188</v>
      </c>
      <c r="C1395" s="73">
        <v>2018</v>
      </c>
      <c r="D1395" s="77">
        <v>3</v>
      </c>
      <c r="E1395" s="77" t="s">
        <v>153</v>
      </c>
      <c r="F1395" s="77" t="s">
        <v>141</v>
      </c>
      <c r="G1395" s="98">
        <v>-7625074539</v>
      </c>
      <c r="H1395" s="77">
        <v>0</v>
      </c>
      <c r="I1395" s="92">
        <v>-7625074539</v>
      </c>
    </row>
    <row r="1396" spans="1:9" x14ac:dyDescent="0.25">
      <c r="A1396" s="94" t="s">
        <v>142</v>
      </c>
      <c r="B1396" s="77" t="s">
        <v>193</v>
      </c>
      <c r="C1396" s="73">
        <v>2018</v>
      </c>
      <c r="D1396" s="77">
        <v>3</v>
      </c>
      <c r="E1396" s="77" t="s">
        <v>153</v>
      </c>
      <c r="F1396" s="77" t="s">
        <v>141</v>
      </c>
      <c r="G1396" s="98">
        <v>-2136835000</v>
      </c>
      <c r="H1396" s="77">
        <v>0</v>
      </c>
      <c r="I1396" s="92">
        <v>-2136835000</v>
      </c>
    </row>
    <row r="1397" spans="1:9" x14ac:dyDescent="0.25">
      <c r="A1397" s="94" t="s">
        <v>142</v>
      </c>
      <c r="B1397" s="77" t="s">
        <v>194</v>
      </c>
      <c r="C1397" s="73">
        <v>2018</v>
      </c>
      <c r="D1397" s="77">
        <v>3</v>
      </c>
      <c r="E1397" s="77" t="s">
        <v>153</v>
      </c>
      <c r="F1397" s="77" t="s">
        <v>141</v>
      </c>
      <c r="G1397" s="98">
        <v>-1492647107</v>
      </c>
      <c r="H1397" s="77">
        <v>0</v>
      </c>
      <c r="I1397" s="92">
        <v>-1492647107</v>
      </c>
    </row>
    <row r="1398" spans="1:9" x14ac:dyDescent="0.25">
      <c r="A1398" s="94" t="s">
        <v>142</v>
      </c>
      <c r="B1398" s="77" t="s">
        <v>195</v>
      </c>
      <c r="C1398" s="73">
        <v>2018</v>
      </c>
      <c r="D1398" s="77">
        <v>3</v>
      </c>
      <c r="E1398" s="77" t="s">
        <v>153</v>
      </c>
      <c r="F1398" s="77" t="s">
        <v>141</v>
      </c>
      <c r="G1398" s="98">
        <v>-59408192</v>
      </c>
      <c r="H1398" s="77">
        <v>0</v>
      </c>
      <c r="I1398" s="92">
        <v>-59408192</v>
      </c>
    </row>
    <row r="1399" spans="1:9" x14ac:dyDescent="0.25">
      <c r="A1399" s="94" t="s">
        <v>142</v>
      </c>
      <c r="B1399" s="77" t="s">
        <v>190</v>
      </c>
      <c r="C1399" s="73">
        <v>2018</v>
      </c>
      <c r="D1399" s="77">
        <v>3</v>
      </c>
      <c r="E1399" s="77" t="s">
        <v>153</v>
      </c>
      <c r="F1399" s="77" t="s">
        <v>141</v>
      </c>
      <c r="G1399" s="98">
        <v>-8240538000</v>
      </c>
      <c r="H1399" s="77">
        <v>0</v>
      </c>
      <c r="I1399" s="92">
        <v>-8240538000</v>
      </c>
    </row>
    <row r="1400" spans="1:9" x14ac:dyDescent="0.25">
      <c r="A1400" s="94" t="s">
        <v>142</v>
      </c>
      <c r="B1400" s="77" t="s">
        <v>196</v>
      </c>
      <c r="C1400" s="73">
        <v>2018</v>
      </c>
      <c r="D1400" s="77">
        <v>3</v>
      </c>
      <c r="E1400" s="77" t="s">
        <v>153</v>
      </c>
      <c r="F1400" s="77" t="s">
        <v>141</v>
      </c>
      <c r="G1400" s="98">
        <v>-135266494</v>
      </c>
      <c r="H1400" s="77">
        <v>0</v>
      </c>
      <c r="I1400" s="92">
        <v>-135266494</v>
      </c>
    </row>
    <row r="1401" spans="1:9" x14ac:dyDescent="0.25">
      <c r="A1401" s="94" t="s">
        <v>142</v>
      </c>
      <c r="B1401" s="77" t="s">
        <v>197</v>
      </c>
      <c r="C1401" s="73">
        <v>2018</v>
      </c>
      <c r="D1401" s="77">
        <v>3</v>
      </c>
      <c r="E1401" s="77" t="s">
        <v>153</v>
      </c>
      <c r="F1401" s="77" t="s">
        <v>141</v>
      </c>
      <c r="G1401" s="98">
        <v>-521942930</v>
      </c>
      <c r="H1401" s="77">
        <v>0</v>
      </c>
      <c r="I1401" s="92">
        <v>-521942930</v>
      </c>
    </row>
    <row r="1402" spans="1:9" x14ac:dyDescent="0.25">
      <c r="A1402" s="94" t="s">
        <v>142</v>
      </c>
      <c r="B1402" s="77" t="s">
        <v>209</v>
      </c>
      <c r="C1402" s="73">
        <v>2018</v>
      </c>
      <c r="D1402" s="77">
        <v>3</v>
      </c>
      <c r="E1402" s="77" t="s">
        <v>153</v>
      </c>
      <c r="F1402" s="77" t="s">
        <v>141</v>
      </c>
      <c r="G1402" s="98">
        <v>-373413691</v>
      </c>
      <c r="H1402" s="77">
        <v>0</v>
      </c>
      <c r="I1402" s="92">
        <v>-373413691</v>
      </c>
    </row>
    <row r="1403" spans="1:9" x14ac:dyDescent="0.25">
      <c r="A1403" s="94" t="s">
        <v>142</v>
      </c>
      <c r="B1403" s="77" t="s">
        <v>210</v>
      </c>
      <c r="C1403" s="73">
        <v>2018</v>
      </c>
      <c r="D1403" s="77">
        <v>3</v>
      </c>
      <c r="E1403" s="77" t="s">
        <v>153</v>
      </c>
      <c r="F1403" s="77" t="s">
        <v>141</v>
      </c>
      <c r="G1403" s="98">
        <v>-66563304</v>
      </c>
      <c r="H1403" s="77">
        <v>0</v>
      </c>
      <c r="I1403" s="92">
        <v>-66563304</v>
      </c>
    </row>
    <row r="1404" spans="1:9" x14ac:dyDescent="0.25">
      <c r="A1404" s="94" t="s">
        <v>142</v>
      </c>
      <c r="B1404" s="77" t="s">
        <v>192</v>
      </c>
      <c r="C1404" s="73">
        <v>2018</v>
      </c>
      <c r="D1404" s="77">
        <v>3</v>
      </c>
      <c r="E1404" s="77" t="s">
        <v>153</v>
      </c>
      <c r="F1404" s="77" t="s">
        <v>141</v>
      </c>
      <c r="G1404" s="98">
        <v>-532445659</v>
      </c>
      <c r="H1404" s="77">
        <v>0</v>
      </c>
      <c r="I1404" s="92">
        <v>-532445659</v>
      </c>
    </row>
    <row r="1405" spans="1:9" x14ac:dyDescent="0.25">
      <c r="A1405" s="94" t="s">
        <v>142</v>
      </c>
      <c r="B1405" s="77" t="s">
        <v>198</v>
      </c>
      <c r="C1405" s="73">
        <v>2018</v>
      </c>
      <c r="D1405" s="77">
        <v>3</v>
      </c>
      <c r="E1405" s="77" t="s">
        <v>153</v>
      </c>
      <c r="F1405" s="77" t="s">
        <v>141</v>
      </c>
      <c r="G1405" s="98">
        <v>-290391714</v>
      </c>
      <c r="H1405" s="77">
        <v>0</v>
      </c>
      <c r="I1405" s="92">
        <v>-290391714</v>
      </c>
    </row>
    <row r="1406" spans="1:9" x14ac:dyDescent="0.25">
      <c r="A1406" s="94" t="s">
        <v>142</v>
      </c>
      <c r="B1406" s="77" t="s">
        <v>199</v>
      </c>
      <c r="C1406" s="73">
        <v>2018</v>
      </c>
      <c r="D1406" s="77">
        <v>3</v>
      </c>
      <c r="E1406" s="77" t="s">
        <v>153</v>
      </c>
      <c r="F1406" s="77" t="s">
        <v>141</v>
      </c>
      <c r="G1406" s="98">
        <v>-819323351</v>
      </c>
      <c r="H1406" s="77">
        <v>0</v>
      </c>
      <c r="I1406" s="92">
        <v>-819323351</v>
      </c>
    </row>
    <row r="1407" spans="1:9" x14ac:dyDescent="0.25">
      <c r="A1407" s="94" t="s">
        <v>142</v>
      </c>
      <c r="B1407" s="77" t="s">
        <v>200</v>
      </c>
      <c r="C1407" s="73">
        <v>2018</v>
      </c>
      <c r="D1407" s="77">
        <v>3</v>
      </c>
      <c r="E1407" s="77" t="s">
        <v>153</v>
      </c>
      <c r="F1407" s="77" t="s">
        <v>141</v>
      </c>
      <c r="G1407" s="98">
        <v>-173401605</v>
      </c>
      <c r="H1407" s="77">
        <v>0</v>
      </c>
      <c r="I1407" s="92">
        <v>-173401605</v>
      </c>
    </row>
    <row r="1408" spans="1:9" x14ac:dyDescent="0.25">
      <c r="A1408" s="94" t="s">
        <v>142</v>
      </c>
      <c r="B1408" s="77" t="s">
        <v>201</v>
      </c>
      <c r="C1408" s="73">
        <v>2018</v>
      </c>
      <c r="D1408" s="77">
        <v>3</v>
      </c>
      <c r="E1408" s="77" t="s">
        <v>153</v>
      </c>
      <c r="F1408" s="77" t="s">
        <v>141</v>
      </c>
      <c r="G1408" s="98">
        <v>-683115000</v>
      </c>
      <c r="H1408" s="77">
        <v>0</v>
      </c>
      <c r="I1408" s="92">
        <v>-683115000</v>
      </c>
    </row>
    <row r="1409" spans="1:9" x14ac:dyDescent="0.25">
      <c r="A1409" s="94" t="s">
        <v>142</v>
      </c>
      <c r="B1409" s="77" t="s">
        <v>202</v>
      </c>
      <c r="C1409" s="73">
        <v>2018</v>
      </c>
      <c r="D1409" s="77">
        <v>3</v>
      </c>
      <c r="E1409" s="77" t="s">
        <v>153</v>
      </c>
      <c r="F1409" s="77" t="s">
        <v>141</v>
      </c>
      <c r="G1409" s="98">
        <v>-130016000</v>
      </c>
      <c r="H1409" s="77">
        <v>0</v>
      </c>
      <c r="I1409" s="92">
        <v>-130016000</v>
      </c>
    </row>
    <row r="1410" spans="1:9" x14ac:dyDescent="0.25">
      <c r="A1410" s="94" t="s">
        <v>142</v>
      </c>
      <c r="B1410" s="77" t="s">
        <v>203</v>
      </c>
      <c r="C1410" s="73">
        <v>2018</v>
      </c>
      <c r="D1410" s="77">
        <v>3</v>
      </c>
      <c r="E1410" s="77" t="s">
        <v>153</v>
      </c>
      <c r="F1410" s="77" t="s">
        <v>141</v>
      </c>
      <c r="G1410" s="98">
        <v>-126789623</v>
      </c>
      <c r="H1410" s="77">
        <v>0</v>
      </c>
      <c r="I1410" s="92">
        <v>-126789623</v>
      </c>
    </row>
    <row r="1411" spans="1:9" x14ac:dyDescent="0.25">
      <c r="A1411" s="94" t="s">
        <v>142</v>
      </c>
      <c r="B1411" s="77" t="s">
        <v>191</v>
      </c>
      <c r="C1411" s="73">
        <v>2018</v>
      </c>
      <c r="D1411" s="77">
        <v>3</v>
      </c>
      <c r="E1411" s="77" t="s">
        <v>153</v>
      </c>
      <c r="F1411" s="77" t="s">
        <v>141</v>
      </c>
      <c r="G1411" s="98">
        <v>-6762278657</v>
      </c>
      <c r="H1411" s="77">
        <v>0</v>
      </c>
      <c r="I1411" s="92">
        <v>-6762278657</v>
      </c>
    </row>
    <row r="1412" spans="1:9" x14ac:dyDescent="0.25">
      <c r="A1412" s="94" t="s">
        <v>142</v>
      </c>
      <c r="B1412" s="77" t="s">
        <v>204</v>
      </c>
      <c r="C1412" s="73">
        <v>2018</v>
      </c>
      <c r="D1412" s="77">
        <v>3</v>
      </c>
      <c r="E1412" s="77" t="s">
        <v>153</v>
      </c>
      <c r="F1412" s="77" t="s">
        <v>141</v>
      </c>
      <c r="G1412" s="98">
        <v>-5434948000</v>
      </c>
      <c r="H1412" s="77">
        <v>0</v>
      </c>
      <c r="I1412" s="92">
        <v>-5434948000</v>
      </c>
    </row>
    <row r="1413" spans="1:9" x14ac:dyDescent="0.25">
      <c r="A1413" s="94" t="s">
        <v>142</v>
      </c>
      <c r="B1413" s="77" t="s">
        <v>205</v>
      </c>
      <c r="C1413" s="73">
        <v>2018</v>
      </c>
      <c r="D1413" s="77">
        <v>3</v>
      </c>
      <c r="E1413" s="77" t="s">
        <v>153</v>
      </c>
      <c r="F1413" s="77" t="s">
        <v>141</v>
      </c>
      <c r="G1413" s="98">
        <v>-165982272</v>
      </c>
      <c r="H1413" s="77">
        <v>0</v>
      </c>
      <c r="I1413" s="92">
        <v>-165982272</v>
      </c>
    </row>
    <row r="1414" spans="1:9" x14ac:dyDescent="0.25">
      <c r="A1414" s="94" t="s">
        <v>142</v>
      </c>
      <c r="B1414" s="77" t="s">
        <v>206</v>
      </c>
      <c r="C1414" s="73">
        <v>2018</v>
      </c>
      <c r="D1414" s="77">
        <v>3</v>
      </c>
      <c r="E1414" s="77" t="s">
        <v>153</v>
      </c>
      <c r="F1414" s="77" t="s">
        <v>141</v>
      </c>
      <c r="G1414" s="98">
        <v>-306666830</v>
      </c>
      <c r="H1414" s="77">
        <v>0</v>
      </c>
      <c r="I1414" s="92">
        <v>-306666830</v>
      </c>
    </row>
    <row r="1415" spans="1:9" x14ac:dyDescent="0.25">
      <c r="A1415" s="94" t="s">
        <v>142</v>
      </c>
      <c r="B1415" s="77" t="s">
        <v>208</v>
      </c>
      <c r="C1415" s="73">
        <v>2018</v>
      </c>
      <c r="D1415" s="77">
        <v>3</v>
      </c>
      <c r="E1415" s="77" t="s">
        <v>154</v>
      </c>
      <c r="F1415" s="77" t="s">
        <v>141</v>
      </c>
      <c r="G1415" s="98">
        <v>166076112</v>
      </c>
      <c r="H1415" s="77">
        <v>0</v>
      </c>
      <c r="I1415" s="92">
        <v>166076112</v>
      </c>
    </row>
    <row r="1416" spans="1:9" x14ac:dyDescent="0.25">
      <c r="A1416" s="94" t="s">
        <v>142</v>
      </c>
      <c r="B1416" s="77" t="s">
        <v>188</v>
      </c>
      <c r="C1416" s="73">
        <v>2018</v>
      </c>
      <c r="D1416" s="77">
        <v>3</v>
      </c>
      <c r="E1416" s="77" t="s">
        <v>154</v>
      </c>
      <c r="F1416" s="77" t="s">
        <v>141</v>
      </c>
      <c r="G1416" s="98">
        <v>7241794711</v>
      </c>
      <c r="H1416" s="77">
        <v>0</v>
      </c>
      <c r="I1416" s="92">
        <v>7241794711</v>
      </c>
    </row>
    <row r="1417" spans="1:9" x14ac:dyDescent="0.25">
      <c r="A1417" s="94" t="s">
        <v>142</v>
      </c>
      <c r="B1417" s="77" t="s">
        <v>193</v>
      </c>
      <c r="C1417" s="73">
        <v>2018</v>
      </c>
      <c r="D1417" s="77">
        <v>3</v>
      </c>
      <c r="E1417" s="77" t="s">
        <v>154</v>
      </c>
      <c r="F1417" s="77" t="s">
        <v>141</v>
      </c>
      <c r="G1417" s="98">
        <v>1844656000</v>
      </c>
      <c r="H1417" s="77">
        <v>0</v>
      </c>
      <c r="I1417" s="92">
        <v>1844656000</v>
      </c>
    </row>
    <row r="1418" spans="1:9" x14ac:dyDescent="0.25">
      <c r="A1418" s="94" t="s">
        <v>142</v>
      </c>
      <c r="B1418" s="77" t="s">
        <v>194</v>
      </c>
      <c r="C1418" s="73">
        <v>2018</v>
      </c>
      <c r="D1418" s="77">
        <v>3</v>
      </c>
      <c r="E1418" s="77" t="s">
        <v>154</v>
      </c>
      <c r="F1418" s="77" t="s">
        <v>141</v>
      </c>
      <c r="G1418" s="98">
        <v>1476992503</v>
      </c>
      <c r="H1418" s="77">
        <v>0</v>
      </c>
      <c r="I1418" s="92">
        <v>1476992503</v>
      </c>
    </row>
    <row r="1419" spans="1:9" x14ac:dyDescent="0.25">
      <c r="A1419" s="94" t="s">
        <v>142</v>
      </c>
      <c r="B1419" s="77" t="s">
        <v>195</v>
      </c>
      <c r="C1419" s="73">
        <v>2018</v>
      </c>
      <c r="D1419" s="77">
        <v>3</v>
      </c>
      <c r="E1419" s="77" t="s">
        <v>154</v>
      </c>
      <c r="F1419" s="77" t="s">
        <v>141</v>
      </c>
      <c r="G1419" s="98">
        <v>59344681</v>
      </c>
      <c r="H1419" s="77">
        <v>0</v>
      </c>
      <c r="I1419" s="92">
        <v>59344681</v>
      </c>
    </row>
    <row r="1420" spans="1:9" x14ac:dyDescent="0.25">
      <c r="A1420" s="94" t="s">
        <v>142</v>
      </c>
      <c r="B1420" s="77" t="s">
        <v>190</v>
      </c>
      <c r="C1420" s="73">
        <v>2018</v>
      </c>
      <c r="D1420" s="77">
        <v>3</v>
      </c>
      <c r="E1420" s="77" t="s">
        <v>154</v>
      </c>
      <c r="F1420" s="77" t="s">
        <v>141</v>
      </c>
      <c r="G1420" s="98">
        <v>7352020000</v>
      </c>
      <c r="H1420" s="77">
        <v>0</v>
      </c>
      <c r="I1420" s="92">
        <v>7352020000</v>
      </c>
    </row>
    <row r="1421" spans="1:9" x14ac:dyDescent="0.25">
      <c r="A1421" s="94" t="s">
        <v>142</v>
      </c>
      <c r="B1421" s="77" t="s">
        <v>196</v>
      </c>
      <c r="C1421" s="73">
        <v>2018</v>
      </c>
      <c r="D1421" s="77">
        <v>3</v>
      </c>
      <c r="E1421" s="77" t="s">
        <v>154</v>
      </c>
      <c r="F1421" s="77" t="s">
        <v>141</v>
      </c>
      <c r="G1421" s="98">
        <v>135412610</v>
      </c>
      <c r="H1421" s="77">
        <v>0</v>
      </c>
      <c r="I1421" s="92">
        <v>135412610</v>
      </c>
    </row>
    <row r="1422" spans="1:9" x14ac:dyDescent="0.25">
      <c r="A1422" s="94" t="s">
        <v>142</v>
      </c>
      <c r="B1422" s="77" t="s">
        <v>197</v>
      </c>
      <c r="C1422" s="73">
        <v>2018</v>
      </c>
      <c r="D1422" s="77">
        <v>3</v>
      </c>
      <c r="E1422" s="77" t="s">
        <v>154</v>
      </c>
      <c r="F1422" s="77" t="s">
        <v>141</v>
      </c>
      <c r="G1422" s="98">
        <v>483369862</v>
      </c>
      <c r="H1422" s="77">
        <v>0</v>
      </c>
      <c r="I1422" s="92">
        <v>483369862</v>
      </c>
    </row>
    <row r="1423" spans="1:9" x14ac:dyDescent="0.25">
      <c r="A1423" s="94" t="s">
        <v>142</v>
      </c>
      <c r="B1423" s="77" t="s">
        <v>209</v>
      </c>
      <c r="C1423" s="73">
        <v>2018</v>
      </c>
      <c r="D1423" s="77">
        <v>3</v>
      </c>
      <c r="E1423" s="77" t="s">
        <v>154</v>
      </c>
      <c r="F1423" s="77" t="s">
        <v>141</v>
      </c>
      <c r="G1423" s="98">
        <v>355289430</v>
      </c>
      <c r="H1423" s="77">
        <v>0</v>
      </c>
      <c r="I1423" s="92">
        <v>355289430</v>
      </c>
    </row>
    <row r="1424" spans="1:9" x14ac:dyDescent="0.25">
      <c r="A1424" s="94" t="s">
        <v>142</v>
      </c>
      <c r="B1424" s="77" t="s">
        <v>210</v>
      </c>
      <c r="C1424" s="73">
        <v>2018</v>
      </c>
      <c r="D1424" s="77">
        <v>3</v>
      </c>
      <c r="E1424" s="77" t="s">
        <v>154</v>
      </c>
      <c r="F1424" s="77" t="s">
        <v>141</v>
      </c>
      <c r="G1424" s="98">
        <v>59602665</v>
      </c>
      <c r="H1424" s="77">
        <v>0</v>
      </c>
      <c r="I1424" s="92">
        <v>59602665</v>
      </c>
    </row>
    <row r="1425" spans="1:9" x14ac:dyDescent="0.25">
      <c r="A1425" s="94" t="s">
        <v>142</v>
      </c>
      <c r="B1425" s="77" t="s">
        <v>192</v>
      </c>
      <c r="C1425" s="73">
        <v>2018</v>
      </c>
      <c r="D1425" s="77">
        <v>3</v>
      </c>
      <c r="E1425" s="77" t="s">
        <v>154</v>
      </c>
      <c r="F1425" s="77" t="s">
        <v>141</v>
      </c>
      <c r="G1425" s="98">
        <v>434206405</v>
      </c>
      <c r="H1425" s="77">
        <v>0</v>
      </c>
      <c r="I1425" s="92">
        <v>434206405</v>
      </c>
    </row>
    <row r="1426" spans="1:9" x14ac:dyDescent="0.25">
      <c r="A1426" s="94" t="s">
        <v>142</v>
      </c>
      <c r="B1426" s="77" t="s">
        <v>198</v>
      </c>
      <c r="C1426" s="73">
        <v>2018</v>
      </c>
      <c r="D1426" s="77">
        <v>3</v>
      </c>
      <c r="E1426" s="77" t="s">
        <v>154</v>
      </c>
      <c r="F1426" s="77" t="s">
        <v>141</v>
      </c>
      <c r="G1426" s="98">
        <v>313079801</v>
      </c>
      <c r="H1426" s="77">
        <v>0</v>
      </c>
      <c r="I1426" s="92">
        <v>313079801</v>
      </c>
    </row>
    <row r="1427" spans="1:9" x14ac:dyDescent="0.25">
      <c r="A1427" s="94" t="s">
        <v>142</v>
      </c>
      <c r="B1427" s="77" t="s">
        <v>199</v>
      </c>
      <c r="C1427" s="73">
        <v>2018</v>
      </c>
      <c r="D1427" s="77">
        <v>3</v>
      </c>
      <c r="E1427" s="77" t="s">
        <v>154</v>
      </c>
      <c r="F1427" s="77" t="s">
        <v>141</v>
      </c>
      <c r="G1427" s="98">
        <v>687839746</v>
      </c>
      <c r="H1427" s="77">
        <v>0</v>
      </c>
      <c r="I1427" s="92">
        <v>687839746</v>
      </c>
    </row>
    <row r="1428" spans="1:9" x14ac:dyDescent="0.25">
      <c r="A1428" s="94" t="s">
        <v>142</v>
      </c>
      <c r="B1428" s="77" t="s">
        <v>200</v>
      </c>
      <c r="C1428" s="73">
        <v>2018</v>
      </c>
      <c r="D1428" s="77">
        <v>3</v>
      </c>
      <c r="E1428" s="77" t="s">
        <v>154</v>
      </c>
      <c r="F1428" s="77" t="s">
        <v>141</v>
      </c>
      <c r="G1428" s="98">
        <v>173914427</v>
      </c>
      <c r="H1428" s="77">
        <v>0</v>
      </c>
      <c r="I1428" s="92">
        <v>173914427</v>
      </c>
    </row>
    <row r="1429" spans="1:9" x14ac:dyDescent="0.25">
      <c r="A1429" s="94" t="s">
        <v>142</v>
      </c>
      <c r="B1429" s="77" t="s">
        <v>201</v>
      </c>
      <c r="C1429" s="73">
        <v>2018</v>
      </c>
      <c r="D1429" s="77">
        <v>3</v>
      </c>
      <c r="E1429" s="77" t="s">
        <v>154</v>
      </c>
      <c r="F1429" s="77" t="s">
        <v>141</v>
      </c>
      <c r="G1429" s="98">
        <v>588954000</v>
      </c>
      <c r="H1429" s="77">
        <v>0</v>
      </c>
      <c r="I1429" s="92">
        <v>588954000</v>
      </c>
    </row>
    <row r="1430" spans="1:9" x14ac:dyDescent="0.25">
      <c r="A1430" s="94" t="s">
        <v>142</v>
      </c>
      <c r="B1430" s="77" t="s">
        <v>202</v>
      </c>
      <c r="C1430" s="73">
        <v>2018</v>
      </c>
      <c r="D1430" s="77">
        <v>3</v>
      </c>
      <c r="E1430" s="77" t="s">
        <v>154</v>
      </c>
      <c r="F1430" s="77" t="s">
        <v>141</v>
      </c>
      <c r="G1430" s="98">
        <v>117579000</v>
      </c>
      <c r="H1430" s="77">
        <v>0</v>
      </c>
      <c r="I1430" s="92">
        <v>117579000</v>
      </c>
    </row>
    <row r="1431" spans="1:9" x14ac:dyDescent="0.25">
      <c r="A1431" s="94" t="s">
        <v>142</v>
      </c>
      <c r="B1431" s="77" t="s">
        <v>203</v>
      </c>
      <c r="C1431" s="73">
        <v>2018</v>
      </c>
      <c r="D1431" s="77">
        <v>3</v>
      </c>
      <c r="E1431" s="77" t="s">
        <v>154</v>
      </c>
      <c r="F1431" s="77" t="s">
        <v>141</v>
      </c>
      <c r="G1431" s="98">
        <v>121607507</v>
      </c>
      <c r="H1431" s="77">
        <v>0</v>
      </c>
      <c r="I1431" s="92">
        <v>121607507</v>
      </c>
    </row>
    <row r="1432" spans="1:9" x14ac:dyDescent="0.25">
      <c r="A1432" s="94" t="s">
        <v>142</v>
      </c>
      <c r="B1432" s="77" t="s">
        <v>191</v>
      </c>
      <c r="C1432" s="73">
        <v>2018</v>
      </c>
      <c r="D1432" s="77">
        <v>3</v>
      </c>
      <c r="E1432" s="77" t="s">
        <v>154</v>
      </c>
      <c r="F1432" s="77" t="s">
        <v>141</v>
      </c>
      <c r="G1432" s="98">
        <v>6053664518</v>
      </c>
      <c r="H1432" s="77">
        <v>0</v>
      </c>
      <c r="I1432" s="92">
        <v>6053664518</v>
      </c>
    </row>
    <row r="1433" spans="1:9" x14ac:dyDescent="0.25">
      <c r="A1433" s="94" t="s">
        <v>142</v>
      </c>
      <c r="B1433" s="77" t="s">
        <v>204</v>
      </c>
      <c r="C1433" s="73">
        <v>2018</v>
      </c>
      <c r="D1433" s="77">
        <v>3</v>
      </c>
      <c r="E1433" s="77" t="s">
        <v>154</v>
      </c>
      <c r="F1433" s="77" t="s">
        <v>141</v>
      </c>
      <c r="G1433" s="98">
        <v>4657009000</v>
      </c>
      <c r="H1433" s="77">
        <v>0</v>
      </c>
      <c r="I1433" s="92">
        <v>4657009000</v>
      </c>
    </row>
    <row r="1434" spans="1:9" x14ac:dyDescent="0.25">
      <c r="A1434" s="94" t="s">
        <v>142</v>
      </c>
      <c r="B1434" s="77" t="s">
        <v>205</v>
      </c>
      <c r="C1434" s="73">
        <v>2018</v>
      </c>
      <c r="D1434" s="77">
        <v>3</v>
      </c>
      <c r="E1434" s="77" t="s">
        <v>154</v>
      </c>
      <c r="F1434" s="77" t="s">
        <v>141</v>
      </c>
      <c r="G1434" s="98">
        <v>126242756</v>
      </c>
      <c r="H1434" s="77">
        <v>0</v>
      </c>
      <c r="I1434" s="92">
        <v>126242756</v>
      </c>
    </row>
    <row r="1435" spans="1:9" x14ac:dyDescent="0.25">
      <c r="A1435" s="94" t="s">
        <v>142</v>
      </c>
      <c r="B1435" s="77" t="s">
        <v>206</v>
      </c>
      <c r="C1435" s="73">
        <v>2018</v>
      </c>
      <c r="D1435" s="77">
        <v>3</v>
      </c>
      <c r="E1435" s="77" t="s">
        <v>154</v>
      </c>
      <c r="F1435" s="77" t="s">
        <v>141</v>
      </c>
      <c r="G1435" s="98">
        <v>270910920</v>
      </c>
      <c r="H1435" s="77">
        <v>0</v>
      </c>
      <c r="I1435" s="92">
        <v>270910920</v>
      </c>
    </row>
    <row r="1436" spans="1:9" x14ac:dyDescent="0.25">
      <c r="A1436" s="94" t="s">
        <v>142</v>
      </c>
      <c r="B1436" s="77" t="s">
        <v>208</v>
      </c>
      <c r="C1436" s="73">
        <v>2018</v>
      </c>
      <c r="D1436" s="77">
        <v>3</v>
      </c>
      <c r="E1436" s="77" t="s">
        <v>155</v>
      </c>
      <c r="F1436" s="77" t="s">
        <v>141</v>
      </c>
      <c r="G1436" s="98">
        <v>-15982115</v>
      </c>
      <c r="H1436" s="77">
        <v>0</v>
      </c>
      <c r="I1436" s="92">
        <v>-15982115</v>
      </c>
    </row>
    <row r="1437" spans="1:9" x14ac:dyDescent="0.25">
      <c r="A1437" s="94" t="s">
        <v>142</v>
      </c>
      <c r="B1437" s="77" t="s">
        <v>188</v>
      </c>
      <c r="C1437" s="73">
        <v>2018</v>
      </c>
      <c r="D1437" s="77">
        <v>3</v>
      </c>
      <c r="E1437" s="77" t="s">
        <v>155</v>
      </c>
      <c r="F1437" s="77" t="s">
        <v>141</v>
      </c>
      <c r="G1437" s="98">
        <v>-383279828</v>
      </c>
      <c r="H1437" s="77">
        <v>0</v>
      </c>
      <c r="I1437" s="92">
        <v>-383279828</v>
      </c>
    </row>
    <row r="1438" spans="1:9" x14ac:dyDescent="0.25">
      <c r="A1438" s="94" t="s">
        <v>142</v>
      </c>
      <c r="B1438" s="77" t="s">
        <v>193</v>
      </c>
      <c r="C1438" s="73">
        <v>2018</v>
      </c>
      <c r="D1438" s="77">
        <v>3</v>
      </c>
      <c r="E1438" s="77" t="s">
        <v>155</v>
      </c>
      <c r="F1438" s="77" t="s">
        <v>141</v>
      </c>
      <c r="G1438" s="98">
        <v>-292179000</v>
      </c>
      <c r="H1438" s="77">
        <v>0</v>
      </c>
      <c r="I1438" s="92">
        <v>-292179000</v>
      </c>
    </row>
    <row r="1439" spans="1:9" x14ac:dyDescent="0.25">
      <c r="A1439" s="94" t="s">
        <v>142</v>
      </c>
      <c r="B1439" s="77" t="s">
        <v>194</v>
      </c>
      <c r="C1439" s="73">
        <v>2018</v>
      </c>
      <c r="D1439" s="77">
        <v>3</v>
      </c>
      <c r="E1439" s="77" t="s">
        <v>155</v>
      </c>
      <c r="F1439" s="77" t="s">
        <v>141</v>
      </c>
      <c r="G1439" s="98">
        <v>-15654604</v>
      </c>
      <c r="H1439" s="77">
        <v>0</v>
      </c>
      <c r="I1439" s="92">
        <v>-15654604</v>
      </c>
    </row>
    <row r="1440" spans="1:9" x14ac:dyDescent="0.25">
      <c r="A1440" s="94" t="s">
        <v>142</v>
      </c>
      <c r="B1440" s="77" t="s">
        <v>195</v>
      </c>
      <c r="C1440" s="73">
        <v>2018</v>
      </c>
      <c r="D1440" s="77">
        <v>3</v>
      </c>
      <c r="E1440" s="77" t="s">
        <v>155</v>
      </c>
      <c r="F1440" s="77" t="s">
        <v>141</v>
      </c>
      <c r="G1440" s="98">
        <v>-63511</v>
      </c>
      <c r="H1440" s="77">
        <v>0</v>
      </c>
      <c r="I1440" s="92">
        <v>-63511</v>
      </c>
    </row>
    <row r="1441" spans="1:9" x14ac:dyDescent="0.25">
      <c r="A1441" s="94" t="s">
        <v>142</v>
      </c>
      <c r="B1441" s="77" t="s">
        <v>190</v>
      </c>
      <c r="C1441" s="73">
        <v>2018</v>
      </c>
      <c r="D1441" s="77">
        <v>3</v>
      </c>
      <c r="E1441" s="77" t="s">
        <v>155</v>
      </c>
      <c r="F1441" s="77" t="s">
        <v>141</v>
      </c>
      <c r="G1441" s="98">
        <v>-888518000</v>
      </c>
      <c r="H1441" s="77">
        <v>0</v>
      </c>
      <c r="I1441" s="92">
        <v>-888518000</v>
      </c>
    </row>
    <row r="1442" spans="1:9" x14ac:dyDescent="0.25">
      <c r="A1442" s="94" t="s">
        <v>142</v>
      </c>
      <c r="B1442" s="77" t="s">
        <v>196</v>
      </c>
      <c r="C1442" s="73">
        <v>2018</v>
      </c>
      <c r="D1442" s="77">
        <v>3</v>
      </c>
      <c r="E1442" s="77" t="s">
        <v>155</v>
      </c>
      <c r="F1442" s="77" t="s">
        <v>141</v>
      </c>
      <c r="G1442" s="98">
        <v>146116</v>
      </c>
      <c r="H1442" s="77">
        <v>0</v>
      </c>
      <c r="I1442" s="92">
        <v>146116</v>
      </c>
    </row>
    <row r="1443" spans="1:9" x14ac:dyDescent="0.25">
      <c r="A1443" s="94" t="s">
        <v>142</v>
      </c>
      <c r="B1443" s="77" t="s">
        <v>197</v>
      </c>
      <c r="C1443" s="73">
        <v>2018</v>
      </c>
      <c r="D1443" s="77">
        <v>3</v>
      </c>
      <c r="E1443" s="77" t="s">
        <v>155</v>
      </c>
      <c r="F1443" s="77" t="s">
        <v>141</v>
      </c>
      <c r="G1443" s="98">
        <v>-38573068</v>
      </c>
      <c r="H1443" s="77">
        <v>0</v>
      </c>
      <c r="I1443" s="92">
        <v>-38573068</v>
      </c>
    </row>
    <row r="1444" spans="1:9" x14ac:dyDescent="0.25">
      <c r="A1444" s="94" t="s">
        <v>142</v>
      </c>
      <c r="B1444" s="77" t="s">
        <v>209</v>
      </c>
      <c r="C1444" s="73">
        <v>2018</v>
      </c>
      <c r="D1444" s="77">
        <v>3</v>
      </c>
      <c r="E1444" s="77" t="s">
        <v>155</v>
      </c>
      <c r="F1444" s="77" t="s">
        <v>141</v>
      </c>
      <c r="G1444" s="98">
        <v>-18124261</v>
      </c>
      <c r="H1444" s="77">
        <v>0</v>
      </c>
      <c r="I1444" s="92">
        <v>-18124261</v>
      </c>
    </row>
    <row r="1445" spans="1:9" x14ac:dyDescent="0.25">
      <c r="A1445" s="94" t="s">
        <v>142</v>
      </c>
      <c r="B1445" s="77" t="s">
        <v>210</v>
      </c>
      <c r="C1445" s="73">
        <v>2018</v>
      </c>
      <c r="D1445" s="77">
        <v>3</v>
      </c>
      <c r="E1445" s="77" t="s">
        <v>155</v>
      </c>
      <c r="F1445" s="77" t="s">
        <v>141</v>
      </c>
      <c r="G1445" s="98">
        <v>-6960639</v>
      </c>
      <c r="H1445" s="77">
        <v>0</v>
      </c>
      <c r="I1445" s="92">
        <v>-6960639</v>
      </c>
    </row>
    <row r="1446" spans="1:9" x14ac:dyDescent="0.25">
      <c r="A1446" s="94" t="s">
        <v>142</v>
      </c>
      <c r="B1446" s="77" t="s">
        <v>192</v>
      </c>
      <c r="C1446" s="73">
        <v>2018</v>
      </c>
      <c r="D1446" s="77">
        <v>3</v>
      </c>
      <c r="E1446" s="77" t="s">
        <v>155</v>
      </c>
      <c r="F1446" s="77" t="s">
        <v>141</v>
      </c>
      <c r="G1446" s="98">
        <v>-98239254</v>
      </c>
      <c r="H1446" s="77">
        <v>0</v>
      </c>
      <c r="I1446" s="92">
        <v>-98239254</v>
      </c>
    </row>
    <row r="1447" spans="1:9" x14ac:dyDescent="0.25">
      <c r="A1447" s="94" t="s">
        <v>142</v>
      </c>
      <c r="B1447" s="77" t="s">
        <v>198</v>
      </c>
      <c r="C1447" s="73">
        <v>2018</v>
      </c>
      <c r="D1447" s="77">
        <v>3</v>
      </c>
      <c r="E1447" s="77" t="s">
        <v>155</v>
      </c>
      <c r="F1447" s="77" t="s">
        <v>141</v>
      </c>
      <c r="G1447" s="98">
        <v>22688087</v>
      </c>
      <c r="H1447" s="77">
        <v>0</v>
      </c>
      <c r="I1447" s="92">
        <v>22688087</v>
      </c>
    </row>
    <row r="1448" spans="1:9" x14ac:dyDescent="0.25">
      <c r="A1448" s="94" t="s">
        <v>142</v>
      </c>
      <c r="B1448" s="77" t="s">
        <v>199</v>
      </c>
      <c r="C1448" s="73">
        <v>2018</v>
      </c>
      <c r="D1448" s="77">
        <v>3</v>
      </c>
      <c r="E1448" s="77" t="s">
        <v>155</v>
      </c>
      <c r="F1448" s="77" t="s">
        <v>141</v>
      </c>
      <c r="G1448" s="98">
        <v>-131483604</v>
      </c>
      <c r="H1448" s="77">
        <v>0</v>
      </c>
      <c r="I1448" s="92">
        <v>-131483604</v>
      </c>
    </row>
    <row r="1449" spans="1:9" x14ac:dyDescent="0.25">
      <c r="A1449" s="94" t="s">
        <v>142</v>
      </c>
      <c r="B1449" s="77" t="s">
        <v>200</v>
      </c>
      <c r="C1449" s="73">
        <v>2018</v>
      </c>
      <c r="D1449" s="77">
        <v>3</v>
      </c>
      <c r="E1449" s="77" t="s">
        <v>155</v>
      </c>
      <c r="F1449" s="77" t="s">
        <v>141</v>
      </c>
      <c r="G1449" s="98">
        <v>512821</v>
      </c>
      <c r="H1449" s="77">
        <v>0</v>
      </c>
      <c r="I1449" s="92">
        <v>512821</v>
      </c>
    </row>
    <row r="1450" spans="1:9" x14ac:dyDescent="0.25">
      <c r="A1450" s="94" t="s">
        <v>142</v>
      </c>
      <c r="B1450" s="77" t="s">
        <v>201</v>
      </c>
      <c r="C1450" s="73">
        <v>2018</v>
      </c>
      <c r="D1450" s="77">
        <v>3</v>
      </c>
      <c r="E1450" s="77" t="s">
        <v>155</v>
      </c>
      <c r="F1450" s="77" t="s">
        <v>141</v>
      </c>
      <c r="G1450" s="98">
        <v>-94161000</v>
      </c>
      <c r="H1450" s="77">
        <v>0</v>
      </c>
      <c r="I1450" s="92">
        <v>-94161000</v>
      </c>
    </row>
    <row r="1451" spans="1:9" x14ac:dyDescent="0.25">
      <c r="A1451" s="94" t="s">
        <v>142</v>
      </c>
      <c r="B1451" s="77" t="s">
        <v>202</v>
      </c>
      <c r="C1451" s="73">
        <v>2018</v>
      </c>
      <c r="D1451" s="77">
        <v>3</v>
      </c>
      <c r="E1451" s="77" t="s">
        <v>155</v>
      </c>
      <c r="F1451" s="77" t="s">
        <v>141</v>
      </c>
      <c r="G1451" s="98">
        <v>-12437000</v>
      </c>
      <c r="H1451" s="77">
        <v>0</v>
      </c>
      <c r="I1451" s="92">
        <v>-12437000</v>
      </c>
    </row>
    <row r="1452" spans="1:9" x14ac:dyDescent="0.25">
      <c r="A1452" s="94" t="s">
        <v>142</v>
      </c>
      <c r="B1452" s="77" t="s">
        <v>203</v>
      </c>
      <c r="C1452" s="73">
        <v>2018</v>
      </c>
      <c r="D1452" s="77">
        <v>3</v>
      </c>
      <c r="E1452" s="77" t="s">
        <v>155</v>
      </c>
      <c r="F1452" s="77" t="s">
        <v>141</v>
      </c>
      <c r="G1452" s="98">
        <v>-5182115</v>
      </c>
      <c r="H1452" s="77">
        <v>0</v>
      </c>
      <c r="I1452" s="92">
        <v>-5182115</v>
      </c>
    </row>
    <row r="1453" spans="1:9" x14ac:dyDescent="0.25">
      <c r="A1453" s="94" t="s">
        <v>142</v>
      </c>
      <c r="B1453" s="77" t="s">
        <v>191</v>
      </c>
      <c r="C1453" s="73">
        <v>2018</v>
      </c>
      <c r="D1453" s="77">
        <v>3</v>
      </c>
      <c r="E1453" s="77" t="s">
        <v>155</v>
      </c>
      <c r="F1453" s="77" t="s">
        <v>141</v>
      </c>
      <c r="G1453" s="98">
        <v>-708614138</v>
      </c>
      <c r="H1453" s="77">
        <v>0</v>
      </c>
      <c r="I1453" s="92">
        <v>-708614138</v>
      </c>
    </row>
    <row r="1454" spans="1:9" x14ac:dyDescent="0.25">
      <c r="A1454" s="94" t="s">
        <v>142</v>
      </c>
      <c r="B1454" s="77" t="s">
        <v>204</v>
      </c>
      <c r="C1454" s="73">
        <v>2018</v>
      </c>
      <c r="D1454" s="77">
        <v>3</v>
      </c>
      <c r="E1454" s="77" t="s">
        <v>155</v>
      </c>
      <c r="F1454" s="77" t="s">
        <v>141</v>
      </c>
      <c r="G1454" s="98">
        <v>-777939000</v>
      </c>
      <c r="H1454" s="77">
        <v>0</v>
      </c>
      <c r="I1454" s="92">
        <v>-777939000</v>
      </c>
    </row>
    <row r="1455" spans="1:9" x14ac:dyDescent="0.25">
      <c r="A1455" s="94" t="s">
        <v>142</v>
      </c>
      <c r="B1455" s="77" t="s">
        <v>205</v>
      </c>
      <c r="C1455" s="73">
        <v>2018</v>
      </c>
      <c r="D1455" s="77">
        <v>3</v>
      </c>
      <c r="E1455" s="77" t="s">
        <v>155</v>
      </c>
      <c r="F1455" s="77" t="s">
        <v>141</v>
      </c>
      <c r="G1455" s="98">
        <v>-39739515</v>
      </c>
      <c r="H1455" s="77">
        <v>0</v>
      </c>
      <c r="I1455" s="92">
        <v>-39739515</v>
      </c>
    </row>
    <row r="1456" spans="1:9" x14ac:dyDescent="0.25">
      <c r="A1456" s="94" t="s">
        <v>142</v>
      </c>
      <c r="B1456" s="77" t="s">
        <v>206</v>
      </c>
      <c r="C1456" s="73">
        <v>2018</v>
      </c>
      <c r="D1456" s="77">
        <v>3</v>
      </c>
      <c r="E1456" s="77" t="s">
        <v>155</v>
      </c>
      <c r="F1456" s="77" t="s">
        <v>141</v>
      </c>
      <c r="G1456" s="98">
        <v>-35755910</v>
      </c>
      <c r="H1456" s="77">
        <v>0</v>
      </c>
      <c r="I1456" s="92">
        <v>-35755910</v>
      </c>
    </row>
    <row r="1457" spans="1:9" x14ac:dyDescent="0.25">
      <c r="A1457" s="94" t="s">
        <v>142</v>
      </c>
      <c r="B1457" s="77" t="s">
        <v>208</v>
      </c>
      <c r="C1457" s="73">
        <v>2018</v>
      </c>
      <c r="D1457" s="77">
        <v>3</v>
      </c>
      <c r="E1457" s="77" t="s">
        <v>156</v>
      </c>
      <c r="F1457" s="77" t="s">
        <v>141</v>
      </c>
      <c r="G1457" s="98">
        <v>833355</v>
      </c>
      <c r="H1457" s="77">
        <v>0</v>
      </c>
      <c r="I1457" s="92">
        <v>833355</v>
      </c>
    </row>
    <row r="1458" spans="1:9" x14ac:dyDescent="0.25">
      <c r="A1458" s="94" t="s">
        <v>142</v>
      </c>
      <c r="B1458" s="77" t="s">
        <v>188</v>
      </c>
      <c r="C1458" s="73">
        <v>2018</v>
      </c>
      <c r="D1458" s="77">
        <v>3</v>
      </c>
      <c r="E1458" s="77" t="s">
        <v>156</v>
      </c>
      <c r="F1458" s="77" t="s">
        <v>141</v>
      </c>
      <c r="G1458" s="98">
        <v>132567770</v>
      </c>
      <c r="H1458" s="77">
        <v>0</v>
      </c>
      <c r="I1458" s="92">
        <v>132567770</v>
      </c>
    </row>
    <row r="1459" spans="1:9" x14ac:dyDescent="0.25">
      <c r="A1459" s="94" t="s">
        <v>142</v>
      </c>
      <c r="B1459" s="77" t="s">
        <v>193</v>
      </c>
      <c r="C1459" s="73">
        <v>2018</v>
      </c>
      <c r="D1459" s="77">
        <v>3</v>
      </c>
      <c r="E1459" s="77" t="s">
        <v>156</v>
      </c>
      <c r="F1459" s="77" t="s">
        <v>141</v>
      </c>
      <c r="G1459" s="98">
        <v>2174000</v>
      </c>
      <c r="H1459" s="77">
        <v>0</v>
      </c>
      <c r="I1459" s="92">
        <v>2174000</v>
      </c>
    </row>
    <row r="1460" spans="1:9" x14ac:dyDescent="0.25">
      <c r="A1460" s="94" t="s">
        <v>142</v>
      </c>
      <c r="B1460" s="77" t="s">
        <v>194</v>
      </c>
      <c r="C1460" s="73">
        <v>2018</v>
      </c>
      <c r="D1460" s="77">
        <v>3</v>
      </c>
      <c r="E1460" s="77" t="s">
        <v>156</v>
      </c>
      <c r="F1460" s="77" t="s">
        <v>141</v>
      </c>
      <c r="G1460" s="98">
        <v>48054690</v>
      </c>
      <c r="H1460" s="77">
        <v>0</v>
      </c>
      <c r="I1460" s="92">
        <v>48054690</v>
      </c>
    </row>
    <row r="1461" spans="1:9" x14ac:dyDescent="0.25">
      <c r="A1461" s="94" t="s">
        <v>142</v>
      </c>
      <c r="B1461" s="77" t="s">
        <v>195</v>
      </c>
      <c r="C1461" s="73">
        <v>2018</v>
      </c>
      <c r="D1461" s="77">
        <v>3</v>
      </c>
      <c r="E1461" s="77" t="s">
        <v>156</v>
      </c>
      <c r="F1461" s="77" t="s">
        <v>141</v>
      </c>
      <c r="G1461" s="98">
        <v>-52130</v>
      </c>
      <c r="H1461" s="77">
        <v>0</v>
      </c>
      <c r="I1461" s="92">
        <v>-52130</v>
      </c>
    </row>
    <row r="1462" spans="1:9" x14ac:dyDescent="0.25">
      <c r="A1462" s="94" t="s">
        <v>142</v>
      </c>
      <c r="B1462" s="77" t="s">
        <v>190</v>
      </c>
      <c r="C1462" s="73">
        <v>2018</v>
      </c>
      <c r="D1462" s="77">
        <v>3</v>
      </c>
      <c r="E1462" s="77" t="s">
        <v>156</v>
      </c>
      <c r="F1462" s="77" t="s">
        <v>141</v>
      </c>
      <c r="G1462" s="98">
        <v>23624000</v>
      </c>
      <c r="H1462" s="77">
        <v>0</v>
      </c>
      <c r="I1462" s="92">
        <v>23624000</v>
      </c>
    </row>
    <row r="1463" spans="1:9" x14ac:dyDescent="0.25">
      <c r="A1463" s="94" t="s">
        <v>142</v>
      </c>
      <c r="B1463" s="77" t="s">
        <v>196</v>
      </c>
      <c r="C1463" s="73">
        <v>2018</v>
      </c>
      <c r="D1463" s="77">
        <v>3</v>
      </c>
      <c r="E1463" s="77" t="s">
        <v>156</v>
      </c>
      <c r="F1463" s="77" t="s">
        <v>141</v>
      </c>
      <c r="G1463" s="98">
        <v>626656</v>
      </c>
      <c r="H1463" s="77">
        <v>0</v>
      </c>
      <c r="I1463" s="92">
        <v>626656</v>
      </c>
    </row>
    <row r="1464" spans="1:9" x14ac:dyDescent="0.25">
      <c r="A1464" s="94" t="s">
        <v>142</v>
      </c>
      <c r="B1464" s="77" t="s">
        <v>197</v>
      </c>
      <c r="C1464" s="73">
        <v>2018</v>
      </c>
      <c r="D1464" s="77">
        <v>3</v>
      </c>
      <c r="E1464" s="77" t="s">
        <v>156</v>
      </c>
      <c r="F1464" s="77" t="s">
        <v>141</v>
      </c>
      <c r="G1464" s="98">
        <v>-4538404</v>
      </c>
      <c r="H1464" s="77">
        <v>0</v>
      </c>
      <c r="I1464" s="92">
        <v>-4538404</v>
      </c>
    </row>
    <row r="1465" spans="1:9" x14ac:dyDescent="0.25">
      <c r="A1465" s="94" t="s">
        <v>142</v>
      </c>
      <c r="B1465" s="77" t="s">
        <v>209</v>
      </c>
      <c r="C1465" s="73">
        <v>2018</v>
      </c>
      <c r="D1465" s="77">
        <v>3</v>
      </c>
      <c r="E1465" s="77" t="s">
        <v>156</v>
      </c>
      <c r="F1465" s="77" t="s">
        <v>141</v>
      </c>
      <c r="G1465" s="98">
        <v>7500119</v>
      </c>
      <c r="H1465" s="77">
        <v>0</v>
      </c>
      <c r="I1465" s="92">
        <v>7500119</v>
      </c>
    </row>
    <row r="1466" spans="1:9" x14ac:dyDescent="0.25">
      <c r="A1466" s="94" t="s">
        <v>142</v>
      </c>
      <c r="B1466" s="77" t="s">
        <v>210</v>
      </c>
      <c r="C1466" s="73">
        <v>2018</v>
      </c>
      <c r="D1466" s="77">
        <v>3</v>
      </c>
      <c r="E1466" s="77" t="s">
        <v>156</v>
      </c>
      <c r="F1466" s="77" t="s">
        <v>141</v>
      </c>
      <c r="G1466" s="98">
        <v>1868115</v>
      </c>
      <c r="H1466" s="77">
        <v>0</v>
      </c>
      <c r="I1466" s="92">
        <v>1868115</v>
      </c>
    </row>
    <row r="1467" spans="1:9" x14ac:dyDescent="0.25">
      <c r="A1467" s="94" t="s">
        <v>142</v>
      </c>
      <c r="B1467" s="77" t="s">
        <v>192</v>
      </c>
      <c r="C1467" s="73">
        <v>2018</v>
      </c>
      <c r="D1467" s="77">
        <v>3</v>
      </c>
      <c r="E1467" s="77" t="s">
        <v>156</v>
      </c>
      <c r="F1467" s="77" t="s">
        <v>141</v>
      </c>
      <c r="G1467" s="98">
        <v>1554300</v>
      </c>
      <c r="H1467" s="77">
        <v>0</v>
      </c>
      <c r="I1467" s="92">
        <v>1554300</v>
      </c>
    </row>
    <row r="1468" spans="1:9" x14ac:dyDescent="0.25">
      <c r="A1468" s="94" t="s">
        <v>142</v>
      </c>
      <c r="B1468" s="77" t="s">
        <v>198</v>
      </c>
      <c r="C1468" s="73">
        <v>2018</v>
      </c>
      <c r="D1468" s="77">
        <v>3</v>
      </c>
      <c r="E1468" s="77" t="s">
        <v>156</v>
      </c>
      <c r="F1468" s="77" t="s">
        <v>141</v>
      </c>
      <c r="G1468" s="98">
        <v>109791</v>
      </c>
      <c r="H1468" s="77">
        <v>0</v>
      </c>
      <c r="I1468" s="92">
        <v>109791</v>
      </c>
    </row>
    <row r="1469" spans="1:9" x14ac:dyDescent="0.25">
      <c r="A1469" s="94" t="s">
        <v>142</v>
      </c>
      <c r="B1469" s="77" t="s">
        <v>199</v>
      </c>
      <c r="C1469" s="73">
        <v>2018</v>
      </c>
      <c r="D1469" s="77">
        <v>3</v>
      </c>
      <c r="E1469" s="77" t="s">
        <v>156</v>
      </c>
      <c r="F1469" s="77" t="s">
        <v>141</v>
      </c>
      <c r="G1469" s="98">
        <v>14983667</v>
      </c>
      <c r="H1469" s="77">
        <v>0</v>
      </c>
      <c r="I1469" s="92">
        <v>14983667</v>
      </c>
    </row>
    <row r="1470" spans="1:9" x14ac:dyDescent="0.25">
      <c r="A1470" s="94" t="s">
        <v>142</v>
      </c>
      <c r="B1470" s="77" t="s">
        <v>200</v>
      </c>
      <c r="C1470" s="73">
        <v>2018</v>
      </c>
      <c r="D1470" s="77">
        <v>3</v>
      </c>
      <c r="E1470" s="77" t="s">
        <v>156</v>
      </c>
      <c r="F1470" s="77" t="s">
        <v>141</v>
      </c>
      <c r="G1470" s="98">
        <v>334113</v>
      </c>
      <c r="H1470" s="77">
        <v>0</v>
      </c>
      <c r="I1470" s="92">
        <v>334113</v>
      </c>
    </row>
    <row r="1471" spans="1:9" x14ac:dyDescent="0.25">
      <c r="A1471" s="94" t="s">
        <v>142</v>
      </c>
      <c r="B1471" s="77" t="s">
        <v>201</v>
      </c>
      <c r="C1471" s="73">
        <v>2018</v>
      </c>
      <c r="D1471" s="77">
        <v>3</v>
      </c>
      <c r="E1471" s="77" t="s">
        <v>156</v>
      </c>
      <c r="F1471" s="77" t="s">
        <v>141</v>
      </c>
      <c r="G1471" s="98">
        <v>3524000</v>
      </c>
      <c r="H1471" s="77">
        <v>0</v>
      </c>
      <c r="I1471" s="92">
        <v>3524000</v>
      </c>
    </row>
    <row r="1472" spans="1:9" x14ac:dyDescent="0.25">
      <c r="A1472" s="94" t="s">
        <v>142</v>
      </c>
      <c r="B1472" s="77" t="s">
        <v>202</v>
      </c>
      <c r="C1472" s="73">
        <v>2018</v>
      </c>
      <c r="D1472" s="77">
        <v>3</v>
      </c>
      <c r="E1472" s="77" t="s">
        <v>156</v>
      </c>
      <c r="F1472" s="77" t="s">
        <v>141</v>
      </c>
      <c r="G1472" s="98">
        <v>5522000</v>
      </c>
      <c r="H1472" s="77">
        <v>0</v>
      </c>
      <c r="I1472" s="92">
        <v>5522000</v>
      </c>
    </row>
    <row r="1473" spans="1:9" x14ac:dyDescent="0.25">
      <c r="A1473" s="94" t="s">
        <v>142</v>
      </c>
      <c r="B1473" s="77" t="s">
        <v>203</v>
      </c>
      <c r="C1473" s="73">
        <v>2018</v>
      </c>
      <c r="D1473" s="77">
        <v>3</v>
      </c>
      <c r="E1473" s="77" t="s">
        <v>156</v>
      </c>
      <c r="F1473" s="77" t="s">
        <v>141</v>
      </c>
      <c r="G1473" s="98">
        <v>2633562</v>
      </c>
      <c r="H1473" s="77">
        <v>0</v>
      </c>
      <c r="I1473" s="92">
        <v>2633562</v>
      </c>
    </row>
    <row r="1474" spans="1:9" x14ac:dyDescent="0.25">
      <c r="A1474" s="94" t="s">
        <v>142</v>
      </c>
      <c r="B1474" s="77" t="s">
        <v>191</v>
      </c>
      <c r="C1474" s="73">
        <v>2018</v>
      </c>
      <c r="D1474" s="77">
        <v>3</v>
      </c>
      <c r="E1474" s="77" t="s">
        <v>156</v>
      </c>
      <c r="F1474" s="77" t="s">
        <v>141</v>
      </c>
      <c r="G1474" s="98">
        <v>68991738</v>
      </c>
      <c r="H1474" s="77">
        <v>0</v>
      </c>
      <c r="I1474" s="92">
        <v>68991738</v>
      </c>
    </row>
    <row r="1475" spans="1:9" x14ac:dyDescent="0.25">
      <c r="A1475" s="94" t="s">
        <v>142</v>
      </c>
      <c r="B1475" s="77" t="s">
        <v>204</v>
      </c>
      <c r="C1475" s="73">
        <v>2018</v>
      </c>
      <c r="D1475" s="77">
        <v>3</v>
      </c>
      <c r="E1475" s="77" t="s">
        <v>156</v>
      </c>
      <c r="F1475" s="77" t="s">
        <v>141</v>
      </c>
      <c r="G1475" s="98">
        <v>11851000</v>
      </c>
      <c r="H1475" s="77">
        <v>0</v>
      </c>
      <c r="I1475" s="92">
        <v>11851000</v>
      </c>
    </row>
    <row r="1476" spans="1:9" x14ac:dyDescent="0.25">
      <c r="A1476" s="94" t="s">
        <v>142</v>
      </c>
      <c r="B1476" s="77" t="s">
        <v>205</v>
      </c>
      <c r="C1476" s="73">
        <v>2018</v>
      </c>
      <c r="D1476" s="77">
        <v>3</v>
      </c>
      <c r="E1476" s="77" t="s">
        <v>156</v>
      </c>
      <c r="F1476" s="77" t="s">
        <v>141</v>
      </c>
      <c r="G1476" s="98">
        <v>14345771</v>
      </c>
      <c r="H1476" s="77">
        <v>0</v>
      </c>
      <c r="I1476" s="92">
        <v>14345771</v>
      </c>
    </row>
    <row r="1477" spans="1:9" x14ac:dyDescent="0.25">
      <c r="A1477" s="94" t="s">
        <v>142</v>
      </c>
      <c r="B1477" s="77" t="s">
        <v>206</v>
      </c>
      <c r="C1477" s="73">
        <v>2018</v>
      </c>
      <c r="D1477" s="77">
        <v>3</v>
      </c>
      <c r="E1477" s="77" t="s">
        <v>156</v>
      </c>
      <c r="F1477" s="77" t="s">
        <v>141</v>
      </c>
      <c r="G1477" s="98">
        <v>15191148</v>
      </c>
      <c r="H1477" s="77">
        <v>0</v>
      </c>
      <c r="I1477" s="92">
        <v>15191148</v>
      </c>
    </row>
    <row r="1478" spans="1:9" x14ac:dyDescent="0.25">
      <c r="A1478" s="94" t="s">
        <v>142</v>
      </c>
      <c r="B1478" s="77" t="s">
        <v>208</v>
      </c>
      <c r="C1478" s="73">
        <v>2018</v>
      </c>
      <c r="D1478" s="77">
        <v>3</v>
      </c>
      <c r="E1478" s="77" t="s">
        <v>157</v>
      </c>
      <c r="F1478" s="77" t="s">
        <v>141</v>
      </c>
      <c r="G1478" s="98">
        <v>-15148760</v>
      </c>
      <c r="H1478" s="77">
        <v>0</v>
      </c>
      <c r="I1478" s="92">
        <v>-15148760</v>
      </c>
    </row>
    <row r="1479" spans="1:9" x14ac:dyDescent="0.25">
      <c r="A1479" s="94" t="s">
        <v>142</v>
      </c>
      <c r="B1479" s="77" t="s">
        <v>188</v>
      </c>
      <c r="C1479" s="73">
        <v>2018</v>
      </c>
      <c r="D1479" s="77">
        <v>3</v>
      </c>
      <c r="E1479" s="77" t="s">
        <v>157</v>
      </c>
      <c r="F1479" s="77" t="s">
        <v>141</v>
      </c>
      <c r="G1479" s="98">
        <v>-250712058</v>
      </c>
      <c r="H1479" s="77">
        <v>0</v>
      </c>
      <c r="I1479" s="92">
        <v>-250712058</v>
      </c>
    </row>
    <row r="1480" spans="1:9" x14ac:dyDescent="0.25">
      <c r="A1480" s="94" t="s">
        <v>142</v>
      </c>
      <c r="B1480" s="77" t="s">
        <v>193</v>
      </c>
      <c r="C1480" s="73">
        <v>2018</v>
      </c>
      <c r="D1480" s="77">
        <v>3</v>
      </c>
      <c r="E1480" s="77" t="s">
        <v>157</v>
      </c>
      <c r="F1480" s="77" t="s">
        <v>141</v>
      </c>
      <c r="G1480" s="98">
        <v>-290005000</v>
      </c>
      <c r="H1480" s="77">
        <v>0</v>
      </c>
      <c r="I1480" s="92">
        <v>-290005000</v>
      </c>
    </row>
    <row r="1481" spans="1:9" x14ac:dyDescent="0.25">
      <c r="A1481" s="94" t="s">
        <v>142</v>
      </c>
      <c r="B1481" s="77" t="s">
        <v>194</v>
      </c>
      <c r="C1481" s="73">
        <v>2018</v>
      </c>
      <c r="D1481" s="77">
        <v>3</v>
      </c>
      <c r="E1481" s="77" t="s">
        <v>157</v>
      </c>
      <c r="F1481" s="77" t="s">
        <v>141</v>
      </c>
      <c r="G1481" s="98">
        <v>32400086</v>
      </c>
      <c r="H1481" s="77">
        <v>0</v>
      </c>
      <c r="I1481" s="92">
        <v>32400086</v>
      </c>
    </row>
    <row r="1482" spans="1:9" x14ac:dyDescent="0.25">
      <c r="A1482" s="94" t="s">
        <v>142</v>
      </c>
      <c r="B1482" s="77" t="s">
        <v>195</v>
      </c>
      <c r="C1482" s="73">
        <v>2018</v>
      </c>
      <c r="D1482" s="77">
        <v>3</v>
      </c>
      <c r="E1482" s="77" t="s">
        <v>157</v>
      </c>
      <c r="F1482" s="77" t="s">
        <v>141</v>
      </c>
      <c r="G1482" s="98">
        <v>-115641</v>
      </c>
      <c r="H1482" s="77">
        <v>0</v>
      </c>
      <c r="I1482" s="92">
        <v>-115641</v>
      </c>
    </row>
    <row r="1483" spans="1:9" x14ac:dyDescent="0.25">
      <c r="A1483" s="94" t="s">
        <v>142</v>
      </c>
      <c r="B1483" s="77" t="s">
        <v>190</v>
      </c>
      <c r="C1483" s="73">
        <v>2018</v>
      </c>
      <c r="D1483" s="77">
        <v>3</v>
      </c>
      <c r="E1483" s="77" t="s">
        <v>157</v>
      </c>
      <c r="F1483" s="77" t="s">
        <v>141</v>
      </c>
      <c r="G1483" s="98">
        <v>-864894000</v>
      </c>
      <c r="H1483" s="77">
        <v>0</v>
      </c>
      <c r="I1483" s="92">
        <v>-864894000</v>
      </c>
    </row>
    <row r="1484" spans="1:9" x14ac:dyDescent="0.25">
      <c r="A1484" s="94" t="s">
        <v>142</v>
      </c>
      <c r="B1484" s="77" t="s">
        <v>196</v>
      </c>
      <c r="C1484" s="73">
        <v>2018</v>
      </c>
      <c r="D1484" s="77">
        <v>3</v>
      </c>
      <c r="E1484" s="77" t="s">
        <v>157</v>
      </c>
      <c r="F1484" s="77" t="s">
        <v>141</v>
      </c>
      <c r="G1484" s="98">
        <v>772772</v>
      </c>
      <c r="H1484" s="77">
        <v>0</v>
      </c>
      <c r="I1484" s="92">
        <v>772772</v>
      </c>
    </row>
    <row r="1485" spans="1:9" x14ac:dyDescent="0.25">
      <c r="A1485" s="94" t="s">
        <v>142</v>
      </c>
      <c r="B1485" s="77" t="s">
        <v>197</v>
      </c>
      <c r="C1485" s="73">
        <v>2018</v>
      </c>
      <c r="D1485" s="77">
        <v>3</v>
      </c>
      <c r="E1485" s="77" t="s">
        <v>157</v>
      </c>
      <c r="F1485" s="77" t="s">
        <v>141</v>
      </c>
      <c r="G1485" s="98">
        <v>-43111472</v>
      </c>
      <c r="H1485" s="77">
        <v>0</v>
      </c>
      <c r="I1485" s="92">
        <v>-43111472</v>
      </c>
    </row>
    <row r="1486" spans="1:9" x14ac:dyDescent="0.25">
      <c r="A1486" s="94" t="s">
        <v>142</v>
      </c>
      <c r="B1486" s="77" t="s">
        <v>209</v>
      </c>
      <c r="C1486" s="73">
        <v>2018</v>
      </c>
      <c r="D1486" s="77">
        <v>3</v>
      </c>
      <c r="E1486" s="77" t="s">
        <v>157</v>
      </c>
      <c r="F1486" s="77" t="s">
        <v>141</v>
      </c>
      <c r="G1486" s="98">
        <v>-10624142</v>
      </c>
      <c r="H1486" s="77">
        <v>0</v>
      </c>
      <c r="I1486" s="92">
        <v>-10624142</v>
      </c>
    </row>
    <row r="1487" spans="1:9" x14ac:dyDescent="0.25">
      <c r="A1487" s="94" t="s">
        <v>142</v>
      </c>
      <c r="B1487" s="77" t="s">
        <v>210</v>
      </c>
      <c r="C1487" s="73">
        <v>2018</v>
      </c>
      <c r="D1487" s="77">
        <v>3</v>
      </c>
      <c r="E1487" s="77" t="s">
        <v>157</v>
      </c>
      <c r="F1487" s="77" t="s">
        <v>141</v>
      </c>
      <c r="G1487" s="98">
        <v>-5092524</v>
      </c>
      <c r="H1487" s="77">
        <v>0</v>
      </c>
      <c r="I1487" s="92">
        <v>-5092524</v>
      </c>
    </row>
    <row r="1488" spans="1:9" x14ac:dyDescent="0.25">
      <c r="A1488" s="94" t="s">
        <v>142</v>
      </c>
      <c r="B1488" s="77" t="s">
        <v>192</v>
      </c>
      <c r="C1488" s="73">
        <v>2018</v>
      </c>
      <c r="D1488" s="77">
        <v>3</v>
      </c>
      <c r="E1488" s="77" t="s">
        <v>157</v>
      </c>
      <c r="F1488" s="77" t="s">
        <v>141</v>
      </c>
      <c r="G1488" s="98">
        <v>-96684954</v>
      </c>
      <c r="H1488" s="77">
        <v>0</v>
      </c>
      <c r="I1488" s="92">
        <v>-96684954</v>
      </c>
    </row>
    <row r="1489" spans="1:9" x14ac:dyDescent="0.25">
      <c r="A1489" s="94" t="s">
        <v>142</v>
      </c>
      <c r="B1489" s="77" t="s">
        <v>198</v>
      </c>
      <c r="C1489" s="73">
        <v>2018</v>
      </c>
      <c r="D1489" s="77">
        <v>3</v>
      </c>
      <c r="E1489" s="77" t="s">
        <v>157</v>
      </c>
      <c r="F1489" s="77" t="s">
        <v>141</v>
      </c>
      <c r="G1489" s="98">
        <v>22797878</v>
      </c>
      <c r="H1489" s="77">
        <v>0</v>
      </c>
      <c r="I1489" s="92">
        <v>22797878</v>
      </c>
    </row>
    <row r="1490" spans="1:9" x14ac:dyDescent="0.25">
      <c r="A1490" s="94" t="s">
        <v>142</v>
      </c>
      <c r="B1490" s="77" t="s">
        <v>199</v>
      </c>
      <c r="C1490" s="73">
        <v>2018</v>
      </c>
      <c r="D1490" s="77">
        <v>3</v>
      </c>
      <c r="E1490" s="77" t="s">
        <v>157</v>
      </c>
      <c r="F1490" s="77" t="s">
        <v>141</v>
      </c>
      <c r="G1490" s="98">
        <v>-116499938</v>
      </c>
      <c r="H1490" s="77">
        <v>0</v>
      </c>
      <c r="I1490" s="92">
        <v>-116499938</v>
      </c>
    </row>
    <row r="1491" spans="1:9" x14ac:dyDescent="0.25">
      <c r="A1491" s="94" t="s">
        <v>142</v>
      </c>
      <c r="B1491" s="77" t="s">
        <v>200</v>
      </c>
      <c r="C1491" s="73">
        <v>2018</v>
      </c>
      <c r="D1491" s="77">
        <v>3</v>
      </c>
      <c r="E1491" s="77" t="s">
        <v>157</v>
      </c>
      <c r="F1491" s="77" t="s">
        <v>141</v>
      </c>
      <c r="G1491" s="98">
        <v>846934</v>
      </c>
      <c r="H1491" s="77">
        <v>0</v>
      </c>
      <c r="I1491" s="92">
        <v>846934</v>
      </c>
    </row>
    <row r="1492" spans="1:9" x14ac:dyDescent="0.25">
      <c r="A1492" s="94" t="s">
        <v>142</v>
      </c>
      <c r="B1492" s="77" t="s">
        <v>201</v>
      </c>
      <c r="C1492" s="73">
        <v>2018</v>
      </c>
      <c r="D1492" s="77">
        <v>3</v>
      </c>
      <c r="E1492" s="77" t="s">
        <v>157</v>
      </c>
      <c r="F1492" s="77" t="s">
        <v>141</v>
      </c>
      <c r="G1492" s="98">
        <v>-90637000</v>
      </c>
      <c r="H1492" s="77">
        <v>0</v>
      </c>
      <c r="I1492" s="92">
        <v>-90637000</v>
      </c>
    </row>
    <row r="1493" spans="1:9" x14ac:dyDescent="0.25">
      <c r="A1493" s="94" t="s">
        <v>142</v>
      </c>
      <c r="B1493" s="77" t="s">
        <v>202</v>
      </c>
      <c r="C1493" s="73">
        <v>2018</v>
      </c>
      <c r="D1493" s="77">
        <v>3</v>
      </c>
      <c r="E1493" s="77" t="s">
        <v>157</v>
      </c>
      <c r="F1493" s="77" t="s">
        <v>141</v>
      </c>
      <c r="G1493" s="98">
        <v>-6915000</v>
      </c>
      <c r="H1493" s="77">
        <v>0</v>
      </c>
      <c r="I1493" s="92">
        <v>-6915000</v>
      </c>
    </row>
    <row r="1494" spans="1:9" x14ac:dyDescent="0.25">
      <c r="A1494" s="94" t="s">
        <v>142</v>
      </c>
      <c r="B1494" s="77" t="s">
        <v>203</v>
      </c>
      <c r="C1494" s="73">
        <v>2018</v>
      </c>
      <c r="D1494" s="77">
        <v>3</v>
      </c>
      <c r="E1494" s="77" t="s">
        <v>157</v>
      </c>
      <c r="F1494" s="77" t="s">
        <v>141</v>
      </c>
      <c r="G1494" s="98">
        <v>-2548552</v>
      </c>
      <c r="H1494" s="77">
        <v>0</v>
      </c>
      <c r="I1494" s="92">
        <v>-2548552</v>
      </c>
    </row>
    <row r="1495" spans="1:9" x14ac:dyDescent="0.25">
      <c r="A1495" s="94" t="s">
        <v>142</v>
      </c>
      <c r="B1495" s="77" t="s">
        <v>191</v>
      </c>
      <c r="C1495" s="73">
        <v>2018</v>
      </c>
      <c r="D1495" s="77">
        <v>3</v>
      </c>
      <c r="E1495" s="77" t="s">
        <v>157</v>
      </c>
      <c r="F1495" s="77" t="s">
        <v>141</v>
      </c>
      <c r="G1495" s="98">
        <v>-639622400</v>
      </c>
      <c r="H1495" s="77">
        <v>0</v>
      </c>
      <c r="I1495" s="92">
        <v>-639622400</v>
      </c>
    </row>
    <row r="1496" spans="1:9" x14ac:dyDescent="0.25">
      <c r="A1496" s="94" t="s">
        <v>142</v>
      </c>
      <c r="B1496" s="77" t="s">
        <v>204</v>
      </c>
      <c r="C1496" s="73">
        <v>2018</v>
      </c>
      <c r="D1496" s="77">
        <v>3</v>
      </c>
      <c r="E1496" s="77" t="s">
        <v>157</v>
      </c>
      <c r="F1496" s="77" t="s">
        <v>141</v>
      </c>
      <c r="G1496" s="98">
        <v>-766088000</v>
      </c>
      <c r="H1496" s="77">
        <v>0</v>
      </c>
      <c r="I1496" s="92">
        <v>-766088000</v>
      </c>
    </row>
    <row r="1497" spans="1:9" x14ac:dyDescent="0.25">
      <c r="A1497" s="94" t="s">
        <v>142</v>
      </c>
      <c r="B1497" s="77" t="s">
        <v>205</v>
      </c>
      <c r="C1497" s="73">
        <v>2018</v>
      </c>
      <c r="D1497" s="77">
        <v>3</v>
      </c>
      <c r="E1497" s="77" t="s">
        <v>157</v>
      </c>
      <c r="F1497" s="77" t="s">
        <v>141</v>
      </c>
      <c r="G1497" s="98">
        <v>-25393744</v>
      </c>
      <c r="H1497" s="77">
        <v>0</v>
      </c>
      <c r="I1497" s="92">
        <v>-25393744</v>
      </c>
    </row>
    <row r="1498" spans="1:9" x14ac:dyDescent="0.25">
      <c r="A1498" s="94" t="s">
        <v>142</v>
      </c>
      <c r="B1498" s="77" t="s">
        <v>206</v>
      </c>
      <c r="C1498" s="73">
        <v>2018</v>
      </c>
      <c r="D1498" s="77">
        <v>3</v>
      </c>
      <c r="E1498" s="77" t="s">
        <v>157</v>
      </c>
      <c r="F1498" s="77" t="s">
        <v>141</v>
      </c>
      <c r="G1498" s="98">
        <v>-20564762</v>
      </c>
      <c r="H1498" s="77">
        <v>0</v>
      </c>
      <c r="I1498" s="92">
        <v>-20564762</v>
      </c>
    </row>
    <row r="1499" spans="1:9" x14ac:dyDescent="0.25">
      <c r="A1499" s="94" t="s">
        <v>142</v>
      </c>
      <c r="B1499" s="77" t="s">
        <v>208</v>
      </c>
      <c r="C1499" s="73">
        <v>2018</v>
      </c>
      <c r="D1499" s="77">
        <v>3</v>
      </c>
      <c r="E1499" s="77" t="s">
        <v>158</v>
      </c>
      <c r="F1499" s="77" t="s">
        <v>141</v>
      </c>
      <c r="G1499" s="98">
        <v>-7306</v>
      </c>
      <c r="H1499" s="77">
        <v>0</v>
      </c>
      <c r="I1499" s="92">
        <v>-7306</v>
      </c>
    </row>
    <row r="1500" spans="1:9" x14ac:dyDescent="0.25">
      <c r="A1500" s="94" t="s">
        <v>142</v>
      </c>
      <c r="B1500" s="77" t="s">
        <v>188</v>
      </c>
      <c r="C1500" s="73">
        <v>2018</v>
      </c>
      <c r="D1500" s="77">
        <v>3</v>
      </c>
      <c r="E1500" s="77" t="s">
        <v>158</v>
      </c>
      <c r="F1500" s="77" t="s">
        <v>141</v>
      </c>
      <c r="G1500" s="98">
        <v>134240391</v>
      </c>
      <c r="H1500" s="77">
        <v>0</v>
      </c>
      <c r="I1500" s="92">
        <v>134240391</v>
      </c>
    </row>
    <row r="1501" spans="1:9" x14ac:dyDescent="0.25">
      <c r="A1501" s="94" t="s">
        <v>142</v>
      </c>
      <c r="B1501" s="77" t="s">
        <v>193</v>
      </c>
      <c r="C1501" s="73">
        <v>2018</v>
      </c>
      <c r="D1501" s="77">
        <v>3</v>
      </c>
      <c r="E1501" s="77" t="s">
        <v>158</v>
      </c>
      <c r="F1501" s="77" t="s">
        <v>141</v>
      </c>
      <c r="G1501" s="98">
        <v>65831000</v>
      </c>
      <c r="H1501" s="77">
        <v>0</v>
      </c>
      <c r="I1501" s="92">
        <v>65831000</v>
      </c>
    </row>
    <row r="1502" spans="1:9" x14ac:dyDescent="0.25">
      <c r="A1502" s="94" t="s">
        <v>142</v>
      </c>
      <c r="B1502" s="77" t="s">
        <v>194</v>
      </c>
      <c r="C1502" s="73">
        <v>2018</v>
      </c>
      <c r="D1502" s="77">
        <v>3</v>
      </c>
      <c r="E1502" s="77" t="s">
        <v>158</v>
      </c>
      <c r="F1502" s="77" t="s">
        <v>141</v>
      </c>
      <c r="G1502" s="98">
        <v>-8420075</v>
      </c>
      <c r="H1502" s="77">
        <v>0</v>
      </c>
      <c r="I1502" s="92">
        <v>-8420075</v>
      </c>
    </row>
    <row r="1503" spans="1:9" x14ac:dyDescent="0.25">
      <c r="A1503" s="94" t="s">
        <v>142</v>
      </c>
      <c r="B1503" s="77" t="s">
        <v>195</v>
      </c>
      <c r="C1503" s="73">
        <v>2018</v>
      </c>
      <c r="D1503" s="77">
        <v>3</v>
      </c>
      <c r="E1503" s="77" t="s">
        <v>158</v>
      </c>
      <c r="F1503" s="77" t="s">
        <v>141</v>
      </c>
      <c r="G1503" s="98">
        <v>0</v>
      </c>
      <c r="H1503" s="77">
        <v>0</v>
      </c>
      <c r="I1503" s="92">
        <v>0</v>
      </c>
    </row>
    <row r="1504" spans="1:9" x14ac:dyDescent="0.25">
      <c r="A1504" s="94" t="s">
        <v>142</v>
      </c>
      <c r="B1504" s="77" t="s">
        <v>190</v>
      </c>
      <c r="C1504" s="73">
        <v>2018</v>
      </c>
      <c r="D1504" s="77">
        <v>3</v>
      </c>
      <c r="E1504" s="77" t="s">
        <v>158</v>
      </c>
      <c r="F1504" s="77" t="s">
        <v>141</v>
      </c>
      <c r="G1504" s="98">
        <v>244474000</v>
      </c>
      <c r="H1504" s="77">
        <v>0</v>
      </c>
      <c r="I1504" s="92">
        <v>244474000</v>
      </c>
    </row>
    <row r="1505" spans="1:9" x14ac:dyDescent="0.25">
      <c r="A1505" s="94" t="s">
        <v>142</v>
      </c>
      <c r="B1505" s="77" t="s">
        <v>196</v>
      </c>
      <c r="C1505" s="73">
        <v>2018</v>
      </c>
      <c r="D1505" s="77">
        <v>3</v>
      </c>
      <c r="E1505" s="77" t="s">
        <v>158</v>
      </c>
      <c r="F1505" s="77" t="s">
        <v>141</v>
      </c>
      <c r="G1505" s="98">
        <v>-278473</v>
      </c>
      <c r="H1505" s="77">
        <v>0</v>
      </c>
      <c r="I1505" s="92">
        <v>-278473</v>
      </c>
    </row>
    <row r="1506" spans="1:9" x14ac:dyDescent="0.25">
      <c r="A1506" s="94" t="s">
        <v>142</v>
      </c>
      <c r="B1506" s="77" t="s">
        <v>197</v>
      </c>
      <c r="C1506" s="73">
        <v>2018</v>
      </c>
      <c r="D1506" s="77">
        <v>3</v>
      </c>
      <c r="E1506" s="77" t="s">
        <v>158</v>
      </c>
      <c r="F1506" s="77" t="s">
        <v>141</v>
      </c>
      <c r="G1506" s="98">
        <v>10543942</v>
      </c>
      <c r="H1506" s="77">
        <v>0</v>
      </c>
      <c r="I1506" s="92">
        <v>10543942</v>
      </c>
    </row>
    <row r="1507" spans="1:9" x14ac:dyDescent="0.25">
      <c r="A1507" s="94" t="s">
        <v>142</v>
      </c>
      <c r="B1507" s="77" t="s">
        <v>209</v>
      </c>
      <c r="C1507" s="73">
        <v>2018</v>
      </c>
      <c r="D1507" s="77">
        <v>3</v>
      </c>
      <c r="E1507" s="77" t="s">
        <v>158</v>
      </c>
      <c r="F1507" s="77" t="s">
        <v>141</v>
      </c>
      <c r="G1507" s="98">
        <v>83313</v>
      </c>
      <c r="H1507" s="77">
        <v>0</v>
      </c>
      <c r="I1507" s="92">
        <v>83313</v>
      </c>
    </row>
    <row r="1508" spans="1:9" x14ac:dyDescent="0.25">
      <c r="A1508" s="94" t="s">
        <v>142</v>
      </c>
      <c r="B1508" s="77" t="s">
        <v>210</v>
      </c>
      <c r="C1508" s="73">
        <v>2018</v>
      </c>
      <c r="D1508" s="77">
        <v>3</v>
      </c>
      <c r="E1508" s="77" t="s">
        <v>158</v>
      </c>
      <c r="F1508" s="77" t="s">
        <v>141</v>
      </c>
      <c r="G1508" s="98">
        <v>0</v>
      </c>
      <c r="H1508" s="77">
        <v>0</v>
      </c>
      <c r="I1508" s="92">
        <v>0</v>
      </c>
    </row>
    <row r="1509" spans="1:9" x14ac:dyDescent="0.25">
      <c r="A1509" s="94" t="s">
        <v>142</v>
      </c>
      <c r="B1509" s="77" t="s">
        <v>192</v>
      </c>
      <c r="C1509" s="73">
        <v>2018</v>
      </c>
      <c r="D1509" s="77">
        <v>3</v>
      </c>
      <c r="E1509" s="77" t="s">
        <v>158</v>
      </c>
      <c r="F1509" s="77" t="s">
        <v>141</v>
      </c>
      <c r="G1509" s="98">
        <v>15491012</v>
      </c>
      <c r="H1509" s="77">
        <v>0</v>
      </c>
      <c r="I1509" s="92">
        <v>15491012</v>
      </c>
    </row>
    <row r="1510" spans="1:9" x14ac:dyDescent="0.25">
      <c r="A1510" s="94" t="s">
        <v>142</v>
      </c>
      <c r="B1510" s="77" t="s">
        <v>198</v>
      </c>
      <c r="C1510" s="73">
        <v>2018</v>
      </c>
      <c r="D1510" s="77">
        <v>3</v>
      </c>
      <c r="E1510" s="77" t="s">
        <v>158</v>
      </c>
      <c r="F1510" s="77" t="s">
        <v>141</v>
      </c>
      <c r="G1510" s="98">
        <v>-5375425</v>
      </c>
      <c r="H1510" s="77">
        <v>0</v>
      </c>
      <c r="I1510" s="92">
        <v>-5375425</v>
      </c>
    </row>
    <row r="1511" spans="1:9" x14ac:dyDescent="0.25">
      <c r="A1511" s="94" t="s">
        <v>142</v>
      </c>
      <c r="B1511" s="77" t="s">
        <v>199</v>
      </c>
      <c r="C1511" s="73">
        <v>2018</v>
      </c>
      <c r="D1511" s="77">
        <v>3</v>
      </c>
      <c r="E1511" s="77" t="s">
        <v>158</v>
      </c>
      <c r="F1511" s="77" t="s">
        <v>141</v>
      </c>
      <c r="G1511" s="98">
        <v>28182842</v>
      </c>
      <c r="H1511" s="77">
        <v>0</v>
      </c>
      <c r="I1511" s="92">
        <v>28182842</v>
      </c>
    </row>
    <row r="1512" spans="1:9" x14ac:dyDescent="0.25">
      <c r="A1512" s="94" t="s">
        <v>142</v>
      </c>
      <c r="B1512" s="77" t="s">
        <v>200</v>
      </c>
      <c r="C1512" s="73">
        <v>2018</v>
      </c>
      <c r="D1512" s="77">
        <v>3</v>
      </c>
      <c r="E1512" s="77" t="s">
        <v>158</v>
      </c>
      <c r="F1512" s="77" t="s">
        <v>141</v>
      </c>
      <c r="G1512" s="98">
        <v>-214439</v>
      </c>
      <c r="H1512" s="77">
        <v>0</v>
      </c>
      <c r="I1512" s="92">
        <v>-214439</v>
      </c>
    </row>
    <row r="1513" spans="1:9" x14ac:dyDescent="0.25">
      <c r="A1513" s="94" t="s">
        <v>142</v>
      </c>
      <c r="B1513" s="77" t="s">
        <v>201</v>
      </c>
      <c r="C1513" s="73">
        <v>2018</v>
      </c>
      <c r="D1513" s="77">
        <v>3</v>
      </c>
      <c r="E1513" s="77" t="s">
        <v>158</v>
      </c>
      <c r="F1513" s="77" t="s">
        <v>141</v>
      </c>
      <c r="G1513" s="98">
        <v>22107000</v>
      </c>
      <c r="H1513" s="77">
        <v>0</v>
      </c>
      <c r="I1513" s="92">
        <v>22107000</v>
      </c>
    </row>
    <row r="1514" spans="1:9" x14ac:dyDescent="0.25">
      <c r="A1514" s="94" t="s">
        <v>142</v>
      </c>
      <c r="B1514" s="77" t="s">
        <v>202</v>
      </c>
      <c r="C1514" s="73">
        <v>2018</v>
      </c>
      <c r="D1514" s="77">
        <v>3</v>
      </c>
      <c r="E1514" s="77" t="s">
        <v>158</v>
      </c>
      <c r="F1514" s="77" t="s">
        <v>141</v>
      </c>
      <c r="G1514" s="98">
        <v>2157000</v>
      </c>
      <c r="H1514" s="77">
        <v>0</v>
      </c>
      <c r="I1514" s="92">
        <v>2157000</v>
      </c>
    </row>
    <row r="1515" spans="1:9" x14ac:dyDescent="0.25">
      <c r="A1515" s="94" t="s">
        <v>142</v>
      </c>
      <c r="B1515" s="77" t="s">
        <v>203</v>
      </c>
      <c r="C1515" s="73">
        <v>2018</v>
      </c>
      <c r="D1515" s="77">
        <v>3</v>
      </c>
      <c r="E1515" s="77" t="s">
        <v>158</v>
      </c>
      <c r="F1515" s="77" t="s">
        <v>141</v>
      </c>
      <c r="G1515" s="98">
        <v>0</v>
      </c>
      <c r="H1515" s="77">
        <v>0</v>
      </c>
      <c r="I1515" s="92">
        <v>0</v>
      </c>
    </row>
    <row r="1516" spans="1:9" x14ac:dyDescent="0.25">
      <c r="A1516" s="94" t="s">
        <v>142</v>
      </c>
      <c r="B1516" s="77" t="s">
        <v>191</v>
      </c>
      <c r="C1516" s="73">
        <v>2018</v>
      </c>
      <c r="D1516" s="77">
        <v>3</v>
      </c>
      <c r="E1516" s="77" t="s">
        <v>158</v>
      </c>
      <c r="F1516" s="77" t="s">
        <v>141</v>
      </c>
      <c r="G1516" s="98">
        <v>135014094</v>
      </c>
      <c r="H1516" s="77">
        <v>0</v>
      </c>
      <c r="I1516" s="92">
        <v>135014094</v>
      </c>
    </row>
    <row r="1517" spans="1:9" x14ac:dyDescent="0.25">
      <c r="A1517" s="94" t="s">
        <v>142</v>
      </c>
      <c r="B1517" s="77" t="s">
        <v>204</v>
      </c>
      <c r="C1517" s="73">
        <v>2018</v>
      </c>
      <c r="D1517" s="77">
        <v>3</v>
      </c>
      <c r="E1517" s="77" t="s">
        <v>158</v>
      </c>
      <c r="F1517" s="77" t="s">
        <v>141</v>
      </c>
      <c r="G1517" s="98">
        <v>166077000</v>
      </c>
      <c r="H1517" s="77">
        <v>0</v>
      </c>
      <c r="I1517" s="92">
        <v>166077000</v>
      </c>
    </row>
    <row r="1518" spans="1:9" x14ac:dyDescent="0.25">
      <c r="A1518" s="94" t="s">
        <v>142</v>
      </c>
      <c r="B1518" s="77" t="s">
        <v>205</v>
      </c>
      <c r="C1518" s="73">
        <v>2018</v>
      </c>
      <c r="D1518" s="77">
        <v>3</v>
      </c>
      <c r="E1518" s="77" t="s">
        <v>158</v>
      </c>
      <c r="F1518" s="77" t="s">
        <v>141</v>
      </c>
      <c r="G1518" s="98">
        <v>0</v>
      </c>
      <c r="H1518" s="77">
        <v>0</v>
      </c>
      <c r="I1518" s="92">
        <v>0</v>
      </c>
    </row>
    <row r="1519" spans="1:9" x14ac:dyDescent="0.25">
      <c r="A1519" s="94" t="s">
        <v>142</v>
      </c>
      <c r="B1519" s="77" t="s">
        <v>206</v>
      </c>
      <c r="C1519" s="73">
        <v>2018</v>
      </c>
      <c r="D1519" s="77">
        <v>3</v>
      </c>
      <c r="E1519" s="77" t="s">
        <v>158</v>
      </c>
      <c r="F1519" s="77" t="s">
        <v>141</v>
      </c>
      <c r="G1519" s="98">
        <v>5055252</v>
      </c>
      <c r="H1519" s="77">
        <v>0</v>
      </c>
      <c r="I1519" s="92">
        <v>5055252</v>
      </c>
    </row>
    <row r="1520" spans="1:9" x14ac:dyDescent="0.25">
      <c r="A1520" s="94" t="s">
        <v>142</v>
      </c>
      <c r="B1520" s="77" t="s">
        <v>208</v>
      </c>
      <c r="C1520" s="73">
        <v>2018</v>
      </c>
      <c r="D1520" s="77">
        <v>3</v>
      </c>
      <c r="E1520" s="77" t="s">
        <v>159</v>
      </c>
      <c r="F1520" s="77" t="s">
        <v>141</v>
      </c>
      <c r="G1520" s="98">
        <v>-15156066</v>
      </c>
      <c r="H1520" s="77">
        <v>0</v>
      </c>
      <c r="I1520" s="92">
        <v>-15156066</v>
      </c>
    </row>
    <row r="1521" spans="1:9" x14ac:dyDescent="0.25">
      <c r="A1521" s="94" t="s">
        <v>142</v>
      </c>
      <c r="B1521" s="77" t="s">
        <v>188</v>
      </c>
      <c r="C1521" s="73">
        <v>2018</v>
      </c>
      <c r="D1521" s="77">
        <v>3</v>
      </c>
      <c r="E1521" s="77" t="s">
        <v>159</v>
      </c>
      <c r="F1521" s="77" t="s">
        <v>141</v>
      </c>
      <c r="G1521" s="98">
        <v>-116471667</v>
      </c>
      <c r="H1521" s="77">
        <v>0</v>
      </c>
      <c r="I1521" s="92">
        <v>-116471667</v>
      </c>
    </row>
    <row r="1522" spans="1:9" x14ac:dyDescent="0.25">
      <c r="A1522" s="94" t="s">
        <v>142</v>
      </c>
      <c r="B1522" s="77" t="s">
        <v>193</v>
      </c>
      <c r="C1522" s="73">
        <v>2018</v>
      </c>
      <c r="D1522" s="77">
        <v>3</v>
      </c>
      <c r="E1522" s="77" t="s">
        <v>159</v>
      </c>
      <c r="F1522" s="77" t="s">
        <v>141</v>
      </c>
      <c r="G1522" s="98">
        <v>-224175000</v>
      </c>
      <c r="H1522" s="77">
        <v>0</v>
      </c>
      <c r="I1522" s="92">
        <v>-224175000</v>
      </c>
    </row>
    <row r="1523" spans="1:9" x14ac:dyDescent="0.25">
      <c r="A1523" s="94" t="s">
        <v>142</v>
      </c>
      <c r="B1523" s="77" t="s">
        <v>194</v>
      </c>
      <c r="C1523" s="73">
        <v>2018</v>
      </c>
      <c r="D1523" s="77">
        <v>3</v>
      </c>
      <c r="E1523" s="77" t="s">
        <v>159</v>
      </c>
      <c r="F1523" s="77" t="s">
        <v>141</v>
      </c>
      <c r="G1523" s="98">
        <v>23980011</v>
      </c>
      <c r="H1523" s="77">
        <v>0</v>
      </c>
      <c r="I1523" s="92">
        <v>23980011</v>
      </c>
    </row>
    <row r="1524" spans="1:9" x14ac:dyDescent="0.25">
      <c r="A1524" s="94" t="s">
        <v>142</v>
      </c>
      <c r="B1524" s="77" t="s">
        <v>195</v>
      </c>
      <c r="C1524" s="73">
        <v>2018</v>
      </c>
      <c r="D1524" s="77">
        <v>3</v>
      </c>
      <c r="E1524" s="77" t="s">
        <v>159</v>
      </c>
      <c r="F1524" s="77" t="s">
        <v>141</v>
      </c>
      <c r="G1524" s="98">
        <v>-115641</v>
      </c>
      <c r="H1524" s="77">
        <v>0</v>
      </c>
      <c r="I1524" s="92">
        <v>-115641</v>
      </c>
    </row>
    <row r="1525" spans="1:9" x14ac:dyDescent="0.25">
      <c r="A1525" s="94" t="s">
        <v>142</v>
      </c>
      <c r="B1525" s="77" t="s">
        <v>190</v>
      </c>
      <c r="C1525" s="73">
        <v>2018</v>
      </c>
      <c r="D1525" s="77">
        <v>3</v>
      </c>
      <c r="E1525" s="77" t="s">
        <v>159</v>
      </c>
      <c r="F1525" s="77" t="s">
        <v>141</v>
      </c>
      <c r="G1525" s="98">
        <v>-620420000</v>
      </c>
      <c r="H1525" s="77">
        <v>0</v>
      </c>
      <c r="I1525" s="92">
        <v>-620420000</v>
      </c>
    </row>
    <row r="1526" spans="1:9" x14ac:dyDescent="0.25">
      <c r="A1526" s="94" t="s">
        <v>142</v>
      </c>
      <c r="B1526" s="77" t="s">
        <v>196</v>
      </c>
      <c r="C1526" s="73">
        <v>2018</v>
      </c>
      <c r="D1526" s="77">
        <v>3</v>
      </c>
      <c r="E1526" s="77" t="s">
        <v>159</v>
      </c>
      <c r="F1526" s="77" t="s">
        <v>141</v>
      </c>
      <c r="G1526" s="98">
        <v>494299</v>
      </c>
      <c r="H1526" s="77">
        <v>0</v>
      </c>
      <c r="I1526" s="92">
        <v>494299</v>
      </c>
    </row>
    <row r="1527" spans="1:9" x14ac:dyDescent="0.25">
      <c r="A1527" s="94" t="s">
        <v>142</v>
      </c>
      <c r="B1527" s="77" t="s">
        <v>197</v>
      </c>
      <c r="C1527" s="73">
        <v>2018</v>
      </c>
      <c r="D1527" s="77">
        <v>3</v>
      </c>
      <c r="E1527" s="77" t="s">
        <v>159</v>
      </c>
      <c r="F1527" s="77" t="s">
        <v>141</v>
      </c>
      <c r="G1527" s="98">
        <v>-32567530</v>
      </c>
      <c r="H1527" s="77">
        <v>0</v>
      </c>
      <c r="I1527" s="92">
        <v>-32567530</v>
      </c>
    </row>
    <row r="1528" spans="1:9" x14ac:dyDescent="0.25">
      <c r="A1528" s="94" t="s">
        <v>142</v>
      </c>
      <c r="B1528" s="77" t="s">
        <v>209</v>
      </c>
      <c r="C1528" s="73">
        <v>2018</v>
      </c>
      <c r="D1528" s="77">
        <v>3</v>
      </c>
      <c r="E1528" s="77" t="s">
        <v>159</v>
      </c>
      <c r="F1528" s="77" t="s">
        <v>141</v>
      </c>
      <c r="G1528" s="98">
        <v>-10540829</v>
      </c>
      <c r="H1528" s="77">
        <v>0</v>
      </c>
      <c r="I1528" s="92">
        <v>-10540829</v>
      </c>
    </row>
    <row r="1529" spans="1:9" x14ac:dyDescent="0.25">
      <c r="A1529" s="94" t="s">
        <v>142</v>
      </c>
      <c r="B1529" s="77" t="s">
        <v>210</v>
      </c>
      <c r="C1529" s="73">
        <v>2018</v>
      </c>
      <c r="D1529" s="77">
        <v>3</v>
      </c>
      <c r="E1529" s="77" t="s">
        <v>159</v>
      </c>
      <c r="F1529" s="77" t="s">
        <v>141</v>
      </c>
      <c r="G1529" s="98">
        <v>-5092524</v>
      </c>
      <c r="H1529" s="77">
        <v>0</v>
      </c>
      <c r="I1529" s="92">
        <v>-5092524</v>
      </c>
    </row>
    <row r="1530" spans="1:9" x14ac:dyDescent="0.25">
      <c r="A1530" s="94" t="s">
        <v>142</v>
      </c>
      <c r="B1530" s="77" t="s">
        <v>192</v>
      </c>
      <c r="C1530" s="73">
        <v>2018</v>
      </c>
      <c r="D1530" s="77">
        <v>3</v>
      </c>
      <c r="E1530" s="77" t="s">
        <v>159</v>
      </c>
      <c r="F1530" s="77" t="s">
        <v>141</v>
      </c>
      <c r="G1530" s="98">
        <v>-81193942</v>
      </c>
      <c r="H1530" s="77">
        <v>0</v>
      </c>
      <c r="I1530" s="92">
        <v>-81193942</v>
      </c>
    </row>
    <row r="1531" spans="1:9" x14ac:dyDescent="0.25">
      <c r="A1531" s="94" t="s">
        <v>142</v>
      </c>
      <c r="B1531" s="77" t="s">
        <v>198</v>
      </c>
      <c r="C1531" s="73">
        <v>2018</v>
      </c>
      <c r="D1531" s="77">
        <v>3</v>
      </c>
      <c r="E1531" s="77" t="s">
        <v>159</v>
      </c>
      <c r="F1531" s="77" t="s">
        <v>141</v>
      </c>
      <c r="G1531" s="98">
        <v>17422453</v>
      </c>
      <c r="H1531" s="77">
        <v>0</v>
      </c>
      <c r="I1531" s="92">
        <v>17422453</v>
      </c>
    </row>
    <row r="1532" spans="1:9" x14ac:dyDescent="0.25">
      <c r="A1532" s="94" t="s">
        <v>142</v>
      </c>
      <c r="B1532" s="77" t="s">
        <v>199</v>
      </c>
      <c r="C1532" s="73">
        <v>2018</v>
      </c>
      <c r="D1532" s="77">
        <v>3</v>
      </c>
      <c r="E1532" s="77" t="s">
        <v>159</v>
      </c>
      <c r="F1532" s="77" t="s">
        <v>141</v>
      </c>
      <c r="G1532" s="98">
        <v>-88317096</v>
      </c>
      <c r="H1532" s="77">
        <v>0</v>
      </c>
      <c r="I1532" s="92">
        <v>-88317096</v>
      </c>
    </row>
    <row r="1533" spans="1:9" x14ac:dyDescent="0.25">
      <c r="A1533" s="94" t="s">
        <v>142</v>
      </c>
      <c r="B1533" s="77" t="s">
        <v>200</v>
      </c>
      <c r="C1533" s="73">
        <v>2018</v>
      </c>
      <c r="D1533" s="77">
        <v>3</v>
      </c>
      <c r="E1533" s="77" t="s">
        <v>159</v>
      </c>
      <c r="F1533" s="77" t="s">
        <v>141</v>
      </c>
      <c r="G1533" s="98">
        <v>632495</v>
      </c>
      <c r="H1533" s="77">
        <v>0</v>
      </c>
      <c r="I1533" s="92">
        <v>632495</v>
      </c>
    </row>
    <row r="1534" spans="1:9" x14ac:dyDescent="0.25">
      <c r="A1534" s="94" t="s">
        <v>142</v>
      </c>
      <c r="B1534" s="77" t="s">
        <v>201</v>
      </c>
      <c r="C1534" s="73">
        <v>2018</v>
      </c>
      <c r="D1534" s="77">
        <v>3</v>
      </c>
      <c r="E1534" s="77" t="s">
        <v>159</v>
      </c>
      <c r="F1534" s="77" t="s">
        <v>141</v>
      </c>
      <c r="G1534" s="98">
        <v>-68530000</v>
      </c>
      <c r="H1534" s="77">
        <v>0</v>
      </c>
      <c r="I1534" s="92">
        <v>-68530000</v>
      </c>
    </row>
    <row r="1535" spans="1:9" x14ac:dyDescent="0.25">
      <c r="A1535" s="94" t="s">
        <v>142</v>
      </c>
      <c r="B1535" s="77" t="s">
        <v>202</v>
      </c>
      <c r="C1535" s="73">
        <v>2018</v>
      </c>
      <c r="D1535" s="77">
        <v>3</v>
      </c>
      <c r="E1535" s="77" t="s">
        <v>159</v>
      </c>
      <c r="F1535" s="77" t="s">
        <v>141</v>
      </c>
      <c r="G1535" s="98">
        <v>-4758000</v>
      </c>
      <c r="H1535" s="77">
        <v>0</v>
      </c>
      <c r="I1535" s="92">
        <v>-4758000</v>
      </c>
    </row>
    <row r="1536" spans="1:9" x14ac:dyDescent="0.25">
      <c r="A1536" s="94" t="s">
        <v>142</v>
      </c>
      <c r="B1536" s="77" t="s">
        <v>203</v>
      </c>
      <c r="C1536" s="73">
        <v>2018</v>
      </c>
      <c r="D1536" s="77">
        <v>3</v>
      </c>
      <c r="E1536" s="77" t="s">
        <v>159</v>
      </c>
      <c r="F1536" s="77" t="s">
        <v>141</v>
      </c>
      <c r="G1536" s="98">
        <v>-2548552</v>
      </c>
      <c r="H1536" s="77">
        <v>0</v>
      </c>
      <c r="I1536" s="92">
        <v>-2548552</v>
      </c>
    </row>
    <row r="1537" spans="1:9" x14ac:dyDescent="0.25">
      <c r="A1537" s="94" t="s">
        <v>142</v>
      </c>
      <c r="B1537" s="77" t="s">
        <v>191</v>
      </c>
      <c r="C1537" s="73">
        <v>2018</v>
      </c>
      <c r="D1537" s="77">
        <v>3</v>
      </c>
      <c r="E1537" s="77" t="s">
        <v>159</v>
      </c>
      <c r="F1537" s="77" t="s">
        <v>141</v>
      </c>
      <c r="G1537" s="98">
        <v>-504608306</v>
      </c>
      <c r="H1537" s="77">
        <v>0</v>
      </c>
      <c r="I1537" s="92">
        <v>-504608306</v>
      </c>
    </row>
    <row r="1538" spans="1:9" x14ac:dyDescent="0.25">
      <c r="A1538" s="94" t="s">
        <v>142</v>
      </c>
      <c r="B1538" s="77" t="s">
        <v>204</v>
      </c>
      <c r="C1538" s="73">
        <v>2018</v>
      </c>
      <c r="D1538" s="77">
        <v>3</v>
      </c>
      <c r="E1538" s="77" t="s">
        <v>159</v>
      </c>
      <c r="F1538" s="77" t="s">
        <v>141</v>
      </c>
      <c r="G1538" s="98">
        <v>-600011000</v>
      </c>
      <c r="H1538" s="77">
        <v>0</v>
      </c>
      <c r="I1538" s="92">
        <v>-600011000</v>
      </c>
    </row>
    <row r="1539" spans="1:9" x14ac:dyDescent="0.25">
      <c r="A1539" s="94" t="s">
        <v>142</v>
      </c>
      <c r="B1539" s="77" t="s">
        <v>205</v>
      </c>
      <c r="C1539" s="73">
        <v>2018</v>
      </c>
      <c r="D1539" s="77">
        <v>3</v>
      </c>
      <c r="E1539" s="77" t="s">
        <v>159</v>
      </c>
      <c r="F1539" s="77" t="s">
        <v>141</v>
      </c>
      <c r="G1539" s="98">
        <v>-25393744</v>
      </c>
      <c r="H1539" s="77">
        <v>0</v>
      </c>
      <c r="I1539" s="92">
        <v>-25393744</v>
      </c>
    </row>
    <row r="1540" spans="1:9" x14ac:dyDescent="0.25">
      <c r="A1540" s="94" t="s">
        <v>142</v>
      </c>
      <c r="B1540" s="77" t="s">
        <v>206</v>
      </c>
      <c r="C1540" s="73">
        <v>2018</v>
      </c>
      <c r="D1540" s="77">
        <v>3</v>
      </c>
      <c r="E1540" s="77" t="s">
        <v>159</v>
      </c>
      <c r="F1540" s="77" t="s">
        <v>141</v>
      </c>
      <c r="G1540" s="98">
        <v>-15509510</v>
      </c>
      <c r="H1540" s="77">
        <v>0</v>
      </c>
      <c r="I1540" s="92">
        <v>-15509510</v>
      </c>
    </row>
    <row r="1541" spans="1:9" x14ac:dyDescent="0.25">
      <c r="A1541" s="94" t="s">
        <v>142</v>
      </c>
      <c r="B1541" s="77" t="s">
        <v>208</v>
      </c>
      <c r="C1541" s="74">
        <v>2017</v>
      </c>
      <c r="D1541" s="77">
        <v>3</v>
      </c>
      <c r="E1541" s="77" t="s">
        <v>143</v>
      </c>
      <c r="F1541" s="77" t="s">
        <v>141</v>
      </c>
      <c r="G1541" s="98">
        <v>-129364798</v>
      </c>
      <c r="H1541" s="77">
        <v>0</v>
      </c>
      <c r="I1541" s="92">
        <v>-129364798</v>
      </c>
    </row>
    <row r="1542" spans="1:9" x14ac:dyDescent="0.25">
      <c r="A1542" s="94" t="s">
        <v>142</v>
      </c>
      <c r="B1542" s="77" t="s">
        <v>188</v>
      </c>
      <c r="C1542" s="74">
        <v>2017</v>
      </c>
      <c r="D1542" s="77">
        <v>3</v>
      </c>
      <c r="E1542" s="77" t="s">
        <v>143</v>
      </c>
      <c r="F1542" s="77" t="s">
        <v>141</v>
      </c>
      <c r="G1542" s="98">
        <v>-4787805575</v>
      </c>
      <c r="H1542" s="77">
        <v>0</v>
      </c>
      <c r="I1542" s="92">
        <v>-4787805575</v>
      </c>
    </row>
    <row r="1543" spans="1:9" x14ac:dyDescent="0.25">
      <c r="A1543" s="94" t="s">
        <v>142</v>
      </c>
      <c r="B1543" s="77" t="s">
        <v>193</v>
      </c>
      <c r="C1543" s="74">
        <v>2017</v>
      </c>
      <c r="D1543" s="77">
        <v>3</v>
      </c>
      <c r="E1543" s="77" t="s">
        <v>143</v>
      </c>
      <c r="F1543" s="77" t="s">
        <v>141</v>
      </c>
      <c r="G1543" s="98">
        <v>-1108731000</v>
      </c>
      <c r="H1543" s="77">
        <v>0</v>
      </c>
      <c r="I1543" s="92">
        <v>-1108731000</v>
      </c>
    </row>
    <row r="1544" spans="1:9" x14ac:dyDescent="0.25">
      <c r="A1544" s="94" t="s">
        <v>142</v>
      </c>
      <c r="B1544" s="77" t="s">
        <v>194</v>
      </c>
      <c r="C1544" s="74">
        <v>2017</v>
      </c>
      <c r="D1544" s="77">
        <v>3</v>
      </c>
      <c r="E1544" s="77" t="s">
        <v>143</v>
      </c>
      <c r="F1544" s="77" t="s">
        <v>141</v>
      </c>
      <c r="G1544" s="98">
        <v>-1225017341</v>
      </c>
      <c r="H1544" s="77">
        <v>0</v>
      </c>
      <c r="I1544" s="92">
        <v>-1225017341</v>
      </c>
    </row>
    <row r="1545" spans="1:9" x14ac:dyDescent="0.25">
      <c r="A1545" s="94" t="s">
        <v>142</v>
      </c>
      <c r="B1545" s="77" t="s">
        <v>195</v>
      </c>
      <c r="C1545" s="74">
        <v>2017</v>
      </c>
      <c r="D1545" s="77">
        <v>3</v>
      </c>
      <c r="E1545" s="77" t="s">
        <v>143</v>
      </c>
      <c r="F1545" s="77" t="s">
        <v>141</v>
      </c>
      <c r="G1545" s="98">
        <v>-55225950</v>
      </c>
      <c r="H1545" s="77">
        <v>0</v>
      </c>
      <c r="I1545" s="92">
        <v>-55225950</v>
      </c>
    </row>
    <row r="1546" spans="1:9" x14ac:dyDescent="0.25">
      <c r="A1546" s="94" t="s">
        <v>142</v>
      </c>
      <c r="B1546" s="77" t="s">
        <v>190</v>
      </c>
      <c r="C1546" s="74">
        <v>2017</v>
      </c>
      <c r="D1546" s="77">
        <v>3</v>
      </c>
      <c r="E1546" s="77" t="s">
        <v>143</v>
      </c>
      <c r="F1546" s="77" t="s">
        <v>141</v>
      </c>
      <c r="G1546" s="98">
        <v>-4745254000</v>
      </c>
      <c r="H1546" s="77">
        <v>0</v>
      </c>
      <c r="I1546" s="92">
        <v>-4745254000</v>
      </c>
    </row>
    <row r="1547" spans="1:9" x14ac:dyDescent="0.25">
      <c r="A1547" s="94" t="s">
        <v>142</v>
      </c>
      <c r="B1547" s="77" t="s">
        <v>196</v>
      </c>
      <c r="C1547" s="74">
        <v>2017</v>
      </c>
      <c r="D1547" s="77">
        <v>3</v>
      </c>
      <c r="E1547" s="77" t="s">
        <v>143</v>
      </c>
      <c r="F1547" s="77" t="s">
        <v>141</v>
      </c>
      <c r="G1547" s="98">
        <v>-185177694</v>
      </c>
      <c r="H1547" s="77">
        <v>0</v>
      </c>
      <c r="I1547" s="92">
        <v>-185177694</v>
      </c>
    </row>
    <row r="1548" spans="1:9" x14ac:dyDescent="0.25">
      <c r="A1548" s="94" t="s">
        <v>142</v>
      </c>
      <c r="B1548" s="77" t="s">
        <v>197</v>
      </c>
      <c r="C1548" s="74">
        <v>2017</v>
      </c>
      <c r="D1548" s="77">
        <v>3</v>
      </c>
      <c r="E1548" s="77" t="s">
        <v>143</v>
      </c>
      <c r="F1548" s="77" t="s">
        <v>141</v>
      </c>
      <c r="G1548" s="98">
        <v>-265096030</v>
      </c>
      <c r="H1548" s="77">
        <v>0</v>
      </c>
      <c r="I1548" s="92">
        <v>-265096030</v>
      </c>
    </row>
    <row r="1549" spans="1:9" x14ac:dyDescent="0.25">
      <c r="A1549" s="94" t="s">
        <v>142</v>
      </c>
      <c r="B1549" s="77" t="s">
        <v>209</v>
      </c>
      <c r="C1549" s="74">
        <v>2017</v>
      </c>
      <c r="D1549" s="77">
        <v>3</v>
      </c>
      <c r="E1549" s="77" t="s">
        <v>143</v>
      </c>
      <c r="F1549" s="77" t="s">
        <v>141</v>
      </c>
      <c r="G1549" s="98">
        <v>-211324242</v>
      </c>
      <c r="H1549" s="77">
        <v>0</v>
      </c>
      <c r="I1549" s="92">
        <v>-211324242</v>
      </c>
    </row>
    <row r="1550" spans="1:9" x14ac:dyDescent="0.25">
      <c r="A1550" s="94" t="s">
        <v>142</v>
      </c>
      <c r="B1550" s="77" t="s">
        <v>210</v>
      </c>
      <c r="C1550" s="74">
        <v>2017</v>
      </c>
      <c r="D1550" s="77">
        <v>3</v>
      </c>
      <c r="E1550" s="77" t="s">
        <v>143</v>
      </c>
      <c r="F1550" s="77" t="s">
        <v>141</v>
      </c>
      <c r="G1550" s="98">
        <v>-58539630</v>
      </c>
      <c r="H1550" s="77">
        <v>0</v>
      </c>
      <c r="I1550" s="92">
        <v>-58539630</v>
      </c>
    </row>
    <row r="1551" spans="1:9" x14ac:dyDescent="0.25">
      <c r="A1551" s="94" t="s">
        <v>142</v>
      </c>
      <c r="B1551" s="77" t="s">
        <v>192</v>
      </c>
      <c r="C1551" s="74">
        <v>2017</v>
      </c>
      <c r="D1551" s="77">
        <v>3</v>
      </c>
      <c r="E1551" s="77" t="s">
        <v>143</v>
      </c>
      <c r="F1551" s="77" t="s">
        <v>141</v>
      </c>
      <c r="G1551" s="98">
        <v>-461250229</v>
      </c>
      <c r="H1551" s="77">
        <v>0</v>
      </c>
      <c r="I1551" s="92">
        <v>-461250229</v>
      </c>
    </row>
    <row r="1552" spans="1:9" x14ac:dyDescent="0.25">
      <c r="A1552" s="94" t="s">
        <v>142</v>
      </c>
      <c r="B1552" s="77" t="s">
        <v>198</v>
      </c>
      <c r="C1552" s="74">
        <v>2017</v>
      </c>
      <c r="D1552" s="77">
        <v>3</v>
      </c>
      <c r="E1552" s="77" t="s">
        <v>143</v>
      </c>
      <c r="F1552" s="77" t="s">
        <v>141</v>
      </c>
      <c r="G1552" s="98">
        <v>-289835166</v>
      </c>
      <c r="H1552" s="77">
        <v>0</v>
      </c>
      <c r="I1552" s="92">
        <v>-289835166</v>
      </c>
    </row>
    <row r="1553" spans="1:15" x14ac:dyDescent="0.25">
      <c r="A1553" s="94" t="s">
        <v>142</v>
      </c>
      <c r="B1553" s="77" t="s">
        <v>199</v>
      </c>
      <c r="C1553" s="74">
        <v>2017</v>
      </c>
      <c r="D1553" s="77">
        <v>3</v>
      </c>
      <c r="E1553" s="77" t="s">
        <v>143</v>
      </c>
      <c r="F1553" s="77" t="s">
        <v>141</v>
      </c>
      <c r="G1553" s="98">
        <v>-360304838</v>
      </c>
      <c r="H1553" s="77">
        <v>0</v>
      </c>
      <c r="I1553" s="92">
        <v>-360304838</v>
      </c>
    </row>
    <row r="1554" spans="1:15" x14ac:dyDescent="0.25">
      <c r="A1554" s="94" t="s">
        <v>142</v>
      </c>
      <c r="B1554" s="77" t="s">
        <v>200</v>
      </c>
      <c r="C1554" s="74">
        <v>2017</v>
      </c>
      <c r="D1554" s="77">
        <v>3</v>
      </c>
      <c r="E1554" s="77" t="s">
        <v>143</v>
      </c>
      <c r="F1554" s="77" t="s">
        <v>141</v>
      </c>
      <c r="G1554" s="98">
        <v>-154295249</v>
      </c>
      <c r="H1554" s="77">
        <v>0</v>
      </c>
      <c r="I1554" s="92">
        <v>-154295249</v>
      </c>
    </row>
    <row r="1555" spans="1:15" x14ac:dyDescent="0.25">
      <c r="A1555" s="94" t="s">
        <v>142</v>
      </c>
      <c r="B1555" s="77" t="s">
        <v>201</v>
      </c>
      <c r="C1555" s="74">
        <v>2017</v>
      </c>
      <c r="D1555" s="77">
        <v>3</v>
      </c>
      <c r="E1555" s="77" t="s">
        <v>143</v>
      </c>
      <c r="F1555" s="77" t="s">
        <v>141</v>
      </c>
      <c r="G1555" s="98">
        <v>-614686000</v>
      </c>
      <c r="H1555" s="77">
        <v>0</v>
      </c>
      <c r="I1555" s="92">
        <v>-614686000</v>
      </c>
    </row>
    <row r="1556" spans="1:15" x14ac:dyDescent="0.25">
      <c r="A1556" s="94" t="s">
        <v>142</v>
      </c>
      <c r="B1556" s="77" t="s">
        <v>202</v>
      </c>
      <c r="C1556" s="74">
        <v>2017</v>
      </c>
      <c r="D1556" s="77">
        <v>3</v>
      </c>
      <c r="E1556" s="77" t="s">
        <v>143</v>
      </c>
      <c r="F1556" s="77" t="s">
        <v>141</v>
      </c>
      <c r="G1556" s="98">
        <v>-112012000</v>
      </c>
      <c r="H1556" s="77">
        <v>0</v>
      </c>
      <c r="I1556" s="92">
        <v>-112012000</v>
      </c>
    </row>
    <row r="1557" spans="1:15" x14ac:dyDescent="0.25">
      <c r="A1557" s="94" t="s">
        <v>142</v>
      </c>
      <c r="B1557" s="77" t="s">
        <v>203</v>
      </c>
      <c r="C1557" s="74">
        <v>2017</v>
      </c>
      <c r="D1557" s="77">
        <v>3</v>
      </c>
      <c r="E1557" s="77" t="s">
        <v>143</v>
      </c>
      <c r="F1557" s="77" t="s">
        <v>141</v>
      </c>
      <c r="G1557" s="98">
        <v>-84063872</v>
      </c>
      <c r="H1557" s="77">
        <v>0</v>
      </c>
      <c r="I1557" s="92">
        <v>-84063872</v>
      </c>
    </row>
    <row r="1558" spans="1:15" x14ac:dyDescent="0.25">
      <c r="A1558" s="94" t="s">
        <v>142</v>
      </c>
      <c r="B1558" s="77" t="s">
        <v>191</v>
      </c>
      <c r="C1558" s="74">
        <v>2017</v>
      </c>
      <c r="D1558" s="77">
        <v>3</v>
      </c>
      <c r="E1558" s="77" t="s">
        <v>143</v>
      </c>
      <c r="F1558" s="77" t="s">
        <v>141</v>
      </c>
      <c r="G1558" s="98">
        <v>-3665154679</v>
      </c>
      <c r="H1558" s="77">
        <v>0</v>
      </c>
      <c r="I1558" s="92">
        <v>-3665154679</v>
      </c>
    </row>
    <row r="1559" spans="1:15" x14ac:dyDescent="0.25">
      <c r="A1559" s="94" t="s">
        <v>142</v>
      </c>
      <c r="B1559" s="77" t="s">
        <v>207</v>
      </c>
      <c r="C1559" s="74">
        <v>2017</v>
      </c>
      <c r="D1559" s="77">
        <v>3</v>
      </c>
      <c r="E1559" s="77" t="s">
        <v>143</v>
      </c>
      <c r="F1559" s="77" t="s">
        <v>141</v>
      </c>
      <c r="G1559" s="98">
        <v>-377144000</v>
      </c>
      <c r="H1559" s="77">
        <v>0</v>
      </c>
      <c r="I1559" s="92">
        <v>-377144000</v>
      </c>
    </row>
    <row r="1560" spans="1:15" x14ac:dyDescent="0.25">
      <c r="A1560" s="94" t="s">
        <v>142</v>
      </c>
      <c r="B1560" s="77" t="s">
        <v>204</v>
      </c>
      <c r="C1560" s="74">
        <v>2017</v>
      </c>
      <c r="D1560" s="77">
        <v>3</v>
      </c>
      <c r="E1560" s="77" t="s">
        <v>143</v>
      </c>
      <c r="F1560" s="77" t="s">
        <v>141</v>
      </c>
      <c r="G1560" s="98">
        <v>-4629181000</v>
      </c>
      <c r="H1560" s="77">
        <v>0</v>
      </c>
      <c r="I1560" s="92">
        <v>-4629181000</v>
      </c>
    </row>
    <row r="1561" spans="1:15" x14ac:dyDescent="0.25">
      <c r="A1561" s="94" t="s">
        <v>142</v>
      </c>
      <c r="B1561" s="77" t="s">
        <v>211</v>
      </c>
      <c r="C1561" s="74">
        <v>2017</v>
      </c>
      <c r="D1561" s="77">
        <v>3</v>
      </c>
      <c r="E1561" s="77" t="s">
        <v>143</v>
      </c>
      <c r="F1561" s="77" t="s">
        <v>141</v>
      </c>
      <c r="G1561" s="98">
        <v>-10367813</v>
      </c>
      <c r="H1561" s="77">
        <v>0</v>
      </c>
      <c r="I1561" s="92">
        <v>-10367813</v>
      </c>
    </row>
    <row r="1562" spans="1:15" s="103" customFormat="1" ht="15.75" thickBot="1" x14ac:dyDescent="0.3">
      <c r="A1562" s="99" t="s">
        <v>142</v>
      </c>
      <c r="B1562" s="100" t="s">
        <v>205</v>
      </c>
      <c r="C1562" s="101">
        <v>2017</v>
      </c>
      <c r="D1562" s="100">
        <v>3</v>
      </c>
      <c r="E1562" s="100" t="s">
        <v>143</v>
      </c>
      <c r="F1562" s="100" t="s">
        <v>141</v>
      </c>
      <c r="G1562" s="102">
        <v>-145785050</v>
      </c>
      <c r="H1562" s="77">
        <v>0</v>
      </c>
      <c r="I1562" s="92">
        <v>-145785050</v>
      </c>
      <c r="N1562" s="104"/>
    </row>
    <row r="1563" spans="1:15" x14ac:dyDescent="0.25">
      <c r="A1563" s="94" t="s">
        <v>142</v>
      </c>
      <c r="B1563" s="77" t="s">
        <v>206</v>
      </c>
      <c r="C1563" s="74">
        <v>2017</v>
      </c>
      <c r="D1563" s="77">
        <v>3</v>
      </c>
      <c r="E1563" s="77" t="s">
        <v>143</v>
      </c>
      <c r="F1563" s="77" t="s">
        <v>141</v>
      </c>
      <c r="G1563" s="98">
        <v>-289959189</v>
      </c>
      <c r="H1563" s="77">
        <v>0</v>
      </c>
      <c r="I1563" s="92">
        <v>-289959189</v>
      </c>
      <c r="M1563" s="92">
        <f>SUM(G1563:G2306)</f>
        <v>25647782667</v>
      </c>
      <c r="N1563" s="90">
        <f>M1563-O1563</f>
        <v>-40897413712</v>
      </c>
      <c r="O1563" s="90">
        <f>'[2]MY SCRIPT_P-6 output'!M2+'[2]MY SCRIPT_P-6 output'!M3</f>
        <v>66545196379</v>
      </c>
    </row>
    <row r="1564" spans="1:15" x14ac:dyDescent="0.25">
      <c r="A1564" s="94" t="s">
        <v>142</v>
      </c>
      <c r="B1564" s="77" t="s">
        <v>212</v>
      </c>
      <c r="C1564" s="74">
        <v>2017</v>
      </c>
      <c r="D1564" s="77">
        <v>3</v>
      </c>
      <c r="E1564" s="77" t="s">
        <v>143</v>
      </c>
      <c r="F1564" s="77" t="s">
        <v>141</v>
      </c>
      <c r="G1564" s="98">
        <v>-61158277</v>
      </c>
      <c r="H1564" s="77">
        <v>0</v>
      </c>
      <c r="I1564" s="92">
        <v>-61158277</v>
      </c>
      <c r="N1564" s="90" t="b">
        <v>1</v>
      </c>
    </row>
    <row r="1565" spans="1:15" x14ac:dyDescent="0.25">
      <c r="A1565" s="94" t="s">
        <v>142</v>
      </c>
      <c r="B1565" s="77" t="s">
        <v>208</v>
      </c>
      <c r="C1565" s="74">
        <v>2017</v>
      </c>
      <c r="D1565" s="77">
        <v>3</v>
      </c>
      <c r="E1565" s="77" t="s">
        <v>144</v>
      </c>
      <c r="F1565" s="77" t="s">
        <v>141</v>
      </c>
      <c r="G1565" s="98">
        <v>0</v>
      </c>
      <c r="H1565" s="77">
        <v>0</v>
      </c>
      <c r="I1565" s="92">
        <v>0</v>
      </c>
    </row>
    <row r="1566" spans="1:15" x14ac:dyDescent="0.25">
      <c r="A1566" s="94" t="s">
        <v>142</v>
      </c>
      <c r="B1566" s="77" t="s">
        <v>188</v>
      </c>
      <c r="C1566" s="74">
        <v>2017</v>
      </c>
      <c r="D1566" s="77">
        <v>3</v>
      </c>
      <c r="E1566" s="77" t="s">
        <v>144</v>
      </c>
      <c r="F1566" s="77" t="s">
        <v>141</v>
      </c>
      <c r="G1566" s="98">
        <v>-2935711</v>
      </c>
      <c r="H1566" s="77">
        <v>0</v>
      </c>
      <c r="I1566" s="92">
        <v>-2935711</v>
      </c>
    </row>
    <row r="1567" spans="1:15" x14ac:dyDescent="0.25">
      <c r="A1567" s="94" t="s">
        <v>142</v>
      </c>
      <c r="B1567" s="77" t="s">
        <v>193</v>
      </c>
      <c r="C1567" s="74">
        <v>2017</v>
      </c>
      <c r="D1567" s="77">
        <v>3</v>
      </c>
      <c r="E1567" s="77" t="s">
        <v>144</v>
      </c>
      <c r="F1567" s="77" t="s">
        <v>141</v>
      </c>
      <c r="G1567" s="98">
        <v>-8613000</v>
      </c>
      <c r="H1567" s="77">
        <v>0</v>
      </c>
      <c r="I1567" s="92">
        <v>-8613000</v>
      </c>
    </row>
    <row r="1568" spans="1:15" x14ac:dyDescent="0.25">
      <c r="A1568" s="94" t="s">
        <v>142</v>
      </c>
      <c r="B1568" s="77" t="s">
        <v>194</v>
      </c>
      <c r="C1568" s="74">
        <v>2017</v>
      </c>
      <c r="D1568" s="77">
        <v>3</v>
      </c>
      <c r="E1568" s="77" t="s">
        <v>144</v>
      </c>
      <c r="F1568" s="77" t="s">
        <v>141</v>
      </c>
      <c r="G1568" s="98">
        <v>0</v>
      </c>
      <c r="H1568" s="77">
        <v>0</v>
      </c>
      <c r="I1568" s="92">
        <v>0</v>
      </c>
    </row>
    <row r="1569" spans="1:9" x14ac:dyDescent="0.25">
      <c r="A1569" s="94" t="s">
        <v>142</v>
      </c>
      <c r="B1569" s="77" t="s">
        <v>195</v>
      </c>
      <c r="C1569" s="74">
        <v>2017</v>
      </c>
      <c r="D1569" s="77">
        <v>3</v>
      </c>
      <c r="E1569" s="77" t="s">
        <v>144</v>
      </c>
      <c r="F1569" s="77" t="s">
        <v>141</v>
      </c>
      <c r="G1569" s="98">
        <v>0</v>
      </c>
      <c r="H1569" s="77">
        <v>0</v>
      </c>
      <c r="I1569" s="92">
        <v>0</v>
      </c>
    </row>
    <row r="1570" spans="1:9" x14ac:dyDescent="0.25">
      <c r="A1570" s="94" t="s">
        <v>142</v>
      </c>
      <c r="B1570" s="77" t="s">
        <v>190</v>
      </c>
      <c r="C1570" s="74">
        <v>2017</v>
      </c>
      <c r="D1570" s="77">
        <v>3</v>
      </c>
      <c r="E1570" s="77" t="s">
        <v>144</v>
      </c>
      <c r="F1570" s="77" t="s">
        <v>141</v>
      </c>
      <c r="G1570" s="98">
        <v>-11965000</v>
      </c>
      <c r="H1570" s="77">
        <v>0</v>
      </c>
      <c r="I1570" s="92">
        <v>-11965000</v>
      </c>
    </row>
    <row r="1571" spans="1:9" x14ac:dyDescent="0.25">
      <c r="A1571" s="94" t="s">
        <v>142</v>
      </c>
      <c r="B1571" s="77" t="s">
        <v>196</v>
      </c>
      <c r="C1571" s="74">
        <v>2017</v>
      </c>
      <c r="D1571" s="77">
        <v>3</v>
      </c>
      <c r="E1571" s="77" t="s">
        <v>144</v>
      </c>
      <c r="F1571" s="77" t="s">
        <v>141</v>
      </c>
      <c r="G1571" s="98">
        <v>0</v>
      </c>
      <c r="H1571" s="77">
        <v>0</v>
      </c>
      <c r="I1571" s="92">
        <v>0</v>
      </c>
    </row>
    <row r="1572" spans="1:9" x14ac:dyDescent="0.25">
      <c r="A1572" s="94" t="s">
        <v>142</v>
      </c>
      <c r="B1572" s="77" t="s">
        <v>197</v>
      </c>
      <c r="C1572" s="74">
        <v>2017</v>
      </c>
      <c r="D1572" s="77">
        <v>3</v>
      </c>
      <c r="E1572" s="77" t="s">
        <v>144</v>
      </c>
      <c r="F1572" s="77" t="s">
        <v>141</v>
      </c>
      <c r="G1572" s="98">
        <v>0</v>
      </c>
      <c r="H1572" s="77">
        <v>0</v>
      </c>
      <c r="I1572" s="92">
        <v>0</v>
      </c>
    </row>
    <row r="1573" spans="1:9" x14ac:dyDescent="0.25">
      <c r="A1573" s="94" t="s">
        <v>142</v>
      </c>
      <c r="B1573" s="77" t="s">
        <v>209</v>
      </c>
      <c r="C1573" s="74">
        <v>2017</v>
      </c>
      <c r="D1573" s="77">
        <v>3</v>
      </c>
      <c r="E1573" s="77" t="s">
        <v>144</v>
      </c>
      <c r="F1573" s="77" t="s">
        <v>141</v>
      </c>
      <c r="G1573" s="98">
        <v>0</v>
      </c>
      <c r="H1573" s="77">
        <v>0</v>
      </c>
      <c r="I1573" s="92">
        <v>0</v>
      </c>
    </row>
    <row r="1574" spans="1:9" x14ac:dyDescent="0.25">
      <c r="A1574" s="94" t="s">
        <v>142</v>
      </c>
      <c r="B1574" s="77" t="s">
        <v>210</v>
      </c>
      <c r="C1574" s="74">
        <v>2017</v>
      </c>
      <c r="D1574" s="77">
        <v>3</v>
      </c>
      <c r="E1574" s="77" t="s">
        <v>144</v>
      </c>
      <c r="F1574" s="77" t="s">
        <v>141</v>
      </c>
      <c r="G1574" s="98">
        <v>0</v>
      </c>
      <c r="H1574" s="77">
        <v>0</v>
      </c>
      <c r="I1574" s="92">
        <v>0</v>
      </c>
    </row>
    <row r="1575" spans="1:9" x14ac:dyDescent="0.25">
      <c r="A1575" s="94" t="s">
        <v>142</v>
      </c>
      <c r="B1575" s="77" t="s">
        <v>192</v>
      </c>
      <c r="C1575" s="74">
        <v>2017</v>
      </c>
      <c r="D1575" s="77">
        <v>3</v>
      </c>
      <c r="E1575" s="77" t="s">
        <v>144</v>
      </c>
      <c r="F1575" s="77" t="s">
        <v>141</v>
      </c>
      <c r="G1575" s="98">
        <v>-113704</v>
      </c>
      <c r="H1575" s="77">
        <v>0</v>
      </c>
      <c r="I1575" s="92">
        <v>-113704</v>
      </c>
    </row>
    <row r="1576" spans="1:9" x14ac:dyDescent="0.25">
      <c r="A1576" s="94" t="s">
        <v>142</v>
      </c>
      <c r="B1576" s="77" t="s">
        <v>198</v>
      </c>
      <c r="C1576" s="74">
        <v>2017</v>
      </c>
      <c r="D1576" s="77">
        <v>3</v>
      </c>
      <c r="E1576" s="77" t="s">
        <v>144</v>
      </c>
      <c r="F1576" s="77" t="s">
        <v>141</v>
      </c>
      <c r="G1576" s="98">
        <v>0</v>
      </c>
      <c r="H1576" s="77">
        <v>0</v>
      </c>
      <c r="I1576" s="92">
        <v>0</v>
      </c>
    </row>
    <row r="1577" spans="1:9" x14ac:dyDescent="0.25">
      <c r="A1577" s="94" t="s">
        <v>142</v>
      </c>
      <c r="B1577" s="77" t="s">
        <v>199</v>
      </c>
      <c r="C1577" s="74">
        <v>2017</v>
      </c>
      <c r="D1577" s="77">
        <v>3</v>
      </c>
      <c r="E1577" s="77" t="s">
        <v>144</v>
      </c>
      <c r="F1577" s="77" t="s">
        <v>141</v>
      </c>
      <c r="G1577" s="98">
        <v>0</v>
      </c>
      <c r="H1577" s="77">
        <v>0</v>
      </c>
      <c r="I1577" s="92">
        <v>0</v>
      </c>
    </row>
    <row r="1578" spans="1:9" x14ac:dyDescent="0.25">
      <c r="A1578" s="94" t="s">
        <v>142</v>
      </c>
      <c r="B1578" s="77" t="s">
        <v>200</v>
      </c>
      <c r="C1578" s="74">
        <v>2017</v>
      </c>
      <c r="D1578" s="77">
        <v>3</v>
      </c>
      <c r="E1578" s="77" t="s">
        <v>144</v>
      </c>
      <c r="F1578" s="77" t="s">
        <v>141</v>
      </c>
      <c r="G1578" s="98">
        <v>0</v>
      </c>
      <c r="H1578" s="77">
        <v>0</v>
      </c>
      <c r="I1578" s="92">
        <v>0</v>
      </c>
    </row>
    <row r="1579" spans="1:9" x14ac:dyDescent="0.25">
      <c r="A1579" s="94" t="s">
        <v>142</v>
      </c>
      <c r="B1579" s="77" t="s">
        <v>201</v>
      </c>
      <c r="C1579" s="74">
        <v>2017</v>
      </c>
      <c r="D1579" s="77">
        <v>3</v>
      </c>
      <c r="E1579" s="77" t="s">
        <v>144</v>
      </c>
      <c r="F1579" s="77" t="s">
        <v>141</v>
      </c>
      <c r="G1579" s="98">
        <v>0</v>
      </c>
      <c r="H1579" s="77">
        <v>0</v>
      </c>
      <c r="I1579" s="92">
        <v>0</v>
      </c>
    </row>
    <row r="1580" spans="1:9" x14ac:dyDescent="0.25">
      <c r="A1580" s="94" t="s">
        <v>142</v>
      </c>
      <c r="B1580" s="77" t="s">
        <v>202</v>
      </c>
      <c r="C1580" s="74">
        <v>2017</v>
      </c>
      <c r="D1580" s="77">
        <v>3</v>
      </c>
      <c r="E1580" s="77" t="s">
        <v>144</v>
      </c>
      <c r="F1580" s="77" t="s">
        <v>141</v>
      </c>
      <c r="G1580" s="98">
        <v>0</v>
      </c>
      <c r="H1580" s="77">
        <v>0</v>
      </c>
      <c r="I1580" s="92">
        <v>0</v>
      </c>
    </row>
    <row r="1581" spans="1:9" x14ac:dyDescent="0.25">
      <c r="A1581" s="94" t="s">
        <v>142</v>
      </c>
      <c r="B1581" s="77" t="s">
        <v>203</v>
      </c>
      <c r="C1581" s="74">
        <v>2017</v>
      </c>
      <c r="D1581" s="77">
        <v>3</v>
      </c>
      <c r="E1581" s="77" t="s">
        <v>144</v>
      </c>
      <c r="F1581" s="77" t="s">
        <v>141</v>
      </c>
      <c r="G1581" s="98">
        <v>-962667</v>
      </c>
      <c r="H1581" s="77">
        <v>0</v>
      </c>
      <c r="I1581" s="92">
        <v>-962667</v>
      </c>
    </row>
    <row r="1582" spans="1:9" x14ac:dyDescent="0.25">
      <c r="A1582" s="94" t="s">
        <v>142</v>
      </c>
      <c r="B1582" s="77" t="s">
        <v>191</v>
      </c>
      <c r="C1582" s="74">
        <v>2017</v>
      </c>
      <c r="D1582" s="77">
        <v>3</v>
      </c>
      <c r="E1582" s="77" t="s">
        <v>144</v>
      </c>
      <c r="F1582" s="77" t="s">
        <v>141</v>
      </c>
      <c r="G1582" s="98">
        <v>-21370796</v>
      </c>
      <c r="H1582" s="77">
        <v>0</v>
      </c>
      <c r="I1582" s="92">
        <v>-21370796</v>
      </c>
    </row>
    <row r="1583" spans="1:9" x14ac:dyDescent="0.25">
      <c r="A1583" s="94" t="s">
        <v>142</v>
      </c>
      <c r="B1583" s="77" t="s">
        <v>207</v>
      </c>
      <c r="C1583" s="74">
        <v>2017</v>
      </c>
      <c r="D1583" s="77">
        <v>3</v>
      </c>
      <c r="E1583" s="77" t="s">
        <v>144</v>
      </c>
      <c r="F1583" s="77" t="s">
        <v>141</v>
      </c>
      <c r="G1583" s="98">
        <v>0</v>
      </c>
      <c r="H1583" s="77">
        <v>0</v>
      </c>
      <c r="I1583" s="92">
        <v>0</v>
      </c>
    </row>
    <row r="1584" spans="1:9" x14ac:dyDescent="0.25">
      <c r="A1584" s="94" t="s">
        <v>142</v>
      </c>
      <c r="B1584" s="77" t="s">
        <v>204</v>
      </c>
      <c r="C1584" s="74">
        <v>2017</v>
      </c>
      <c r="D1584" s="77">
        <v>3</v>
      </c>
      <c r="E1584" s="77" t="s">
        <v>144</v>
      </c>
      <c r="F1584" s="77" t="s">
        <v>141</v>
      </c>
      <c r="G1584" s="98">
        <v>0</v>
      </c>
      <c r="H1584" s="77">
        <v>0</v>
      </c>
      <c r="I1584" s="92">
        <v>0</v>
      </c>
    </row>
    <row r="1585" spans="1:9" x14ac:dyDescent="0.25">
      <c r="A1585" s="94" t="s">
        <v>142</v>
      </c>
      <c r="B1585" s="77" t="s">
        <v>211</v>
      </c>
      <c r="C1585" s="74">
        <v>2017</v>
      </c>
      <c r="D1585" s="77">
        <v>3</v>
      </c>
      <c r="E1585" s="77" t="s">
        <v>144</v>
      </c>
      <c r="F1585" s="77" t="s">
        <v>141</v>
      </c>
      <c r="G1585" s="98">
        <v>0</v>
      </c>
      <c r="H1585" s="77">
        <v>0</v>
      </c>
      <c r="I1585" s="92">
        <v>0</v>
      </c>
    </row>
    <row r="1586" spans="1:9" x14ac:dyDescent="0.25">
      <c r="A1586" s="94" t="s">
        <v>142</v>
      </c>
      <c r="B1586" s="77" t="s">
        <v>205</v>
      </c>
      <c r="C1586" s="74">
        <v>2017</v>
      </c>
      <c r="D1586" s="77">
        <v>3</v>
      </c>
      <c r="E1586" s="77" t="s">
        <v>144</v>
      </c>
      <c r="F1586" s="77" t="s">
        <v>141</v>
      </c>
      <c r="G1586" s="98">
        <v>0</v>
      </c>
      <c r="H1586" s="77">
        <v>0</v>
      </c>
      <c r="I1586" s="92">
        <v>0</v>
      </c>
    </row>
    <row r="1587" spans="1:9" x14ac:dyDescent="0.25">
      <c r="A1587" s="94" t="s">
        <v>142</v>
      </c>
      <c r="B1587" s="77" t="s">
        <v>206</v>
      </c>
      <c r="C1587" s="74">
        <v>2017</v>
      </c>
      <c r="D1587" s="77">
        <v>3</v>
      </c>
      <c r="E1587" s="77" t="s">
        <v>144</v>
      </c>
      <c r="F1587" s="77" t="s">
        <v>141</v>
      </c>
      <c r="G1587" s="98">
        <v>0</v>
      </c>
      <c r="H1587" s="77">
        <v>0</v>
      </c>
      <c r="I1587" s="92">
        <v>0</v>
      </c>
    </row>
    <row r="1588" spans="1:9" x14ac:dyDescent="0.25">
      <c r="A1588" s="94" t="s">
        <v>142</v>
      </c>
      <c r="B1588" s="77" t="s">
        <v>212</v>
      </c>
      <c r="C1588" s="74">
        <v>2017</v>
      </c>
      <c r="D1588" s="77">
        <v>3</v>
      </c>
      <c r="E1588" s="77" t="s">
        <v>144</v>
      </c>
      <c r="F1588" s="77" t="s">
        <v>141</v>
      </c>
      <c r="G1588" s="98">
        <v>0</v>
      </c>
      <c r="H1588" s="77">
        <v>0</v>
      </c>
      <c r="I1588" s="92">
        <v>0</v>
      </c>
    </row>
    <row r="1589" spans="1:9" x14ac:dyDescent="0.25">
      <c r="A1589" s="94" t="s">
        <v>142</v>
      </c>
      <c r="B1589" s="77" t="s">
        <v>208</v>
      </c>
      <c r="C1589" s="74">
        <v>2017</v>
      </c>
      <c r="D1589" s="77">
        <v>3</v>
      </c>
      <c r="E1589" s="77" t="s">
        <v>145</v>
      </c>
      <c r="F1589" s="77" t="s">
        <v>141</v>
      </c>
      <c r="G1589" s="98">
        <v>0</v>
      </c>
      <c r="H1589" s="77">
        <v>0</v>
      </c>
      <c r="I1589" s="92">
        <v>0</v>
      </c>
    </row>
    <row r="1590" spans="1:9" x14ac:dyDescent="0.25">
      <c r="A1590" s="94" t="s">
        <v>142</v>
      </c>
      <c r="B1590" s="77" t="s">
        <v>188</v>
      </c>
      <c r="C1590" s="74">
        <v>2017</v>
      </c>
      <c r="D1590" s="77">
        <v>3</v>
      </c>
      <c r="E1590" s="77" t="s">
        <v>145</v>
      </c>
      <c r="F1590" s="77" t="s">
        <v>141</v>
      </c>
      <c r="G1590" s="98">
        <v>-25291166</v>
      </c>
      <c r="H1590" s="77">
        <v>0</v>
      </c>
      <c r="I1590" s="92">
        <v>-25291166</v>
      </c>
    </row>
    <row r="1591" spans="1:9" x14ac:dyDescent="0.25">
      <c r="A1591" s="94" t="s">
        <v>142</v>
      </c>
      <c r="B1591" s="77" t="s">
        <v>193</v>
      </c>
      <c r="C1591" s="74">
        <v>2017</v>
      </c>
      <c r="D1591" s="77">
        <v>3</v>
      </c>
      <c r="E1591" s="77" t="s">
        <v>145</v>
      </c>
      <c r="F1591" s="77" t="s">
        <v>141</v>
      </c>
      <c r="G1591" s="98">
        <v>-21807000</v>
      </c>
      <c r="H1591" s="77">
        <v>0</v>
      </c>
      <c r="I1591" s="92">
        <v>-21807000</v>
      </c>
    </row>
    <row r="1592" spans="1:9" x14ac:dyDescent="0.25">
      <c r="A1592" s="94" t="s">
        <v>142</v>
      </c>
      <c r="B1592" s="77" t="s">
        <v>194</v>
      </c>
      <c r="C1592" s="74">
        <v>2017</v>
      </c>
      <c r="D1592" s="77">
        <v>3</v>
      </c>
      <c r="E1592" s="77" t="s">
        <v>145</v>
      </c>
      <c r="F1592" s="77" t="s">
        <v>141</v>
      </c>
      <c r="G1592" s="98">
        <v>0</v>
      </c>
      <c r="H1592" s="77">
        <v>0</v>
      </c>
      <c r="I1592" s="92">
        <v>0</v>
      </c>
    </row>
    <row r="1593" spans="1:9" x14ac:dyDescent="0.25">
      <c r="A1593" s="94" t="s">
        <v>142</v>
      </c>
      <c r="B1593" s="77" t="s">
        <v>195</v>
      </c>
      <c r="C1593" s="74">
        <v>2017</v>
      </c>
      <c r="D1593" s="77">
        <v>3</v>
      </c>
      <c r="E1593" s="77" t="s">
        <v>145</v>
      </c>
      <c r="F1593" s="77" t="s">
        <v>141</v>
      </c>
      <c r="G1593" s="98">
        <v>0</v>
      </c>
      <c r="H1593" s="77">
        <v>0</v>
      </c>
      <c r="I1593" s="92">
        <v>0</v>
      </c>
    </row>
    <row r="1594" spans="1:9" x14ac:dyDescent="0.25">
      <c r="A1594" s="94" t="s">
        <v>142</v>
      </c>
      <c r="B1594" s="77" t="s">
        <v>190</v>
      </c>
      <c r="C1594" s="74">
        <v>2017</v>
      </c>
      <c r="D1594" s="77">
        <v>3</v>
      </c>
      <c r="E1594" s="77" t="s">
        <v>145</v>
      </c>
      <c r="F1594" s="77" t="s">
        <v>141</v>
      </c>
      <c r="G1594" s="98">
        <v>-56168000</v>
      </c>
      <c r="H1594" s="77">
        <v>0</v>
      </c>
      <c r="I1594" s="92">
        <v>-56168000</v>
      </c>
    </row>
    <row r="1595" spans="1:9" x14ac:dyDescent="0.25">
      <c r="A1595" s="94" t="s">
        <v>142</v>
      </c>
      <c r="B1595" s="77" t="s">
        <v>196</v>
      </c>
      <c r="C1595" s="74">
        <v>2017</v>
      </c>
      <c r="D1595" s="77">
        <v>3</v>
      </c>
      <c r="E1595" s="77" t="s">
        <v>145</v>
      </c>
      <c r="F1595" s="77" t="s">
        <v>141</v>
      </c>
      <c r="G1595" s="98">
        <v>0</v>
      </c>
      <c r="H1595" s="77">
        <v>0</v>
      </c>
      <c r="I1595" s="92">
        <v>0</v>
      </c>
    </row>
    <row r="1596" spans="1:9" x14ac:dyDescent="0.25">
      <c r="A1596" s="94" t="s">
        <v>142</v>
      </c>
      <c r="B1596" s="77" t="s">
        <v>197</v>
      </c>
      <c r="C1596" s="74">
        <v>2017</v>
      </c>
      <c r="D1596" s="77">
        <v>3</v>
      </c>
      <c r="E1596" s="77" t="s">
        <v>145</v>
      </c>
      <c r="F1596" s="77" t="s">
        <v>141</v>
      </c>
      <c r="G1596" s="98">
        <v>0</v>
      </c>
      <c r="H1596" s="77">
        <v>0</v>
      </c>
      <c r="I1596" s="92">
        <v>0</v>
      </c>
    </row>
    <row r="1597" spans="1:9" x14ac:dyDescent="0.25">
      <c r="A1597" s="94" t="s">
        <v>142</v>
      </c>
      <c r="B1597" s="77" t="s">
        <v>209</v>
      </c>
      <c r="C1597" s="74">
        <v>2017</v>
      </c>
      <c r="D1597" s="77">
        <v>3</v>
      </c>
      <c r="E1597" s="77" t="s">
        <v>145</v>
      </c>
      <c r="F1597" s="77" t="s">
        <v>141</v>
      </c>
      <c r="G1597" s="98">
        <v>0</v>
      </c>
      <c r="H1597" s="77">
        <v>0</v>
      </c>
      <c r="I1597" s="92">
        <v>0</v>
      </c>
    </row>
    <row r="1598" spans="1:9" x14ac:dyDescent="0.25">
      <c r="A1598" s="94" t="s">
        <v>142</v>
      </c>
      <c r="B1598" s="77" t="s">
        <v>210</v>
      </c>
      <c r="C1598" s="74">
        <v>2017</v>
      </c>
      <c r="D1598" s="77">
        <v>3</v>
      </c>
      <c r="E1598" s="77" t="s">
        <v>145</v>
      </c>
      <c r="F1598" s="77" t="s">
        <v>141</v>
      </c>
      <c r="G1598" s="98">
        <v>0</v>
      </c>
      <c r="H1598" s="77">
        <v>0</v>
      </c>
      <c r="I1598" s="92">
        <v>0</v>
      </c>
    </row>
    <row r="1599" spans="1:9" x14ac:dyDescent="0.25">
      <c r="A1599" s="94" t="s">
        <v>142</v>
      </c>
      <c r="B1599" s="77" t="s">
        <v>192</v>
      </c>
      <c r="C1599" s="74">
        <v>2017</v>
      </c>
      <c r="D1599" s="77">
        <v>3</v>
      </c>
      <c r="E1599" s="77" t="s">
        <v>145</v>
      </c>
      <c r="F1599" s="77" t="s">
        <v>141</v>
      </c>
      <c r="G1599" s="98">
        <v>-16178594</v>
      </c>
      <c r="H1599" s="77">
        <v>0</v>
      </c>
      <c r="I1599" s="92">
        <v>-16178594</v>
      </c>
    </row>
    <row r="1600" spans="1:9" x14ac:dyDescent="0.25">
      <c r="A1600" s="94" t="s">
        <v>142</v>
      </c>
      <c r="B1600" s="77" t="s">
        <v>198</v>
      </c>
      <c r="C1600" s="74">
        <v>2017</v>
      </c>
      <c r="D1600" s="77">
        <v>3</v>
      </c>
      <c r="E1600" s="77" t="s">
        <v>145</v>
      </c>
      <c r="F1600" s="77" t="s">
        <v>141</v>
      </c>
      <c r="G1600" s="98">
        <v>0</v>
      </c>
      <c r="H1600" s="77">
        <v>0</v>
      </c>
      <c r="I1600" s="92">
        <v>0</v>
      </c>
    </row>
    <row r="1601" spans="1:9" x14ac:dyDescent="0.25">
      <c r="A1601" s="94" t="s">
        <v>142</v>
      </c>
      <c r="B1601" s="77" t="s">
        <v>199</v>
      </c>
      <c r="C1601" s="74">
        <v>2017</v>
      </c>
      <c r="D1601" s="77">
        <v>3</v>
      </c>
      <c r="E1601" s="77" t="s">
        <v>145</v>
      </c>
      <c r="F1601" s="77" t="s">
        <v>141</v>
      </c>
      <c r="G1601" s="98">
        <v>0</v>
      </c>
      <c r="H1601" s="77">
        <v>0</v>
      </c>
      <c r="I1601" s="92">
        <v>0</v>
      </c>
    </row>
    <row r="1602" spans="1:9" x14ac:dyDescent="0.25">
      <c r="A1602" s="94" t="s">
        <v>142</v>
      </c>
      <c r="B1602" s="77" t="s">
        <v>200</v>
      </c>
      <c r="C1602" s="74">
        <v>2017</v>
      </c>
      <c r="D1602" s="77">
        <v>3</v>
      </c>
      <c r="E1602" s="77" t="s">
        <v>145</v>
      </c>
      <c r="F1602" s="77" t="s">
        <v>141</v>
      </c>
      <c r="G1602" s="98">
        <v>0</v>
      </c>
      <c r="H1602" s="77">
        <v>0</v>
      </c>
      <c r="I1602" s="92">
        <v>0</v>
      </c>
    </row>
    <row r="1603" spans="1:9" x14ac:dyDescent="0.25">
      <c r="A1603" s="94" t="s">
        <v>142</v>
      </c>
      <c r="B1603" s="77" t="s">
        <v>201</v>
      </c>
      <c r="C1603" s="74">
        <v>2017</v>
      </c>
      <c r="D1603" s="77">
        <v>3</v>
      </c>
      <c r="E1603" s="77" t="s">
        <v>145</v>
      </c>
      <c r="F1603" s="77" t="s">
        <v>141</v>
      </c>
      <c r="G1603" s="98">
        <v>0</v>
      </c>
      <c r="H1603" s="77">
        <v>0</v>
      </c>
      <c r="I1603" s="92">
        <v>0</v>
      </c>
    </row>
    <row r="1604" spans="1:9" x14ac:dyDescent="0.25">
      <c r="A1604" s="94" t="s">
        <v>142</v>
      </c>
      <c r="B1604" s="77" t="s">
        <v>202</v>
      </c>
      <c r="C1604" s="74">
        <v>2017</v>
      </c>
      <c r="D1604" s="77">
        <v>3</v>
      </c>
      <c r="E1604" s="77" t="s">
        <v>145</v>
      </c>
      <c r="F1604" s="77" t="s">
        <v>141</v>
      </c>
      <c r="G1604" s="98">
        <v>-3000</v>
      </c>
      <c r="H1604" s="77">
        <v>0</v>
      </c>
      <c r="I1604" s="92">
        <v>-3000</v>
      </c>
    </row>
    <row r="1605" spans="1:9" x14ac:dyDescent="0.25">
      <c r="A1605" s="94" t="s">
        <v>142</v>
      </c>
      <c r="B1605" s="77" t="s">
        <v>203</v>
      </c>
      <c r="C1605" s="74">
        <v>2017</v>
      </c>
      <c r="D1605" s="77">
        <v>3</v>
      </c>
      <c r="E1605" s="77" t="s">
        <v>145</v>
      </c>
      <c r="F1605" s="77" t="s">
        <v>141</v>
      </c>
      <c r="G1605" s="98">
        <v>-545508</v>
      </c>
      <c r="H1605" s="77">
        <v>0</v>
      </c>
      <c r="I1605" s="92">
        <v>-545508</v>
      </c>
    </row>
    <row r="1606" spans="1:9" x14ac:dyDescent="0.25">
      <c r="A1606" s="94" t="s">
        <v>142</v>
      </c>
      <c r="B1606" s="77" t="s">
        <v>191</v>
      </c>
      <c r="C1606" s="74">
        <v>2017</v>
      </c>
      <c r="D1606" s="77">
        <v>3</v>
      </c>
      <c r="E1606" s="77" t="s">
        <v>145</v>
      </c>
      <c r="F1606" s="77" t="s">
        <v>141</v>
      </c>
      <c r="G1606" s="98">
        <v>-44552727</v>
      </c>
      <c r="H1606" s="77">
        <v>0</v>
      </c>
      <c r="I1606" s="92">
        <v>-44552727</v>
      </c>
    </row>
    <row r="1607" spans="1:9" x14ac:dyDescent="0.25">
      <c r="A1607" s="94" t="s">
        <v>142</v>
      </c>
      <c r="B1607" s="77" t="s">
        <v>207</v>
      </c>
      <c r="C1607" s="74">
        <v>2017</v>
      </c>
      <c r="D1607" s="77">
        <v>3</v>
      </c>
      <c r="E1607" s="77" t="s">
        <v>145</v>
      </c>
      <c r="F1607" s="77" t="s">
        <v>141</v>
      </c>
      <c r="G1607" s="98">
        <v>0</v>
      </c>
      <c r="H1607" s="77">
        <v>0</v>
      </c>
      <c r="I1607" s="92">
        <v>0</v>
      </c>
    </row>
    <row r="1608" spans="1:9" x14ac:dyDescent="0.25">
      <c r="A1608" s="94" t="s">
        <v>142</v>
      </c>
      <c r="B1608" s="77" t="s">
        <v>204</v>
      </c>
      <c r="C1608" s="74">
        <v>2017</v>
      </c>
      <c r="D1608" s="77">
        <v>3</v>
      </c>
      <c r="E1608" s="77" t="s">
        <v>145</v>
      </c>
      <c r="F1608" s="77" t="s">
        <v>141</v>
      </c>
      <c r="G1608" s="98">
        <v>-41085000</v>
      </c>
      <c r="H1608" s="77">
        <v>0</v>
      </c>
      <c r="I1608" s="92">
        <v>-41085000</v>
      </c>
    </row>
    <row r="1609" spans="1:9" x14ac:dyDescent="0.25">
      <c r="A1609" s="94" t="s">
        <v>142</v>
      </c>
      <c r="B1609" s="77" t="s">
        <v>211</v>
      </c>
      <c r="C1609" s="74">
        <v>2017</v>
      </c>
      <c r="D1609" s="77">
        <v>3</v>
      </c>
      <c r="E1609" s="77" t="s">
        <v>145</v>
      </c>
      <c r="F1609" s="77" t="s">
        <v>141</v>
      </c>
      <c r="G1609" s="98">
        <v>0</v>
      </c>
      <c r="H1609" s="77">
        <v>0</v>
      </c>
      <c r="I1609" s="92">
        <v>0</v>
      </c>
    </row>
    <row r="1610" spans="1:9" x14ac:dyDescent="0.25">
      <c r="A1610" s="94" t="s">
        <v>142</v>
      </c>
      <c r="B1610" s="77" t="s">
        <v>205</v>
      </c>
      <c r="C1610" s="74">
        <v>2017</v>
      </c>
      <c r="D1610" s="77">
        <v>3</v>
      </c>
      <c r="E1610" s="77" t="s">
        <v>145</v>
      </c>
      <c r="F1610" s="77" t="s">
        <v>141</v>
      </c>
      <c r="G1610" s="98">
        <v>0</v>
      </c>
      <c r="H1610" s="77">
        <v>0</v>
      </c>
      <c r="I1610" s="92">
        <v>0</v>
      </c>
    </row>
    <row r="1611" spans="1:9" x14ac:dyDescent="0.25">
      <c r="A1611" s="94" t="s">
        <v>142</v>
      </c>
      <c r="B1611" s="77" t="s">
        <v>206</v>
      </c>
      <c r="C1611" s="74">
        <v>2017</v>
      </c>
      <c r="D1611" s="77">
        <v>3</v>
      </c>
      <c r="E1611" s="77" t="s">
        <v>145</v>
      </c>
      <c r="F1611" s="77" t="s">
        <v>141</v>
      </c>
      <c r="G1611" s="98">
        <v>0</v>
      </c>
      <c r="H1611" s="77">
        <v>0</v>
      </c>
      <c r="I1611" s="92">
        <v>0</v>
      </c>
    </row>
    <row r="1612" spans="1:9" x14ac:dyDescent="0.25">
      <c r="A1612" s="94" t="s">
        <v>142</v>
      </c>
      <c r="B1612" s="77" t="s">
        <v>212</v>
      </c>
      <c r="C1612" s="74">
        <v>2017</v>
      </c>
      <c r="D1612" s="77">
        <v>3</v>
      </c>
      <c r="E1612" s="77" t="s">
        <v>145</v>
      </c>
      <c r="F1612" s="77" t="s">
        <v>141</v>
      </c>
      <c r="G1612" s="98">
        <v>0</v>
      </c>
      <c r="H1612" s="77">
        <v>0</v>
      </c>
      <c r="I1612" s="92">
        <v>0</v>
      </c>
    </row>
    <row r="1613" spans="1:9" x14ac:dyDescent="0.25">
      <c r="A1613" s="94" t="s">
        <v>142</v>
      </c>
      <c r="B1613" s="77" t="s">
        <v>208</v>
      </c>
      <c r="C1613" s="74">
        <v>2017</v>
      </c>
      <c r="D1613" s="77">
        <v>3</v>
      </c>
      <c r="E1613" s="77" t="s">
        <v>146</v>
      </c>
      <c r="F1613" s="77" t="s">
        <v>141</v>
      </c>
      <c r="G1613" s="98">
        <v>0</v>
      </c>
      <c r="H1613" s="77">
        <v>0</v>
      </c>
      <c r="I1613" s="92">
        <v>0</v>
      </c>
    </row>
    <row r="1614" spans="1:9" x14ac:dyDescent="0.25">
      <c r="A1614" s="94" t="s">
        <v>142</v>
      </c>
      <c r="B1614" s="77" t="s">
        <v>188</v>
      </c>
      <c r="C1614" s="74">
        <v>2017</v>
      </c>
      <c r="D1614" s="77">
        <v>3</v>
      </c>
      <c r="E1614" s="77" t="s">
        <v>146</v>
      </c>
      <c r="F1614" s="77" t="s">
        <v>141</v>
      </c>
      <c r="G1614" s="98">
        <v>-183106256</v>
      </c>
      <c r="H1614" s="77">
        <v>0</v>
      </c>
      <c r="I1614" s="92">
        <v>-183106256</v>
      </c>
    </row>
    <row r="1615" spans="1:9" x14ac:dyDescent="0.25">
      <c r="A1615" s="94" t="s">
        <v>142</v>
      </c>
      <c r="B1615" s="77" t="s">
        <v>193</v>
      </c>
      <c r="C1615" s="74">
        <v>2017</v>
      </c>
      <c r="D1615" s="77">
        <v>3</v>
      </c>
      <c r="E1615" s="77" t="s">
        <v>146</v>
      </c>
      <c r="F1615" s="77" t="s">
        <v>141</v>
      </c>
      <c r="G1615" s="98">
        <v>-39545000</v>
      </c>
      <c r="H1615" s="77">
        <v>0</v>
      </c>
      <c r="I1615" s="92">
        <v>-39545000</v>
      </c>
    </row>
    <row r="1616" spans="1:9" x14ac:dyDescent="0.25">
      <c r="A1616" s="94" t="s">
        <v>142</v>
      </c>
      <c r="B1616" s="77" t="s">
        <v>194</v>
      </c>
      <c r="C1616" s="74">
        <v>2017</v>
      </c>
      <c r="D1616" s="77">
        <v>3</v>
      </c>
      <c r="E1616" s="77" t="s">
        <v>146</v>
      </c>
      <c r="F1616" s="77" t="s">
        <v>141</v>
      </c>
      <c r="G1616" s="98">
        <v>-60228557</v>
      </c>
      <c r="H1616" s="77">
        <v>0</v>
      </c>
      <c r="I1616" s="92">
        <v>-60228557</v>
      </c>
    </row>
    <row r="1617" spans="1:9" x14ac:dyDescent="0.25">
      <c r="A1617" s="94" t="s">
        <v>142</v>
      </c>
      <c r="B1617" s="77" t="s">
        <v>195</v>
      </c>
      <c r="C1617" s="74">
        <v>2017</v>
      </c>
      <c r="D1617" s="77">
        <v>3</v>
      </c>
      <c r="E1617" s="77" t="s">
        <v>146</v>
      </c>
      <c r="F1617" s="77" t="s">
        <v>141</v>
      </c>
      <c r="G1617" s="98">
        <v>0</v>
      </c>
      <c r="H1617" s="77">
        <v>0</v>
      </c>
      <c r="I1617" s="92">
        <v>0</v>
      </c>
    </row>
    <row r="1618" spans="1:9" x14ac:dyDescent="0.25">
      <c r="A1618" s="94" t="s">
        <v>142</v>
      </c>
      <c r="B1618" s="77" t="s">
        <v>190</v>
      </c>
      <c r="C1618" s="74">
        <v>2017</v>
      </c>
      <c r="D1618" s="77">
        <v>3</v>
      </c>
      <c r="E1618" s="77" t="s">
        <v>146</v>
      </c>
      <c r="F1618" s="77" t="s">
        <v>141</v>
      </c>
      <c r="G1618" s="98">
        <v>-247007000</v>
      </c>
      <c r="H1618" s="77">
        <v>0</v>
      </c>
      <c r="I1618" s="92">
        <v>-247007000</v>
      </c>
    </row>
    <row r="1619" spans="1:9" x14ac:dyDescent="0.25">
      <c r="A1619" s="94" t="s">
        <v>142</v>
      </c>
      <c r="B1619" s="77" t="s">
        <v>196</v>
      </c>
      <c r="C1619" s="74">
        <v>2017</v>
      </c>
      <c r="D1619" s="77">
        <v>3</v>
      </c>
      <c r="E1619" s="77" t="s">
        <v>146</v>
      </c>
      <c r="F1619" s="77" t="s">
        <v>141</v>
      </c>
      <c r="G1619" s="98">
        <v>0</v>
      </c>
      <c r="H1619" s="77">
        <v>0</v>
      </c>
      <c r="I1619" s="92">
        <v>0</v>
      </c>
    </row>
    <row r="1620" spans="1:9" x14ac:dyDescent="0.25">
      <c r="A1620" s="94" t="s">
        <v>142</v>
      </c>
      <c r="B1620" s="77" t="s">
        <v>197</v>
      </c>
      <c r="C1620" s="74">
        <v>2017</v>
      </c>
      <c r="D1620" s="77">
        <v>3</v>
      </c>
      <c r="E1620" s="77" t="s">
        <v>146</v>
      </c>
      <c r="F1620" s="77" t="s">
        <v>141</v>
      </c>
      <c r="G1620" s="98">
        <v>-92221104</v>
      </c>
      <c r="H1620" s="77">
        <v>0</v>
      </c>
      <c r="I1620" s="92">
        <v>-92221104</v>
      </c>
    </row>
    <row r="1621" spans="1:9" x14ac:dyDescent="0.25">
      <c r="A1621" s="94" t="s">
        <v>142</v>
      </c>
      <c r="B1621" s="77" t="s">
        <v>209</v>
      </c>
      <c r="C1621" s="74">
        <v>2017</v>
      </c>
      <c r="D1621" s="77">
        <v>3</v>
      </c>
      <c r="E1621" s="77" t="s">
        <v>146</v>
      </c>
      <c r="F1621" s="77" t="s">
        <v>141</v>
      </c>
      <c r="G1621" s="98">
        <v>-46317328</v>
      </c>
      <c r="H1621" s="77">
        <v>0</v>
      </c>
      <c r="I1621" s="92">
        <v>-46317328</v>
      </c>
    </row>
    <row r="1622" spans="1:9" x14ac:dyDescent="0.25">
      <c r="A1622" s="94" t="s">
        <v>142</v>
      </c>
      <c r="B1622" s="77" t="s">
        <v>210</v>
      </c>
      <c r="C1622" s="74">
        <v>2017</v>
      </c>
      <c r="D1622" s="77">
        <v>3</v>
      </c>
      <c r="E1622" s="77" t="s">
        <v>146</v>
      </c>
      <c r="F1622" s="77" t="s">
        <v>141</v>
      </c>
      <c r="G1622" s="98">
        <v>0</v>
      </c>
      <c r="H1622" s="77">
        <v>0</v>
      </c>
      <c r="I1622" s="92">
        <v>0</v>
      </c>
    </row>
    <row r="1623" spans="1:9" x14ac:dyDescent="0.25">
      <c r="A1623" s="94" t="s">
        <v>142</v>
      </c>
      <c r="B1623" s="77" t="s">
        <v>192</v>
      </c>
      <c r="C1623" s="74">
        <v>2017</v>
      </c>
      <c r="D1623" s="77">
        <v>3</v>
      </c>
      <c r="E1623" s="77" t="s">
        <v>146</v>
      </c>
      <c r="F1623" s="77" t="s">
        <v>141</v>
      </c>
      <c r="G1623" s="98">
        <v>-14147910</v>
      </c>
      <c r="H1623" s="77">
        <v>0</v>
      </c>
      <c r="I1623" s="92">
        <v>-14147910</v>
      </c>
    </row>
    <row r="1624" spans="1:9" x14ac:dyDescent="0.25">
      <c r="A1624" s="94" t="s">
        <v>142</v>
      </c>
      <c r="B1624" s="77" t="s">
        <v>198</v>
      </c>
      <c r="C1624" s="74">
        <v>2017</v>
      </c>
      <c r="D1624" s="77">
        <v>3</v>
      </c>
      <c r="E1624" s="77" t="s">
        <v>146</v>
      </c>
      <c r="F1624" s="77" t="s">
        <v>141</v>
      </c>
      <c r="G1624" s="98">
        <v>-98</v>
      </c>
      <c r="H1624" s="77">
        <v>0</v>
      </c>
      <c r="I1624" s="92">
        <v>-98</v>
      </c>
    </row>
    <row r="1625" spans="1:9" x14ac:dyDescent="0.25">
      <c r="A1625" s="94" t="s">
        <v>142</v>
      </c>
      <c r="B1625" s="77" t="s">
        <v>199</v>
      </c>
      <c r="C1625" s="74">
        <v>2017</v>
      </c>
      <c r="D1625" s="77">
        <v>3</v>
      </c>
      <c r="E1625" s="77" t="s">
        <v>146</v>
      </c>
      <c r="F1625" s="77" t="s">
        <v>141</v>
      </c>
      <c r="G1625" s="98">
        <v>-116210455</v>
      </c>
      <c r="H1625" s="77">
        <v>0</v>
      </c>
      <c r="I1625" s="92">
        <v>-116210455</v>
      </c>
    </row>
    <row r="1626" spans="1:9" x14ac:dyDescent="0.25">
      <c r="A1626" s="94" t="s">
        <v>142</v>
      </c>
      <c r="B1626" s="77" t="s">
        <v>200</v>
      </c>
      <c r="C1626" s="74">
        <v>2017</v>
      </c>
      <c r="D1626" s="77">
        <v>3</v>
      </c>
      <c r="E1626" s="77" t="s">
        <v>146</v>
      </c>
      <c r="F1626" s="77" t="s">
        <v>141</v>
      </c>
      <c r="G1626" s="98">
        <v>0</v>
      </c>
      <c r="H1626" s="77">
        <v>0</v>
      </c>
      <c r="I1626" s="92">
        <v>0</v>
      </c>
    </row>
    <row r="1627" spans="1:9" x14ac:dyDescent="0.25">
      <c r="A1627" s="94" t="s">
        <v>142</v>
      </c>
      <c r="B1627" s="77" t="s">
        <v>201</v>
      </c>
      <c r="C1627" s="74">
        <v>2017</v>
      </c>
      <c r="D1627" s="77">
        <v>3</v>
      </c>
      <c r="E1627" s="77" t="s">
        <v>146</v>
      </c>
      <c r="F1627" s="77" t="s">
        <v>141</v>
      </c>
      <c r="G1627" s="98">
        <v>0</v>
      </c>
      <c r="H1627" s="77">
        <v>0</v>
      </c>
      <c r="I1627" s="92">
        <v>0</v>
      </c>
    </row>
    <row r="1628" spans="1:9" x14ac:dyDescent="0.25">
      <c r="A1628" s="94" t="s">
        <v>142</v>
      </c>
      <c r="B1628" s="77" t="s">
        <v>202</v>
      </c>
      <c r="C1628" s="74">
        <v>2017</v>
      </c>
      <c r="D1628" s="77">
        <v>3</v>
      </c>
      <c r="E1628" s="77" t="s">
        <v>146</v>
      </c>
      <c r="F1628" s="77" t="s">
        <v>141</v>
      </c>
      <c r="G1628" s="98">
        <v>0</v>
      </c>
      <c r="H1628" s="77">
        <v>0</v>
      </c>
      <c r="I1628" s="92">
        <v>0</v>
      </c>
    </row>
    <row r="1629" spans="1:9" x14ac:dyDescent="0.25">
      <c r="A1629" s="94" t="s">
        <v>142</v>
      </c>
      <c r="B1629" s="77" t="s">
        <v>203</v>
      </c>
      <c r="C1629" s="74">
        <v>2017</v>
      </c>
      <c r="D1629" s="77">
        <v>3</v>
      </c>
      <c r="E1629" s="77" t="s">
        <v>146</v>
      </c>
      <c r="F1629" s="77" t="s">
        <v>141</v>
      </c>
      <c r="G1629" s="98">
        <v>-4363813</v>
      </c>
      <c r="H1629" s="77">
        <v>0</v>
      </c>
      <c r="I1629" s="92">
        <v>-4363813</v>
      </c>
    </row>
    <row r="1630" spans="1:9" x14ac:dyDescent="0.25">
      <c r="A1630" s="94" t="s">
        <v>142</v>
      </c>
      <c r="B1630" s="77" t="s">
        <v>191</v>
      </c>
      <c r="C1630" s="74">
        <v>2017</v>
      </c>
      <c r="D1630" s="77">
        <v>3</v>
      </c>
      <c r="E1630" s="77" t="s">
        <v>146</v>
      </c>
      <c r="F1630" s="77" t="s">
        <v>141</v>
      </c>
      <c r="G1630" s="98">
        <v>-117012034</v>
      </c>
      <c r="H1630" s="77">
        <v>0</v>
      </c>
      <c r="I1630" s="92">
        <v>-117012034</v>
      </c>
    </row>
    <row r="1631" spans="1:9" x14ac:dyDescent="0.25">
      <c r="A1631" s="94" t="s">
        <v>142</v>
      </c>
      <c r="B1631" s="77" t="s">
        <v>207</v>
      </c>
      <c r="C1631" s="74">
        <v>2017</v>
      </c>
      <c r="D1631" s="77">
        <v>3</v>
      </c>
      <c r="E1631" s="77" t="s">
        <v>146</v>
      </c>
      <c r="F1631" s="77" t="s">
        <v>141</v>
      </c>
      <c r="G1631" s="98">
        <v>-16714000</v>
      </c>
      <c r="H1631" s="77">
        <v>0</v>
      </c>
      <c r="I1631" s="92">
        <v>-16714000</v>
      </c>
    </row>
    <row r="1632" spans="1:9" x14ac:dyDescent="0.25">
      <c r="A1632" s="94" t="s">
        <v>142</v>
      </c>
      <c r="B1632" s="77" t="s">
        <v>204</v>
      </c>
      <c r="C1632" s="74">
        <v>2017</v>
      </c>
      <c r="D1632" s="77">
        <v>3</v>
      </c>
      <c r="E1632" s="77" t="s">
        <v>146</v>
      </c>
      <c r="F1632" s="77" t="s">
        <v>141</v>
      </c>
      <c r="G1632" s="98">
        <v>-11642000</v>
      </c>
      <c r="H1632" s="77">
        <v>0</v>
      </c>
      <c r="I1632" s="92">
        <v>-11642000</v>
      </c>
    </row>
    <row r="1633" spans="1:9" x14ac:dyDescent="0.25">
      <c r="A1633" s="94" t="s">
        <v>142</v>
      </c>
      <c r="B1633" s="77" t="s">
        <v>211</v>
      </c>
      <c r="C1633" s="74">
        <v>2017</v>
      </c>
      <c r="D1633" s="77">
        <v>3</v>
      </c>
      <c r="E1633" s="77" t="s">
        <v>146</v>
      </c>
      <c r="F1633" s="77" t="s">
        <v>141</v>
      </c>
      <c r="G1633" s="98">
        <v>-1714216</v>
      </c>
      <c r="H1633" s="77">
        <v>0</v>
      </c>
      <c r="I1633" s="92">
        <v>-1714216</v>
      </c>
    </row>
    <row r="1634" spans="1:9" x14ac:dyDescent="0.25">
      <c r="A1634" s="94" t="s">
        <v>142</v>
      </c>
      <c r="B1634" s="77" t="s">
        <v>205</v>
      </c>
      <c r="C1634" s="74">
        <v>2017</v>
      </c>
      <c r="D1634" s="77">
        <v>3</v>
      </c>
      <c r="E1634" s="77" t="s">
        <v>146</v>
      </c>
      <c r="F1634" s="77" t="s">
        <v>141</v>
      </c>
      <c r="G1634" s="98">
        <v>0</v>
      </c>
      <c r="H1634" s="77">
        <v>0</v>
      </c>
      <c r="I1634" s="92">
        <v>0</v>
      </c>
    </row>
    <row r="1635" spans="1:9" x14ac:dyDescent="0.25">
      <c r="A1635" s="94" t="s">
        <v>142</v>
      </c>
      <c r="B1635" s="77" t="s">
        <v>206</v>
      </c>
      <c r="C1635" s="74">
        <v>2017</v>
      </c>
      <c r="D1635" s="77">
        <v>3</v>
      </c>
      <c r="E1635" s="77" t="s">
        <v>146</v>
      </c>
      <c r="F1635" s="77" t="s">
        <v>141</v>
      </c>
      <c r="G1635" s="98">
        <v>0</v>
      </c>
      <c r="H1635" s="77">
        <v>0</v>
      </c>
      <c r="I1635" s="92">
        <v>0</v>
      </c>
    </row>
    <row r="1636" spans="1:9" x14ac:dyDescent="0.25">
      <c r="A1636" s="94" t="s">
        <v>142</v>
      </c>
      <c r="B1636" s="77" t="s">
        <v>212</v>
      </c>
      <c r="C1636" s="74">
        <v>2017</v>
      </c>
      <c r="D1636" s="77">
        <v>3</v>
      </c>
      <c r="E1636" s="77" t="s">
        <v>146</v>
      </c>
      <c r="F1636" s="77" t="s">
        <v>141</v>
      </c>
      <c r="G1636" s="98">
        <v>0</v>
      </c>
      <c r="H1636" s="77">
        <v>0</v>
      </c>
      <c r="I1636" s="92">
        <v>0</v>
      </c>
    </row>
    <row r="1637" spans="1:9" x14ac:dyDescent="0.25">
      <c r="A1637" s="94" t="s">
        <v>142</v>
      </c>
      <c r="B1637" s="77" t="s">
        <v>208</v>
      </c>
      <c r="C1637" s="74">
        <v>2017</v>
      </c>
      <c r="D1637" s="77">
        <v>3</v>
      </c>
      <c r="E1637" s="77" t="s">
        <v>147</v>
      </c>
      <c r="F1637" s="77" t="s">
        <v>141</v>
      </c>
      <c r="G1637" s="98">
        <v>0</v>
      </c>
      <c r="H1637" s="77">
        <v>0</v>
      </c>
      <c r="I1637" s="92">
        <v>0</v>
      </c>
    </row>
    <row r="1638" spans="1:9" x14ac:dyDescent="0.25">
      <c r="A1638" s="94" t="s">
        <v>142</v>
      </c>
      <c r="B1638" s="77" t="s">
        <v>188</v>
      </c>
      <c r="C1638" s="74">
        <v>2017</v>
      </c>
      <c r="D1638" s="77">
        <v>3</v>
      </c>
      <c r="E1638" s="77" t="s">
        <v>147</v>
      </c>
      <c r="F1638" s="77" t="s">
        <v>141</v>
      </c>
      <c r="G1638" s="98">
        <v>-7313406</v>
      </c>
      <c r="H1638" s="77">
        <v>0</v>
      </c>
      <c r="I1638" s="92">
        <v>-7313406</v>
      </c>
    </row>
    <row r="1639" spans="1:9" x14ac:dyDescent="0.25">
      <c r="A1639" s="94" t="s">
        <v>142</v>
      </c>
      <c r="B1639" s="77" t="s">
        <v>193</v>
      </c>
      <c r="C1639" s="74">
        <v>2017</v>
      </c>
      <c r="D1639" s="77">
        <v>3</v>
      </c>
      <c r="E1639" s="77" t="s">
        <v>147</v>
      </c>
      <c r="F1639" s="77" t="s">
        <v>141</v>
      </c>
      <c r="G1639" s="98">
        <v>-2584000</v>
      </c>
      <c r="H1639" s="77">
        <v>0</v>
      </c>
      <c r="I1639" s="92">
        <v>-2584000</v>
      </c>
    </row>
    <row r="1640" spans="1:9" x14ac:dyDescent="0.25">
      <c r="A1640" s="94" t="s">
        <v>142</v>
      </c>
      <c r="B1640" s="77" t="s">
        <v>194</v>
      </c>
      <c r="C1640" s="74">
        <v>2017</v>
      </c>
      <c r="D1640" s="77">
        <v>3</v>
      </c>
      <c r="E1640" s="77" t="s">
        <v>147</v>
      </c>
      <c r="F1640" s="77" t="s">
        <v>141</v>
      </c>
      <c r="G1640" s="98">
        <v>-137647</v>
      </c>
      <c r="H1640" s="77">
        <v>0</v>
      </c>
      <c r="I1640" s="92">
        <v>-137647</v>
      </c>
    </row>
    <row r="1641" spans="1:9" x14ac:dyDescent="0.25">
      <c r="A1641" s="94" t="s">
        <v>142</v>
      </c>
      <c r="B1641" s="77" t="s">
        <v>195</v>
      </c>
      <c r="C1641" s="74">
        <v>2017</v>
      </c>
      <c r="D1641" s="77">
        <v>3</v>
      </c>
      <c r="E1641" s="77" t="s">
        <v>147</v>
      </c>
      <c r="F1641" s="77" t="s">
        <v>141</v>
      </c>
      <c r="G1641" s="98">
        <v>0</v>
      </c>
      <c r="H1641" s="77">
        <v>0</v>
      </c>
      <c r="I1641" s="92">
        <v>0</v>
      </c>
    </row>
    <row r="1642" spans="1:9" x14ac:dyDescent="0.25">
      <c r="A1642" s="94" t="s">
        <v>142</v>
      </c>
      <c r="B1642" s="77" t="s">
        <v>190</v>
      </c>
      <c r="C1642" s="74">
        <v>2017</v>
      </c>
      <c r="D1642" s="77">
        <v>3</v>
      </c>
      <c r="E1642" s="77" t="s">
        <v>147</v>
      </c>
      <c r="F1642" s="77" t="s">
        <v>141</v>
      </c>
      <c r="G1642" s="98">
        <v>-35646000</v>
      </c>
      <c r="H1642" s="77">
        <v>0</v>
      </c>
      <c r="I1642" s="92">
        <v>-35646000</v>
      </c>
    </row>
    <row r="1643" spans="1:9" x14ac:dyDescent="0.25">
      <c r="A1643" s="94" t="s">
        <v>142</v>
      </c>
      <c r="B1643" s="77" t="s">
        <v>196</v>
      </c>
      <c r="C1643" s="74">
        <v>2017</v>
      </c>
      <c r="D1643" s="77">
        <v>3</v>
      </c>
      <c r="E1643" s="77" t="s">
        <v>147</v>
      </c>
      <c r="F1643" s="77" t="s">
        <v>141</v>
      </c>
      <c r="G1643" s="98">
        <v>0</v>
      </c>
      <c r="H1643" s="77">
        <v>0</v>
      </c>
      <c r="I1643" s="92">
        <v>0</v>
      </c>
    </row>
    <row r="1644" spans="1:9" x14ac:dyDescent="0.25">
      <c r="A1644" s="94" t="s">
        <v>142</v>
      </c>
      <c r="B1644" s="77" t="s">
        <v>197</v>
      </c>
      <c r="C1644" s="74">
        <v>2017</v>
      </c>
      <c r="D1644" s="77">
        <v>3</v>
      </c>
      <c r="E1644" s="77" t="s">
        <v>147</v>
      </c>
      <c r="F1644" s="77" t="s">
        <v>141</v>
      </c>
      <c r="G1644" s="98">
        <v>0</v>
      </c>
      <c r="H1644" s="77">
        <v>0</v>
      </c>
      <c r="I1644" s="92">
        <v>0</v>
      </c>
    </row>
    <row r="1645" spans="1:9" x14ac:dyDescent="0.25">
      <c r="A1645" s="94" t="s">
        <v>142</v>
      </c>
      <c r="B1645" s="77" t="s">
        <v>209</v>
      </c>
      <c r="C1645" s="74">
        <v>2017</v>
      </c>
      <c r="D1645" s="77">
        <v>3</v>
      </c>
      <c r="E1645" s="77" t="s">
        <v>147</v>
      </c>
      <c r="F1645" s="77" t="s">
        <v>141</v>
      </c>
      <c r="G1645" s="98">
        <v>-11831190</v>
      </c>
      <c r="H1645" s="77">
        <v>0</v>
      </c>
      <c r="I1645" s="92">
        <v>-11831190</v>
      </c>
    </row>
    <row r="1646" spans="1:9" x14ac:dyDescent="0.25">
      <c r="A1646" s="94" t="s">
        <v>142</v>
      </c>
      <c r="B1646" s="77" t="s">
        <v>210</v>
      </c>
      <c r="C1646" s="74">
        <v>2017</v>
      </c>
      <c r="D1646" s="77">
        <v>3</v>
      </c>
      <c r="E1646" s="77" t="s">
        <v>147</v>
      </c>
      <c r="F1646" s="77" t="s">
        <v>141</v>
      </c>
      <c r="G1646" s="98">
        <v>0</v>
      </c>
      <c r="H1646" s="77">
        <v>0</v>
      </c>
      <c r="I1646" s="92">
        <v>0</v>
      </c>
    </row>
    <row r="1647" spans="1:9" x14ac:dyDescent="0.25">
      <c r="A1647" s="94" t="s">
        <v>142</v>
      </c>
      <c r="B1647" s="77" t="s">
        <v>192</v>
      </c>
      <c r="C1647" s="74">
        <v>2017</v>
      </c>
      <c r="D1647" s="77">
        <v>3</v>
      </c>
      <c r="E1647" s="77" t="s">
        <v>147</v>
      </c>
      <c r="F1647" s="77" t="s">
        <v>141</v>
      </c>
      <c r="G1647" s="98">
        <v>-1362236</v>
      </c>
      <c r="H1647" s="77">
        <v>0</v>
      </c>
      <c r="I1647" s="92">
        <v>-1362236</v>
      </c>
    </row>
    <row r="1648" spans="1:9" x14ac:dyDescent="0.25">
      <c r="A1648" s="94" t="s">
        <v>142</v>
      </c>
      <c r="B1648" s="77" t="s">
        <v>198</v>
      </c>
      <c r="C1648" s="74">
        <v>2017</v>
      </c>
      <c r="D1648" s="77">
        <v>3</v>
      </c>
      <c r="E1648" s="77" t="s">
        <v>147</v>
      </c>
      <c r="F1648" s="77" t="s">
        <v>141</v>
      </c>
      <c r="G1648" s="98">
        <v>0</v>
      </c>
      <c r="H1648" s="77">
        <v>0</v>
      </c>
      <c r="I1648" s="92">
        <v>0</v>
      </c>
    </row>
    <row r="1649" spans="1:9" x14ac:dyDescent="0.25">
      <c r="A1649" s="94" t="s">
        <v>142</v>
      </c>
      <c r="B1649" s="77" t="s">
        <v>199</v>
      </c>
      <c r="C1649" s="74">
        <v>2017</v>
      </c>
      <c r="D1649" s="77">
        <v>3</v>
      </c>
      <c r="E1649" s="77" t="s">
        <v>147</v>
      </c>
      <c r="F1649" s="77" t="s">
        <v>141</v>
      </c>
      <c r="G1649" s="98">
        <v>0</v>
      </c>
      <c r="H1649" s="77">
        <v>0</v>
      </c>
      <c r="I1649" s="92">
        <v>0</v>
      </c>
    </row>
    <row r="1650" spans="1:9" x14ac:dyDescent="0.25">
      <c r="A1650" s="94" t="s">
        <v>142</v>
      </c>
      <c r="B1650" s="77" t="s">
        <v>200</v>
      </c>
      <c r="C1650" s="74">
        <v>2017</v>
      </c>
      <c r="D1650" s="77">
        <v>3</v>
      </c>
      <c r="E1650" s="77" t="s">
        <v>147</v>
      </c>
      <c r="F1650" s="77" t="s">
        <v>141</v>
      </c>
      <c r="G1650" s="98">
        <v>0</v>
      </c>
      <c r="H1650" s="77">
        <v>0</v>
      </c>
      <c r="I1650" s="92">
        <v>0</v>
      </c>
    </row>
    <row r="1651" spans="1:9" x14ac:dyDescent="0.25">
      <c r="A1651" s="94" t="s">
        <v>142</v>
      </c>
      <c r="B1651" s="77" t="s">
        <v>201</v>
      </c>
      <c r="C1651" s="74">
        <v>2017</v>
      </c>
      <c r="D1651" s="77">
        <v>3</v>
      </c>
      <c r="E1651" s="77" t="s">
        <v>147</v>
      </c>
      <c r="F1651" s="77" t="s">
        <v>141</v>
      </c>
      <c r="G1651" s="98">
        <v>0</v>
      </c>
      <c r="H1651" s="77">
        <v>0</v>
      </c>
      <c r="I1651" s="92">
        <v>0</v>
      </c>
    </row>
    <row r="1652" spans="1:9" x14ac:dyDescent="0.25">
      <c r="A1652" s="94" t="s">
        <v>142</v>
      </c>
      <c r="B1652" s="77" t="s">
        <v>202</v>
      </c>
      <c r="C1652" s="74">
        <v>2017</v>
      </c>
      <c r="D1652" s="77">
        <v>3</v>
      </c>
      <c r="E1652" s="77" t="s">
        <v>147</v>
      </c>
      <c r="F1652" s="77" t="s">
        <v>141</v>
      </c>
      <c r="G1652" s="98">
        <v>0</v>
      </c>
      <c r="H1652" s="77">
        <v>0</v>
      </c>
      <c r="I1652" s="92">
        <v>0</v>
      </c>
    </row>
    <row r="1653" spans="1:9" x14ac:dyDescent="0.25">
      <c r="A1653" s="94" t="s">
        <v>142</v>
      </c>
      <c r="B1653" s="77" t="s">
        <v>203</v>
      </c>
      <c r="C1653" s="74">
        <v>2017</v>
      </c>
      <c r="D1653" s="77">
        <v>3</v>
      </c>
      <c r="E1653" s="77" t="s">
        <v>147</v>
      </c>
      <c r="F1653" s="77" t="s">
        <v>141</v>
      </c>
      <c r="G1653" s="98">
        <v>-21409788</v>
      </c>
      <c r="H1653" s="77">
        <v>0</v>
      </c>
      <c r="I1653" s="92">
        <v>-21409788</v>
      </c>
    </row>
    <row r="1654" spans="1:9" x14ac:dyDescent="0.25">
      <c r="A1654" s="94" t="s">
        <v>142</v>
      </c>
      <c r="B1654" s="77" t="s">
        <v>191</v>
      </c>
      <c r="C1654" s="74">
        <v>2017</v>
      </c>
      <c r="D1654" s="77">
        <v>3</v>
      </c>
      <c r="E1654" s="77" t="s">
        <v>147</v>
      </c>
      <c r="F1654" s="77" t="s">
        <v>141</v>
      </c>
      <c r="G1654" s="98">
        <v>-43728351</v>
      </c>
      <c r="H1654" s="77">
        <v>0</v>
      </c>
      <c r="I1654" s="92">
        <v>-43728351</v>
      </c>
    </row>
    <row r="1655" spans="1:9" x14ac:dyDescent="0.25">
      <c r="A1655" s="94" t="s">
        <v>142</v>
      </c>
      <c r="B1655" s="77" t="s">
        <v>207</v>
      </c>
      <c r="C1655" s="74">
        <v>2017</v>
      </c>
      <c r="D1655" s="77">
        <v>3</v>
      </c>
      <c r="E1655" s="77" t="s">
        <v>147</v>
      </c>
      <c r="F1655" s="77" t="s">
        <v>141</v>
      </c>
      <c r="G1655" s="98">
        <v>69000</v>
      </c>
      <c r="H1655" s="77">
        <v>0</v>
      </c>
      <c r="I1655" s="92">
        <v>69000</v>
      </c>
    </row>
    <row r="1656" spans="1:9" x14ac:dyDescent="0.25">
      <c r="A1656" s="94" t="s">
        <v>142</v>
      </c>
      <c r="B1656" s="77" t="s">
        <v>204</v>
      </c>
      <c r="C1656" s="74">
        <v>2017</v>
      </c>
      <c r="D1656" s="77">
        <v>3</v>
      </c>
      <c r="E1656" s="77" t="s">
        <v>147</v>
      </c>
      <c r="F1656" s="77" t="s">
        <v>141</v>
      </c>
      <c r="G1656" s="98">
        <v>-8917000</v>
      </c>
      <c r="H1656" s="77">
        <v>0</v>
      </c>
      <c r="I1656" s="92">
        <v>-8917000</v>
      </c>
    </row>
    <row r="1657" spans="1:9" x14ac:dyDescent="0.25">
      <c r="A1657" s="94" t="s">
        <v>142</v>
      </c>
      <c r="B1657" s="77" t="s">
        <v>211</v>
      </c>
      <c r="C1657" s="74">
        <v>2017</v>
      </c>
      <c r="D1657" s="77">
        <v>3</v>
      </c>
      <c r="E1657" s="77" t="s">
        <v>147</v>
      </c>
      <c r="F1657" s="77" t="s">
        <v>141</v>
      </c>
      <c r="G1657" s="98">
        <v>-25642</v>
      </c>
      <c r="H1657" s="77">
        <v>0</v>
      </c>
      <c r="I1657" s="92">
        <v>-25642</v>
      </c>
    </row>
    <row r="1658" spans="1:9" x14ac:dyDescent="0.25">
      <c r="A1658" s="94" t="s">
        <v>142</v>
      </c>
      <c r="B1658" s="77" t="s">
        <v>205</v>
      </c>
      <c r="C1658" s="74">
        <v>2017</v>
      </c>
      <c r="D1658" s="77">
        <v>3</v>
      </c>
      <c r="E1658" s="77" t="s">
        <v>147</v>
      </c>
      <c r="F1658" s="77" t="s">
        <v>141</v>
      </c>
      <c r="G1658" s="98">
        <v>0</v>
      </c>
      <c r="H1658" s="77">
        <v>0</v>
      </c>
      <c r="I1658" s="92">
        <v>0</v>
      </c>
    </row>
    <row r="1659" spans="1:9" x14ac:dyDescent="0.25">
      <c r="A1659" s="94" t="s">
        <v>142</v>
      </c>
      <c r="B1659" s="77" t="s">
        <v>206</v>
      </c>
      <c r="C1659" s="74">
        <v>2017</v>
      </c>
      <c r="D1659" s="77">
        <v>3</v>
      </c>
      <c r="E1659" s="77" t="s">
        <v>147</v>
      </c>
      <c r="F1659" s="77" t="s">
        <v>141</v>
      </c>
      <c r="G1659" s="98">
        <v>0</v>
      </c>
      <c r="H1659" s="77">
        <v>0</v>
      </c>
      <c r="I1659" s="92">
        <v>0</v>
      </c>
    </row>
    <row r="1660" spans="1:9" x14ac:dyDescent="0.25">
      <c r="A1660" s="94" t="s">
        <v>142</v>
      </c>
      <c r="B1660" s="77" t="s">
        <v>212</v>
      </c>
      <c r="C1660" s="74">
        <v>2017</v>
      </c>
      <c r="D1660" s="77">
        <v>3</v>
      </c>
      <c r="E1660" s="77" t="s">
        <v>147</v>
      </c>
      <c r="F1660" s="77" t="s">
        <v>141</v>
      </c>
      <c r="G1660" s="98">
        <v>0</v>
      </c>
      <c r="H1660" s="77">
        <v>0</v>
      </c>
      <c r="I1660" s="92">
        <v>0</v>
      </c>
    </row>
    <row r="1661" spans="1:9" x14ac:dyDescent="0.25">
      <c r="A1661" s="94" t="s">
        <v>142</v>
      </c>
      <c r="B1661" s="77" t="s">
        <v>208</v>
      </c>
      <c r="C1661" s="74">
        <v>2017</v>
      </c>
      <c r="D1661" s="77">
        <v>3</v>
      </c>
      <c r="E1661" s="77" t="s">
        <v>148</v>
      </c>
      <c r="F1661" s="77" t="s">
        <v>141</v>
      </c>
      <c r="G1661" s="98">
        <v>0</v>
      </c>
      <c r="H1661" s="77">
        <v>0</v>
      </c>
      <c r="I1661" s="92">
        <v>0</v>
      </c>
    </row>
    <row r="1662" spans="1:9" x14ac:dyDescent="0.25">
      <c r="A1662" s="94" t="s">
        <v>142</v>
      </c>
      <c r="B1662" s="77" t="s">
        <v>188</v>
      </c>
      <c r="C1662" s="74">
        <v>2017</v>
      </c>
      <c r="D1662" s="77">
        <v>3</v>
      </c>
      <c r="E1662" s="77" t="s">
        <v>148</v>
      </c>
      <c r="F1662" s="77" t="s">
        <v>141</v>
      </c>
      <c r="G1662" s="98">
        <v>0</v>
      </c>
      <c r="H1662" s="77">
        <v>0</v>
      </c>
      <c r="I1662" s="92">
        <v>0</v>
      </c>
    </row>
    <row r="1663" spans="1:9" x14ac:dyDescent="0.25">
      <c r="A1663" s="94" t="s">
        <v>142</v>
      </c>
      <c r="B1663" s="77" t="s">
        <v>193</v>
      </c>
      <c r="C1663" s="74">
        <v>2017</v>
      </c>
      <c r="D1663" s="77">
        <v>3</v>
      </c>
      <c r="E1663" s="77" t="s">
        <v>148</v>
      </c>
      <c r="F1663" s="77" t="s">
        <v>141</v>
      </c>
      <c r="G1663" s="98">
        <v>-168000</v>
      </c>
      <c r="H1663" s="77">
        <v>0</v>
      </c>
      <c r="I1663" s="92">
        <v>-168000</v>
      </c>
    </row>
    <row r="1664" spans="1:9" x14ac:dyDescent="0.25">
      <c r="A1664" s="94" t="s">
        <v>142</v>
      </c>
      <c r="B1664" s="77" t="s">
        <v>194</v>
      </c>
      <c r="C1664" s="74">
        <v>2017</v>
      </c>
      <c r="D1664" s="77">
        <v>3</v>
      </c>
      <c r="E1664" s="77" t="s">
        <v>148</v>
      </c>
      <c r="F1664" s="77" t="s">
        <v>141</v>
      </c>
      <c r="G1664" s="98">
        <v>0</v>
      </c>
      <c r="H1664" s="77">
        <v>0</v>
      </c>
      <c r="I1664" s="92">
        <v>0</v>
      </c>
    </row>
    <row r="1665" spans="1:9" x14ac:dyDescent="0.25">
      <c r="A1665" s="94" t="s">
        <v>142</v>
      </c>
      <c r="B1665" s="77" t="s">
        <v>195</v>
      </c>
      <c r="C1665" s="74">
        <v>2017</v>
      </c>
      <c r="D1665" s="77">
        <v>3</v>
      </c>
      <c r="E1665" s="77" t="s">
        <v>148</v>
      </c>
      <c r="F1665" s="77" t="s">
        <v>141</v>
      </c>
      <c r="G1665" s="98">
        <v>0</v>
      </c>
      <c r="H1665" s="77">
        <v>0</v>
      </c>
      <c r="I1665" s="92">
        <v>0</v>
      </c>
    </row>
    <row r="1666" spans="1:9" x14ac:dyDescent="0.25">
      <c r="A1666" s="94" t="s">
        <v>142</v>
      </c>
      <c r="B1666" s="77" t="s">
        <v>190</v>
      </c>
      <c r="C1666" s="74">
        <v>2017</v>
      </c>
      <c r="D1666" s="77">
        <v>3</v>
      </c>
      <c r="E1666" s="77" t="s">
        <v>148</v>
      </c>
      <c r="F1666" s="77" t="s">
        <v>141</v>
      </c>
      <c r="G1666" s="98">
        <v>0</v>
      </c>
      <c r="H1666" s="77">
        <v>0</v>
      </c>
      <c r="I1666" s="92">
        <v>0</v>
      </c>
    </row>
    <row r="1667" spans="1:9" x14ac:dyDescent="0.25">
      <c r="A1667" s="94" t="s">
        <v>142</v>
      </c>
      <c r="B1667" s="77" t="s">
        <v>196</v>
      </c>
      <c r="C1667" s="74">
        <v>2017</v>
      </c>
      <c r="D1667" s="77">
        <v>3</v>
      </c>
      <c r="E1667" s="77" t="s">
        <v>148</v>
      </c>
      <c r="F1667" s="77" t="s">
        <v>141</v>
      </c>
      <c r="G1667" s="98">
        <v>0</v>
      </c>
      <c r="H1667" s="77">
        <v>0</v>
      </c>
      <c r="I1667" s="92">
        <v>0</v>
      </c>
    </row>
    <row r="1668" spans="1:9" x14ac:dyDescent="0.25">
      <c r="A1668" s="94" t="s">
        <v>142</v>
      </c>
      <c r="B1668" s="77" t="s">
        <v>197</v>
      </c>
      <c r="C1668" s="74">
        <v>2017</v>
      </c>
      <c r="D1668" s="77">
        <v>3</v>
      </c>
      <c r="E1668" s="77" t="s">
        <v>148</v>
      </c>
      <c r="F1668" s="77" t="s">
        <v>141</v>
      </c>
      <c r="G1668" s="98">
        <v>0</v>
      </c>
      <c r="H1668" s="77">
        <v>0</v>
      </c>
      <c r="I1668" s="92">
        <v>0</v>
      </c>
    </row>
    <row r="1669" spans="1:9" x14ac:dyDescent="0.25">
      <c r="A1669" s="94" t="s">
        <v>142</v>
      </c>
      <c r="B1669" s="77" t="s">
        <v>209</v>
      </c>
      <c r="C1669" s="74">
        <v>2017</v>
      </c>
      <c r="D1669" s="77">
        <v>3</v>
      </c>
      <c r="E1669" s="77" t="s">
        <v>148</v>
      </c>
      <c r="F1669" s="77" t="s">
        <v>141</v>
      </c>
      <c r="G1669" s="98">
        <v>0</v>
      </c>
      <c r="H1669" s="77">
        <v>0</v>
      </c>
      <c r="I1669" s="92">
        <v>0</v>
      </c>
    </row>
    <row r="1670" spans="1:9" x14ac:dyDescent="0.25">
      <c r="A1670" s="94" t="s">
        <v>142</v>
      </c>
      <c r="B1670" s="77" t="s">
        <v>210</v>
      </c>
      <c r="C1670" s="74">
        <v>2017</v>
      </c>
      <c r="D1670" s="77">
        <v>3</v>
      </c>
      <c r="E1670" s="77" t="s">
        <v>148</v>
      </c>
      <c r="F1670" s="77" t="s">
        <v>141</v>
      </c>
      <c r="G1670" s="98">
        <v>0</v>
      </c>
      <c r="H1670" s="77">
        <v>0</v>
      </c>
      <c r="I1670" s="92">
        <v>0</v>
      </c>
    </row>
    <row r="1671" spans="1:9" x14ac:dyDescent="0.25">
      <c r="A1671" s="94" t="s">
        <v>142</v>
      </c>
      <c r="B1671" s="77" t="s">
        <v>192</v>
      </c>
      <c r="C1671" s="74">
        <v>2017</v>
      </c>
      <c r="D1671" s="77">
        <v>3</v>
      </c>
      <c r="E1671" s="77" t="s">
        <v>148</v>
      </c>
      <c r="F1671" s="77" t="s">
        <v>141</v>
      </c>
      <c r="G1671" s="98">
        <v>0</v>
      </c>
      <c r="H1671" s="77">
        <v>0</v>
      </c>
      <c r="I1671" s="92">
        <v>0</v>
      </c>
    </row>
    <row r="1672" spans="1:9" x14ac:dyDescent="0.25">
      <c r="A1672" s="94" t="s">
        <v>142</v>
      </c>
      <c r="B1672" s="77" t="s">
        <v>198</v>
      </c>
      <c r="C1672" s="74">
        <v>2017</v>
      </c>
      <c r="D1672" s="77">
        <v>3</v>
      </c>
      <c r="E1672" s="77" t="s">
        <v>148</v>
      </c>
      <c r="F1672" s="77" t="s">
        <v>141</v>
      </c>
      <c r="G1672" s="98">
        <v>0</v>
      </c>
      <c r="H1672" s="77">
        <v>0</v>
      </c>
      <c r="I1672" s="92">
        <v>0</v>
      </c>
    </row>
    <row r="1673" spans="1:9" x14ac:dyDescent="0.25">
      <c r="A1673" s="94" t="s">
        <v>142</v>
      </c>
      <c r="B1673" s="77" t="s">
        <v>199</v>
      </c>
      <c r="C1673" s="74">
        <v>2017</v>
      </c>
      <c r="D1673" s="77">
        <v>3</v>
      </c>
      <c r="E1673" s="77" t="s">
        <v>148</v>
      </c>
      <c r="F1673" s="77" t="s">
        <v>141</v>
      </c>
      <c r="G1673" s="98">
        <v>0</v>
      </c>
      <c r="H1673" s="77">
        <v>0</v>
      </c>
      <c r="I1673" s="92">
        <v>0</v>
      </c>
    </row>
    <row r="1674" spans="1:9" x14ac:dyDescent="0.25">
      <c r="A1674" s="94" t="s">
        <v>142</v>
      </c>
      <c r="B1674" s="77" t="s">
        <v>200</v>
      </c>
      <c r="C1674" s="74">
        <v>2017</v>
      </c>
      <c r="D1674" s="77">
        <v>3</v>
      </c>
      <c r="E1674" s="77" t="s">
        <v>148</v>
      </c>
      <c r="F1674" s="77" t="s">
        <v>141</v>
      </c>
      <c r="G1674" s="98">
        <v>0</v>
      </c>
      <c r="H1674" s="77">
        <v>0</v>
      </c>
      <c r="I1674" s="92">
        <v>0</v>
      </c>
    </row>
    <row r="1675" spans="1:9" x14ac:dyDescent="0.25">
      <c r="A1675" s="94" t="s">
        <v>142</v>
      </c>
      <c r="B1675" s="77" t="s">
        <v>201</v>
      </c>
      <c r="C1675" s="74">
        <v>2017</v>
      </c>
      <c r="D1675" s="77">
        <v>3</v>
      </c>
      <c r="E1675" s="77" t="s">
        <v>148</v>
      </c>
      <c r="F1675" s="77" t="s">
        <v>141</v>
      </c>
      <c r="G1675" s="98">
        <v>0</v>
      </c>
      <c r="H1675" s="77">
        <v>0</v>
      </c>
      <c r="I1675" s="92">
        <v>0</v>
      </c>
    </row>
    <row r="1676" spans="1:9" x14ac:dyDescent="0.25">
      <c r="A1676" s="94" t="s">
        <v>142</v>
      </c>
      <c r="B1676" s="77" t="s">
        <v>202</v>
      </c>
      <c r="C1676" s="74">
        <v>2017</v>
      </c>
      <c r="D1676" s="77">
        <v>3</v>
      </c>
      <c r="E1676" s="77" t="s">
        <v>148</v>
      </c>
      <c r="F1676" s="77" t="s">
        <v>141</v>
      </c>
      <c r="G1676" s="98">
        <v>0</v>
      </c>
      <c r="H1676" s="77">
        <v>0</v>
      </c>
      <c r="I1676" s="92">
        <v>0</v>
      </c>
    </row>
    <row r="1677" spans="1:9" x14ac:dyDescent="0.25">
      <c r="A1677" s="94" t="s">
        <v>142</v>
      </c>
      <c r="B1677" s="77" t="s">
        <v>203</v>
      </c>
      <c r="C1677" s="74">
        <v>2017</v>
      </c>
      <c r="D1677" s="77">
        <v>3</v>
      </c>
      <c r="E1677" s="77" t="s">
        <v>148</v>
      </c>
      <c r="F1677" s="77" t="s">
        <v>141</v>
      </c>
      <c r="G1677" s="98">
        <v>0</v>
      </c>
      <c r="H1677" s="77">
        <v>0</v>
      </c>
      <c r="I1677" s="92">
        <v>0</v>
      </c>
    </row>
    <row r="1678" spans="1:9" x14ac:dyDescent="0.25">
      <c r="A1678" s="94" t="s">
        <v>142</v>
      </c>
      <c r="B1678" s="77" t="s">
        <v>207</v>
      </c>
      <c r="C1678" s="74">
        <v>2017</v>
      </c>
      <c r="D1678" s="77">
        <v>3</v>
      </c>
      <c r="E1678" s="77" t="s">
        <v>148</v>
      </c>
      <c r="F1678" s="77" t="s">
        <v>141</v>
      </c>
      <c r="G1678" s="98">
        <v>0</v>
      </c>
      <c r="H1678" s="77">
        <v>0</v>
      </c>
      <c r="I1678" s="92">
        <v>0</v>
      </c>
    </row>
    <row r="1679" spans="1:9" x14ac:dyDescent="0.25">
      <c r="A1679" s="94" t="s">
        <v>142</v>
      </c>
      <c r="B1679" s="77" t="s">
        <v>204</v>
      </c>
      <c r="C1679" s="74">
        <v>2017</v>
      </c>
      <c r="D1679" s="77">
        <v>3</v>
      </c>
      <c r="E1679" s="77" t="s">
        <v>148</v>
      </c>
      <c r="F1679" s="77" t="s">
        <v>141</v>
      </c>
      <c r="G1679" s="98">
        <v>0</v>
      </c>
      <c r="H1679" s="77">
        <v>0</v>
      </c>
      <c r="I1679" s="92">
        <v>0</v>
      </c>
    </row>
    <row r="1680" spans="1:9" x14ac:dyDescent="0.25">
      <c r="A1680" s="94" t="s">
        <v>142</v>
      </c>
      <c r="B1680" s="77" t="s">
        <v>211</v>
      </c>
      <c r="C1680" s="74">
        <v>2017</v>
      </c>
      <c r="D1680" s="77">
        <v>3</v>
      </c>
      <c r="E1680" s="77" t="s">
        <v>148</v>
      </c>
      <c r="F1680" s="77" t="s">
        <v>141</v>
      </c>
      <c r="G1680" s="98">
        <v>0</v>
      </c>
      <c r="H1680" s="77">
        <v>0</v>
      </c>
      <c r="I1680" s="92">
        <v>0</v>
      </c>
    </row>
    <row r="1681" spans="1:9" x14ac:dyDescent="0.25">
      <c r="A1681" s="94" t="s">
        <v>142</v>
      </c>
      <c r="B1681" s="77" t="s">
        <v>205</v>
      </c>
      <c r="C1681" s="74">
        <v>2017</v>
      </c>
      <c r="D1681" s="77">
        <v>3</v>
      </c>
      <c r="E1681" s="77" t="s">
        <v>148</v>
      </c>
      <c r="F1681" s="77" t="s">
        <v>141</v>
      </c>
      <c r="G1681" s="98">
        <v>0</v>
      </c>
      <c r="H1681" s="77">
        <v>0</v>
      </c>
      <c r="I1681" s="92">
        <v>0</v>
      </c>
    </row>
    <row r="1682" spans="1:9" x14ac:dyDescent="0.25">
      <c r="A1682" s="94" t="s">
        <v>142</v>
      </c>
      <c r="B1682" s="77" t="s">
        <v>206</v>
      </c>
      <c r="C1682" s="74">
        <v>2017</v>
      </c>
      <c r="D1682" s="77">
        <v>3</v>
      </c>
      <c r="E1682" s="77" t="s">
        <v>148</v>
      </c>
      <c r="F1682" s="77" t="s">
        <v>141</v>
      </c>
      <c r="G1682" s="98">
        <v>0</v>
      </c>
      <c r="H1682" s="77">
        <v>0</v>
      </c>
      <c r="I1682" s="92">
        <v>0</v>
      </c>
    </row>
    <row r="1683" spans="1:9" x14ac:dyDescent="0.25">
      <c r="A1683" s="94" t="s">
        <v>142</v>
      </c>
      <c r="B1683" s="77" t="s">
        <v>212</v>
      </c>
      <c r="C1683" s="74">
        <v>2017</v>
      </c>
      <c r="D1683" s="77">
        <v>3</v>
      </c>
      <c r="E1683" s="77" t="s">
        <v>148</v>
      </c>
      <c r="F1683" s="77" t="s">
        <v>141</v>
      </c>
      <c r="G1683" s="98">
        <v>0</v>
      </c>
      <c r="H1683" s="77">
        <v>0</v>
      </c>
      <c r="I1683" s="92">
        <v>0</v>
      </c>
    </row>
    <row r="1684" spans="1:9" x14ac:dyDescent="0.25">
      <c r="A1684" s="94" t="s">
        <v>142</v>
      </c>
      <c r="B1684" s="77" t="s">
        <v>208</v>
      </c>
      <c r="C1684" s="74">
        <v>2017</v>
      </c>
      <c r="D1684" s="77">
        <v>3</v>
      </c>
      <c r="E1684" s="77" t="s">
        <v>149</v>
      </c>
      <c r="F1684" s="77" t="s">
        <v>141</v>
      </c>
      <c r="G1684" s="98">
        <v>0</v>
      </c>
      <c r="H1684" s="77">
        <v>0</v>
      </c>
      <c r="I1684" s="92">
        <v>0</v>
      </c>
    </row>
    <row r="1685" spans="1:9" x14ac:dyDescent="0.25">
      <c r="A1685" s="94" t="s">
        <v>142</v>
      </c>
      <c r="B1685" s="77" t="s">
        <v>188</v>
      </c>
      <c r="C1685" s="74">
        <v>2017</v>
      </c>
      <c r="D1685" s="77">
        <v>3</v>
      </c>
      <c r="E1685" s="77" t="s">
        <v>149</v>
      </c>
      <c r="F1685" s="77" t="s">
        <v>141</v>
      </c>
      <c r="G1685" s="98">
        <v>-135238250</v>
      </c>
      <c r="H1685" s="77">
        <v>0</v>
      </c>
      <c r="I1685" s="92">
        <v>-135238250</v>
      </c>
    </row>
    <row r="1686" spans="1:9" x14ac:dyDescent="0.25">
      <c r="A1686" s="94" t="s">
        <v>142</v>
      </c>
      <c r="B1686" s="77" t="s">
        <v>193</v>
      </c>
      <c r="C1686" s="74">
        <v>2017</v>
      </c>
      <c r="D1686" s="77">
        <v>3</v>
      </c>
      <c r="E1686" s="77" t="s">
        <v>149</v>
      </c>
      <c r="F1686" s="77" t="s">
        <v>141</v>
      </c>
      <c r="G1686" s="98">
        <v>-29754000</v>
      </c>
      <c r="H1686" s="77">
        <v>0</v>
      </c>
      <c r="I1686" s="92">
        <v>-29754000</v>
      </c>
    </row>
    <row r="1687" spans="1:9" x14ac:dyDescent="0.25">
      <c r="A1687" s="94" t="s">
        <v>142</v>
      </c>
      <c r="B1687" s="77" t="s">
        <v>194</v>
      </c>
      <c r="C1687" s="74">
        <v>2017</v>
      </c>
      <c r="D1687" s="77">
        <v>3</v>
      </c>
      <c r="E1687" s="77" t="s">
        <v>149</v>
      </c>
      <c r="F1687" s="77" t="s">
        <v>141</v>
      </c>
      <c r="G1687" s="98">
        <v>-23812935</v>
      </c>
      <c r="H1687" s="77">
        <v>0</v>
      </c>
      <c r="I1687" s="92">
        <v>-23812935</v>
      </c>
    </row>
    <row r="1688" spans="1:9" x14ac:dyDescent="0.25">
      <c r="A1688" s="94" t="s">
        <v>142</v>
      </c>
      <c r="B1688" s="77" t="s">
        <v>195</v>
      </c>
      <c r="C1688" s="74">
        <v>2017</v>
      </c>
      <c r="D1688" s="77">
        <v>3</v>
      </c>
      <c r="E1688" s="77" t="s">
        <v>149</v>
      </c>
      <c r="F1688" s="77" t="s">
        <v>141</v>
      </c>
      <c r="G1688" s="98">
        <v>0</v>
      </c>
      <c r="H1688" s="77">
        <v>0</v>
      </c>
      <c r="I1688" s="92">
        <v>0</v>
      </c>
    </row>
    <row r="1689" spans="1:9" x14ac:dyDescent="0.25">
      <c r="A1689" s="94" t="s">
        <v>142</v>
      </c>
      <c r="B1689" s="77" t="s">
        <v>190</v>
      </c>
      <c r="C1689" s="74">
        <v>2017</v>
      </c>
      <c r="D1689" s="77">
        <v>3</v>
      </c>
      <c r="E1689" s="77" t="s">
        <v>149</v>
      </c>
      <c r="F1689" s="77" t="s">
        <v>141</v>
      </c>
      <c r="G1689" s="98">
        <v>-137511000</v>
      </c>
      <c r="H1689" s="77">
        <v>0</v>
      </c>
      <c r="I1689" s="92">
        <v>-137511000</v>
      </c>
    </row>
    <row r="1690" spans="1:9" x14ac:dyDescent="0.25">
      <c r="A1690" s="94" t="s">
        <v>142</v>
      </c>
      <c r="B1690" s="77" t="s">
        <v>196</v>
      </c>
      <c r="C1690" s="74">
        <v>2017</v>
      </c>
      <c r="D1690" s="77">
        <v>3</v>
      </c>
      <c r="E1690" s="77" t="s">
        <v>149</v>
      </c>
      <c r="F1690" s="77" t="s">
        <v>141</v>
      </c>
      <c r="G1690" s="98">
        <v>0</v>
      </c>
      <c r="H1690" s="77">
        <v>0</v>
      </c>
      <c r="I1690" s="92">
        <v>0</v>
      </c>
    </row>
    <row r="1691" spans="1:9" x14ac:dyDescent="0.25">
      <c r="A1691" s="94" t="s">
        <v>142</v>
      </c>
      <c r="B1691" s="77" t="s">
        <v>197</v>
      </c>
      <c r="C1691" s="74">
        <v>2017</v>
      </c>
      <c r="D1691" s="77">
        <v>3</v>
      </c>
      <c r="E1691" s="77" t="s">
        <v>149</v>
      </c>
      <c r="F1691" s="77" t="s">
        <v>141</v>
      </c>
      <c r="G1691" s="98">
        <v>-10889307</v>
      </c>
      <c r="H1691" s="77">
        <v>0</v>
      </c>
      <c r="I1691" s="92">
        <v>-10889307</v>
      </c>
    </row>
    <row r="1692" spans="1:9" x14ac:dyDescent="0.25">
      <c r="A1692" s="94" t="s">
        <v>142</v>
      </c>
      <c r="B1692" s="77" t="s">
        <v>209</v>
      </c>
      <c r="C1692" s="74">
        <v>2017</v>
      </c>
      <c r="D1692" s="77">
        <v>3</v>
      </c>
      <c r="E1692" s="77" t="s">
        <v>149</v>
      </c>
      <c r="F1692" s="77" t="s">
        <v>141</v>
      </c>
      <c r="G1692" s="98">
        <v>-3253516</v>
      </c>
      <c r="H1692" s="77">
        <v>0</v>
      </c>
      <c r="I1692" s="92">
        <v>-3253516</v>
      </c>
    </row>
    <row r="1693" spans="1:9" x14ac:dyDescent="0.25">
      <c r="A1693" s="94" t="s">
        <v>142</v>
      </c>
      <c r="B1693" s="77" t="s">
        <v>210</v>
      </c>
      <c r="C1693" s="74">
        <v>2017</v>
      </c>
      <c r="D1693" s="77">
        <v>3</v>
      </c>
      <c r="E1693" s="77" t="s">
        <v>149</v>
      </c>
      <c r="F1693" s="77" t="s">
        <v>141</v>
      </c>
      <c r="G1693" s="98">
        <v>0</v>
      </c>
      <c r="H1693" s="77">
        <v>0</v>
      </c>
      <c r="I1693" s="92">
        <v>0</v>
      </c>
    </row>
    <row r="1694" spans="1:9" x14ac:dyDescent="0.25">
      <c r="A1694" s="94" t="s">
        <v>142</v>
      </c>
      <c r="B1694" s="77" t="s">
        <v>192</v>
      </c>
      <c r="C1694" s="74">
        <v>2017</v>
      </c>
      <c r="D1694" s="77">
        <v>3</v>
      </c>
      <c r="E1694" s="77" t="s">
        <v>149</v>
      </c>
      <c r="F1694" s="77" t="s">
        <v>141</v>
      </c>
      <c r="G1694" s="98">
        <v>-3697475</v>
      </c>
      <c r="H1694" s="77">
        <v>0</v>
      </c>
      <c r="I1694" s="92">
        <v>-3697475</v>
      </c>
    </row>
    <row r="1695" spans="1:9" x14ac:dyDescent="0.25">
      <c r="A1695" s="94" t="s">
        <v>142</v>
      </c>
      <c r="B1695" s="77" t="s">
        <v>198</v>
      </c>
      <c r="C1695" s="74">
        <v>2017</v>
      </c>
      <c r="D1695" s="77">
        <v>3</v>
      </c>
      <c r="E1695" s="77" t="s">
        <v>149</v>
      </c>
      <c r="F1695" s="77" t="s">
        <v>141</v>
      </c>
      <c r="G1695" s="98">
        <v>0</v>
      </c>
      <c r="H1695" s="77">
        <v>0</v>
      </c>
      <c r="I1695" s="92">
        <v>0</v>
      </c>
    </row>
    <row r="1696" spans="1:9" x14ac:dyDescent="0.25">
      <c r="A1696" s="94" t="s">
        <v>142</v>
      </c>
      <c r="B1696" s="77" t="s">
        <v>199</v>
      </c>
      <c r="C1696" s="74">
        <v>2017</v>
      </c>
      <c r="D1696" s="77">
        <v>3</v>
      </c>
      <c r="E1696" s="77" t="s">
        <v>149</v>
      </c>
      <c r="F1696" s="77" t="s">
        <v>141</v>
      </c>
      <c r="G1696" s="98">
        <v>-11817891</v>
      </c>
      <c r="H1696" s="77">
        <v>0</v>
      </c>
      <c r="I1696" s="92">
        <v>-11817891</v>
      </c>
    </row>
    <row r="1697" spans="1:9" x14ac:dyDescent="0.25">
      <c r="A1697" s="94" t="s">
        <v>142</v>
      </c>
      <c r="B1697" s="77" t="s">
        <v>200</v>
      </c>
      <c r="C1697" s="74">
        <v>2017</v>
      </c>
      <c r="D1697" s="77">
        <v>3</v>
      </c>
      <c r="E1697" s="77" t="s">
        <v>149</v>
      </c>
      <c r="F1697" s="77" t="s">
        <v>141</v>
      </c>
      <c r="G1697" s="98">
        <v>0</v>
      </c>
      <c r="H1697" s="77">
        <v>0</v>
      </c>
      <c r="I1697" s="92">
        <v>0</v>
      </c>
    </row>
    <row r="1698" spans="1:9" x14ac:dyDescent="0.25">
      <c r="A1698" s="94" t="s">
        <v>142</v>
      </c>
      <c r="B1698" s="77" t="s">
        <v>201</v>
      </c>
      <c r="C1698" s="74">
        <v>2017</v>
      </c>
      <c r="D1698" s="77">
        <v>3</v>
      </c>
      <c r="E1698" s="77" t="s">
        <v>149</v>
      </c>
      <c r="F1698" s="77" t="s">
        <v>141</v>
      </c>
      <c r="G1698" s="98">
        <v>0</v>
      </c>
      <c r="H1698" s="77">
        <v>0</v>
      </c>
      <c r="I1698" s="92">
        <v>0</v>
      </c>
    </row>
    <row r="1699" spans="1:9" x14ac:dyDescent="0.25">
      <c r="A1699" s="94" t="s">
        <v>142</v>
      </c>
      <c r="B1699" s="77" t="s">
        <v>202</v>
      </c>
      <c r="C1699" s="74">
        <v>2017</v>
      </c>
      <c r="D1699" s="77">
        <v>3</v>
      </c>
      <c r="E1699" s="77" t="s">
        <v>149</v>
      </c>
      <c r="F1699" s="77" t="s">
        <v>141</v>
      </c>
      <c r="G1699" s="98">
        <v>0</v>
      </c>
      <c r="H1699" s="77">
        <v>0</v>
      </c>
      <c r="I1699" s="92">
        <v>0</v>
      </c>
    </row>
    <row r="1700" spans="1:9" x14ac:dyDescent="0.25">
      <c r="A1700" s="94" t="s">
        <v>142</v>
      </c>
      <c r="B1700" s="77" t="s">
        <v>203</v>
      </c>
      <c r="C1700" s="74">
        <v>2017</v>
      </c>
      <c r="D1700" s="77">
        <v>3</v>
      </c>
      <c r="E1700" s="77" t="s">
        <v>149</v>
      </c>
      <c r="F1700" s="77" t="s">
        <v>141</v>
      </c>
      <c r="G1700" s="98">
        <v>-4903681</v>
      </c>
      <c r="H1700" s="77">
        <v>0</v>
      </c>
      <c r="I1700" s="92">
        <v>-4903681</v>
      </c>
    </row>
    <row r="1701" spans="1:9" x14ac:dyDescent="0.25">
      <c r="A1701" s="94" t="s">
        <v>142</v>
      </c>
      <c r="B1701" s="77" t="s">
        <v>191</v>
      </c>
      <c r="C1701" s="74">
        <v>2017</v>
      </c>
      <c r="D1701" s="77">
        <v>3</v>
      </c>
      <c r="E1701" s="77" t="s">
        <v>149</v>
      </c>
      <c r="F1701" s="77" t="s">
        <v>141</v>
      </c>
      <c r="G1701" s="98">
        <v>-90174725</v>
      </c>
      <c r="H1701" s="77">
        <v>0</v>
      </c>
      <c r="I1701" s="92">
        <v>-90174725</v>
      </c>
    </row>
    <row r="1702" spans="1:9" x14ac:dyDescent="0.25">
      <c r="A1702" s="94" t="s">
        <v>142</v>
      </c>
      <c r="B1702" s="77" t="s">
        <v>207</v>
      </c>
      <c r="C1702" s="74">
        <v>2017</v>
      </c>
      <c r="D1702" s="77">
        <v>3</v>
      </c>
      <c r="E1702" s="77" t="s">
        <v>149</v>
      </c>
      <c r="F1702" s="77" t="s">
        <v>141</v>
      </c>
      <c r="G1702" s="98">
        <v>-13542000</v>
      </c>
      <c r="H1702" s="77">
        <v>0</v>
      </c>
      <c r="I1702" s="92">
        <v>-13542000</v>
      </c>
    </row>
    <row r="1703" spans="1:9" x14ac:dyDescent="0.25">
      <c r="A1703" s="94" t="s">
        <v>142</v>
      </c>
      <c r="B1703" s="77" t="s">
        <v>204</v>
      </c>
      <c r="C1703" s="74">
        <v>2017</v>
      </c>
      <c r="D1703" s="77">
        <v>3</v>
      </c>
      <c r="E1703" s="77" t="s">
        <v>149</v>
      </c>
      <c r="F1703" s="77" t="s">
        <v>141</v>
      </c>
      <c r="G1703" s="98">
        <v>0</v>
      </c>
      <c r="H1703" s="77">
        <v>0</v>
      </c>
      <c r="I1703" s="92">
        <v>0</v>
      </c>
    </row>
    <row r="1704" spans="1:9" x14ac:dyDescent="0.25">
      <c r="A1704" s="94" t="s">
        <v>142</v>
      </c>
      <c r="B1704" s="77" t="s">
        <v>211</v>
      </c>
      <c r="C1704" s="74">
        <v>2017</v>
      </c>
      <c r="D1704" s="77">
        <v>3</v>
      </c>
      <c r="E1704" s="77" t="s">
        <v>149</v>
      </c>
      <c r="F1704" s="77" t="s">
        <v>141</v>
      </c>
      <c r="G1704" s="98">
        <v>-142898</v>
      </c>
      <c r="H1704" s="77">
        <v>0</v>
      </c>
      <c r="I1704" s="92">
        <v>-142898</v>
      </c>
    </row>
    <row r="1705" spans="1:9" x14ac:dyDescent="0.25">
      <c r="A1705" s="94" t="s">
        <v>142</v>
      </c>
      <c r="B1705" s="77" t="s">
        <v>205</v>
      </c>
      <c r="C1705" s="74">
        <v>2017</v>
      </c>
      <c r="D1705" s="77">
        <v>3</v>
      </c>
      <c r="E1705" s="77" t="s">
        <v>149</v>
      </c>
      <c r="F1705" s="77" t="s">
        <v>141</v>
      </c>
      <c r="G1705" s="98">
        <v>0</v>
      </c>
      <c r="H1705" s="77">
        <v>0</v>
      </c>
      <c r="I1705" s="92">
        <v>0</v>
      </c>
    </row>
    <row r="1706" spans="1:9" x14ac:dyDescent="0.25">
      <c r="A1706" s="94" t="s">
        <v>142</v>
      </c>
      <c r="B1706" s="77" t="s">
        <v>206</v>
      </c>
      <c r="C1706" s="74">
        <v>2017</v>
      </c>
      <c r="D1706" s="77">
        <v>3</v>
      </c>
      <c r="E1706" s="77" t="s">
        <v>149</v>
      </c>
      <c r="F1706" s="77" t="s">
        <v>141</v>
      </c>
      <c r="G1706" s="98">
        <v>0</v>
      </c>
      <c r="H1706" s="77">
        <v>0</v>
      </c>
      <c r="I1706" s="92">
        <v>0</v>
      </c>
    </row>
    <row r="1707" spans="1:9" x14ac:dyDescent="0.25">
      <c r="A1707" s="94" t="s">
        <v>142</v>
      </c>
      <c r="B1707" s="77" t="s">
        <v>212</v>
      </c>
      <c r="C1707" s="74">
        <v>2017</v>
      </c>
      <c r="D1707" s="77">
        <v>3</v>
      </c>
      <c r="E1707" s="77" t="s">
        <v>149</v>
      </c>
      <c r="F1707" s="77" t="s">
        <v>141</v>
      </c>
      <c r="G1707" s="98">
        <v>0</v>
      </c>
      <c r="H1707" s="77">
        <v>0</v>
      </c>
      <c r="I1707" s="92">
        <v>0</v>
      </c>
    </row>
    <row r="1708" spans="1:9" x14ac:dyDescent="0.25">
      <c r="A1708" s="94" t="s">
        <v>142</v>
      </c>
      <c r="B1708" s="77" t="s">
        <v>208</v>
      </c>
      <c r="C1708" s="74">
        <v>2017</v>
      </c>
      <c r="D1708" s="77">
        <v>3</v>
      </c>
      <c r="E1708" s="77" t="s">
        <v>150</v>
      </c>
      <c r="F1708" s="77" t="s">
        <v>141</v>
      </c>
      <c r="G1708" s="98">
        <v>0</v>
      </c>
      <c r="H1708" s="77">
        <v>0</v>
      </c>
      <c r="I1708" s="92">
        <v>0</v>
      </c>
    </row>
    <row r="1709" spans="1:9" x14ac:dyDescent="0.25">
      <c r="A1709" s="94" t="s">
        <v>142</v>
      </c>
      <c r="B1709" s="77" t="s">
        <v>188</v>
      </c>
      <c r="C1709" s="74">
        <v>2017</v>
      </c>
      <c r="D1709" s="77">
        <v>3</v>
      </c>
      <c r="E1709" s="77" t="s">
        <v>150</v>
      </c>
      <c r="F1709" s="77" t="s">
        <v>141</v>
      </c>
      <c r="G1709" s="98">
        <v>-43652604</v>
      </c>
      <c r="H1709" s="77">
        <v>0</v>
      </c>
      <c r="I1709" s="92">
        <v>-43652604</v>
      </c>
    </row>
    <row r="1710" spans="1:9" x14ac:dyDescent="0.25">
      <c r="A1710" s="94" t="s">
        <v>142</v>
      </c>
      <c r="B1710" s="77" t="s">
        <v>193</v>
      </c>
      <c r="C1710" s="74">
        <v>2017</v>
      </c>
      <c r="D1710" s="77">
        <v>3</v>
      </c>
      <c r="E1710" s="77" t="s">
        <v>150</v>
      </c>
      <c r="F1710" s="77" t="s">
        <v>141</v>
      </c>
      <c r="G1710" s="98">
        <v>-36654000</v>
      </c>
      <c r="H1710" s="77">
        <v>0</v>
      </c>
      <c r="I1710" s="92">
        <v>-36654000</v>
      </c>
    </row>
    <row r="1711" spans="1:9" x14ac:dyDescent="0.25">
      <c r="A1711" s="94" t="s">
        <v>142</v>
      </c>
      <c r="B1711" s="77" t="s">
        <v>194</v>
      </c>
      <c r="C1711" s="74">
        <v>2017</v>
      </c>
      <c r="D1711" s="77">
        <v>3</v>
      </c>
      <c r="E1711" s="77" t="s">
        <v>150</v>
      </c>
      <c r="F1711" s="77" t="s">
        <v>141</v>
      </c>
      <c r="G1711" s="98">
        <v>-4225852</v>
      </c>
      <c r="H1711" s="77">
        <v>0</v>
      </c>
      <c r="I1711" s="92">
        <v>-4225852</v>
      </c>
    </row>
    <row r="1712" spans="1:9" x14ac:dyDescent="0.25">
      <c r="A1712" s="94" t="s">
        <v>142</v>
      </c>
      <c r="B1712" s="77" t="s">
        <v>195</v>
      </c>
      <c r="C1712" s="74">
        <v>2017</v>
      </c>
      <c r="D1712" s="77">
        <v>3</v>
      </c>
      <c r="E1712" s="77" t="s">
        <v>150</v>
      </c>
      <c r="F1712" s="77" t="s">
        <v>141</v>
      </c>
      <c r="G1712" s="98">
        <v>0</v>
      </c>
      <c r="H1712" s="77">
        <v>0</v>
      </c>
      <c r="I1712" s="92">
        <v>0</v>
      </c>
    </row>
    <row r="1713" spans="1:9" x14ac:dyDescent="0.25">
      <c r="A1713" s="94" t="s">
        <v>142</v>
      </c>
      <c r="B1713" s="77" t="s">
        <v>190</v>
      </c>
      <c r="C1713" s="74">
        <v>2017</v>
      </c>
      <c r="D1713" s="77">
        <v>3</v>
      </c>
      <c r="E1713" s="77" t="s">
        <v>150</v>
      </c>
      <c r="F1713" s="77" t="s">
        <v>141</v>
      </c>
      <c r="G1713" s="98">
        <v>-467586000</v>
      </c>
      <c r="H1713" s="77">
        <v>0</v>
      </c>
      <c r="I1713" s="92">
        <v>-467586000</v>
      </c>
    </row>
    <row r="1714" spans="1:9" x14ac:dyDescent="0.25">
      <c r="A1714" s="94" t="s">
        <v>142</v>
      </c>
      <c r="B1714" s="77" t="s">
        <v>196</v>
      </c>
      <c r="C1714" s="74">
        <v>2017</v>
      </c>
      <c r="D1714" s="77">
        <v>3</v>
      </c>
      <c r="E1714" s="77" t="s">
        <v>150</v>
      </c>
      <c r="F1714" s="77" t="s">
        <v>141</v>
      </c>
      <c r="G1714" s="98">
        <v>0</v>
      </c>
      <c r="H1714" s="77">
        <v>0</v>
      </c>
      <c r="I1714" s="92">
        <v>0</v>
      </c>
    </row>
    <row r="1715" spans="1:9" x14ac:dyDescent="0.25">
      <c r="A1715" s="94" t="s">
        <v>142</v>
      </c>
      <c r="B1715" s="77" t="s">
        <v>197</v>
      </c>
      <c r="C1715" s="74">
        <v>2017</v>
      </c>
      <c r="D1715" s="77">
        <v>3</v>
      </c>
      <c r="E1715" s="77" t="s">
        <v>150</v>
      </c>
      <c r="F1715" s="77" t="s">
        <v>141</v>
      </c>
      <c r="G1715" s="98">
        <v>-2222881</v>
      </c>
      <c r="H1715" s="77">
        <v>0</v>
      </c>
      <c r="I1715" s="92">
        <v>-2222881</v>
      </c>
    </row>
    <row r="1716" spans="1:9" x14ac:dyDescent="0.25">
      <c r="A1716" s="94" t="s">
        <v>142</v>
      </c>
      <c r="B1716" s="77" t="s">
        <v>209</v>
      </c>
      <c r="C1716" s="74">
        <v>2017</v>
      </c>
      <c r="D1716" s="77">
        <v>3</v>
      </c>
      <c r="E1716" s="77" t="s">
        <v>150</v>
      </c>
      <c r="F1716" s="77" t="s">
        <v>141</v>
      </c>
      <c r="G1716" s="98">
        <v>-8932016</v>
      </c>
      <c r="H1716" s="77">
        <v>0</v>
      </c>
      <c r="I1716" s="92">
        <v>-8932016</v>
      </c>
    </row>
    <row r="1717" spans="1:9" x14ac:dyDescent="0.25">
      <c r="A1717" s="94" t="s">
        <v>142</v>
      </c>
      <c r="B1717" s="77" t="s">
        <v>210</v>
      </c>
      <c r="C1717" s="74">
        <v>2017</v>
      </c>
      <c r="D1717" s="77">
        <v>3</v>
      </c>
      <c r="E1717" s="77" t="s">
        <v>150</v>
      </c>
      <c r="F1717" s="77" t="s">
        <v>141</v>
      </c>
      <c r="G1717" s="98">
        <v>0</v>
      </c>
      <c r="H1717" s="77">
        <v>0</v>
      </c>
      <c r="I1717" s="92">
        <v>0</v>
      </c>
    </row>
    <row r="1718" spans="1:9" x14ac:dyDescent="0.25">
      <c r="A1718" s="94" t="s">
        <v>142</v>
      </c>
      <c r="B1718" s="77" t="s">
        <v>192</v>
      </c>
      <c r="C1718" s="74">
        <v>2017</v>
      </c>
      <c r="D1718" s="77">
        <v>3</v>
      </c>
      <c r="E1718" s="77" t="s">
        <v>150</v>
      </c>
      <c r="F1718" s="77" t="s">
        <v>141</v>
      </c>
      <c r="G1718" s="98">
        <v>-4441979</v>
      </c>
      <c r="H1718" s="77">
        <v>0</v>
      </c>
      <c r="I1718" s="92">
        <v>-4441979</v>
      </c>
    </row>
    <row r="1719" spans="1:9" x14ac:dyDescent="0.25">
      <c r="A1719" s="94" t="s">
        <v>142</v>
      </c>
      <c r="B1719" s="77" t="s">
        <v>198</v>
      </c>
      <c r="C1719" s="74">
        <v>2017</v>
      </c>
      <c r="D1719" s="77">
        <v>3</v>
      </c>
      <c r="E1719" s="77" t="s">
        <v>150</v>
      </c>
      <c r="F1719" s="77" t="s">
        <v>141</v>
      </c>
      <c r="G1719" s="98">
        <v>-94031</v>
      </c>
      <c r="H1719" s="77">
        <v>0</v>
      </c>
      <c r="I1719" s="92">
        <v>-94031</v>
      </c>
    </row>
    <row r="1720" spans="1:9" x14ac:dyDescent="0.25">
      <c r="A1720" s="94" t="s">
        <v>142</v>
      </c>
      <c r="B1720" s="77" t="s">
        <v>199</v>
      </c>
      <c r="C1720" s="74">
        <v>2017</v>
      </c>
      <c r="D1720" s="77">
        <v>3</v>
      </c>
      <c r="E1720" s="77" t="s">
        <v>150</v>
      </c>
      <c r="F1720" s="77" t="s">
        <v>141</v>
      </c>
      <c r="G1720" s="98">
        <v>-146851648</v>
      </c>
      <c r="H1720" s="77">
        <v>0</v>
      </c>
      <c r="I1720" s="92">
        <v>-146851648</v>
      </c>
    </row>
    <row r="1721" spans="1:9" x14ac:dyDescent="0.25">
      <c r="A1721" s="94" t="s">
        <v>142</v>
      </c>
      <c r="B1721" s="77" t="s">
        <v>200</v>
      </c>
      <c r="C1721" s="74">
        <v>2017</v>
      </c>
      <c r="D1721" s="77">
        <v>3</v>
      </c>
      <c r="E1721" s="77" t="s">
        <v>150</v>
      </c>
      <c r="F1721" s="77" t="s">
        <v>141</v>
      </c>
      <c r="G1721" s="98">
        <v>-1672</v>
      </c>
      <c r="H1721" s="77">
        <v>0</v>
      </c>
      <c r="I1721" s="92">
        <v>-1672</v>
      </c>
    </row>
    <row r="1722" spans="1:9" x14ac:dyDescent="0.25">
      <c r="A1722" s="94" t="s">
        <v>142</v>
      </c>
      <c r="B1722" s="77" t="s">
        <v>201</v>
      </c>
      <c r="C1722" s="74">
        <v>2017</v>
      </c>
      <c r="D1722" s="77">
        <v>3</v>
      </c>
      <c r="E1722" s="77" t="s">
        <v>150</v>
      </c>
      <c r="F1722" s="77" t="s">
        <v>141</v>
      </c>
      <c r="G1722" s="98">
        <v>0</v>
      </c>
      <c r="H1722" s="77">
        <v>0</v>
      </c>
      <c r="I1722" s="92">
        <v>0</v>
      </c>
    </row>
    <row r="1723" spans="1:9" x14ac:dyDescent="0.25">
      <c r="A1723" s="94" t="s">
        <v>142</v>
      </c>
      <c r="B1723" s="77" t="s">
        <v>202</v>
      </c>
      <c r="C1723" s="74">
        <v>2017</v>
      </c>
      <c r="D1723" s="77">
        <v>3</v>
      </c>
      <c r="E1723" s="77" t="s">
        <v>150</v>
      </c>
      <c r="F1723" s="77" t="s">
        <v>141</v>
      </c>
      <c r="G1723" s="98">
        <v>-803000</v>
      </c>
      <c r="H1723" s="77">
        <v>0</v>
      </c>
      <c r="I1723" s="92">
        <v>-803000</v>
      </c>
    </row>
    <row r="1724" spans="1:9" x14ac:dyDescent="0.25">
      <c r="A1724" s="94" t="s">
        <v>142</v>
      </c>
      <c r="B1724" s="77" t="s">
        <v>203</v>
      </c>
      <c r="C1724" s="74">
        <v>2017</v>
      </c>
      <c r="D1724" s="77">
        <v>3</v>
      </c>
      <c r="E1724" s="77" t="s">
        <v>150</v>
      </c>
      <c r="F1724" s="77" t="s">
        <v>141</v>
      </c>
      <c r="G1724" s="98">
        <v>-63338</v>
      </c>
      <c r="H1724" s="77">
        <v>0</v>
      </c>
      <c r="I1724" s="92">
        <v>-63338</v>
      </c>
    </row>
    <row r="1725" spans="1:9" x14ac:dyDescent="0.25">
      <c r="A1725" s="94" t="s">
        <v>142</v>
      </c>
      <c r="B1725" s="77" t="s">
        <v>191</v>
      </c>
      <c r="C1725" s="74">
        <v>2017</v>
      </c>
      <c r="D1725" s="77">
        <v>3</v>
      </c>
      <c r="E1725" s="77" t="s">
        <v>150</v>
      </c>
      <c r="F1725" s="77" t="s">
        <v>141</v>
      </c>
      <c r="G1725" s="98">
        <v>-1767477</v>
      </c>
      <c r="H1725" s="77">
        <v>0</v>
      </c>
      <c r="I1725" s="92">
        <v>-1767477</v>
      </c>
    </row>
    <row r="1726" spans="1:9" x14ac:dyDescent="0.25">
      <c r="A1726" s="94" t="s">
        <v>142</v>
      </c>
      <c r="B1726" s="77" t="s">
        <v>207</v>
      </c>
      <c r="C1726" s="74">
        <v>2017</v>
      </c>
      <c r="D1726" s="77">
        <v>3</v>
      </c>
      <c r="E1726" s="77" t="s">
        <v>150</v>
      </c>
      <c r="F1726" s="77" t="s">
        <v>141</v>
      </c>
      <c r="G1726" s="98">
        <v>-4987000</v>
      </c>
      <c r="H1726" s="77">
        <v>0</v>
      </c>
      <c r="I1726" s="92">
        <v>-4987000</v>
      </c>
    </row>
    <row r="1727" spans="1:9" x14ac:dyDescent="0.25">
      <c r="A1727" s="94" t="s">
        <v>142</v>
      </c>
      <c r="B1727" s="77" t="s">
        <v>204</v>
      </c>
      <c r="C1727" s="74">
        <v>2017</v>
      </c>
      <c r="D1727" s="77">
        <v>3</v>
      </c>
      <c r="E1727" s="77" t="s">
        <v>150</v>
      </c>
      <c r="F1727" s="77" t="s">
        <v>141</v>
      </c>
      <c r="G1727" s="98">
        <v>-435066000</v>
      </c>
      <c r="H1727" s="77">
        <v>0</v>
      </c>
      <c r="I1727" s="92">
        <v>-435066000</v>
      </c>
    </row>
    <row r="1728" spans="1:9" x14ac:dyDescent="0.25">
      <c r="A1728" s="94" t="s">
        <v>142</v>
      </c>
      <c r="B1728" s="77" t="s">
        <v>211</v>
      </c>
      <c r="C1728" s="74">
        <v>2017</v>
      </c>
      <c r="D1728" s="77">
        <v>3</v>
      </c>
      <c r="E1728" s="77" t="s">
        <v>150</v>
      </c>
      <c r="F1728" s="77" t="s">
        <v>141</v>
      </c>
      <c r="G1728" s="98">
        <v>-827449</v>
      </c>
      <c r="H1728" s="77">
        <v>0</v>
      </c>
      <c r="I1728" s="92">
        <v>-827449</v>
      </c>
    </row>
    <row r="1729" spans="1:9" x14ac:dyDescent="0.25">
      <c r="A1729" s="94" t="s">
        <v>142</v>
      </c>
      <c r="B1729" s="77" t="s">
        <v>205</v>
      </c>
      <c r="C1729" s="74">
        <v>2017</v>
      </c>
      <c r="D1729" s="77">
        <v>3</v>
      </c>
      <c r="E1729" s="77" t="s">
        <v>150</v>
      </c>
      <c r="F1729" s="77" t="s">
        <v>141</v>
      </c>
      <c r="G1729" s="98">
        <v>0</v>
      </c>
      <c r="H1729" s="77">
        <v>0</v>
      </c>
      <c r="I1729" s="92">
        <v>0</v>
      </c>
    </row>
    <row r="1730" spans="1:9" x14ac:dyDescent="0.25">
      <c r="A1730" s="94" t="s">
        <v>142</v>
      </c>
      <c r="B1730" s="77" t="s">
        <v>206</v>
      </c>
      <c r="C1730" s="74">
        <v>2017</v>
      </c>
      <c r="D1730" s="77">
        <v>3</v>
      </c>
      <c r="E1730" s="77" t="s">
        <v>150</v>
      </c>
      <c r="F1730" s="77" t="s">
        <v>141</v>
      </c>
      <c r="G1730" s="98">
        <v>-1620971</v>
      </c>
      <c r="H1730" s="77">
        <v>0</v>
      </c>
      <c r="I1730" s="92">
        <v>-1620971</v>
      </c>
    </row>
    <row r="1731" spans="1:9" x14ac:dyDescent="0.25">
      <c r="A1731" s="94" t="s">
        <v>142</v>
      </c>
      <c r="B1731" s="77" t="s">
        <v>212</v>
      </c>
      <c r="C1731" s="74">
        <v>2017</v>
      </c>
      <c r="D1731" s="77">
        <v>3</v>
      </c>
      <c r="E1731" s="77" t="s">
        <v>150</v>
      </c>
      <c r="F1731" s="77" t="s">
        <v>141</v>
      </c>
      <c r="G1731" s="98">
        <v>0</v>
      </c>
      <c r="H1731" s="77">
        <v>0</v>
      </c>
      <c r="I1731" s="92">
        <v>0</v>
      </c>
    </row>
    <row r="1732" spans="1:9" x14ac:dyDescent="0.25">
      <c r="A1732" s="94" t="s">
        <v>142</v>
      </c>
      <c r="B1732" s="77" t="s">
        <v>208</v>
      </c>
      <c r="C1732" s="74">
        <v>2017</v>
      </c>
      <c r="D1732" s="77">
        <v>3</v>
      </c>
      <c r="E1732" s="77" t="s">
        <v>151</v>
      </c>
      <c r="F1732" s="77" t="s">
        <v>141</v>
      </c>
      <c r="G1732" s="98">
        <v>0</v>
      </c>
      <c r="H1732" s="77">
        <v>0</v>
      </c>
      <c r="I1732" s="92">
        <v>0</v>
      </c>
    </row>
    <row r="1733" spans="1:9" x14ac:dyDescent="0.25">
      <c r="A1733" s="94" t="s">
        <v>142</v>
      </c>
      <c r="B1733" s="77" t="s">
        <v>188</v>
      </c>
      <c r="C1733" s="74">
        <v>2017</v>
      </c>
      <c r="D1733" s="77">
        <v>3</v>
      </c>
      <c r="E1733" s="77" t="s">
        <v>151</v>
      </c>
      <c r="F1733" s="77" t="s">
        <v>141</v>
      </c>
      <c r="G1733" s="98">
        <v>0</v>
      </c>
      <c r="H1733" s="77">
        <v>0</v>
      </c>
      <c r="I1733" s="92">
        <v>0</v>
      </c>
    </row>
    <row r="1734" spans="1:9" x14ac:dyDescent="0.25">
      <c r="A1734" s="94" t="s">
        <v>142</v>
      </c>
      <c r="B1734" s="77" t="s">
        <v>193</v>
      </c>
      <c r="C1734" s="74">
        <v>2017</v>
      </c>
      <c r="D1734" s="77">
        <v>3</v>
      </c>
      <c r="E1734" s="77" t="s">
        <v>151</v>
      </c>
      <c r="F1734" s="77" t="s">
        <v>141</v>
      </c>
      <c r="G1734" s="98">
        <v>-2712000</v>
      </c>
      <c r="H1734" s="77">
        <v>0</v>
      </c>
      <c r="I1734" s="92">
        <v>-2712000</v>
      </c>
    </row>
    <row r="1735" spans="1:9" x14ac:dyDescent="0.25">
      <c r="A1735" s="94" t="s">
        <v>142</v>
      </c>
      <c r="B1735" s="77" t="s">
        <v>194</v>
      </c>
      <c r="C1735" s="74">
        <v>2017</v>
      </c>
      <c r="D1735" s="77">
        <v>3</v>
      </c>
      <c r="E1735" s="77" t="s">
        <v>151</v>
      </c>
      <c r="F1735" s="77" t="s">
        <v>141</v>
      </c>
      <c r="G1735" s="98">
        <v>0</v>
      </c>
      <c r="H1735" s="77">
        <v>0</v>
      </c>
      <c r="I1735" s="92">
        <v>0</v>
      </c>
    </row>
    <row r="1736" spans="1:9" x14ac:dyDescent="0.25">
      <c r="A1736" s="94" t="s">
        <v>142</v>
      </c>
      <c r="B1736" s="77" t="s">
        <v>195</v>
      </c>
      <c r="C1736" s="74">
        <v>2017</v>
      </c>
      <c r="D1736" s="77">
        <v>3</v>
      </c>
      <c r="E1736" s="77" t="s">
        <v>151</v>
      </c>
      <c r="F1736" s="77" t="s">
        <v>141</v>
      </c>
      <c r="G1736" s="98">
        <v>0</v>
      </c>
      <c r="H1736" s="77">
        <v>0</v>
      </c>
      <c r="I1736" s="92">
        <v>0</v>
      </c>
    </row>
    <row r="1737" spans="1:9" x14ac:dyDescent="0.25">
      <c r="A1737" s="94" t="s">
        <v>142</v>
      </c>
      <c r="B1737" s="77" t="s">
        <v>190</v>
      </c>
      <c r="C1737" s="74">
        <v>2017</v>
      </c>
      <c r="D1737" s="77">
        <v>3</v>
      </c>
      <c r="E1737" s="77" t="s">
        <v>151</v>
      </c>
      <c r="F1737" s="77" t="s">
        <v>141</v>
      </c>
      <c r="G1737" s="98">
        <v>0</v>
      </c>
      <c r="H1737" s="77">
        <v>0</v>
      </c>
      <c r="I1737" s="92">
        <v>0</v>
      </c>
    </row>
    <row r="1738" spans="1:9" x14ac:dyDescent="0.25">
      <c r="A1738" s="94" t="s">
        <v>142</v>
      </c>
      <c r="B1738" s="77" t="s">
        <v>196</v>
      </c>
      <c r="C1738" s="74">
        <v>2017</v>
      </c>
      <c r="D1738" s="77">
        <v>3</v>
      </c>
      <c r="E1738" s="77" t="s">
        <v>151</v>
      </c>
      <c r="F1738" s="77" t="s">
        <v>141</v>
      </c>
      <c r="G1738" s="98">
        <v>0</v>
      </c>
      <c r="H1738" s="77">
        <v>0</v>
      </c>
      <c r="I1738" s="92">
        <v>0</v>
      </c>
    </row>
    <row r="1739" spans="1:9" x14ac:dyDescent="0.25">
      <c r="A1739" s="94" t="s">
        <v>142</v>
      </c>
      <c r="B1739" s="77" t="s">
        <v>197</v>
      </c>
      <c r="C1739" s="74">
        <v>2017</v>
      </c>
      <c r="D1739" s="77">
        <v>3</v>
      </c>
      <c r="E1739" s="77" t="s">
        <v>151</v>
      </c>
      <c r="F1739" s="77" t="s">
        <v>141</v>
      </c>
      <c r="G1739" s="98">
        <v>0</v>
      </c>
      <c r="H1739" s="77">
        <v>0</v>
      </c>
      <c r="I1739" s="92">
        <v>0</v>
      </c>
    </row>
    <row r="1740" spans="1:9" x14ac:dyDescent="0.25">
      <c r="A1740" s="94" t="s">
        <v>142</v>
      </c>
      <c r="B1740" s="77" t="s">
        <v>209</v>
      </c>
      <c r="C1740" s="74">
        <v>2017</v>
      </c>
      <c r="D1740" s="77">
        <v>3</v>
      </c>
      <c r="E1740" s="77" t="s">
        <v>151</v>
      </c>
      <c r="F1740" s="77" t="s">
        <v>141</v>
      </c>
      <c r="G1740" s="98">
        <v>0</v>
      </c>
      <c r="H1740" s="77">
        <v>0</v>
      </c>
      <c r="I1740" s="92">
        <v>0</v>
      </c>
    </row>
    <row r="1741" spans="1:9" x14ac:dyDescent="0.25">
      <c r="A1741" s="94" t="s">
        <v>142</v>
      </c>
      <c r="B1741" s="77" t="s">
        <v>210</v>
      </c>
      <c r="C1741" s="74">
        <v>2017</v>
      </c>
      <c r="D1741" s="77">
        <v>3</v>
      </c>
      <c r="E1741" s="77" t="s">
        <v>151</v>
      </c>
      <c r="F1741" s="77" t="s">
        <v>141</v>
      </c>
      <c r="G1741" s="98">
        <v>0</v>
      </c>
      <c r="H1741" s="77">
        <v>0</v>
      </c>
      <c r="I1741" s="92">
        <v>0</v>
      </c>
    </row>
    <row r="1742" spans="1:9" x14ac:dyDescent="0.25">
      <c r="A1742" s="94" t="s">
        <v>142</v>
      </c>
      <c r="B1742" s="77" t="s">
        <v>192</v>
      </c>
      <c r="C1742" s="74">
        <v>2017</v>
      </c>
      <c r="D1742" s="77">
        <v>3</v>
      </c>
      <c r="E1742" s="77" t="s">
        <v>151</v>
      </c>
      <c r="F1742" s="77" t="s">
        <v>141</v>
      </c>
      <c r="G1742" s="98">
        <v>0</v>
      </c>
      <c r="H1742" s="77">
        <v>0</v>
      </c>
      <c r="I1742" s="92">
        <v>0</v>
      </c>
    </row>
    <row r="1743" spans="1:9" x14ac:dyDescent="0.25">
      <c r="A1743" s="94" t="s">
        <v>142</v>
      </c>
      <c r="B1743" s="77" t="s">
        <v>198</v>
      </c>
      <c r="C1743" s="74">
        <v>2017</v>
      </c>
      <c r="D1743" s="77">
        <v>3</v>
      </c>
      <c r="E1743" s="77" t="s">
        <v>151</v>
      </c>
      <c r="F1743" s="77" t="s">
        <v>141</v>
      </c>
      <c r="G1743" s="98">
        <v>0</v>
      </c>
      <c r="H1743" s="77">
        <v>0</v>
      </c>
      <c r="I1743" s="92">
        <v>0</v>
      </c>
    </row>
    <row r="1744" spans="1:9" x14ac:dyDescent="0.25">
      <c r="A1744" s="94" t="s">
        <v>142</v>
      </c>
      <c r="B1744" s="77" t="s">
        <v>199</v>
      </c>
      <c r="C1744" s="74">
        <v>2017</v>
      </c>
      <c r="D1744" s="77">
        <v>3</v>
      </c>
      <c r="E1744" s="77" t="s">
        <v>151</v>
      </c>
      <c r="F1744" s="77" t="s">
        <v>141</v>
      </c>
      <c r="G1744" s="98">
        <v>0</v>
      </c>
      <c r="H1744" s="77">
        <v>0</v>
      </c>
      <c r="I1744" s="92">
        <v>0</v>
      </c>
    </row>
    <row r="1745" spans="1:9" x14ac:dyDescent="0.25">
      <c r="A1745" s="94" t="s">
        <v>142</v>
      </c>
      <c r="B1745" s="77" t="s">
        <v>200</v>
      </c>
      <c r="C1745" s="74">
        <v>2017</v>
      </c>
      <c r="D1745" s="77">
        <v>3</v>
      </c>
      <c r="E1745" s="77" t="s">
        <v>151</v>
      </c>
      <c r="F1745" s="77" t="s">
        <v>141</v>
      </c>
      <c r="G1745" s="98">
        <v>0</v>
      </c>
      <c r="H1745" s="77">
        <v>0</v>
      </c>
      <c r="I1745" s="92">
        <v>0</v>
      </c>
    </row>
    <row r="1746" spans="1:9" x14ac:dyDescent="0.25">
      <c r="A1746" s="94" t="s">
        <v>142</v>
      </c>
      <c r="B1746" s="77" t="s">
        <v>201</v>
      </c>
      <c r="C1746" s="74">
        <v>2017</v>
      </c>
      <c r="D1746" s="77">
        <v>3</v>
      </c>
      <c r="E1746" s="77" t="s">
        <v>151</v>
      </c>
      <c r="F1746" s="77" t="s">
        <v>141</v>
      </c>
      <c r="G1746" s="98">
        <v>-14513000</v>
      </c>
      <c r="H1746" s="77">
        <v>0</v>
      </c>
      <c r="I1746" s="92">
        <v>-14513000</v>
      </c>
    </row>
    <row r="1747" spans="1:9" x14ac:dyDescent="0.25">
      <c r="A1747" s="94" t="s">
        <v>142</v>
      </c>
      <c r="B1747" s="77" t="s">
        <v>202</v>
      </c>
      <c r="C1747" s="74">
        <v>2017</v>
      </c>
      <c r="D1747" s="77">
        <v>3</v>
      </c>
      <c r="E1747" s="77" t="s">
        <v>151</v>
      </c>
      <c r="F1747" s="77" t="s">
        <v>141</v>
      </c>
      <c r="G1747" s="98">
        <v>0</v>
      </c>
      <c r="H1747" s="77">
        <v>0</v>
      </c>
      <c r="I1747" s="92">
        <v>0</v>
      </c>
    </row>
    <row r="1748" spans="1:9" x14ac:dyDescent="0.25">
      <c r="A1748" s="94" t="s">
        <v>142</v>
      </c>
      <c r="B1748" s="77" t="s">
        <v>203</v>
      </c>
      <c r="C1748" s="74">
        <v>2017</v>
      </c>
      <c r="D1748" s="77">
        <v>3</v>
      </c>
      <c r="E1748" s="77" t="s">
        <v>151</v>
      </c>
      <c r="F1748" s="77" t="s">
        <v>141</v>
      </c>
      <c r="G1748" s="98">
        <v>0</v>
      </c>
      <c r="H1748" s="77">
        <v>0</v>
      </c>
      <c r="I1748" s="92">
        <v>0</v>
      </c>
    </row>
    <row r="1749" spans="1:9" x14ac:dyDescent="0.25">
      <c r="A1749" s="94" t="s">
        <v>142</v>
      </c>
      <c r="B1749" s="77" t="s">
        <v>207</v>
      </c>
      <c r="C1749" s="74">
        <v>2017</v>
      </c>
      <c r="D1749" s="77">
        <v>3</v>
      </c>
      <c r="E1749" s="77" t="s">
        <v>151</v>
      </c>
      <c r="F1749" s="77" t="s">
        <v>141</v>
      </c>
      <c r="G1749" s="98">
        <v>0</v>
      </c>
      <c r="H1749" s="77">
        <v>0</v>
      </c>
      <c r="I1749" s="92">
        <v>0</v>
      </c>
    </row>
    <row r="1750" spans="1:9" x14ac:dyDescent="0.25">
      <c r="A1750" s="94" t="s">
        <v>142</v>
      </c>
      <c r="B1750" s="77" t="s">
        <v>204</v>
      </c>
      <c r="C1750" s="74">
        <v>2017</v>
      </c>
      <c r="D1750" s="77">
        <v>3</v>
      </c>
      <c r="E1750" s="77" t="s">
        <v>151</v>
      </c>
      <c r="F1750" s="77" t="s">
        <v>141</v>
      </c>
      <c r="G1750" s="98">
        <v>0</v>
      </c>
      <c r="H1750" s="77">
        <v>0</v>
      </c>
      <c r="I1750" s="92">
        <v>0</v>
      </c>
    </row>
    <row r="1751" spans="1:9" x14ac:dyDescent="0.25">
      <c r="A1751" s="94" t="s">
        <v>142</v>
      </c>
      <c r="B1751" s="77" t="s">
        <v>211</v>
      </c>
      <c r="C1751" s="74">
        <v>2017</v>
      </c>
      <c r="D1751" s="77">
        <v>3</v>
      </c>
      <c r="E1751" s="77" t="s">
        <v>151</v>
      </c>
      <c r="F1751" s="77" t="s">
        <v>141</v>
      </c>
      <c r="G1751" s="98">
        <v>0</v>
      </c>
      <c r="H1751" s="77">
        <v>0</v>
      </c>
      <c r="I1751" s="92">
        <v>0</v>
      </c>
    </row>
    <row r="1752" spans="1:9" x14ac:dyDescent="0.25">
      <c r="A1752" s="94" t="s">
        <v>142</v>
      </c>
      <c r="B1752" s="77" t="s">
        <v>205</v>
      </c>
      <c r="C1752" s="74">
        <v>2017</v>
      </c>
      <c r="D1752" s="77">
        <v>3</v>
      </c>
      <c r="E1752" s="77" t="s">
        <v>151</v>
      </c>
      <c r="F1752" s="77" t="s">
        <v>141</v>
      </c>
      <c r="G1752" s="98">
        <v>0</v>
      </c>
      <c r="H1752" s="77">
        <v>0</v>
      </c>
      <c r="I1752" s="92">
        <v>0</v>
      </c>
    </row>
    <row r="1753" spans="1:9" x14ac:dyDescent="0.25">
      <c r="A1753" s="94" t="s">
        <v>142</v>
      </c>
      <c r="B1753" s="77" t="s">
        <v>206</v>
      </c>
      <c r="C1753" s="74">
        <v>2017</v>
      </c>
      <c r="D1753" s="77">
        <v>3</v>
      </c>
      <c r="E1753" s="77" t="s">
        <v>151</v>
      </c>
      <c r="F1753" s="77" t="s">
        <v>141</v>
      </c>
      <c r="G1753" s="98">
        <v>0</v>
      </c>
      <c r="H1753" s="77">
        <v>0</v>
      </c>
      <c r="I1753" s="92">
        <v>0</v>
      </c>
    </row>
    <row r="1754" spans="1:9" x14ac:dyDescent="0.25">
      <c r="A1754" s="94" t="s">
        <v>142</v>
      </c>
      <c r="B1754" s="77" t="s">
        <v>212</v>
      </c>
      <c r="C1754" s="74">
        <v>2017</v>
      </c>
      <c r="D1754" s="77">
        <v>3</v>
      </c>
      <c r="E1754" s="77" t="s">
        <v>151</v>
      </c>
      <c r="F1754" s="77" t="s">
        <v>141</v>
      </c>
      <c r="G1754" s="98">
        <v>0</v>
      </c>
      <c r="H1754" s="77">
        <v>0</v>
      </c>
      <c r="I1754" s="92">
        <v>0</v>
      </c>
    </row>
    <row r="1755" spans="1:9" x14ac:dyDescent="0.25">
      <c r="A1755" s="94" t="s">
        <v>142</v>
      </c>
      <c r="B1755" s="77" t="s">
        <v>208</v>
      </c>
      <c r="C1755" s="74">
        <v>2017</v>
      </c>
      <c r="D1755" s="77">
        <v>3</v>
      </c>
      <c r="E1755" s="77" t="s">
        <v>152</v>
      </c>
      <c r="F1755" s="77" t="s">
        <v>141</v>
      </c>
      <c r="G1755" s="98">
        <v>0</v>
      </c>
      <c r="H1755" s="77">
        <v>0</v>
      </c>
      <c r="I1755" s="92">
        <v>0</v>
      </c>
    </row>
    <row r="1756" spans="1:9" x14ac:dyDescent="0.25">
      <c r="A1756" s="94" t="s">
        <v>142</v>
      </c>
      <c r="B1756" s="77" t="s">
        <v>188</v>
      </c>
      <c r="C1756" s="74">
        <v>2017</v>
      </c>
      <c r="D1756" s="77">
        <v>3</v>
      </c>
      <c r="E1756" s="77" t="s">
        <v>152</v>
      </c>
      <c r="F1756" s="77" t="s">
        <v>141</v>
      </c>
      <c r="G1756" s="98">
        <v>-2175012330</v>
      </c>
      <c r="H1756" s="77">
        <v>0</v>
      </c>
      <c r="I1756" s="92">
        <v>-2175012330</v>
      </c>
    </row>
    <row r="1757" spans="1:9" x14ac:dyDescent="0.25">
      <c r="A1757" s="94" t="s">
        <v>142</v>
      </c>
      <c r="B1757" s="77" t="s">
        <v>193</v>
      </c>
      <c r="C1757" s="74">
        <v>2017</v>
      </c>
      <c r="D1757" s="77">
        <v>3</v>
      </c>
      <c r="E1757" s="77" t="s">
        <v>152</v>
      </c>
      <c r="F1757" s="77" t="s">
        <v>141</v>
      </c>
      <c r="G1757" s="98">
        <v>-365980000</v>
      </c>
      <c r="H1757" s="77">
        <v>0</v>
      </c>
      <c r="I1757" s="92">
        <v>-365980000</v>
      </c>
    </row>
    <row r="1758" spans="1:9" x14ac:dyDescent="0.25">
      <c r="A1758" s="94" t="s">
        <v>142</v>
      </c>
      <c r="B1758" s="77" t="s">
        <v>194</v>
      </c>
      <c r="C1758" s="74">
        <v>2017</v>
      </c>
      <c r="D1758" s="77">
        <v>3</v>
      </c>
      <c r="E1758" s="77" t="s">
        <v>152</v>
      </c>
      <c r="F1758" s="77" t="s">
        <v>141</v>
      </c>
      <c r="G1758" s="98">
        <v>-52510424</v>
      </c>
      <c r="H1758" s="77">
        <v>0</v>
      </c>
      <c r="I1758" s="92">
        <v>-52510424</v>
      </c>
    </row>
    <row r="1759" spans="1:9" x14ac:dyDescent="0.25">
      <c r="A1759" s="94" t="s">
        <v>142</v>
      </c>
      <c r="B1759" s="77" t="s">
        <v>195</v>
      </c>
      <c r="C1759" s="74">
        <v>2017</v>
      </c>
      <c r="D1759" s="77">
        <v>3</v>
      </c>
      <c r="E1759" s="77" t="s">
        <v>152</v>
      </c>
      <c r="F1759" s="77" t="s">
        <v>141</v>
      </c>
      <c r="G1759" s="98">
        <v>-154997</v>
      </c>
      <c r="H1759" s="77">
        <v>0</v>
      </c>
      <c r="I1759" s="92">
        <v>-154997</v>
      </c>
    </row>
    <row r="1760" spans="1:9" x14ac:dyDescent="0.25">
      <c r="A1760" s="94" t="s">
        <v>142</v>
      </c>
      <c r="B1760" s="77" t="s">
        <v>190</v>
      </c>
      <c r="C1760" s="74">
        <v>2017</v>
      </c>
      <c r="D1760" s="77">
        <v>3</v>
      </c>
      <c r="E1760" s="77" t="s">
        <v>152</v>
      </c>
      <c r="F1760" s="77" t="s">
        <v>141</v>
      </c>
      <c r="G1760" s="98">
        <v>-1954847000</v>
      </c>
      <c r="H1760" s="77">
        <v>0</v>
      </c>
      <c r="I1760" s="92">
        <v>-1954847000</v>
      </c>
    </row>
    <row r="1761" spans="1:9" x14ac:dyDescent="0.25">
      <c r="A1761" s="94" t="s">
        <v>142</v>
      </c>
      <c r="B1761" s="77" t="s">
        <v>196</v>
      </c>
      <c r="C1761" s="74">
        <v>2017</v>
      </c>
      <c r="D1761" s="77">
        <v>3</v>
      </c>
      <c r="E1761" s="77" t="s">
        <v>152</v>
      </c>
      <c r="F1761" s="77" t="s">
        <v>141</v>
      </c>
      <c r="G1761" s="98">
        <v>0</v>
      </c>
      <c r="H1761" s="77">
        <v>0</v>
      </c>
      <c r="I1761" s="92">
        <v>0</v>
      </c>
    </row>
    <row r="1762" spans="1:9" x14ac:dyDescent="0.25">
      <c r="A1762" s="94" t="s">
        <v>142</v>
      </c>
      <c r="B1762" s="77" t="s">
        <v>197</v>
      </c>
      <c r="C1762" s="74">
        <v>2017</v>
      </c>
      <c r="D1762" s="77">
        <v>3</v>
      </c>
      <c r="E1762" s="77" t="s">
        <v>152</v>
      </c>
      <c r="F1762" s="77" t="s">
        <v>141</v>
      </c>
      <c r="G1762" s="98">
        <v>-91937676</v>
      </c>
      <c r="H1762" s="77">
        <v>0</v>
      </c>
      <c r="I1762" s="92">
        <v>-91937676</v>
      </c>
    </row>
    <row r="1763" spans="1:9" x14ac:dyDescent="0.25">
      <c r="A1763" s="94" t="s">
        <v>142</v>
      </c>
      <c r="B1763" s="77" t="s">
        <v>209</v>
      </c>
      <c r="C1763" s="74">
        <v>2017</v>
      </c>
      <c r="D1763" s="77">
        <v>3</v>
      </c>
      <c r="E1763" s="77" t="s">
        <v>152</v>
      </c>
      <c r="F1763" s="77" t="s">
        <v>141</v>
      </c>
      <c r="G1763" s="98">
        <v>-52049973</v>
      </c>
      <c r="H1763" s="77">
        <v>0</v>
      </c>
      <c r="I1763" s="92">
        <v>-52049973</v>
      </c>
    </row>
    <row r="1764" spans="1:9" x14ac:dyDescent="0.25">
      <c r="A1764" s="94" t="s">
        <v>142</v>
      </c>
      <c r="B1764" s="77" t="s">
        <v>210</v>
      </c>
      <c r="C1764" s="74">
        <v>2017</v>
      </c>
      <c r="D1764" s="77">
        <v>3</v>
      </c>
      <c r="E1764" s="77" t="s">
        <v>152</v>
      </c>
      <c r="F1764" s="77" t="s">
        <v>141</v>
      </c>
      <c r="G1764" s="98">
        <v>-7452</v>
      </c>
      <c r="H1764" s="77">
        <v>0</v>
      </c>
      <c r="I1764" s="92">
        <v>-7452</v>
      </c>
    </row>
    <row r="1765" spans="1:9" x14ac:dyDescent="0.25">
      <c r="A1765" s="94" t="s">
        <v>142</v>
      </c>
      <c r="B1765" s="77" t="s">
        <v>192</v>
      </c>
      <c r="C1765" s="74">
        <v>2017</v>
      </c>
      <c r="D1765" s="77">
        <v>3</v>
      </c>
      <c r="E1765" s="77" t="s">
        <v>152</v>
      </c>
      <c r="F1765" s="77" t="s">
        <v>141</v>
      </c>
      <c r="G1765" s="98">
        <v>-20434414</v>
      </c>
      <c r="H1765" s="77">
        <v>0</v>
      </c>
      <c r="I1765" s="92">
        <v>-20434414</v>
      </c>
    </row>
    <row r="1766" spans="1:9" x14ac:dyDescent="0.25">
      <c r="A1766" s="94" t="s">
        <v>142</v>
      </c>
      <c r="B1766" s="77" t="s">
        <v>198</v>
      </c>
      <c r="C1766" s="74">
        <v>2017</v>
      </c>
      <c r="D1766" s="77">
        <v>3</v>
      </c>
      <c r="E1766" s="77" t="s">
        <v>152</v>
      </c>
      <c r="F1766" s="77" t="s">
        <v>141</v>
      </c>
      <c r="G1766" s="98">
        <v>-149601</v>
      </c>
      <c r="H1766" s="77">
        <v>0</v>
      </c>
      <c r="I1766" s="92">
        <v>-149601</v>
      </c>
    </row>
    <row r="1767" spans="1:9" x14ac:dyDescent="0.25">
      <c r="A1767" s="94" t="s">
        <v>142</v>
      </c>
      <c r="B1767" s="77" t="s">
        <v>199</v>
      </c>
      <c r="C1767" s="74">
        <v>2017</v>
      </c>
      <c r="D1767" s="77">
        <v>3</v>
      </c>
      <c r="E1767" s="77" t="s">
        <v>152</v>
      </c>
      <c r="F1767" s="77" t="s">
        <v>141</v>
      </c>
      <c r="G1767" s="98">
        <v>-1191023</v>
      </c>
      <c r="H1767" s="77">
        <v>0</v>
      </c>
      <c r="I1767" s="92">
        <v>-1191023</v>
      </c>
    </row>
    <row r="1768" spans="1:9" x14ac:dyDescent="0.25">
      <c r="A1768" s="94" t="s">
        <v>142</v>
      </c>
      <c r="B1768" s="77" t="s">
        <v>200</v>
      </c>
      <c r="C1768" s="74">
        <v>2017</v>
      </c>
      <c r="D1768" s="77">
        <v>3</v>
      </c>
      <c r="E1768" s="77" t="s">
        <v>152</v>
      </c>
      <c r="F1768" s="77" t="s">
        <v>141</v>
      </c>
      <c r="G1768" s="98">
        <v>0</v>
      </c>
      <c r="H1768" s="77">
        <v>0</v>
      </c>
      <c r="I1768" s="92">
        <v>0</v>
      </c>
    </row>
    <row r="1769" spans="1:9" x14ac:dyDescent="0.25">
      <c r="A1769" s="94" t="s">
        <v>142</v>
      </c>
      <c r="B1769" s="77" t="s">
        <v>201</v>
      </c>
      <c r="C1769" s="74">
        <v>2017</v>
      </c>
      <c r="D1769" s="77">
        <v>3</v>
      </c>
      <c r="E1769" s="77" t="s">
        <v>152</v>
      </c>
      <c r="F1769" s="77" t="s">
        <v>141</v>
      </c>
      <c r="G1769" s="98">
        <v>-4342000</v>
      </c>
      <c r="H1769" s="77">
        <v>0</v>
      </c>
      <c r="I1769" s="92">
        <v>-4342000</v>
      </c>
    </row>
    <row r="1770" spans="1:9" x14ac:dyDescent="0.25">
      <c r="A1770" s="94" t="s">
        <v>142</v>
      </c>
      <c r="B1770" s="77" t="s">
        <v>202</v>
      </c>
      <c r="C1770" s="74">
        <v>2017</v>
      </c>
      <c r="D1770" s="77">
        <v>3</v>
      </c>
      <c r="E1770" s="77" t="s">
        <v>152</v>
      </c>
      <c r="F1770" s="77" t="s">
        <v>141</v>
      </c>
      <c r="G1770" s="98">
        <v>0</v>
      </c>
      <c r="H1770" s="77">
        <v>0</v>
      </c>
      <c r="I1770" s="92">
        <v>0</v>
      </c>
    </row>
    <row r="1771" spans="1:9" x14ac:dyDescent="0.25">
      <c r="A1771" s="94" t="s">
        <v>142</v>
      </c>
      <c r="B1771" s="77" t="s">
        <v>203</v>
      </c>
      <c r="C1771" s="74">
        <v>2017</v>
      </c>
      <c r="D1771" s="77">
        <v>3</v>
      </c>
      <c r="E1771" s="77" t="s">
        <v>152</v>
      </c>
      <c r="F1771" s="77" t="s">
        <v>141</v>
      </c>
      <c r="G1771" s="98">
        <v>-4733690</v>
      </c>
      <c r="H1771" s="77">
        <v>0</v>
      </c>
      <c r="I1771" s="92">
        <v>-4733690</v>
      </c>
    </row>
    <row r="1772" spans="1:9" x14ac:dyDescent="0.25">
      <c r="A1772" s="94" t="s">
        <v>142</v>
      </c>
      <c r="B1772" s="77" t="s">
        <v>191</v>
      </c>
      <c r="C1772" s="74">
        <v>2017</v>
      </c>
      <c r="D1772" s="77">
        <v>3</v>
      </c>
      <c r="E1772" s="77" t="s">
        <v>152</v>
      </c>
      <c r="F1772" s="77" t="s">
        <v>141</v>
      </c>
      <c r="G1772" s="98">
        <v>-1950199816</v>
      </c>
      <c r="H1772" s="77">
        <v>0</v>
      </c>
      <c r="I1772" s="92">
        <v>-1950199816</v>
      </c>
    </row>
    <row r="1773" spans="1:9" x14ac:dyDescent="0.25">
      <c r="A1773" s="94" t="s">
        <v>142</v>
      </c>
      <c r="B1773" s="77" t="s">
        <v>207</v>
      </c>
      <c r="C1773" s="74">
        <v>2017</v>
      </c>
      <c r="D1773" s="77">
        <v>3</v>
      </c>
      <c r="E1773" s="77" t="s">
        <v>152</v>
      </c>
      <c r="F1773" s="77" t="s">
        <v>141</v>
      </c>
      <c r="G1773" s="98">
        <v>-4006000</v>
      </c>
      <c r="H1773" s="77">
        <v>0</v>
      </c>
      <c r="I1773" s="92">
        <v>-4006000</v>
      </c>
    </row>
    <row r="1774" spans="1:9" x14ac:dyDescent="0.25">
      <c r="A1774" s="94" t="s">
        <v>142</v>
      </c>
      <c r="B1774" s="77" t="s">
        <v>204</v>
      </c>
      <c r="C1774" s="74">
        <v>2017</v>
      </c>
      <c r="D1774" s="77">
        <v>3</v>
      </c>
      <c r="E1774" s="77" t="s">
        <v>152</v>
      </c>
      <c r="F1774" s="77" t="s">
        <v>141</v>
      </c>
      <c r="G1774" s="98">
        <v>-15644000</v>
      </c>
      <c r="H1774" s="77">
        <v>0</v>
      </c>
      <c r="I1774" s="92">
        <v>-15644000</v>
      </c>
    </row>
    <row r="1775" spans="1:9" x14ac:dyDescent="0.25">
      <c r="A1775" s="94" t="s">
        <v>142</v>
      </c>
      <c r="B1775" s="77" t="s">
        <v>211</v>
      </c>
      <c r="C1775" s="74">
        <v>2017</v>
      </c>
      <c r="D1775" s="77">
        <v>3</v>
      </c>
      <c r="E1775" s="77" t="s">
        <v>152</v>
      </c>
      <c r="F1775" s="77" t="s">
        <v>141</v>
      </c>
      <c r="G1775" s="98">
        <v>0</v>
      </c>
      <c r="H1775" s="77">
        <v>0</v>
      </c>
      <c r="I1775" s="92">
        <v>0</v>
      </c>
    </row>
    <row r="1776" spans="1:9" x14ac:dyDescent="0.25">
      <c r="A1776" s="94" t="s">
        <v>142</v>
      </c>
      <c r="B1776" s="77" t="s">
        <v>205</v>
      </c>
      <c r="C1776" s="74">
        <v>2017</v>
      </c>
      <c r="D1776" s="77">
        <v>3</v>
      </c>
      <c r="E1776" s="77" t="s">
        <v>152</v>
      </c>
      <c r="F1776" s="77" t="s">
        <v>141</v>
      </c>
      <c r="G1776" s="98">
        <v>0</v>
      </c>
      <c r="H1776" s="77">
        <v>0</v>
      </c>
      <c r="I1776" s="92">
        <v>0</v>
      </c>
    </row>
    <row r="1777" spans="1:9" x14ac:dyDescent="0.25">
      <c r="A1777" s="94" t="s">
        <v>142</v>
      </c>
      <c r="B1777" s="77" t="s">
        <v>206</v>
      </c>
      <c r="C1777" s="74">
        <v>2017</v>
      </c>
      <c r="D1777" s="77">
        <v>3</v>
      </c>
      <c r="E1777" s="77" t="s">
        <v>152</v>
      </c>
      <c r="F1777" s="77" t="s">
        <v>141</v>
      </c>
      <c r="G1777" s="98">
        <v>-254075</v>
      </c>
      <c r="H1777" s="77">
        <v>0</v>
      </c>
      <c r="I1777" s="92">
        <v>-254075</v>
      </c>
    </row>
    <row r="1778" spans="1:9" x14ac:dyDescent="0.25">
      <c r="A1778" s="94" t="s">
        <v>142</v>
      </c>
      <c r="B1778" s="77" t="s">
        <v>212</v>
      </c>
      <c r="C1778" s="74">
        <v>2017</v>
      </c>
      <c r="D1778" s="77">
        <v>3</v>
      </c>
      <c r="E1778" s="77" t="s">
        <v>152</v>
      </c>
      <c r="F1778" s="77" t="s">
        <v>141</v>
      </c>
      <c r="G1778" s="98">
        <v>-3654</v>
      </c>
      <c r="H1778" s="77">
        <v>0</v>
      </c>
      <c r="I1778" s="92">
        <v>-3654</v>
      </c>
    </row>
    <row r="1779" spans="1:9" x14ac:dyDescent="0.25">
      <c r="A1779" s="94" t="s">
        <v>142</v>
      </c>
      <c r="B1779" s="77" t="s">
        <v>208</v>
      </c>
      <c r="C1779" s="74">
        <v>2017</v>
      </c>
      <c r="D1779" s="77">
        <v>3</v>
      </c>
      <c r="E1779" s="77" t="s">
        <v>153</v>
      </c>
      <c r="F1779" s="77" t="s">
        <v>141</v>
      </c>
      <c r="G1779" s="98">
        <v>-129364798</v>
      </c>
      <c r="H1779" s="77">
        <v>0</v>
      </c>
      <c r="I1779" s="92">
        <v>-129364798</v>
      </c>
    </row>
    <row r="1780" spans="1:9" x14ac:dyDescent="0.25">
      <c r="A1780" s="94" t="s">
        <v>142</v>
      </c>
      <c r="B1780" s="77" t="s">
        <v>188</v>
      </c>
      <c r="C1780" s="74">
        <v>2017</v>
      </c>
      <c r="D1780" s="77">
        <v>3</v>
      </c>
      <c r="E1780" s="77" t="s">
        <v>153</v>
      </c>
      <c r="F1780" s="77" t="s">
        <v>141</v>
      </c>
      <c r="G1780" s="98">
        <v>-7360355298</v>
      </c>
      <c r="H1780" s="77">
        <v>0</v>
      </c>
      <c r="I1780" s="92">
        <v>-7360355298</v>
      </c>
    </row>
    <row r="1781" spans="1:9" x14ac:dyDescent="0.25">
      <c r="A1781" s="94" t="s">
        <v>142</v>
      </c>
      <c r="B1781" s="77" t="s">
        <v>193</v>
      </c>
      <c r="C1781" s="74">
        <v>2017</v>
      </c>
      <c r="D1781" s="77">
        <v>3</v>
      </c>
      <c r="E1781" s="77" t="s">
        <v>153</v>
      </c>
      <c r="F1781" s="77" t="s">
        <v>141</v>
      </c>
      <c r="G1781" s="98">
        <v>-1616547000</v>
      </c>
      <c r="H1781" s="77">
        <v>0</v>
      </c>
      <c r="I1781" s="92">
        <v>-1616547000</v>
      </c>
    </row>
    <row r="1782" spans="1:9" x14ac:dyDescent="0.25">
      <c r="A1782" s="94" t="s">
        <v>142</v>
      </c>
      <c r="B1782" s="77" t="s">
        <v>194</v>
      </c>
      <c r="C1782" s="74">
        <v>2017</v>
      </c>
      <c r="D1782" s="77">
        <v>3</v>
      </c>
      <c r="E1782" s="77" t="s">
        <v>153</v>
      </c>
      <c r="F1782" s="77" t="s">
        <v>141</v>
      </c>
      <c r="G1782" s="98">
        <v>-1365932756</v>
      </c>
      <c r="H1782" s="77">
        <v>0</v>
      </c>
      <c r="I1782" s="92">
        <v>-1365932756</v>
      </c>
    </row>
    <row r="1783" spans="1:9" x14ac:dyDescent="0.25">
      <c r="A1783" s="94" t="s">
        <v>142</v>
      </c>
      <c r="B1783" s="77" t="s">
        <v>195</v>
      </c>
      <c r="C1783" s="74">
        <v>2017</v>
      </c>
      <c r="D1783" s="77">
        <v>3</v>
      </c>
      <c r="E1783" s="77" t="s">
        <v>153</v>
      </c>
      <c r="F1783" s="77" t="s">
        <v>141</v>
      </c>
      <c r="G1783" s="98">
        <v>-55380947</v>
      </c>
      <c r="H1783" s="77">
        <v>0</v>
      </c>
      <c r="I1783" s="92">
        <v>-55380947</v>
      </c>
    </row>
    <row r="1784" spans="1:9" x14ac:dyDescent="0.25">
      <c r="A1784" s="94" t="s">
        <v>142</v>
      </c>
      <c r="B1784" s="77" t="s">
        <v>190</v>
      </c>
      <c r="C1784" s="74">
        <v>2017</v>
      </c>
      <c r="D1784" s="77">
        <v>3</v>
      </c>
      <c r="E1784" s="77" t="s">
        <v>153</v>
      </c>
      <c r="F1784" s="77" t="s">
        <v>141</v>
      </c>
      <c r="G1784" s="98">
        <v>-7655984000</v>
      </c>
      <c r="H1784" s="77">
        <v>0</v>
      </c>
      <c r="I1784" s="92">
        <v>-7655984000</v>
      </c>
    </row>
    <row r="1785" spans="1:9" x14ac:dyDescent="0.25">
      <c r="A1785" s="94" t="s">
        <v>142</v>
      </c>
      <c r="B1785" s="77" t="s">
        <v>196</v>
      </c>
      <c r="C1785" s="74">
        <v>2017</v>
      </c>
      <c r="D1785" s="77">
        <v>3</v>
      </c>
      <c r="E1785" s="77" t="s">
        <v>153</v>
      </c>
      <c r="F1785" s="77" t="s">
        <v>141</v>
      </c>
      <c r="G1785" s="98">
        <v>-185177694</v>
      </c>
      <c r="H1785" s="77">
        <v>0</v>
      </c>
      <c r="I1785" s="92">
        <v>-185177694</v>
      </c>
    </row>
    <row r="1786" spans="1:9" x14ac:dyDescent="0.25">
      <c r="A1786" s="94" t="s">
        <v>142</v>
      </c>
      <c r="B1786" s="77" t="s">
        <v>197</v>
      </c>
      <c r="C1786" s="74">
        <v>2017</v>
      </c>
      <c r="D1786" s="77">
        <v>3</v>
      </c>
      <c r="E1786" s="77" t="s">
        <v>153</v>
      </c>
      <c r="F1786" s="77" t="s">
        <v>141</v>
      </c>
      <c r="G1786" s="98">
        <v>-462366998</v>
      </c>
      <c r="H1786" s="77">
        <v>0</v>
      </c>
      <c r="I1786" s="92">
        <v>-462366998</v>
      </c>
    </row>
    <row r="1787" spans="1:9" x14ac:dyDescent="0.25">
      <c r="A1787" s="94" t="s">
        <v>142</v>
      </c>
      <c r="B1787" s="77" t="s">
        <v>209</v>
      </c>
      <c r="C1787" s="74">
        <v>2017</v>
      </c>
      <c r="D1787" s="77">
        <v>3</v>
      </c>
      <c r="E1787" s="77" t="s">
        <v>153</v>
      </c>
      <c r="F1787" s="77" t="s">
        <v>141</v>
      </c>
      <c r="G1787" s="98">
        <v>-333708265</v>
      </c>
      <c r="H1787" s="77">
        <v>0</v>
      </c>
      <c r="I1787" s="92">
        <v>-333708265</v>
      </c>
    </row>
    <row r="1788" spans="1:9" x14ac:dyDescent="0.25">
      <c r="A1788" s="94" t="s">
        <v>142</v>
      </c>
      <c r="B1788" s="77" t="s">
        <v>210</v>
      </c>
      <c r="C1788" s="74">
        <v>2017</v>
      </c>
      <c r="D1788" s="77">
        <v>3</v>
      </c>
      <c r="E1788" s="77" t="s">
        <v>153</v>
      </c>
      <c r="F1788" s="77" t="s">
        <v>141</v>
      </c>
      <c r="G1788" s="98">
        <v>-58547082</v>
      </c>
      <c r="H1788" s="77">
        <v>0</v>
      </c>
      <c r="I1788" s="92">
        <v>-58547082</v>
      </c>
    </row>
    <row r="1789" spans="1:9" x14ac:dyDescent="0.25">
      <c r="A1789" s="94" t="s">
        <v>142</v>
      </c>
      <c r="B1789" s="77" t="s">
        <v>192</v>
      </c>
      <c r="C1789" s="74">
        <v>2017</v>
      </c>
      <c r="D1789" s="77">
        <v>3</v>
      </c>
      <c r="E1789" s="77" t="s">
        <v>153</v>
      </c>
      <c r="F1789" s="77" t="s">
        <v>141</v>
      </c>
      <c r="G1789" s="98">
        <v>-521626541</v>
      </c>
      <c r="H1789" s="77">
        <v>0</v>
      </c>
      <c r="I1789" s="92">
        <v>-521626541</v>
      </c>
    </row>
    <row r="1790" spans="1:9" x14ac:dyDescent="0.25">
      <c r="A1790" s="94" t="s">
        <v>142</v>
      </c>
      <c r="B1790" s="77" t="s">
        <v>198</v>
      </c>
      <c r="C1790" s="74">
        <v>2017</v>
      </c>
      <c r="D1790" s="77">
        <v>3</v>
      </c>
      <c r="E1790" s="77" t="s">
        <v>153</v>
      </c>
      <c r="F1790" s="77" t="s">
        <v>141</v>
      </c>
      <c r="G1790" s="98">
        <v>-290078897</v>
      </c>
      <c r="H1790" s="77">
        <v>0</v>
      </c>
      <c r="I1790" s="92">
        <v>-290078897</v>
      </c>
    </row>
    <row r="1791" spans="1:9" x14ac:dyDescent="0.25">
      <c r="A1791" s="94" t="s">
        <v>142</v>
      </c>
      <c r="B1791" s="77" t="s">
        <v>199</v>
      </c>
      <c r="C1791" s="74">
        <v>2017</v>
      </c>
      <c r="D1791" s="77">
        <v>3</v>
      </c>
      <c r="E1791" s="77" t="s">
        <v>153</v>
      </c>
      <c r="F1791" s="77" t="s">
        <v>141</v>
      </c>
      <c r="G1791" s="98">
        <v>-636375855</v>
      </c>
      <c r="H1791" s="77">
        <v>0</v>
      </c>
      <c r="I1791" s="92">
        <v>-636375855</v>
      </c>
    </row>
    <row r="1792" spans="1:9" x14ac:dyDescent="0.25">
      <c r="A1792" s="94" t="s">
        <v>142</v>
      </c>
      <c r="B1792" s="77" t="s">
        <v>200</v>
      </c>
      <c r="C1792" s="74">
        <v>2017</v>
      </c>
      <c r="D1792" s="77">
        <v>3</v>
      </c>
      <c r="E1792" s="77" t="s">
        <v>153</v>
      </c>
      <c r="F1792" s="77" t="s">
        <v>141</v>
      </c>
      <c r="G1792" s="98">
        <v>-154296921</v>
      </c>
      <c r="H1792" s="77">
        <v>0</v>
      </c>
      <c r="I1792" s="92">
        <v>-154296921</v>
      </c>
    </row>
    <row r="1793" spans="1:9" x14ac:dyDescent="0.25">
      <c r="A1793" s="94" t="s">
        <v>142</v>
      </c>
      <c r="B1793" s="77" t="s">
        <v>201</v>
      </c>
      <c r="C1793" s="74">
        <v>2017</v>
      </c>
      <c r="D1793" s="77">
        <v>3</v>
      </c>
      <c r="E1793" s="77" t="s">
        <v>153</v>
      </c>
      <c r="F1793" s="77" t="s">
        <v>141</v>
      </c>
      <c r="G1793" s="98">
        <v>-633540000</v>
      </c>
      <c r="H1793" s="77">
        <v>0</v>
      </c>
      <c r="I1793" s="92">
        <v>-633540000</v>
      </c>
    </row>
    <row r="1794" spans="1:9" x14ac:dyDescent="0.25">
      <c r="A1794" s="94" t="s">
        <v>142</v>
      </c>
      <c r="B1794" s="77" t="s">
        <v>202</v>
      </c>
      <c r="C1794" s="74">
        <v>2017</v>
      </c>
      <c r="D1794" s="77">
        <v>3</v>
      </c>
      <c r="E1794" s="77" t="s">
        <v>153</v>
      </c>
      <c r="F1794" s="77" t="s">
        <v>141</v>
      </c>
      <c r="G1794" s="98">
        <v>-112819000</v>
      </c>
      <c r="H1794" s="77">
        <v>0</v>
      </c>
      <c r="I1794" s="92">
        <v>-112819000</v>
      </c>
    </row>
    <row r="1795" spans="1:9" x14ac:dyDescent="0.25">
      <c r="A1795" s="94" t="s">
        <v>142</v>
      </c>
      <c r="B1795" s="77" t="s">
        <v>203</v>
      </c>
      <c r="C1795" s="74">
        <v>2017</v>
      </c>
      <c r="D1795" s="77">
        <v>3</v>
      </c>
      <c r="E1795" s="77" t="s">
        <v>153</v>
      </c>
      <c r="F1795" s="77" t="s">
        <v>141</v>
      </c>
      <c r="G1795" s="98">
        <v>-121046360</v>
      </c>
      <c r="H1795" s="77">
        <v>0</v>
      </c>
      <c r="I1795" s="92">
        <v>-121046360</v>
      </c>
    </row>
    <row r="1796" spans="1:9" x14ac:dyDescent="0.25">
      <c r="A1796" s="94" t="s">
        <v>142</v>
      </c>
      <c r="B1796" s="77" t="s">
        <v>191</v>
      </c>
      <c r="C1796" s="74">
        <v>2017</v>
      </c>
      <c r="D1796" s="77">
        <v>3</v>
      </c>
      <c r="E1796" s="77" t="s">
        <v>153</v>
      </c>
      <c r="F1796" s="77" t="s">
        <v>141</v>
      </c>
      <c r="G1796" s="98">
        <v>-5933960609</v>
      </c>
      <c r="H1796" s="77">
        <v>0</v>
      </c>
      <c r="I1796" s="92">
        <v>-5933960609</v>
      </c>
    </row>
    <row r="1797" spans="1:9" x14ac:dyDescent="0.25">
      <c r="A1797" s="94" t="s">
        <v>142</v>
      </c>
      <c r="B1797" s="77" t="s">
        <v>207</v>
      </c>
      <c r="C1797" s="74">
        <v>2017</v>
      </c>
      <c r="D1797" s="77">
        <v>3</v>
      </c>
      <c r="E1797" s="77" t="s">
        <v>153</v>
      </c>
      <c r="F1797" s="77" t="s">
        <v>141</v>
      </c>
      <c r="G1797" s="98">
        <v>-416326000</v>
      </c>
      <c r="H1797" s="77">
        <v>0</v>
      </c>
      <c r="I1797" s="92">
        <v>-416326000</v>
      </c>
    </row>
    <row r="1798" spans="1:9" x14ac:dyDescent="0.25">
      <c r="A1798" s="94" t="s">
        <v>142</v>
      </c>
      <c r="B1798" s="77" t="s">
        <v>204</v>
      </c>
      <c r="C1798" s="74">
        <v>2017</v>
      </c>
      <c r="D1798" s="77">
        <v>3</v>
      </c>
      <c r="E1798" s="77" t="s">
        <v>153</v>
      </c>
      <c r="F1798" s="77" t="s">
        <v>141</v>
      </c>
      <c r="G1798" s="98">
        <v>-5141535000</v>
      </c>
      <c r="H1798" s="77">
        <v>0</v>
      </c>
      <c r="I1798" s="92">
        <v>-5141535000</v>
      </c>
    </row>
    <row r="1799" spans="1:9" x14ac:dyDescent="0.25">
      <c r="A1799" s="94" t="s">
        <v>142</v>
      </c>
      <c r="B1799" s="77" t="s">
        <v>211</v>
      </c>
      <c r="C1799" s="74">
        <v>2017</v>
      </c>
      <c r="D1799" s="77">
        <v>3</v>
      </c>
      <c r="E1799" s="77" t="s">
        <v>153</v>
      </c>
      <c r="F1799" s="77" t="s">
        <v>141</v>
      </c>
      <c r="G1799" s="98">
        <v>-13078018</v>
      </c>
      <c r="H1799" s="77">
        <v>0</v>
      </c>
      <c r="I1799" s="92">
        <v>-13078018</v>
      </c>
    </row>
    <row r="1800" spans="1:9" x14ac:dyDescent="0.25">
      <c r="A1800" s="94" t="s">
        <v>142</v>
      </c>
      <c r="B1800" s="77" t="s">
        <v>205</v>
      </c>
      <c r="C1800" s="74">
        <v>2017</v>
      </c>
      <c r="D1800" s="77">
        <v>3</v>
      </c>
      <c r="E1800" s="77" t="s">
        <v>153</v>
      </c>
      <c r="F1800" s="77" t="s">
        <v>141</v>
      </c>
      <c r="G1800" s="98">
        <v>-145785050</v>
      </c>
      <c r="H1800" s="77">
        <v>0</v>
      </c>
      <c r="I1800" s="92">
        <v>-145785050</v>
      </c>
    </row>
    <row r="1801" spans="1:9" x14ac:dyDescent="0.25">
      <c r="A1801" s="94" t="s">
        <v>142</v>
      </c>
      <c r="B1801" s="77" t="s">
        <v>206</v>
      </c>
      <c r="C1801" s="74">
        <v>2017</v>
      </c>
      <c r="D1801" s="77">
        <v>3</v>
      </c>
      <c r="E1801" s="77" t="s">
        <v>153</v>
      </c>
      <c r="F1801" s="77" t="s">
        <v>141</v>
      </c>
      <c r="G1801" s="98">
        <v>-291834235</v>
      </c>
      <c r="H1801" s="77">
        <v>0</v>
      </c>
      <c r="I1801" s="92">
        <v>-291834235</v>
      </c>
    </row>
    <row r="1802" spans="1:9" x14ac:dyDescent="0.25">
      <c r="A1802" s="94" t="s">
        <v>142</v>
      </c>
      <c r="B1802" s="77" t="s">
        <v>212</v>
      </c>
      <c r="C1802" s="74">
        <v>2017</v>
      </c>
      <c r="D1802" s="77">
        <v>3</v>
      </c>
      <c r="E1802" s="77" t="s">
        <v>153</v>
      </c>
      <c r="F1802" s="77" t="s">
        <v>141</v>
      </c>
      <c r="G1802" s="98">
        <v>-61161931</v>
      </c>
      <c r="H1802" s="77">
        <v>0</v>
      </c>
      <c r="I1802" s="92">
        <v>-61161931</v>
      </c>
    </row>
    <row r="1803" spans="1:9" x14ac:dyDescent="0.25">
      <c r="A1803" s="94" t="s">
        <v>142</v>
      </c>
      <c r="B1803" s="77" t="s">
        <v>208</v>
      </c>
      <c r="C1803" s="74">
        <v>2017</v>
      </c>
      <c r="D1803" s="77">
        <v>3</v>
      </c>
      <c r="E1803" s="77" t="s">
        <v>154</v>
      </c>
      <c r="F1803" s="77" t="s">
        <v>141</v>
      </c>
      <c r="G1803" s="98">
        <v>141522116</v>
      </c>
      <c r="H1803" s="77">
        <v>0</v>
      </c>
      <c r="I1803" s="92">
        <v>141522116</v>
      </c>
    </row>
    <row r="1804" spans="1:9" x14ac:dyDescent="0.25">
      <c r="A1804" s="94" t="s">
        <v>142</v>
      </c>
      <c r="B1804" s="77" t="s">
        <v>188</v>
      </c>
      <c r="C1804" s="74">
        <v>2017</v>
      </c>
      <c r="D1804" s="77">
        <v>3</v>
      </c>
      <c r="E1804" s="77" t="s">
        <v>154</v>
      </c>
      <c r="F1804" s="77" t="s">
        <v>141</v>
      </c>
      <c r="G1804" s="98">
        <v>6434998754</v>
      </c>
      <c r="H1804" s="77">
        <v>0</v>
      </c>
      <c r="I1804" s="92">
        <v>6434998754</v>
      </c>
    </row>
    <row r="1805" spans="1:9" x14ac:dyDescent="0.25">
      <c r="A1805" s="94" t="s">
        <v>142</v>
      </c>
      <c r="B1805" s="77" t="s">
        <v>193</v>
      </c>
      <c r="C1805" s="74">
        <v>2017</v>
      </c>
      <c r="D1805" s="77">
        <v>3</v>
      </c>
      <c r="E1805" s="77" t="s">
        <v>154</v>
      </c>
      <c r="F1805" s="77" t="s">
        <v>141</v>
      </c>
      <c r="G1805" s="98">
        <v>1210698000</v>
      </c>
      <c r="H1805" s="77">
        <v>0</v>
      </c>
      <c r="I1805" s="92">
        <v>1210698000</v>
      </c>
    </row>
    <row r="1806" spans="1:9" x14ac:dyDescent="0.25">
      <c r="A1806" s="94" t="s">
        <v>142</v>
      </c>
      <c r="B1806" s="77" t="s">
        <v>194</v>
      </c>
      <c r="C1806" s="74">
        <v>2017</v>
      </c>
      <c r="D1806" s="77">
        <v>3</v>
      </c>
      <c r="E1806" s="77" t="s">
        <v>154</v>
      </c>
      <c r="F1806" s="77" t="s">
        <v>141</v>
      </c>
      <c r="G1806" s="98">
        <v>1214841598</v>
      </c>
      <c r="H1806" s="77">
        <v>0</v>
      </c>
      <c r="I1806" s="92">
        <v>1214841598</v>
      </c>
    </row>
    <row r="1807" spans="1:9" x14ac:dyDescent="0.25">
      <c r="A1807" s="94" t="s">
        <v>142</v>
      </c>
      <c r="B1807" s="77" t="s">
        <v>195</v>
      </c>
      <c r="C1807" s="74">
        <v>2017</v>
      </c>
      <c r="D1807" s="77">
        <v>3</v>
      </c>
      <c r="E1807" s="77" t="s">
        <v>154</v>
      </c>
      <c r="F1807" s="77" t="s">
        <v>141</v>
      </c>
      <c r="G1807" s="98">
        <v>54672593</v>
      </c>
      <c r="H1807" s="77">
        <v>0</v>
      </c>
      <c r="I1807" s="92">
        <v>54672593</v>
      </c>
    </row>
    <row r="1808" spans="1:9" x14ac:dyDescent="0.25">
      <c r="A1808" s="94" t="s">
        <v>142</v>
      </c>
      <c r="B1808" s="77" t="s">
        <v>190</v>
      </c>
      <c r="C1808" s="74">
        <v>2017</v>
      </c>
      <c r="D1808" s="77">
        <v>3</v>
      </c>
      <c r="E1808" s="77" t="s">
        <v>154</v>
      </c>
      <c r="F1808" s="77" t="s">
        <v>141</v>
      </c>
      <c r="G1808" s="98">
        <v>6503808000</v>
      </c>
      <c r="H1808" s="77">
        <v>0</v>
      </c>
      <c r="I1808" s="92">
        <v>6503808000</v>
      </c>
    </row>
    <row r="1809" spans="1:9" x14ac:dyDescent="0.25">
      <c r="A1809" s="94" t="s">
        <v>142</v>
      </c>
      <c r="B1809" s="77" t="s">
        <v>196</v>
      </c>
      <c r="C1809" s="74">
        <v>2017</v>
      </c>
      <c r="D1809" s="77">
        <v>3</v>
      </c>
      <c r="E1809" s="77" t="s">
        <v>154</v>
      </c>
      <c r="F1809" s="77" t="s">
        <v>141</v>
      </c>
      <c r="G1809" s="98">
        <v>193693576</v>
      </c>
      <c r="H1809" s="77">
        <v>0</v>
      </c>
      <c r="I1809" s="92">
        <v>193693576</v>
      </c>
    </row>
    <row r="1810" spans="1:9" x14ac:dyDescent="0.25">
      <c r="A1810" s="94" t="s">
        <v>142</v>
      </c>
      <c r="B1810" s="77" t="s">
        <v>197</v>
      </c>
      <c r="C1810" s="74">
        <v>2017</v>
      </c>
      <c r="D1810" s="77">
        <v>3</v>
      </c>
      <c r="E1810" s="77" t="s">
        <v>154</v>
      </c>
      <c r="F1810" s="77" t="s">
        <v>141</v>
      </c>
      <c r="G1810" s="98">
        <v>366843345</v>
      </c>
      <c r="H1810" s="77">
        <v>0</v>
      </c>
      <c r="I1810" s="92">
        <v>366843345</v>
      </c>
    </row>
    <row r="1811" spans="1:9" x14ac:dyDescent="0.25">
      <c r="A1811" s="94" t="s">
        <v>142</v>
      </c>
      <c r="B1811" s="77" t="s">
        <v>209</v>
      </c>
      <c r="C1811" s="74">
        <v>2017</v>
      </c>
      <c r="D1811" s="77">
        <v>3</v>
      </c>
      <c r="E1811" s="77" t="s">
        <v>154</v>
      </c>
      <c r="F1811" s="77" t="s">
        <v>141</v>
      </c>
      <c r="G1811" s="98">
        <v>298625744</v>
      </c>
      <c r="H1811" s="77">
        <v>0</v>
      </c>
      <c r="I1811" s="92">
        <v>298625744</v>
      </c>
    </row>
    <row r="1812" spans="1:9" x14ac:dyDescent="0.25">
      <c r="A1812" s="94" t="s">
        <v>142</v>
      </c>
      <c r="B1812" s="77" t="s">
        <v>210</v>
      </c>
      <c r="C1812" s="74">
        <v>2017</v>
      </c>
      <c r="D1812" s="77">
        <v>3</v>
      </c>
      <c r="E1812" s="77" t="s">
        <v>154</v>
      </c>
      <c r="F1812" s="77" t="s">
        <v>141</v>
      </c>
      <c r="G1812" s="98">
        <v>61665122</v>
      </c>
      <c r="H1812" s="77">
        <v>0</v>
      </c>
      <c r="I1812" s="92">
        <v>61665122</v>
      </c>
    </row>
    <row r="1813" spans="1:9" x14ac:dyDescent="0.25">
      <c r="A1813" s="94" t="s">
        <v>142</v>
      </c>
      <c r="B1813" s="77" t="s">
        <v>192</v>
      </c>
      <c r="C1813" s="74">
        <v>2017</v>
      </c>
      <c r="D1813" s="77">
        <v>3</v>
      </c>
      <c r="E1813" s="77" t="s">
        <v>154</v>
      </c>
      <c r="F1813" s="77" t="s">
        <v>141</v>
      </c>
      <c r="G1813" s="98">
        <v>376127345</v>
      </c>
      <c r="H1813" s="77">
        <v>0</v>
      </c>
      <c r="I1813" s="92">
        <v>376127345</v>
      </c>
    </row>
    <row r="1814" spans="1:9" x14ac:dyDescent="0.25">
      <c r="A1814" s="94" t="s">
        <v>142</v>
      </c>
      <c r="B1814" s="77" t="s">
        <v>198</v>
      </c>
      <c r="C1814" s="74">
        <v>2017</v>
      </c>
      <c r="D1814" s="77">
        <v>3</v>
      </c>
      <c r="E1814" s="77" t="s">
        <v>154</v>
      </c>
      <c r="F1814" s="77" t="s">
        <v>141</v>
      </c>
      <c r="G1814" s="98">
        <v>284524422</v>
      </c>
      <c r="H1814" s="77">
        <v>0</v>
      </c>
      <c r="I1814" s="92">
        <v>284524422</v>
      </c>
    </row>
    <row r="1815" spans="1:9" x14ac:dyDescent="0.25">
      <c r="A1815" s="94" t="s">
        <v>142</v>
      </c>
      <c r="B1815" s="77" t="s">
        <v>199</v>
      </c>
      <c r="C1815" s="74">
        <v>2017</v>
      </c>
      <c r="D1815" s="77">
        <v>3</v>
      </c>
      <c r="E1815" s="77" t="s">
        <v>154</v>
      </c>
      <c r="F1815" s="77" t="s">
        <v>141</v>
      </c>
      <c r="G1815" s="98">
        <v>539976091</v>
      </c>
      <c r="H1815" s="77">
        <v>0</v>
      </c>
      <c r="I1815" s="92">
        <v>539976091</v>
      </c>
    </row>
    <row r="1816" spans="1:9" x14ac:dyDescent="0.25">
      <c r="A1816" s="94" t="s">
        <v>142</v>
      </c>
      <c r="B1816" s="77" t="s">
        <v>200</v>
      </c>
      <c r="C1816" s="74">
        <v>2017</v>
      </c>
      <c r="D1816" s="77">
        <v>3</v>
      </c>
      <c r="E1816" s="77" t="s">
        <v>154</v>
      </c>
      <c r="F1816" s="77" t="s">
        <v>141</v>
      </c>
      <c r="G1816" s="98">
        <v>150278149</v>
      </c>
      <c r="H1816" s="77">
        <v>0</v>
      </c>
      <c r="I1816" s="92">
        <v>150278149</v>
      </c>
    </row>
    <row r="1817" spans="1:9" x14ac:dyDescent="0.25">
      <c r="A1817" s="94" t="s">
        <v>142</v>
      </c>
      <c r="B1817" s="77" t="s">
        <v>201</v>
      </c>
      <c r="C1817" s="74">
        <v>2017</v>
      </c>
      <c r="D1817" s="77">
        <v>3</v>
      </c>
      <c r="E1817" s="77" t="s">
        <v>154</v>
      </c>
      <c r="F1817" s="77" t="s">
        <v>141</v>
      </c>
      <c r="G1817" s="98">
        <v>547183000</v>
      </c>
      <c r="H1817" s="77">
        <v>0</v>
      </c>
      <c r="I1817" s="92">
        <v>547183000</v>
      </c>
    </row>
    <row r="1818" spans="1:9" x14ac:dyDescent="0.25">
      <c r="A1818" s="94" t="s">
        <v>142</v>
      </c>
      <c r="B1818" s="77" t="s">
        <v>202</v>
      </c>
      <c r="C1818" s="74">
        <v>2017</v>
      </c>
      <c r="D1818" s="77">
        <v>3</v>
      </c>
      <c r="E1818" s="77" t="s">
        <v>154</v>
      </c>
      <c r="F1818" s="77" t="s">
        <v>141</v>
      </c>
      <c r="G1818" s="98">
        <v>101867000</v>
      </c>
      <c r="H1818" s="77">
        <v>0</v>
      </c>
      <c r="I1818" s="92">
        <v>101867000</v>
      </c>
    </row>
    <row r="1819" spans="1:9" x14ac:dyDescent="0.25">
      <c r="A1819" s="94" t="s">
        <v>142</v>
      </c>
      <c r="B1819" s="77" t="s">
        <v>203</v>
      </c>
      <c r="C1819" s="74">
        <v>2017</v>
      </c>
      <c r="D1819" s="77">
        <v>3</v>
      </c>
      <c r="E1819" s="77" t="s">
        <v>154</v>
      </c>
      <c r="F1819" s="77" t="s">
        <v>141</v>
      </c>
      <c r="G1819" s="98">
        <v>117647579</v>
      </c>
      <c r="H1819" s="77">
        <v>0</v>
      </c>
      <c r="I1819" s="92">
        <v>117647579</v>
      </c>
    </row>
    <row r="1820" spans="1:9" x14ac:dyDescent="0.25">
      <c r="A1820" s="94" t="s">
        <v>142</v>
      </c>
      <c r="B1820" s="77" t="s">
        <v>191</v>
      </c>
      <c r="C1820" s="74">
        <v>2017</v>
      </c>
      <c r="D1820" s="77">
        <v>3</v>
      </c>
      <c r="E1820" s="77" t="s">
        <v>154</v>
      </c>
      <c r="F1820" s="77" t="s">
        <v>141</v>
      </c>
      <c r="G1820" s="98">
        <v>5205421626</v>
      </c>
      <c r="H1820" s="77">
        <v>0</v>
      </c>
      <c r="I1820" s="92">
        <v>5205421626</v>
      </c>
    </row>
    <row r="1821" spans="1:9" x14ac:dyDescent="0.25">
      <c r="A1821" s="94" t="s">
        <v>142</v>
      </c>
      <c r="B1821" s="77" t="s">
        <v>207</v>
      </c>
      <c r="C1821" s="74">
        <v>2017</v>
      </c>
      <c r="D1821" s="77">
        <v>3</v>
      </c>
      <c r="E1821" s="77" t="s">
        <v>154</v>
      </c>
      <c r="F1821" s="77" t="s">
        <v>141</v>
      </c>
      <c r="G1821" s="98">
        <v>372688000</v>
      </c>
      <c r="H1821" s="77">
        <v>0</v>
      </c>
      <c r="I1821" s="92">
        <v>372688000</v>
      </c>
    </row>
    <row r="1822" spans="1:9" x14ac:dyDescent="0.25">
      <c r="A1822" s="94" t="s">
        <v>142</v>
      </c>
      <c r="B1822" s="77" t="s">
        <v>204</v>
      </c>
      <c r="C1822" s="74">
        <v>2017</v>
      </c>
      <c r="D1822" s="77">
        <v>3</v>
      </c>
      <c r="E1822" s="77" t="s">
        <v>154</v>
      </c>
      <c r="F1822" s="77" t="s">
        <v>141</v>
      </c>
      <c r="G1822" s="98">
        <v>4327866000</v>
      </c>
      <c r="H1822" s="77">
        <v>0</v>
      </c>
      <c r="I1822" s="92">
        <v>4327866000</v>
      </c>
    </row>
    <row r="1823" spans="1:9" x14ac:dyDescent="0.25">
      <c r="A1823" s="94" t="s">
        <v>142</v>
      </c>
      <c r="B1823" s="77" t="s">
        <v>211</v>
      </c>
      <c r="C1823" s="74">
        <v>2017</v>
      </c>
      <c r="D1823" s="77">
        <v>3</v>
      </c>
      <c r="E1823" s="77" t="s">
        <v>154</v>
      </c>
      <c r="F1823" s="77" t="s">
        <v>141</v>
      </c>
      <c r="G1823" s="98">
        <v>17531847</v>
      </c>
      <c r="H1823" s="77">
        <v>0</v>
      </c>
      <c r="I1823" s="92">
        <v>17531847</v>
      </c>
    </row>
    <row r="1824" spans="1:9" x14ac:dyDescent="0.25">
      <c r="A1824" s="94" t="s">
        <v>142</v>
      </c>
      <c r="B1824" s="77" t="s">
        <v>205</v>
      </c>
      <c r="C1824" s="74">
        <v>2017</v>
      </c>
      <c r="D1824" s="77">
        <v>3</v>
      </c>
      <c r="E1824" s="77" t="s">
        <v>154</v>
      </c>
      <c r="F1824" s="77" t="s">
        <v>141</v>
      </c>
      <c r="G1824" s="98">
        <v>125602555</v>
      </c>
      <c r="H1824" s="77">
        <v>0</v>
      </c>
      <c r="I1824" s="92">
        <v>125602555</v>
      </c>
    </row>
    <row r="1825" spans="1:9" x14ac:dyDescent="0.25">
      <c r="A1825" s="94" t="s">
        <v>142</v>
      </c>
      <c r="B1825" s="77" t="s">
        <v>206</v>
      </c>
      <c r="C1825" s="74">
        <v>2017</v>
      </c>
      <c r="D1825" s="77">
        <v>3</v>
      </c>
      <c r="E1825" s="77" t="s">
        <v>154</v>
      </c>
      <c r="F1825" s="77" t="s">
        <v>141</v>
      </c>
      <c r="G1825" s="98">
        <v>248656637</v>
      </c>
      <c r="H1825" s="77">
        <v>0</v>
      </c>
      <c r="I1825" s="92">
        <v>248656637</v>
      </c>
    </row>
    <row r="1826" spans="1:9" x14ac:dyDescent="0.25">
      <c r="A1826" s="94" t="s">
        <v>142</v>
      </c>
      <c r="B1826" s="77" t="s">
        <v>212</v>
      </c>
      <c r="C1826" s="74">
        <v>2017</v>
      </c>
      <c r="D1826" s="77">
        <v>3</v>
      </c>
      <c r="E1826" s="77" t="s">
        <v>154</v>
      </c>
      <c r="F1826" s="77" t="s">
        <v>141</v>
      </c>
      <c r="G1826" s="98">
        <v>69791789</v>
      </c>
      <c r="H1826" s="77">
        <v>0</v>
      </c>
      <c r="I1826" s="92">
        <v>69791789</v>
      </c>
    </row>
    <row r="1827" spans="1:9" x14ac:dyDescent="0.25">
      <c r="A1827" s="94" t="s">
        <v>142</v>
      </c>
      <c r="B1827" s="77" t="s">
        <v>208</v>
      </c>
      <c r="C1827" s="74">
        <v>2017</v>
      </c>
      <c r="D1827" s="77">
        <v>3</v>
      </c>
      <c r="E1827" s="77" t="s">
        <v>155</v>
      </c>
      <c r="F1827" s="77" t="s">
        <v>141</v>
      </c>
      <c r="G1827" s="98">
        <v>12157318</v>
      </c>
      <c r="H1827" s="77">
        <v>0</v>
      </c>
      <c r="I1827" s="92">
        <v>12157318</v>
      </c>
    </row>
    <row r="1828" spans="1:9" x14ac:dyDescent="0.25">
      <c r="A1828" s="94" t="s">
        <v>142</v>
      </c>
      <c r="B1828" s="77" t="s">
        <v>188</v>
      </c>
      <c r="C1828" s="74">
        <v>2017</v>
      </c>
      <c r="D1828" s="77">
        <v>3</v>
      </c>
      <c r="E1828" s="77" t="s">
        <v>155</v>
      </c>
      <c r="F1828" s="77" t="s">
        <v>141</v>
      </c>
      <c r="G1828" s="98">
        <v>-925356544</v>
      </c>
      <c r="H1828" s="77">
        <v>0</v>
      </c>
      <c r="I1828" s="92">
        <v>-925356544</v>
      </c>
    </row>
    <row r="1829" spans="1:9" x14ac:dyDescent="0.25">
      <c r="A1829" s="94" t="s">
        <v>142</v>
      </c>
      <c r="B1829" s="77" t="s">
        <v>193</v>
      </c>
      <c r="C1829" s="74">
        <v>2017</v>
      </c>
      <c r="D1829" s="77">
        <v>3</v>
      </c>
      <c r="E1829" s="77" t="s">
        <v>155</v>
      </c>
      <c r="F1829" s="77" t="s">
        <v>141</v>
      </c>
      <c r="G1829" s="98">
        <v>-405849000</v>
      </c>
      <c r="H1829" s="77">
        <v>0</v>
      </c>
      <c r="I1829" s="92">
        <v>-405849000</v>
      </c>
    </row>
    <row r="1830" spans="1:9" x14ac:dyDescent="0.25">
      <c r="A1830" s="94" t="s">
        <v>142</v>
      </c>
      <c r="B1830" s="77" t="s">
        <v>194</v>
      </c>
      <c r="C1830" s="74">
        <v>2017</v>
      </c>
      <c r="D1830" s="77">
        <v>3</v>
      </c>
      <c r="E1830" s="77" t="s">
        <v>155</v>
      </c>
      <c r="F1830" s="77" t="s">
        <v>141</v>
      </c>
      <c r="G1830" s="98">
        <v>-151091158</v>
      </c>
      <c r="H1830" s="77">
        <v>0</v>
      </c>
      <c r="I1830" s="92">
        <v>-151091158</v>
      </c>
    </row>
    <row r="1831" spans="1:9" x14ac:dyDescent="0.25">
      <c r="A1831" s="94" t="s">
        <v>142</v>
      </c>
      <c r="B1831" s="77" t="s">
        <v>195</v>
      </c>
      <c r="C1831" s="74">
        <v>2017</v>
      </c>
      <c r="D1831" s="77">
        <v>3</v>
      </c>
      <c r="E1831" s="77" t="s">
        <v>155</v>
      </c>
      <c r="F1831" s="77" t="s">
        <v>141</v>
      </c>
      <c r="G1831" s="98">
        <v>-708354</v>
      </c>
      <c r="H1831" s="77">
        <v>0</v>
      </c>
      <c r="I1831" s="92">
        <v>-708354</v>
      </c>
    </row>
    <row r="1832" spans="1:9" x14ac:dyDescent="0.25">
      <c r="A1832" s="94" t="s">
        <v>142</v>
      </c>
      <c r="B1832" s="77" t="s">
        <v>190</v>
      </c>
      <c r="C1832" s="74">
        <v>2017</v>
      </c>
      <c r="D1832" s="77">
        <v>3</v>
      </c>
      <c r="E1832" s="77" t="s">
        <v>155</v>
      </c>
      <c r="F1832" s="77" t="s">
        <v>141</v>
      </c>
      <c r="G1832" s="98">
        <v>-1152176000</v>
      </c>
      <c r="H1832" s="77">
        <v>0</v>
      </c>
      <c r="I1832" s="92">
        <v>-1152176000</v>
      </c>
    </row>
    <row r="1833" spans="1:9" x14ac:dyDescent="0.25">
      <c r="A1833" s="94" t="s">
        <v>142</v>
      </c>
      <c r="B1833" s="77" t="s">
        <v>196</v>
      </c>
      <c r="C1833" s="74">
        <v>2017</v>
      </c>
      <c r="D1833" s="77">
        <v>3</v>
      </c>
      <c r="E1833" s="77" t="s">
        <v>155</v>
      </c>
      <c r="F1833" s="77" t="s">
        <v>141</v>
      </c>
      <c r="G1833" s="98">
        <v>8515883</v>
      </c>
      <c r="H1833" s="77">
        <v>0</v>
      </c>
      <c r="I1833" s="92">
        <v>8515883</v>
      </c>
    </row>
    <row r="1834" spans="1:9" x14ac:dyDescent="0.25">
      <c r="A1834" s="94" t="s">
        <v>142</v>
      </c>
      <c r="B1834" s="77" t="s">
        <v>197</v>
      </c>
      <c r="C1834" s="74">
        <v>2017</v>
      </c>
      <c r="D1834" s="77">
        <v>3</v>
      </c>
      <c r="E1834" s="77" t="s">
        <v>155</v>
      </c>
      <c r="F1834" s="77" t="s">
        <v>141</v>
      </c>
      <c r="G1834" s="98">
        <v>-95523653</v>
      </c>
      <c r="H1834" s="77">
        <v>0</v>
      </c>
      <c r="I1834" s="92">
        <v>-95523653</v>
      </c>
    </row>
    <row r="1835" spans="1:9" x14ac:dyDescent="0.25">
      <c r="A1835" s="94" t="s">
        <v>142</v>
      </c>
      <c r="B1835" s="77" t="s">
        <v>209</v>
      </c>
      <c r="C1835" s="74">
        <v>2017</v>
      </c>
      <c r="D1835" s="77">
        <v>3</v>
      </c>
      <c r="E1835" s="77" t="s">
        <v>155</v>
      </c>
      <c r="F1835" s="77" t="s">
        <v>141</v>
      </c>
      <c r="G1835" s="98">
        <v>-35082521</v>
      </c>
      <c r="H1835" s="77">
        <v>0</v>
      </c>
      <c r="I1835" s="92">
        <v>-35082521</v>
      </c>
    </row>
    <row r="1836" spans="1:9" x14ac:dyDescent="0.25">
      <c r="A1836" s="94" t="s">
        <v>142</v>
      </c>
      <c r="B1836" s="77" t="s">
        <v>210</v>
      </c>
      <c r="C1836" s="74">
        <v>2017</v>
      </c>
      <c r="D1836" s="77">
        <v>3</v>
      </c>
      <c r="E1836" s="77" t="s">
        <v>155</v>
      </c>
      <c r="F1836" s="77" t="s">
        <v>141</v>
      </c>
      <c r="G1836" s="98">
        <v>3118040</v>
      </c>
      <c r="H1836" s="77">
        <v>0</v>
      </c>
      <c r="I1836" s="92">
        <v>3118040</v>
      </c>
    </row>
    <row r="1837" spans="1:9" x14ac:dyDescent="0.25">
      <c r="A1837" s="94" t="s">
        <v>142</v>
      </c>
      <c r="B1837" s="77" t="s">
        <v>192</v>
      </c>
      <c r="C1837" s="74">
        <v>2017</v>
      </c>
      <c r="D1837" s="77">
        <v>3</v>
      </c>
      <c r="E1837" s="77" t="s">
        <v>155</v>
      </c>
      <c r="F1837" s="77" t="s">
        <v>141</v>
      </c>
      <c r="G1837" s="98">
        <v>-145499196</v>
      </c>
      <c r="H1837" s="77">
        <v>0</v>
      </c>
      <c r="I1837" s="92">
        <v>-145499196</v>
      </c>
    </row>
    <row r="1838" spans="1:9" x14ac:dyDescent="0.25">
      <c r="A1838" s="94" t="s">
        <v>142</v>
      </c>
      <c r="B1838" s="77" t="s">
        <v>198</v>
      </c>
      <c r="C1838" s="74">
        <v>2017</v>
      </c>
      <c r="D1838" s="77">
        <v>3</v>
      </c>
      <c r="E1838" s="77" t="s">
        <v>155</v>
      </c>
      <c r="F1838" s="77" t="s">
        <v>141</v>
      </c>
      <c r="G1838" s="98">
        <v>-5554474</v>
      </c>
      <c r="H1838" s="77">
        <v>0</v>
      </c>
      <c r="I1838" s="92">
        <v>-5554474</v>
      </c>
    </row>
    <row r="1839" spans="1:9" x14ac:dyDescent="0.25">
      <c r="A1839" s="94" t="s">
        <v>142</v>
      </c>
      <c r="B1839" s="77" t="s">
        <v>199</v>
      </c>
      <c r="C1839" s="74">
        <v>2017</v>
      </c>
      <c r="D1839" s="77">
        <v>3</v>
      </c>
      <c r="E1839" s="77" t="s">
        <v>155</v>
      </c>
      <c r="F1839" s="77" t="s">
        <v>141</v>
      </c>
      <c r="G1839" s="98">
        <v>-96399764</v>
      </c>
      <c r="H1839" s="77">
        <v>0</v>
      </c>
      <c r="I1839" s="92">
        <v>-96399764</v>
      </c>
    </row>
    <row r="1840" spans="1:9" x14ac:dyDescent="0.25">
      <c r="A1840" s="94" t="s">
        <v>142</v>
      </c>
      <c r="B1840" s="77" t="s">
        <v>200</v>
      </c>
      <c r="C1840" s="74">
        <v>2017</v>
      </c>
      <c r="D1840" s="77">
        <v>3</v>
      </c>
      <c r="E1840" s="77" t="s">
        <v>155</v>
      </c>
      <c r="F1840" s="77" t="s">
        <v>141</v>
      </c>
      <c r="G1840" s="98">
        <v>-4018772</v>
      </c>
      <c r="H1840" s="77">
        <v>0</v>
      </c>
      <c r="I1840" s="92">
        <v>-4018772</v>
      </c>
    </row>
    <row r="1841" spans="1:9" x14ac:dyDescent="0.25">
      <c r="A1841" s="94" t="s">
        <v>142</v>
      </c>
      <c r="B1841" s="77" t="s">
        <v>201</v>
      </c>
      <c r="C1841" s="74">
        <v>2017</v>
      </c>
      <c r="D1841" s="77">
        <v>3</v>
      </c>
      <c r="E1841" s="77" t="s">
        <v>155</v>
      </c>
      <c r="F1841" s="77" t="s">
        <v>141</v>
      </c>
      <c r="G1841" s="98">
        <v>-86357000</v>
      </c>
      <c r="H1841" s="77">
        <v>0</v>
      </c>
      <c r="I1841" s="92">
        <v>-86357000</v>
      </c>
    </row>
    <row r="1842" spans="1:9" x14ac:dyDescent="0.25">
      <c r="A1842" s="94" t="s">
        <v>142</v>
      </c>
      <c r="B1842" s="77" t="s">
        <v>202</v>
      </c>
      <c r="C1842" s="74">
        <v>2017</v>
      </c>
      <c r="D1842" s="77">
        <v>3</v>
      </c>
      <c r="E1842" s="77" t="s">
        <v>155</v>
      </c>
      <c r="F1842" s="77" t="s">
        <v>141</v>
      </c>
      <c r="G1842" s="98">
        <v>-10951000</v>
      </c>
      <c r="H1842" s="77">
        <v>0</v>
      </c>
      <c r="I1842" s="92">
        <v>-10951000</v>
      </c>
    </row>
    <row r="1843" spans="1:9" x14ac:dyDescent="0.25">
      <c r="A1843" s="94" t="s">
        <v>142</v>
      </c>
      <c r="B1843" s="77" t="s">
        <v>203</v>
      </c>
      <c r="C1843" s="74">
        <v>2017</v>
      </c>
      <c r="D1843" s="77">
        <v>3</v>
      </c>
      <c r="E1843" s="77" t="s">
        <v>155</v>
      </c>
      <c r="F1843" s="77" t="s">
        <v>141</v>
      </c>
      <c r="G1843" s="98">
        <v>-3398781</v>
      </c>
      <c r="H1843" s="77">
        <v>0</v>
      </c>
      <c r="I1843" s="92">
        <v>-3398781</v>
      </c>
    </row>
    <row r="1844" spans="1:9" x14ac:dyDescent="0.25">
      <c r="A1844" s="94" t="s">
        <v>142</v>
      </c>
      <c r="B1844" s="77" t="s">
        <v>191</v>
      </c>
      <c r="C1844" s="74">
        <v>2017</v>
      </c>
      <c r="D1844" s="77">
        <v>3</v>
      </c>
      <c r="E1844" s="77" t="s">
        <v>155</v>
      </c>
      <c r="F1844" s="77" t="s">
        <v>141</v>
      </c>
      <c r="G1844" s="98">
        <v>-728538982</v>
      </c>
      <c r="H1844" s="77">
        <v>0</v>
      </c>
      <c r="I1844" s="92">
        <v>-728538982</v>
      </c>
    </row>
    <row r="1845" spans="1:9" x14ac:dyDescent="0.25">
      <c r="A1845" s="94" t="s">
        <v>142</v>
      </c>
      <c r="B1845" s="77" t="s">
        <v>207</v>
      </c>
      <c r="C1845" s="74">
        <v>2017</v>
      </c>
      <c r="D1845" s="77">
        <v>3</v>
      </c>
      <c r="E1845" s="77" t="s">
        <v>155</v>
      </c>
      <c r="F1845" s="77" t="s">
        <v>141</v>
      </c>
      <c r="G1845" s="98">
        <v>-43638000</v>
      </c>
      <c r="H1845" s="77">
        <v>0</v>
      </c>
      <c r="I1845" s="92">
        <v>-43638000</v>
      </c>
    </row>
    <row r="1846" spans="1:9" x14ac:dyDescent="0.25">
      <c r="A1846" s="94" t="s">
        <v>142</v>
      </c>
      <c r="B1846" s="77" t="s">
        <v>204</v>
      </c>
      <c r="C1846" s="74">
        <v>2017</v>
      </c>
      <c r="D1846" s="77">
        <v>3</v>
      </c>
      <c r="E1846" s="77" t="s">
        <v>155</v>
      </c>
      <c r="F1846" s="77" t="s">
        <v>141</v>
      </c>
      <c r="G1846" s="98">
        <v>-813669000</v>
      </c>
      <c r="H1846" s="77">
        <v>0</v>
      </c>
      <c r="I1846" s="92">
        <v>-813669000</v>
      </c>
    </row>
    <row r="1847" spans="1:9" x14ac:dyDescent="0.25">
      <c r="A1847" s="94" t="s">
        <v>142</v>
      </c>
      <c r="B1847" s="77" t="s">
        <v>211</v>
      </c>
      <c r="C1847" s="74">
        <v>2017</v>
      </c>
      <c r="D1847" s="77">
        <v>3</v>
      </c>
      <c r="E1847" s="77" t="s">
        <v>155</v>
      </c>
      <c r="F1847" s="77" t="s">
        <v>141</v>
      </c>
      <c r="G1847" s="98">
        <v>4453829</v>
      </c>
      <c r="H1847" s="77">
        <v>0</v>
      </c>
      <c r="I1847" s="92">
        <v>4453829</v>
      </c>
    </row>
    <row r="1848" spans="1:9" x14ac:dyDescent="0.25">
      <c r="A1848" s="94" t="s">
        <v>142</v>
      </c>
      <c r="B1848" s="77" t="s">
        <v>205</v>
      </c>
      <c r="C1848" s="74">
        <v>2017</v>
      </c>
      <c r="D1848" s="77">
        <v>3</v>
      </c>
      <c r="E1848" s="77" t="s">
        <v>155</v>
      </c>
      <c r="F1848" s="77" t="s">
        <v>141</v>
      </c>
      <c r="G1848" s="98">
        <v>-20182495</v>
      </c>
      <c r="H1848" s="77">
        <v>0</v>
      </c>
      <c r="I1848" s="92">
        <v>-20182495</v>
      </c>
    </row>
    <row r="1849" spans="1:9" x14ac:dyDescent="0.25">
      <c r="A1849" s="94" t="s">
        <v>142</v>
      </c>
      <c r="B1849" s="77" t="s">
        <v>206</v>
      </c>
      <c r="C1849" s="74">
        <v>2017</v>
      </c>
      <c r="D1849" s="77">
        <v>3</v>
      </c>
      <c r="E1849" s="77" t="s">
        <v>155</v>
      </c>
      <c r="F1849" s="77" t="s">
        <v>141</v>
      </c>
      <c r="G1849" s="98">
        <v>-43177598</v>
      </c>
      <c r="H1849" s="77">
        <v>0</v>
      </c>
      <c r="I1849" s="92">
        <v>-43177598</v>
      </c>
    </row>
    <row r="1850" spans="1:9" x14ac:dyDescent="0.25">
      <c r="A1850" s="94" t="s">
        <v>142</v>
      </c>
      <c r="B1850" s="77" t="s">
        <v>212</v>
      </c>
      <c r="C1850" s="74">
        <v>2017</v>
      </c>
      <c r="D1850" s="77">
        <v>3</v>
      </c>
      <c r="E1850" s="77" t="s">
        <v>155</v>
      </c>
      <c r="F1850" s="77" t="s">
        <v>141</v>
      </c>
      <c r="G1850" s="98">
        <v>8629858</v>
      </c>
      <c r="H1850" s="77">
        <v>0</v>
      </c>
      <c r="I1850" s="92">
        <v>8629858</v>
      </c>
    </row>
    <row r="1851" spans="1:9" x14ac:dyDescent="0.25">
      <c r="A1851" s="94" t="s">
        <v>142</v>
      </c>
      <c r="B1851" s="77" t="s">
        <v>208</v>
      </c>
      <c r="C1851" s="74">
        <v>2017</v>
      </c>
      <c r="D1851" s="77">
        <v>3</v>
      </c>
      <c r="E1851" s="77" t="s">
        <v>156</v>
      </c>
      <c r="F1851" s="77" t="s">
        <v>141</v>
      </c>
      <c r="G1851" s="98">
        <v>927286</v>
      </c>
      <c r="H1851" s="77">
        <v>0</v>
      </c>
      <c r="I1851" s="92">
        <v>927286</v>
      </c>
    </row>
    <row r="1852" spans="1:9" x14ac:dyDescent="0.25">
      <c r="A1852" s="94" t="s">
        <v>142</v>
      </c>
      <c r="B1852" s="77" t="s">
        <v>188</v>
      </c>
      <c r="C1852" s="74">
        <v>2017</v>
      </c>
      <c r="D1852" s="77">
        <v>3</v>
      </c>
      <c r="E1852" s="77" t="s">
        <v>156</v>
      </c>
      <c r="F1852" s="77" t="s">
        <v>141</v>
      </c>
      <c r="G1852" s="98">
        <v>180747015</v>
      </c>
      <c r="H1852" s="77">
        <v>0</v>
      </c>
      <c r="I1852" s="92">
        <v>180747015</v>
      </c>
    </row>
    <row r="1853" spans="1:9" x14ac:dyDescent="0.25">
      <c r="A1853" s="94" t="s">
        <v>142</v>
      </c>
      <c r="B1853" s="77" t="s">
        <v>193</v>
      </c>
      <c r="C1853" s="74">
        <v>2017</v>
      </c>
      <c r="D1853" s="77">
        <v>3</v>
      </c>
      <c r="E1853" s="77" t="s">
        <v>156</v>
      </c>
      <c r="F1853" s="77" t="s">
        <v>141</v>
      </c>
      <c r="G1853" s="98">
        <v>16740000</v>
      </c>
      <c r="H1853" s="77">
        <v>0</v>
      </c>
      <c r="I1853" s="92">
        <v>16740000</v>
      </c>
    </row>
    <row r="1854" spans="1:9" x14ac:dyDescent="0.25">
      <c r="A1854" s="94" t="s">
        <v>142</v>
      </c>
      <c r="B1854" s="77" t="s">
        <v>194</v>
      </c>
      <c r="C1854" s="74">
        <v>2017</v>
      </c>
      <c r="D1854" s="77">
        <v>3</v>
      </c>
      <c r="E1854" s="77" t="s">
        <v>156</v>
      </c>
      <c r="F1854" s="77" t="s">
        <v>141</v>
      </c>
      <c r="G1854" s="98">
        <v>7309709</v>
      </c>
      <c r="H1854" s="77">
        <v>0</v>
      </c>
      <c r="I1854" s="92">
        <v>7309709</v>
      </c>
    </row>
    <row r="1855" spans="1:9" x14ac:dyDescent="0.25">
      <c r="A1855" s="94" t="s">
        <v>142</v>
      </c>
      <c r="B1855" s="77" t="s">
        <v>195</v>
      </c>
      <c r="C1855" s="74">
        <v>2017</v>
      </c>
      <c r="D1855" s="77">
        <v>3</v>
      </c>
      <c r="E1855" s="77" t="s">
        <v>156</v>
      </c>
      <c r="F1855" s="77" t="s">
        <v>141</v>
      </c>
      <c r="G1855" s="98">
        <v>-40959</v>
      </c>
      <c r="H1855" s="77">
        <v>0</v>
      </c>
      <c r="I1855" s="92">
        <v>-40959</v>
      </c>
    </row>
    <row r="1856" spans="1:9" x14ac:dyDescent="0.25">
      <c r="A1856" s="94" t="s">
        <v>142</v>
      </c>
      <c r="B1856" s="77" t="s">
        <v>190</v>
      </c>
      <c r="C1856" s="74">
        <v>2017</v>
      </c>
      <c r="D1856" s="77">
        <v>3</v>
      </c>
      <c r="E1856" s="77" t="s">
        <v>156</v>
      </c>
      <c r="F1856" s="77" t="s">
        <v>141</v>
      </c>
      <c r="G1856" s="98">
        <v>14094000</v>
      </c>
      <c r="H1856" s="77">
        <v>0</v>
      </c>
      <c r="I1856" s="92">
        <v>14094000</v>
      </c>
    </row>
    <row r="1857" spans="1:9" x14ac:dyDescent="0.25">
      <c r="A1857" s="94" t="s">
        <v>142</v>
      </c>
      <c r="B1857" s="77" t="s">
        <v>196</v>
      </c>
      <c r="C1857" s="74">
        <v>2017</v>
      </c>
      <c r="D1857" s="77">
        <v>3</v>
      </c>
      <c r="E1857" s="77" t="s">
        <v>156</v>
      </c>
      <c r="F1857" s="77" t="s">
        <v>141</v>
      </c>
      <c r="G1857" s="98">
        <v>983192</v>
      </c>
      <c r="H1857" s="77">
        <v>0</v>
      </c>
      <c r="I1857" s="92">
        <v>983192</v>
      </c>
    </row>
    <row r="1858" spans="1:9" x14ac:dyDescent="0.25">
      <c r="A1858" s="94" t="s">
        <v>142</v>
      </c>
      <c r="B1858" s="77" t="s">
        <v>197</v>
      </c>
      <c r="C1858" s="74">
        <v>2017</v>
      </c>
      <c r="D1858" s="77">
        <v>3</v>
      </c>
      <c r="E1858" s="77" t="s">
        <v>156</v>
      </c>
      <c r="F1858" s="77" t="s">
        <v>141</v>
      </c>
      <c r="G1858" s="98">
        <v>-1189760</v>
      </c>
      <c r="H1858" s="77">
        <v>0</v>
      </c>
      <c r="I1858" s="92">
        <v>-1189760</v>
      </c>
    </row>
    <row r="1859" spans="1:9" x14ac:dyDescent="0.25">
      <c r="A1859" s="94" t="s">
        <v>142</v>
      </c>
      <c r="B1859" s="77" t="s">
        <v>209</v>
      </c>
      <c r="C1859" s="74">
        <v>2017</v>
      </c>
      <c r="D1859" s="77">
        <v>3</v>
      </c>
      <c r="E1859" s="77" t="s">
        <v>156</v>
      </c>
      <c r="F1859" s="77" t="s">
        <v>141</v>
      </c>
      <c r="G1859" s="98">
        <v>3652495</v>
      </c>
      <c r="H1859" s="77">
        <v>0</v>
      </c>
      <c r="I1859" s="92">
        <v>3652495</v>
      </c>
    </row>
    <row r="1860" spans="1:9" x14ac:dyDescent="0.25">
      <c r="A1860" s="94" t="s">
        <v>142</v>
      </c>
      <c r="B1860" s="77" t="s">
        <v>210</v>
      </c>
      <c r="C1860" s="74">
        <v>2017</v>
      </c>
      <c r="D1860" s="77">
        <v>3</v>
      </c>
      <c r="E1860" s="77" t="s">
        <v>156</v>
      </c>
      <c r="F1860" s="77" t="s">
        <v>141</v>
      </c>
      <c r="G1860" s="98">
        <v>2390138</v>
      </c>
      <c r="H1860" s="77">
        <v>0</v>
      </c>
      <c r="I1860" s="92">
        <v>2390138</v>
      </c>
    </row>
    <row r="1861" spans="1:9" x14ac:dyDescent="0.25">
      <c r="A1861" s="94" t="s">
        <v>142</v>
      </c>
      <c r="B1861" s="77" t="s">
        <v>192</v>
      </c>
      <c r="C1861" s="74">
        <v>2017</v>
      </c>
      <c r="D1861" s="77">
        <v>3</v>
      </c>
      <c r="E1861" s="77" t="s">
        <v>156</v>
      </c>
      <c r="F1861" s="77" t="s">
        <v>141</v>
      </c>
      <c r="G1861" s="98">
        <v>35609097</v>
      </c>
      <c r="H1861" s="77">
        <v>0</v>
      </c>
      <c r="I1861" s="92">
        <v>35609097</v>
      </c>
    </row>
    <row r="1862" spans="1:9" x14ac:dyDescent="0.25">
      <c r="A1862" s="94" t="s">
        <v>142</v>
      </c>
      <c r="B1862" s="77" t="s">
        <v>198</v>
      </c>
      <c r="C1862" s="74">
        <v>2017</v>
      </c>
      <c r="D1862" s="77">
        <v>3</v>
      </c>
      <c r="E1862" s="77" t="s">
        <v>156</v>
      </c>
      <c r="F1862" s="77" t="s">
        <v>141</v>
      </c>
      <c r="G1862" s="98">
        <v>-244580</v>
      </c>
      <c r="H1862" s="77">
        <v>0</v>
      </c>
      <c r="I1862" s="92">
        <v>-244580</v>
      </c>
    </row>
    <row r="1863" spans="1:9" x14ac:dyDescent="0.25">
      <c r="A1863" s="94" t="s">
        <v>142</v>
      </c>
      <c r="B1863" s="77" t="s">
        <v>199</v>
      </c>
      <c r="C1863" s="74">
        <v>2017</v>
      </c>
      <c r="D1863" s="77">
        <v>3</v>
      </c>
      <c r="E1863" s="77" t="s">
        <v>156</v>
      </c>
      <c r="F1863" s="77" t="s">
        <v>141</v>
      </c>
      <c r="G1863" s="98">
        <v>8633920</v>
      </c>
      <c r="H1863" s="77">
        <v>0</v>
      </c>
      <c r="I1863" s="92">
        <v>8633920</v>
      </c>
    </row>
    <row r="1864" spans="1:9" x14ac:dyDescent="0.25">
      <c r="A1864" s="94" t="s">
        <v>142</v>
      </c>
      <c r="B1864" s="77" t="s">
        <v>200</v>
      </c>
      <c r="C1864" s="74">
        <v>2017</v>
      </c>
      <c r="D1864" s="77">
        <v>3</v>
      </c>
      <c r="E1864" s="77" t="s">
        <v>156</v>
      </c>
      <c r="F1864" s="77" t="s">
        <v>141</v>
      </c>
      <c r="G1864" s="98">
        <v>61790</v>
      </c>
      <c r="H1864" s="77">
        <v>0</v>
      </c>
      <c r="I1864" s="92">
        <v>61790</v>
      </c>
    </row>
    <row r="1865" spans="1:9" x14ac:dyDescent="0.25">
      <c r="A1865" s="94" t="s">
        <v>142</v>
      </c>
      <c r="B1865" s="77" t="s">
        <v>201</v>
      </c>
      <c r="C1865" s="74">
        <v>2017</v>
      </c>
      <c r="D1865" s="77">
        <v>3</v>
      </c>
      <c r="E1865" s="77" t="s">
        <v>156</v>
      </c>
      <c r="F1865" s="77" t="s">
        <v>141</v>
      </c>
      <c r="G1865" s="98">
        <v>4713000</v>
      </c>
      <c r="H1865" s="77">
        <v>0</v>
      </c>
      <c r="I1865" s="92">
        <v>4713000</v>
      </c>
    </row>
    <row r="1866" spans="1:9" x14ac:dyDescent="0.25">
      <c r="A1866" s="94" t="s">
        <v>142</v>
      </c>
      <c r="B1866" s="77" t="s">
        <v>202</v>
      </c>
      <c r="C1866" s="74">
        <v>2017</v>
      </c>
      <c r="D1866" s="77">
        <v>3</v>
      </c>
      <c r="E1866" s="77" t="s">
        <v>156</v>
      </c>
      <c r="F1866" s="77" t="s">
        <v>141</v>
      </c>
      <c r="G1866" s="98">
        <v>3851000</v>
      </c>
      <c r="H1866" s="77">
        <v>0</v>
      </c>
      <c r="I1866" s="92">
        <v>3851000</v>
      </c>
    </row>
    <row r="1867" spans="1:9" x14ac:dyDescent="0.25">
      <c r="A1867" s="94" t="s">
        <v>142</v>
      </c>
      <c r="B1867" s="77" t="s">
        <v>203</v>
      </c>
      <c r="C1867" s="74">
        <v>2017</v>
      </c>
      <c r="D1867" s="77">
        <v>3</v>
      </c>
      <c r="E1867" s="77" t="s">
        <v>156</v>
      </c>
      <c r="F1867" s="77" t="s">
        <v>141</v>
      </c>
      <c r="G1867" s="98">
        <v>107285</v>
      </c>
      <c r="H1867" s="77">
        <v>0</v>
      </c>
      <c r="I1867" s="92">
        <v>107285</v>
      </c>
    </row>
    <row r="1868" spans="1:9" x14ac:dyDescent="0.25">
      <c r="A1868" s="94" t="s">
        <v>142</v>
      </c>
      <c r="B1868" s="77" t="s">
        <v>191</v>
      </c>
      <c r="C1868" s="74">
        <v>2017</v>
      </c>
      <c r="D1868" s="77">
        <v>3</v>
      </c>
      <c r="E1868" s="77" t="s">
        <v>156</v>
      </c>
      <c r="F1868" s="77" t="s">
        <v>141</v>
      </c>
      <c r="G1868" s="98">
        <v>56015719</v>
      </c>
      <c r="H1868" s="77">
        <v>0</v>
      </c>
      <c r="I1868" s="92">
        <v>56015719</v>
      </c>
    </row>
    <row r="1869" spans="1:9" x14ac:dyDescent="0.25">
      <c r="A1869" s="94" t="s">
        <v>142</v>
      </c>
      <c r="B1869" s="77" t="s">
        <v>207</v>
      </c>
      <c r="C1869" s="74">
        <v>2017</v>
      </c>
      <c r="D1869" s="77">
        <v>3</v>
      </c>
      <c r="E1869" s="77" t="s">
        <v>156</v>
      </c>
      <c r="F1869" s="77" t="s">
        <v>141</v>
      </c>
      <c r="G1869" s="98">
        <v>4619000</v>
      </c>
      <c r="H1869" s="77">
        <v>0</v>
      </c>
      <c r="I1869" s="92">
        <v>4619000</v>
      </c>
    </row>
    <row r="1870" spans="1:9" x14ac:dyDescent="0.25">
      <c r="A1870" s="94" t="s">
        <v>142</v>
      </c>
      <c r="B1870" s="77" t="s">
        <v>204</v>
      </c>
      <c r="C1870" s="74">
        <v>2017</v>
      </c>
      <c r="D1870" s="77">
        <v>3</v>
      </c>
      <c r="E1870" s="77" t="s">
        <v>156</v>
      </c>
      <c r="F1870" s="77" t="s">
        <v>141</v>
      </c>
      <c r="G1870" s="98">
        <v>42372000</v>
      </c>
      <c r="H1870" s="77">
        <v>0</v>
      </c>
      <c r="I1870" s="92">
        <v>42372000</v>
      </c>
    </row>
    <row r="1871" spans="1:9" x14ac:dyDescent="0.25">
      <c r="A1871" s="94" t="s">
        <v>142</v>
      </c>
      <c r="B1871" s="77" t="s">
        <v>211</v>
      </c>
      <c r="C1871" s="74">
        <v>2017</v>
      </c>
      <c r="D1871" s="77">
        <v>3</v>
      </c>
      <c r="E1871" s="77" t="s">
        <v>156</v>
      </c>
      <c r="F1871" s="77" t="s">
        <v>141</v>
      </c>
      <c r="G1871" s="98">
        <v>1009761</v>
      </c>
      <c r="H1871" s="77">
        <v>0</v>
      </c>
      <c r="I1871" s="92">
        <v>1009761</v>
      </c>
    </row>
    <row r="1872" spans="1:9" x14ac:dyDescent="0.25">
      <c r="A1872" s="94" t="s">
        <v>142</v>
      </c>
      <c r="B1872" s="77" t="s">
        <v>205</v>
      </c>
      <c r="C1872" s="74">
        <v>2017</v>
      </c>
      <c r="D1872" s="77">
        <v>3</v>
      </c>
      <c r="E1872" s="77" t="s">
        <v>156</v>
      </c>
      <c r="F1872" s="77" t="s">
        <v>141</v>
      </c>
      <c r="G1872" s="98">
        <v>11732047</v>
      </c>
      <c r="H1872" s="77">
        <v>0</v>
      </c>
      <c r="I1872" s="92">
        <v>11732047</v>
      </c>
    </row>
    <row r="1873" spans="1:9" x14ac:dyDescent="0.25">
      <c r="A1873" s="94" t="s">
        <v>142</v>
      </c>
      <c r="B1873" s="77" t="s">
        <v>206</v>
      </c>
      <c r="C1873" s="74">
        <v>2017</v>
      </c>
      <c r="D1873" s="77">
        <v>3</v>
      </c>
      <c r="E1873" s="77" t="s">
        <v>156</v>
      </c>
      <c r="F1873" s="77" t="s">
        <v>141</v>
      </c>
      <c r="G1873" s="98">
        <v>18714070</v>
      </c>
      <c r="H1873" s="77">
        <v>0</v>
      </c>
      <c r="I1873" s="92">
        <v>18714070</v>
      </c>
    </row>
    <row r="1874" spans="1:9" x14ac:dyDescent="0.25">
      <c r="A1874" s="94" t="s">
        <v>142</v>
      </c>
      <c r="B1874" s="77" t="s">
        <v>212</v>
      </c>
      <c r="C1874" s="74">
        <v>2017</v>
      </c>
      <c r="D1874" s="77">
        <v>3</v>
      </c>
      <c r="E1874" s="77" t="s">
        <v>156</v>
      </c>
      <c r="F1874" s="77" t="s">
        <v>141</v>
      </c>
      <c r="G1874" s="98">
        <v>3271238</v>
      </c>
      <c r="H1874" s="77">
        <v>0</v>
      </c>
      <c r="I1874" s="92">
        <v>3271238</v>
      </c>
    </row>
    <row r="1875" spans="1:9" x14ac:dyDescent="0.25">
      <c r="A1875" s="94" t="s">
        <v>142</v>
      </c>
      <c r="B1875" s="77" t="s">
        <v>208</v>
      </c>
      <c r="C1875" s="74">
        <v>2017</v>
      </c>
      <c r="D1875" s="77">
        <v>3</v>
      </c>
      <c r="E1875" s="77" t="s">
        <v>157</v>
      </c>
      <c r="F1875" s="77" t="s">
        <v>141</v>
      </c>
      <c r="G1875" s="98">
        <v>13084604</v>
      </c>
      <c r="H1875" s="77">
        <v>0</v>
      </c>
      <c r="I1875" s="92">
        <v>13084604</v>
      </c>
    </row>
    <row r="1876" spans="1:9" x14ac:dyDescent="0.25">
      <c r="A1876" s="94" t="s">
        <v>142</v>
      </c>
      <c r="B1876" s="77" t="s">
        <v>188</v>
      </c>
      <c r="C1876" s="74">
        <v>2017</v>
      </c>
      <c r="D1876" s="77">
        <v>3</v>
      </c>
      <c r="E1876" s="77" t="s">
        <v>157</v>
      </c>
      <c r="F1876" s="77" t="s">
        <v>141</v>
      </c>
      <c r="G1876" s="98">
        <v>-744609529</v>
      </c>
      <c r="H1876" s="77">
        <v>0</v>
      </c>
      <c r="I1876" s="92">
        <v>-744609529</v>
      </c>
    </row>
    <row r="1877" spans="1:9" x14ac:dyDescent="0.25">
      <c r="A1877" s="94" t="s">
        <v>142</v>
      </c>
      <c r="B1877" s="77" t="s">
        <v>193</v>
      </c>
      <c r="C1877" s="74">
        <v>2017</v>
      </c>
      <c r="D1877" s="77">
        <v>3</v>
      </c>
      <c r="E1877" s="77" t="s">
        <v>157</v>
      </c>
      <c r="F1877" s="77" t="s">
        <v>141</v>
      </c>
      <c r="G1877" s="98">
        <v>-389109000</v>
      </c>
      <c r="H1877" s="77">
        <v>0</v>
      </c>
      <c r="I1877" s="92">
        <v>-389109000</v>
      </c>
    </row>
    <row r="1878" spans="1:9" x14ac:dyDescent="0.25">
      <c r="A1878" s="94" t="s">
        <v>142</v>
      </c>
      <c r="B1878" s="77" t="s">
        <v>194</v>
      </c>
      <c r="C1878" s="74">
        <v>2017</v>
      </c>
      <c r="D1878" s="77">
        <v>3</v>
      </c>
      <c r="E1878" s="77" t="s">
        <v>157</v>
      </c>
      <c r="F1878" s="77" t="s">
        <v>141</v>
      </c>
      <c r="G1878" s="98">
        <v>-143781449</v>
      </c>
      <c r="H1878" s="77">
        <v>0</v>
      </c>
      <c r="I1878" s="92">
        <v>-143781449</v>
      </c>
    </row>
    <row r="1879" spans="1:9" x14ac:dyDescent="0.25">
      <c r="A1879" s="94" t="s">
        <v>142</v>
      </c>
      <c r="B1879" s="77" t="s">
        <v>195</v>
      </c>
      <c r="C1879" s="74">
        <v>2017</v>
      </c>
      <c r="D1879" s="77">
        <v>3</v>
      </c>
      <c r="E1879" s="77" t="s">
        <v>157</v>
      </c>
      <c r="F1879" s="77" t="s">
        <v>141</v>
      </c>
      <c r="G1879" s="98">
        <v>-749313</v>
      </c>
      <c r="H1879" s="77">
        <v>0</v>
      </c>
      <c r="I1879" s="92">
        <v>-749313</v>
      </c>
    </row>
    <row r="1880" spans="1:9" x14ac:dyDescent="0.25">
      <c r="A1880" s="94" t="s">
        <v>142</v>
      </c>
      <c r="B1880" s="77" t="s">
        <v>190</v>
      </c>
      <c r="C1880" s="74">
        <v>2017</v>
      </c>
      <c r="D1880" s="77">
        <v>3</v>
      </c>
      <c r="E1880" s="77" t="s">
        <v>157</v>
      </c>
      <c r="F1880" s="77" t="s">
        <v>141</v>
      </c>
      <c r="G1880" s="98">
        <v>-1138082000</v>
      </c>
      <c r="H1880" s="77">
        <v>0</v>
      </c>
      <c r="I1880" s="92">
        <v>-1138082000</v>
      </c>
    </row>
    <row r="1881" spans="1:9" x14ac:dyDescent="0.25">
      <c r="A1881" s="94" t="s">
        <v>142</v>
      </c>
      <c r="B1881" s="77" t="s">
        <v>196</v>
      </c>
      <c r="C1881" s="74">
        <v>2017</v>
      </c>
      <c r="D1881" s="77">
        <v>3</v>
      </c>
      <c r="E1881" s="77" t="s">
        <v>157</v>
      </c>
      <c r="F1881" s="77" t="s">
        <v>141</v>
      </c>
      <c r="G1881" s="98">
        <v>9499075</v>
      </c>
      <c r="H1881" s="77">
        <v>0</v>
      </c>
      <c r="I1881" s="92">
        <v>9499075</v>
      </c>
    </row>
    <row r="1882" spans="1:9" x14ac:dyDescent="0.25">
      <c r="A1882" s="94" t="s">
        <v>142</v>
      </c>
      <c r="B1882" s="77" t="s">
        <v>197</v>
      </c>
      <c r="C1882" s="74">
        <v>2017</v>
      </c>
      <c r="D1882" s="77">
        <v>3</v>
      </c>
      <c r="E1882" s="77" t="s">
        <v>157</v>
      </c>
      <c r="F1882" s="77" t="s">
        <v>141</v>
      </c>
      <c r="G1882" s="98">
        <v>-96713413</v>
      </c>
      <c r="H1882" s="77">
        <v>0</v>
      </c>
      <c r="I1882" s="92">
        <v>-96713413</v>
      </c>
    </row>
    <row r="1883" spans="1:9" x14ac:dyDescent="0.25">
      <c r="A1883" s="94" t="s">
        <v>142</v>
      </c>
      <c r="B1883" s="77" t="s">
        <v>209</v>
      </c>
      <c r="C1883" s="74">
        <v>2017</v>
      </c>
      <c r="D1883" s="77">
        <v>3</v>
      </c>
      <c r="E1883" s="77" t="s">
        <v>157</v>
      </c>
      <c r="F1883" s="77" t="s">
        <v>141</v>
      </c>
      <c r="G1883" s="98">
        <v>-31430026</v>
      </c>
      <c r="H1883" s="77">
        <v>0</v>
      </c>
      <c r="I1883" s="92">
        <v>-31430026</v>
      </c>
    </row>
    <row r="1884" spans="1:9" x14ac:dyDescent="0.25">
      <c r="A1884" s="94" t="s">
        <v>142</v>
      </c>
      <c r="B1884" s="77" t="s">
        <v>210</v>
      </c>
      <c r="C1884" s="74">
        <v>2017</v>
      </c>
      <c r="D1884" s="77">
        <v>3</v>
      </c>
      <c r="E1884" s="77" t="s">
        <v>157</v>
      </c>
      <c r="F1884" s="77" t="s">
        <v>141</v>
      </c>
      <c r="G1884" s="98">
        <v>5508178</v>
      </c>
      <c r="H1884" s="77">
        <v>0</v>
      </c>
      <c r="I1884" s="92">
        <v>5508178</v>
      </c>
    </row>
    <row r="1885" spans="1:9" x14ac:dyDescent="0.25">
      <c r="A1885" s="94" t="s">
        <v>142</v>
      </c>
      <c r="B1885" s="77" t="s">
        <v>192</v>
      </c>
      <c r="C1885" s="74">
        <v>2017</v>
      </c>
      <c r="D1885" s="77">
        <v>3</v>
      </c>
      <c r="E1885" s="77" t="s">
        <v>157</v>
      </c>
      <c r="F1885" s="77" t="s">
        <v>141</v>
      </c>
      <c r="G1885" s="98">
        <v>-109890099</v>
      </c>
      <c r="H1885" s="77">
        <v>0</v>
      </c>
      <c r="I1885" s="92">
        <v>-109890099</v>
      </c>
    </row>
    <row r="1886" spans="1:9" x14ac:dyDescent="0.25">
      <c r="A1886" s="94" t="s">
        <v>142</v>
      </c>
      <c r="B1886" s="77" t="s">
        <v>198</v>
      </c>
      <c r="C1886" s="74">
        <v>2017</v>
      </c>
      <c r="D1886" s="77">
        <v>3</v>
      </c>
      <c r="E1886" s="77" t="s">
        <v>157</v>
      </c>
      <c r="F1886" s="77" t="s">
        <v>141</v>
      </c>
      <c r="G1886" s="98">
        <v>-5799054</v>
      </c>
      <c r="H1886" s="77">
        <v>0</v>
      </c>
      <c r="I1886" s="92">
        <v>-5799054</v>
      </c>
    </row>
    <row r="1887" spans="1:9" x14ac:dyDescent="0.25">
      <c r="A1887" s="94" t="s">
        <v>142</v>
      </c>
      <c r="B1887" s="77" t="s">
        <v>199</v>
      </c>
      <c r="C1887" s="74">
        <v>2017</v>
      </c>
      <c r="D1887" s="77">
        <v>3</v>
      </c>
      <c r="E1887" s="77" t="s">
        <v>157</v>
      </c>
      <c r="F1887" s="77" t="s">
        <v>141</v>
      </c>
      <c r="G1887" s="98">
        <v>-87765844</v>
      </c>
      <c r="H1887" s="77">
        <v>0</v>
      </c>
      <c r="I1887" s="92">
        <v>-87765844</v>
      </c>
    </row>
    <row r="1888" spans="1:9" x14ac:dyDescent="0.25">
      <c r="A1888" s="94" t="s">
        <v>142</v>
      </c>
      <c r="B1888" s="77" t="s">
        <v>200</v>
      </c>
      <c r="C1888" s="74">
        <v>2017</v>
      </c>
      <c r="D1888" s="77">
        <v>3</v>
      </c>
      <c r="E1888" s="77" t="s">
        <v>157</v>
      </c>
      <c r="F1888" s="77" t="s">
        <v>141</v>
      </c>
      <c r="G1888" s="98">
        <v>-3956982</v>
      </c>
      <c r="H1888" s="77">
        <v>0</v>
      </c>
      <c r="I1888" s="92">
        <v>-3956982</v>
      </c>
    </row>
    <row r="1889" spans="1:9" x14ac:dyDescent="0.25">
      <c r="A1889" s="94" t="s">
        <v>142</v>
      </c>
      <c r="B1889" s="77" t="s">
        <v>201</v>
      </c>
      <c r="C1889" s="74">
        <v>2017</v>
      </c>
      <c r="D1889" s="77">
        <v>3</v>
      </c>
      <c r="E1889" s="77" t="s">
        <v>157</v>
      </c>
      <c r="F1889" s="77" t="s">
        <v>141</v>
      </c>
      <c r="G1889" s="98">
        <v>-81644000</v>
      </c>
      <c r="H1889" s="77">
        <v>0</v>
      </c>
      <c r="I1889" s="92">
        <v>-81644000</v>
      </c>
    </row>
    <row r="1890" spans="1:9" x14ac:dyDescent="0.25">
      <c r="A1890" s="94" t="s">
        <v>142</v>
      </c>
      <c r="B1890" s="77" t="s">
        <v>202</v>
      </c>
      <c r="C1890" s="74">
        <v>2017</v>
      </c>
      <c r="D1890" s="77">
        <v>3</v>
      </c>
      <c r="E1890" s="77" t="s">
        <v>157</v>
      </c>
      <c r="F1890" s="77" t="s">
        <v>141</v>
      </c>
      <c r="G1890" s="98">
        <v>-7100000</v>
      </c>
      <c r="H1890" s="77">
        <v>0</v>
      </c>
      <c r="I1890" s="92">
        <v>-7100000</v>
      </c>
    </row>
    <row r="1891" spans="1:9" x14ac:dyDescent="0.25">
      <c r="A1891" s="94" t="s">
        <v>142</v>
      </c>
      <c r="B1891" s="77" t="s">
        <v>203</v>
      </c>
      <c r="C1891" s="74">
        <v>2017</v>
      </c>
      <c r="D1891" s="77">
        <v>3</v>
      </c>
      <c r="E1891" s="77" t="s">
        <v>157</v>
      </c>
      <c r="F1891" s="77" t="s">
        <v>141</v>
      </c>
      <c r="G1891" s="98">
        <v>-3291495</v>
      </c>
      <c r="H1891" s="77">
        <v>0</v>
      </c>
      <c r="I1891" s="92">
        <v>-3291495</v>
      </c>
    </row>
    <row r="1892" spans="1:9" x14ac:dyDescent="0.25">
      <c r="A1892" s="94" t="s">
        <v>142</v>
      </c>
      <c r="B1892" s="77" t="s">
        <v>191</v>
      </c>
      <c r="C1892" s="74">
        <v>2017</v>
      </c>
      <c r="D1892" s="77">
        <v>3</v>
      </c>
      <c r="E1892" s="77" t="s">
        <v>157</v>
      </c>
      <c r="F1892" s="77" t="s">
        <v>141</v>
      </c>
      <c r="G1892" s="98">
        <v>-672523263</v>
      </c>
      <c r="H1892" s="77">
        <v>0</v>
      </c>
      <c r="I1892" s="92">
        <v>-672523263</v>
      </c>
    </row>
    <row r="1893" spans="1:9" x14ac:dyDescent="0.25">
      <c r="A1893" s="94" t="s">
        <v>142</v>
      </c>
      <c r="B1893" s="77" t="s">
        <v>207</v>
      </c>
      <c r="C1893" s="74">
        <v>2017</v>
      </c>
      <c r="D1893" s="77">
        <v>3</v>
      </c>
      <c r="E1893" s="77" t="s">
        <v>157</v>
      </c>
      <c r="F1893" s="77" t="s">
        <v>141</v>
      </c>
      <c r="G1893" s="98">
        <v>-39019000</v>
      </c>
      <c r="H1893" s="77">
        <v>0</v>
      </c>
      <c r="I1893" s="92">
        <v>-39019000</v>
      </c>
    </row>
    <row r="1894" spans="1:9" x14ac:dyDescent="0.25">
      <c r="A1894" s="94" t="s">
        <v>142</v>
      </c>
      <c r="B1894" s="77" t="s">
        <v>204</v>
      </c>
      <c r="C1894" s="74">
        <v>2017</v>
      </c>
      <c r="D1894" s="77">
        <v>3</v>
      </c>
      <c r="E1894" s="77" t="s">
        <v>157</v>
      </c>
      <c r="F1894" s="77" t="s">
        <v>141</v>
      </c>
      <c r="G1894" s="98">
        <v>-771297000</v>
      </c>
      <c r="H1894" s="77">
        <v>0</v>
      </c>
      <c r="I1894" s="92">
        <v>-771297000</v>
      </c>
    </row>
    <row r="1895" spans="1:9" x14ac:dyDescent="0.25">
      <c r="A1895" s="94" t="s">
        <v>142</v>
      </c>
      <c r="B1895" s="77" t="s">
        <v>211</v>
      </c>
      <c r="C1895" s="74">
        <v>2017</v>
      </c>
      <c r="D1895" s="77">
        <v>3</v>
      </c>
      <c r="E1895" s="77" t="s">
        <v>157</v>
      </c>
      <c r="F1895" s="77" t="s">
        <v>141</v>
      </c>
      <c r="G1895" s="98">
        <v>5463590</v>
      </c>
      <c r="H1895" s="77">
        <v>0</v>
      </c>
      <c r="I1895" s="92">
        <v>5463590</v>
      </c>
    </row>
    <row r="1896" spans="1:9" x14ac:dyDescent="0.25">
      <c r="A1896" s="94" t="s">
        <v>142</v>
      </c>
      <c r="B1896" s="77" t="s">
        <v>205</v>
      </c>
      <c r="C1896" s="74">
        <v>2017</v>
      </c>
      <c r="D1896" s="77">
        <v>3</v>
      </c>
      <c r="E1896" s="77" t="s">
        <v>157</v>
      </c>
      <c r="F1896" s="77" t="s">
        <v>141</v>
      </c>
      <c r="G1896" s="98">
        <v>-8450447</v>
      </c>
      <c r="H1896" s="77">
        <v>0</v>
      </c>
      <c r="I1896" s="92">
        <v>-8450447</v>
      </c>
    </row>
    <row r="1897" spans="1:9" x14ac:dyDescent="0.25">
      <c r="A1897" s="94" t="s">
        <v>142</v>
      </c>
      <c r="B1897" s="77" t="s">
        <v>206</v>
      </c>
      <c r="C1897" s="74">
        <v>2017</v>
      </c>
      <c r="D1897" s="77">
        <v>3</v>
      </c>
      <c r="E1897" s="77" t="s">
        <v>157</v>
      </c>
      <c r="F1897" s="77" t="s">
        <v>141</v>
      </c>
      <c r="G1897" s="98">
        <v>-24463528</v>
      </c>
      <c r="H1897" s="77">
        <v>0</v>
      </c>
      <c r="I1897" s="92">
        <v>-24463528</v>
      </c>
    </row>
    <row r="1898" spans="1:9" x14ac:dyDescent="0.25">
      <c r="A1898" s="94" t="s">
        <v>142</v>
      </c>
      <c r="B1898" s="77" t="s">
        <v>212</v>
      </c>
      <c r="C1898" s="74">
        <v>2017</v>
      </c>
      <c r="D1898" s="77">
        <v>3</v>
      </c>
      <c r="E1898" s="77" t="s">
        <v>157</v>
      </c>
      <c r="F1898" s="77" t="s">
        <v>141</v>
      </c>
      <c r="G1898" s="98">
        <v>11901096</v>
      </c>
      <c r="H1898" s="77">
        <v>0</v>
      </c>
      <c r="I1898" s="92">
        <v>11901096</v>
      </c>
    </row>
    <row r="1899" spans="1:9" x14ac:dyDescent="0.25">
      <c r="A1899" s="94" t="s">
        <v>142</v>
      </c>
      <c r="B1899" s="77" t="s">
        <v>208</v>
      </c>
      <c r="C1899" s="74">
        <v>2017</v>
      </c>
      <c r="D1899" s="77">
        <v>3</v>
      </c>
      <c r="E1899" s="77" t="s">
        <v>158</v>
      </c>
      <c r="F1899" s="77" t="s">
        <v>141</v>
      </c>
      <c r="G1899" s="98">
        <v>0</v>
      </c>
      <c r="H1899" s="77">
        <v>0</v>
      </c>
      <c r="I1899" s="92">
        <v>0</v>
      </c>
    </row>
    <row r="1900" spans="1:9" x14ac:dyDescent="0.25">
      <c r="A1900" s="94" t="s">
        <v>142</v>
      </c>
      <c r="B1900" s="77" t="s">
        <v>188</v>
      </c>
      <c r="C1900" s="74">
        <v>2017</v>
      </c>
      <c r="D1900" s="77">
        <v>3</v>
      </c>
      <c r="E1900" s="77" t="s">
        <v>158</v>
      </c>
      <c r="F1900" s="77" t="s">
        <v>141</v>
      </c>
      <c r="G1900" s="98">
        <v>395328490</v>
      </c>
      <c r="H1900" s="77">
        <v>0</v>
      </c>
      <c r="I1900" s="92">
        <v>395328490</v>
      </c>
    </row>
    <row r="1901" spans="1:9" x14ac:dyDescent="0.25">
      <c r="A1901" s="94" t="s">
        <v>142</v>
      </c>
      <c r="B1901" s="77" t="s">
        <v>193</v>
      </c>
      <c r="C1901" s="74">
        <v>2017</v>
      </c>
      <c r="D1901" s="77">
        <v>3</v>
      </c>
      <c r="E1901" s="77" t="s">
        <v>158</v>
      </c>
      <c r="F1901" s="77" t="s">
        <v>141</v>
      </c>
      <c r="G1901" s="98">
        <v>146596000</v>
      </c>
      <c r="H1901" s="77">
        <v>0</v>
      </c>
      <c r="I1901" s="92">
        <v>146596000</v>
      </c>
    </row>
    <row r="1902" spans="1:9" x14ac:dyDescent="0.25">
      <c r="A1902" s="94" t="s">
        <v>142</v>
      </c>
      <c r="B1902" s="77" t="s">
        <v>194</v>
      </c>
      <c r="C1902" s="74">
        <v>2017</v>
      </c>
      <c r="D1902" s="77">
        <v>3</v>
      </c>
      <c r="E1902" s="77" t="s">
        <v>158</v>
      </c>
      <c r="F1902" s="77" t="s">
        <v>141</v>
      </c>
      <c r="G1902" s="98">
        <v>56132693</v>
      </c>
      <c r="H1902" s="77">
        <v>0</v>
      </c>
      <c r="I1902" s="92">
        <v>56132693</v>
      </c>
    </row>
    <row r="1903" spans="1:9" x14ac:dyDescent="0.25">
      <c r="A1903" s="94" t="s">
        <v>142</v>
      </c>
      <c r="B1903" s="77" t="s">
        <v>195</v>
      </c>
      <c r="C1903" s="74">
        <v>2017</v>
      </c>
      <c r="D1903" s="77">
        <v>3</v>
      </c>
      <c r="E1903" s="77" t="s">
        <v>158</v>
      </c>
      <c r="F1903" s="77" t="s">
        <v>141</v>
      </c>
      <c r="G1903" s="98">
        <v>0</v>
      </c>
      <c r="H1903" s="77">
        <v>0</v>
      </c>
      <c r="I1903" s="92">
        <v>0</v>
      </c>
    </row>
    <row r="1904" spans="1:9" x14ac:dyDescent="0.25">
      <c r="A1904" s="94" t="s">
        <v>142</v>
      </c>
      <c r="B1904" s="77" t="s">
        <v>190</v>
      </c>
      <c r="C1904" s="74">
        <v>2017</v>
      </c>
      <c r="D1904" s="77">
        <v>3</v>
      </c>
      <c r="E1904" s="77" t="s">
        <v>158</v>
      </c>
      <c r="F1904" s="77" t="s">
        <v>141</v>
      </c>
      <c r="G1904" s="98">
        <v>422655000</v>
      </c>
      <c r="H1904" s="77">
        <v>0</v>
      </c>
      <c r="I1904" s="92">
        <v>422655000</v>
      </c>
    </row>
    <row r="1905" spans="1:9" x14ac:dyDescent="0.25">
      <c r="A1905" s="94" t="s">
        <v>142</v>
      </c>
      <c r="B1905" s="77" t="s">
        <v>196</v>
      </c>
      <c r="C1905" s="74">
        <v>2017</v>
      </c>
      <c r="D1905" s="77">
        <v>3</v>
      </c>
      <c r="E1905" s="77" t="s">
        <v>158</v>
      </c>
      <c r="F1905" s="77" t="s">
        <v>141</v>
      </c>
      <c r="G1905" s="98">
        <v>-3361548</v>
      </c>
      <c r="H1905" s="77">
        <v>0</v>
      </c>
      <c r="I1905" s="92">
        <v>-3361548</v>
      </c>
    </row>
    <row r="1906" spans="1:9" x14ac:dyDescent="0.25">
      <c r="A1906" s="94" t="s">
        <v>142</v>
      </c>
      <c r="B1906" s="77" t="s">
        <v>197</v>
      </c>
      <c r="C1906" s="74">
        <v>2017</v>
      </c>
      <c r="D1906" s="77">
        <v>3</v>
      </c>
      <c r="E1906" s="77" t="s">
        <v>158</v>
      </c>
      <c r="F1906" s="77" t="s">
        <v>141</v>
      </c>
      <c r="G1906" s="98">
        <v>35549576</v>
      </c>
      <c r="H1906" s="77">
        <v>0</v>
      </c>
      <c r="I1906" s="92">
        <v>35549576</v>
      </c>
    </row>
    <row r="1907" spans="1:9" x14ac:dyDescent="0.25">
      <c r="A1907" s="94" t="s">
        <v>142</v>
      </c>
      <c r="B1907" s="77" t="s">
        <v>209</v>
      </c>
      <c r="C1907" s="74">
        <v>2017</v>
      </c>
      <c r="D1907" s="77">
        <v>3</v>
      </c>
      <c r="E1907" s="77" t="s">
        <v>158</v>
      </c>
      <c r="F1907" s="77" t="s">
        <v>141</v>
      </c>
      <c r="G1907" s="98">
        <v>0</v>
      </c>
      <c r="H1907" s="77">
        <v>0</v>
      </c>
      <c r="I1907" s="92">
        <v>0</v>
      </c>
    </row>
    <row r="1908" spans="1:9" x14ac:dyDescent="0.25">
      <c r="A1908" s="94" t="s">
        <v>142</v>
      </c>
      <c r="B1908" s="77" t="s">
        <v>210</v>
      </c>
      <c r="C1908" s="74">
        <v>2017</v>
      </c>
      <c r="D1908" s="77">
        <v>3</v>
      </c>
      <c r="E1908" s="77" t="s">
        <v>158</v>
      </c>
      <c r="F1908" s="77" t="s">
        <v>141</v>
      </c>
      <c r="G1908" s="98">
        <v>0</v>
      </c>
      <c r="H1908" s="77">
        <v>0</v>
      </c>
      <c r="I1908" s="92">
        <v>0</v>
      </c>
    </row>
    <row r="1909" spans="1:9" x14ac:dyDescent="0.25">
      <c r="A1909" s="94" t="s">
        <v>142</v>
      </c>
      <c r="B1909" s="77" t="s">
        <v>192</v>
      </c>
      <c r="C1909" s="74">
        <v>2017</v>
      </c>
      <c r="D1909" s="77">
        <v>3</v>
      </c>
      <c r="E1909" s="77" t="s">
        <v>158</v>
      </c>
      <c r="F1909" s="77" t="s">
        <v>141</v>
      </c>
      <c r="G1909" s="98">
        <v>30085142</v>
      </c>
      <c r="H1909" s="77">
        <v>0</v>
      </c>
      <c r="I1909" s="92">
        <v>30085142</v>
      </c>
    </row>
    <row r="1910" spans="1:9" x14ac:dyDescent="0.25">
      <c r="A1910" s="94" t="s">
        <v>142</v>
      </c>
      <c r="B1910" s="77" t="s">
        <v>198</v>
      </c>
      <c r="C1910" s="74">
        <v>2017</v>
      </c>
      <c r="D1910" s="77">
        <v>3</v>
      </c>
      <c r="E1910" s="77" t="s">
        <v>158</v>
      </c>
      <c r="F1910" s="77" t="s">
        <v>141</v>
      </c>
      <c r="G1910" s="98">
        <v>953127</v>
      </c>
      <c r="H1910" s="77">
        <v>0</v>
      </c>
      <c r="I1910" s="92">
        <v>953127</v>
      </c>
    </row>
    <row r="1911" spans="1:9" x14ac:dyDescent="0.25">
      <c r="A1911" s="94" t="s">
        <v>142</v>
      </c>
      <c r="B1911" s="77" t="s">
        <v>199</v>
      </c>
      <c r="C1911" s="74">
        <v>2017</v>
      </c>
      <c r="D1911" s="77">
        <v>3</v>
      </c>
      <c r="E1911" s="77" t="s">
        <v>158</v>
      </c>
      <c r="F1911" s="77" t="s">
        <v>141</v>
      </c>
      <c r="G1911" s="98">
        <v>32030084</v>
      </c>
      <c r="H1911" s="77">
        <v>0</v>
      </c>
      <c r="I1911" s="92">
        <v>32030084</v>
      </c>
    </row>
    <row r="1912" spans="1:9" x14ac:dyDescent="0.25">
      <c r="A1912" s="94" t="s">
        <v>142</v>
      </c>
      <c r="B1912" s="77" t="s">
        <v>200</v>
      </c>
      <c r="C1912" s="74">
        <v>2017</v>
      </c>
      <c r="D1912" s="77">
        <v>3</v>
      </c>
      <c r="E1912" s="77" t="s">
        <v>158</v>
      </c>
      <c r="F1912" s="77" t="s">
        <v>141</v>
      </c>
      <c r="G1912" s="98">
        <v>1596062</v>
      </c>
      <c r="H1912" s="77">
        <v>0</v>
      </c>
      <c r="I1912" s="92">
        <v>1596062</v>
      </c>
    </row>
    <row r="1913" spans="1:9" x14ac:dyDescent="0.25">
      <c r="A1913" s="94" t="s">
        <v>142</v>
      </c>
      <c r="B1913" s="77" t="s">
        <v>201</v>
      </c>
      <c r="C1913" s="74">
        <v>2017</v>
      </c>
      <c r="D1913" s="77">
        <v>3</v>
      </c>
      <c r="E1913" s="77" t="s">
        <v>158</v>
      </c>
      <c r="F1913" s="77" t="s">
        <v>141</v>
      </c>
      <c r="G1913" s="98">
        <v>30664000</v>
      </c>
      <c r="H1913" s="77">
        <v>0</v>
      </c>
      <c r="I1913" s="92">
        <v>30664000</v>
      </c>
    </row>
    <row r="1914" spans="1:9" x14ac:dyDescent="0.25">
      <c r="A1914" s="94" t="s">
        <v>142</v>
      </c>
      <c r="B1914" s="77" t="s">
        <v>202</v>
      </c>
      <c r="C1914" s="74">
        <v>2017</v>
      </c>
      <c r="D1914" s="77">
        <v>3</v>
      </c>
      <c r="E1914" s="77" t="s">
        <v>158</v>
      </c>
      <c r="F1914" s="77" t="s">
        <v>141</v>
      </c>
      <c r="G1914" s="98">
        <v>2013000</v>
      </c>
      <c r="H1914" s="77">
        <v>0</v>
      </c>
      <c r="I1914" s="92">
        <v>2013000</v>
      </c>
    </row>
    <row r="1915" spans="1:9" x14ac:dyDescent="0.25">
      <c r="A1915" s="94" t="s">
        <v>142</v>
      </c>
      <c r="B1915" s="77" t="s">
        <v>203</v>
      </c>
      <c r="C1915" s="74">
        <v>2017</v>
      </c>
      <c r="D1915" s="77">
        <v>3</v>
      </c>
      <c r="E1915" s="77" t="s">
        <v>158</v>
      </c>
      <c r="F1915" s="77" t="s">
        <v>141</v>
      </c>
      <c r="G1915" s="98">
        <v>0</v>
      </c>
      <c r="H1915" s="77">
        <v>0</v>
      </c>
      <c r="I1915" s="92">
        <v>0</v>
      </c>
    </row>
    <row r="1916" spans="1:9" x14ac:dyDescent="0.25">
      <c r="A1916" s="94" t="s">
        <v>142</v>
      </c>
      <c r="B1916" s="77" t="s">
        <v>191</v>
      </c>
      <c r="C1916" s="74">
        <v>2017</v>
      </c>
      <c r="D1916" s="77">
        <v>3</v>
      </c>
      <c r="E1916" s="77" t="s">
        <v>158</v>
      </c>
      <c r="F1916" s="77" t="s">
        <v>141</v>
      </c>
      <c r="G1916" s="98">
        <v>234306965</v>
      </c>
      <c r="H1916" s="77">
        <v>0</v>
      </c>
      <c r="I1916" s="92">
        <v>234306965</v>
      </c>
    </row>
    <row r="1917" spans="1:9" x14ac:dyDescent="0.25">
      <c r="A1917" s="94" t="s">
        <v>142</v>
      </c>
      <c r="B1917" s="77" t="s">
        <v>207</v>
      </c>
      <c r="C1917" s="74">
        <v>2017</v>
      </c>
      <c r="D1917" s="77">
        <v>3</v>
      </c>
      <c r="E1917" s="77" t="s">
        <v>158</v>
      </c>
      <c r="F1917" s="77" t="s">
        <v>141</v>
      </c>
      <c r="G1917" s="98">
        <v>13949000</v>
      </c>
      <c r="H1917" s="77">
        <v>0</v>
      </c>
      <c r="I1917" s="92">
        <v>13949000</v>
      </c>
    </row>
    <row r="1918" spans="1:9" x14ac:dyDescent="0.25">
      <c r="A1918" s="94" t="s">
        <v>142</v>
      </c>
      <c r="B1918" s="77" t="s">
        <v>204</v>
      </c>
      <c r="C1918" s="74">
        <v>2017</v>
      </c>
      <c r="D1918" s="77">
        <v>3</v>
      </c>
      <c r="E1918" s="77" t="s">
        <v>158</v>
      </c>
      <c r="F1918" s="77" t="s">
        <v>141</v>
      </c>
      <c r="G1918" s="98">
        <v>281004000</v>
      </c>
      <c r="H1918" s="77">
        <v>0</v>
      </c>
      <c r="I1918" s="92">
        <v>281004000</v>
      </c>
    </row>
    <row r="1919" spans="1:9" x14ac:dyDescent="0.25">
      <c r="A1919" s="94" t="s">
        <v>142</v>
      </c>
      <c r="B1919" s="77" t="s">
        <v>211</v>
      </c>
      <c r="C1919" s="74">
        <v>2017</v>
      </c>
      <c r="D1919" s="77">
        <v>3</v>
      </c>
      <c r="E1919" s="77" t="s">
        <v>158</v>
      </c>
      <c r="F1919" s="77" t="s">
        <v>141</v>
      </c>
      <c r="G1919" s="98">
        <v>0</v>
      </c>
      <c r="H1919" s="77">
        <v>0</v>
      </c>
      <c r="I1919" s="92">
        <v>0</v>
      </c>
    </row>
    <row r="1920" spans="1:9" x14ac:dyDescent="0.25">
      <c r="A1920" s="94" t="s">
        <v>142</v>
      </c>
      <c r="B1920" s="77" t="s">
        <v>205</v>
      </c>
      <c r="C1920" s="74">
        <v>2017</v>
      </c>
      <c r="D1920" s="77">
        <v>3</v>
      </c>
      <c r="E1920" s="77" t="s">
        <v>158</v>
      </c>
      <c r="F1920" s="77" t="s">
        <v>141</v>
      </c>
      <c r="G1920" s="98">
        <v>21783972</v>
      </c>
      <c r="H1920" s="77">
        <v>0</v>
      </c>
      <c r="I1920" s="92">
        <v>21783972</v>
      </c>
    </row>
    <row r="1921" spans="1:9" x14ac:dyDescent="0.25">
      <c r="A1921" s="94" t="s">
        <v>142</v>
      </c>
      <c r="B1921" s="77" t="s">
        <v>206</v>
      </c>
      <c r="C1921" s="74">
        <v>2017</v>
      </c>
      <c r="D1921" s="77">
        <v>3</v>
      </c>
      <c r="E1921" s="77" t="s">
        <v>158</v>
      </c>
      <c r="F1921" s="77" t="s">
        <v>141</v>
      </c>
      <c r="G1921" s="98">
        <v>0</v>
      </c>
      <c r="H1921" s="77">
        <v>0</v>
      </c>
      <c r="I1921" s="92">
        <v>0</v>
      </c>
    </row>
    <row r="1922" spans="1:9" x14ac:dyDescent="0.25">
      <c r="A1922" s="94" t="s">
        <v>142</v>
      </c>
      <c r="B1922" s="77" t="s">
        <v>212</v>
      </c>
      <c r="C1922" s="74">
        <v>2017</v>
      </c>
      <c r="D1922" s="77">
        <v>3</v>
      </c>
      <c r="E1922" s="77" t="s">
        <v>158</v>
      </c>
      <c r="F1922" s="77" t="s">
        <v>141</v>
      </c>
      <c r="G1922" s="98">
        <v>-4819943</v>
      </c>
      <c r="H1922" s="77">
        <v>0</v>
      </c>
      <c r="I1922" s="92">
        <v>-4819943</v>
      </c>
    </row>
    <row r="1923" spans="1:9" x14ac:dyDescent="0.25">
      <c r="A1923" s="94" t="s">
        <v>142</v>
      </c>
      <c r="B1923" s="77" t="s">
        <v>208</v>
      </c>
      <c r="C1923" s="74">
        <v>2017</v>
      </c>
      <c r="D1923" s="77">
        <v>3</v>
      </c>
      <c r="E1923" s="77" t="s">
        <v>159</v>
      </c>
      <c r="F1923" s="77" t="s">
        <v>141</v>
      </c>
      <c r="G1923" s="98">
        <v>13084604</v>
      </c>
      <c r="H1923" s="77">
        <v>0</v>
      </c>
      <c r="I1923" s="92">
        <v>13084604</v>
      </c>
    </row>
    <row r="1924" spans="1:9" x14ac:dyDescent="0.25">
      <c r="A1924" s="94" t="s">
        <v>142</v>
      </c>
      <c r="B1924" s="77" t="s">
        <v>188</v>
      </c>
      <c r="C1924" s="74">
        <v>2017</v>
      </c>
      <c r="D1924" s="77">
        <v>3</v>
      </c>
      <c r="E1924" s="77" t="s">
        <v>159</v>
      </c>
      <c r="F1924" s="77" t="s">
        <v>141</v>
      </c>
      <c r="G1924" s="98">
        <v>-349281039</v>
      </c>
      <c r="H1924" s="77">
        <v>0</v>
      </c>
      <c r="I1924" s="92">
        <v>-349281039</v>
      </c>
    </row>
    <row r="1925" spans="1:9" x14ac:dyDescent="0.25">
      <c r="A1925" s="94" t="s">
        <v>142</v>
      </c>
      <c r="B1925" s="77" t="s">
        <v>193</v>
      </c>
      <c r="C1925" s="74">
        <v>2017</v>
      </c>
      <c r="D1925" s="77">
        <v>3</v>
      </c>
      <c r="E1925" s="77" t="s">
        <v>159</v>
      </c>
      <c r="F1925" s="77" t="s">
        <v>141</v>
      </c>
      <c r="G1925" s="98">
        <v>-242512000</v>
      </c>
      <c r="H1925" s="77">
        <v>0</v>
      </c>
      <c r="I1925" s="92">
        <v>-242512000</v>
      </c>
    </row>
    <row r="1926" spans="1:9" x14ac:dyDescent="0.25">
      <c r="A1926" s="94" t="s">
        <v>142</v>
      </c>
      <c r="B1926" s="77" t="s">
        <v>194</v>
      </c>
      <c r="C1926" s="74">
        <v>2017</v>
      </c>
      <c r="D1926" s="77">
        <v>3</v>
      </c>
      <c r="E1926" s="77" t="s">
        <v>159</v>
      </c>
      <c r="F1926" s="77" t="s">
        <v>141</v>
      </c>
      <c r="G1926" s="98">
        <v>-87648756</v>
      </c>
      <c r="H1926" s="77">
        <v>0</v>
      </c>
      <c r="I1926" s="92">
        <v>-87648756</v>
      </c>
    </row>
    <row r="1927" spans="1:9" x14ac:dyDescent="0.25">
      <c r="A1927" s="94" t="s">
        <v>142</v>
      </c>
      <c r="B1927" s="77" t="s">
        <v>195</v>
      </c>
      <c r="C1927" s="74">
        <v>2017</v>
      </c>
      <c r="D1927" s="77">
        <v>3</v>
      </c>
      <c r="E1927" s="77" t="s">
        <v>159</v>
      </c>
      <c r="F1927" s="77" t="s">
        <v>141</v>
      </c>
      <c r="G1927" s="98">
        <v>-749313</v>
      </c>
      <c r="H1927" s="77">
        <v>0</v>
      </c>
      <c r="I1927" s="92">
        <v>-749313</v>
      </c>
    </row>
    <row r="1928" spans="1:9" x14ac:dyDescent="0.25">
      <c r="A1928" s="94" t="s">
        <v>142</v>
      </c>
      <c r="B1928" s="77" t="s">
        <v>190</v>
      </c>
      <c r="C1928" s="74">
        <v>2017</v>
      </c>
      <c r="D1928" s="77">
        <v>3</v>
      </c>
      <c r="E1928" s="77" t="s">
        <v>159</v>
      </c>
      <c r="F1928" s="77" t="s">
        <v>141</v>
      </c>
      <c r="G1928" s="98">
        <v>-715427000</v>
      </c>
      <c r="H1928" s="77">
        <v>0</v>
      </c>
      <c r="I1928" s="92">
        <v>-715427000</v>
      </c>
    </row>
    <row r="1929" spans="1:9" x14ac:dyDescent="0.25">
      <c r="A1929" s="94" t="s">
        <v>142</v>
      </c>
      <c r="B1929" s="77" t="s">
        <v>196</v>
      </c>
      <c r="C1929" s="74">
        <v>2017</v>
      </c>
      <c r="D1929" s="77">
        <v>3</v>
      </c>
      <c r="E1929" s="77" t="s">
        <v>159</v>
      </c>
      <c r="F1929" s="77" t="s">
        <v>141</v>
      </c>
      <c r="G1929" s="98">
        <v>6137528</v>
      </c>
      <c r="H1929" s="77">
        <v>0</v>
      </c>
      <c r="I1929" s="92">
        <v>6137528</v>
      </c>
    </row>
    <row r="1930" spans="1:9" x14ac:dyDescent="0.25">
      <c r="A1930" s="94" t="s">
        <v>142</v>
      </c>
      <c r="B1930" s="77" t="s">
        <v>197</v>
      </c>
      <c r="C1930" s="74">
        <v>2017</v>
      </c>
      <c r="D1930" s="77">
        <v>3</v>
      </c>
      <c r="E1930" s="77" t="s">
        <v>159</v>
      </c>
      <c r="F1930" s="77" t="s">
        <v>141</v>
      </c>
      <c r="G1930" s="98">
        <v>-61163837</v>
      </c>
      <c r="H1930" s="77">
        <v>0</v>
      </c>
      <c r="I1930" s="92">
        <v>-61163837</v>
      </c>
    </row>
    <row r="1931" spans="1:9" x14ac:dyDescent="0.25">
      <c r="A1931" s="94" t="s">
        <v>142</v>
      </c>
      <c r="B1931" s="77" t="s">
        <v>209</v>
      </c>
      <c r="C1931" s="74">
        <v>2017</v>
      </c>
      <c r="D1931" s="77">
        <v>3</v>
      </c>
      <c r="E1931" s="77" t="s">
        <v>159</v>
      </c>
      <c r="F1931" s="77" t="s">
        <v>141</v>
      </c>
      <c r="G1931" s="98">
        <v>-31430026</v>
      </c>
      <c r="H1931" s="77">
        <v>0</v>
      </c>
      <c r="I1931" s="92">
        <v>-31430026</v>
      </c>
    </row>
    <row r="1932" spans="1:9" x14ac:dyDescent="0.25">
      <c r="A1932" s="94" t="s">
        <v>142</v>
      </c>
      <c r="B1932" s="77" t="s">
        <v>210</v>
      </c>
      <c r="C1932" s="74">
        <v>2017</v>
      </c>
      <c r="D1932" s="77">
        <v>3</v>
      </c>
      <c r="E1932" s="77" t="s">
        <v>159</v>
      </c>
      <c r="F1932" s="77" t="s">
        <v>141</v>
      </c>
      <c r="G1932" s="98">
        <v>5508178</v>
      </c>
      <c r="H1932" s="77">
        <v>0</v>
      </c>
      <c r="I1932" s="92">
        <v>5508178</v>
      </c>
    </row>
    <row r="1933" spans="1:9" x14ac:dyDescent="0.25">
      <c r="A1933" s="94" t="s">
        <v>142</v>
      </c>
      <c r="B1933" s="77" t="s">
        <v>192</v>
      </c>
      <c r="C1933" s="74">
        <v>2017</v>
      </c>
      <c r="D1933" s="77">
        <v>3</v>
      </c>
      <c r="E1933" s="77" t="s">
        <v>159</v>
      </c>
      <c r="F1933" s="77" t="s">
        <v>141</v>
      </c>
      <c r="G1933" s="98">
        <v>-79804957</v>
      </c>
      <c r="H1933" s="77">
        <v>0</v>
      </c>
      <c r="I1933" s="92">
        <v>-79804957</v>
      </c>
    </row>
    <row r="1934" spans="1:9" x14ac:dyDescent="0.25">
      <c r="A1934" s="94" t="s">
        <v>142</v>
      </c>
      <c r="B1934" s="77" t="s">
        <v>198</v>
      </c>
      <c r="C1934" s="74">
        <v>2017</v>
      </c>
      <c r="D1934" s="77">
        <v>3</v>
      </c>
      <c r="E1934" s="77" t="s">
        <v>159</v>
      </c>
      <c r="F1934" s="77" t="s">
        <v>141</v>
      </c>
      <c r="G1934" s="98">
        <v>-4845928</v>
      </c>
      <c r="H1934" s="77">
        <v>0</v>
      </c>
      <c r="I1934" s="92">
        <v>-4845928</v>
      </c>
    </row>
    <row r="1935" spans="1:9" x14ac:dyDescent="0.25">
      <c r="A1935" s="94" t="s">
        <v>142</v>
      </c>
      <c r="B1935" s="77" t="s">
        <v>199</v>
      </c>
      <c r="C1935" s="74">
        <v>2017</v>
      </c>
      <c r="D1935" s="77">
        <v>3</v>
      </c>
      <c r="E1935" s="77" t="s">
        <v>159</v>
      </c>
      <c r="F1935" s="77" t="s">
        <v>141</v>
      </c>
      <c r="G1935" s="98">
        <v>-55735759</v>
      </c>
      <c r="H1935" s="77">
        <v>0</v>
      </c>
      <c r="I1935" s="92">
        <v>-55735759</v>
      </c>
    </row>
    <row r="1936" spans="1:9" x14ac:dyDescent="0.25">
      <c r="A1936" s="94" t="s">
        <v>142</v>
      </c>
      <c r="B1936" s="77" t="s">
        <v>200</v>
      </c>
      <c r="C1936" s="74">
        <v>2017</v>
      </c>
      <c r="D1936" s="77">
        <v>3</v>
      </c>
      <c r="E1936" s="77" t="s">
        <v>159</v>
      </c>
      <c r="F1936" s="77" t="s">
        <v>141</v>
      </c>
      <c r="G1936" s="98">
        <v>-2360920</v>
      </c>
      <c r="H1936" s="77">
        <v>0</v>
      </c>
      <c r="I1936" s="92">
        <v>-2360920</v>
      </c>
    </row>
    <row r="1937" spans="1:9" x14ac:dyDescent="0.25">
      <c r="A1937" s="94" t="s">
        <v>142</v>
      </c>
      <c r="B1937" s="77" t="s">
        <v>201</v>
      </c>
      <c r="C1937" s="74">
        <v>2017</v>
      </c>
      <c r="D1937" s="77">
        <v>3</v>
      </c>
      <c r="E1937" s="77" t="s">
        <v>159</v>
      </c>
      <c r="F1937" s="77" t="s">
        <v>141</v>
      </c>
      <c r="G1937" s="98">
        <v>-50980000</v>
      </c>
      <c r="H1937" s="77">
        <v>0</v>
      </c>
      <c r="I1937" s="92">
        <v>-50980000</v>
      </c>
    </row>
    <row r="1938" spans="1:9" x14ac:dyDescent="0.25">
      <c r="A1938" s="94" t="s">
        <v>142</v>
      </c>
      <c r="B1938" s="77" t="s">
        <v>202</v>
      </c>
      <c r="C1938" s="74">
        <v>2017</v>
      </c>
      <c r="D1938" s="77">
        <v>3</v>
      </c>
      <c r="E1938" s="77" t="s">
        <v>159</v>
      </c>
      <c r="F1938" s="77" t="s">
        <v>141</v>
      </c>
      <c r="G1938" s="98">
        <v>-5088000</v>
      </c>
      <c r="H1938" s="77">
        <v>0</v>
      </c>
      <c r="I1938" s="92">
        <v>-5088000</v>
      </c>
    </row>
    <row r="1939" spans="1:9" x14ac:dyDescent="0.25">
      <c r="A1939" s="94" t="s">
        <v>142</v>
      </c>
      <c r="B1939" s="77" t="s">
        <v>203</v>
      </c>
      <c r="C1939" s="74">
        <v>2017</v>
      </c>
      <c r="D1939" s="77">
        <v>3</v>
      </c>
      <c r="E1939" s="77" t="s">
        <v>159</v>
      </c>
      <c r="F1939" s="77" t="s">
        <v>141</v>
      </c>
      <c r="G1939" s="98">
        <v>-3291495</v>
      </c>
      <c r="H1939" s="77">
        <v>0</v>
      </c>
      <c r="I1939" s="92">
        <v>-3291495</v>
      </c>
    </row>
    <row r="1940" spans="1:9" x14ac:dyDescent="0.25">
      <c r="A1940" s="94" t="s">
        <v>142</v>
      </c>
      <c r="B1940" s="77" t="s">
        <v>191</v>
      </c>
      <c r="C1940" s="74">
        <v>2017</v>
      </c>
      <c r="D1940" s="77">
        <v>3</v>
      </c>
      <c r="E1940" s="77" t="s">
        <v>159</v>
      </c>
      <c r="F1940" s="77" t="s">
        <v>141</v>
      </c>
      <c r="G1940" s="98">
        <v>-438216299</v>
      </c>
      <c r="H1940" s="77">
        <v>0</v>
      </c>
      <c r="I1940" s="92">
        <v>-438216299</v>
      </c>
    </row>
    <row r="1941" spans="1:9" x14ac:dyDescent="0.25">
      <c r="A1941" s="94" t="s">
        <v>142</v>
      </c>
      <c r="B1941" s="77" t="s">
        <v>207</v>
      </c>
      <c r="C1941" s="74">
        <v>2017</v>
      </c>
      <c r="D1941" s="77">
        <v>3</v>
      </c>
      <c r="E1941" s="77" t="s">
        <v>159</v>
      </c>
      <c r="F1941" s="77" t="s">
        <v>141</v>
      </c>
      <c r="G1941" s="98">
        <v>-25070000</v>
      </c>
      <c r="H1941" s="77">
        <v>0</v>
      </c>
      <c r="I1941" s="92">
        <v>-25070000</v>
      </c>
    </row>
    <row r="1942" spans="1:9" x14ac:dyDescent="0.25">
      <c r="A1942" s="94" t="s">
        <v>142</v>
      </c>
      <c r="B1942" s="77" t="s">
        <v>204</v>
      </c>
      <c r="C1942" s="74">
        <v>2017</v>
      </c>
      <c r="D1942" s="77">
        <v>3</v>
      </c>
      <c r="E1942" s="77" t="s">
        <v>159</v>
      </c>
      <c r="F1942" s="77" t="s">
        <v>141</v>
      </c>
      <c r="G1942" s="98">
        <v>-490293000</v>
      </c>
      <c r="H1942" s="77">
        <v>0</v>
      </c>
      <c r="I1942" s="92">
        <v>-490293000</v>
      </c>
    </row>
    <row r="1943" spans="1:9" x14ac:dyDescent="0.25">
      <c r="A1943" s="94" t="s">
        <v>142</v>
      </c>
      <c r="B1943" s="77" t="s">
        <v>211</v>
      </c>
      <c r="C1943" s="74">
        <v>2017</v>
      </c>
      <c r="D1943" s="77">
        <v>3</v>
      </c>
      <c r="E1943" s="77" t="s">
        <v>159</v>
      </c>
      <c r="F1943" s="77" t="s">
        <v>141</v>
      </c>
      <c r="G1943" s="98">
        <v>5463590</v>
      </c>
      <c r="H1943" s="77">
        <v>0</v>
      </c>
      <c r="I1943" s="92">
        <v>5463590</v>
      </c>
    </row>
    <row r="1944" spans="1:9" x14ac:dyDescent="0.25">
      <c r="A1944" s="94" t="s">
        <v>142</v>
      </c>
      <c r="B1944" s="77" t="s">
        <v>205</v>
      </c>
      <c r="C1944" s="74">
        <v>2017</v>
      </c>
      <c r="D1944" s="77">
        <v>3</v>
      </c>
      <c r="E1944" s="77" t="s">
        <v>159</v>
      </c>
      <c r="F1944" s="77" t="s">
        <v>141</v>
      </c>
      <c r="G1944" s="98">
        <v>13333524</v>
      </c>
      <c r="H1944" s="77">
        <v>0</v>
      </c>
      <c r="I1944" s="92">
        <v>13333524</v>
      </c>
    </row>
    <row r="1945" spans="1:9" x14ac:dyDescent="0.25">
      <c r="A1945" s="94" t="s">
        <v>142</v>
      </c>
      <c r="B1945" s="77" t="s">
        <v>206</v>
      </c>
      <c r="C1945" s="74">
        <v>2017</v>
      </c>
      <c r="D1945" s="77">
        <v>3</v>
      </c>
      <c r="E1945" s="77" t="s">
        <v>159</v>
      </c>
      <c r="F1945" s="77" t="s">
        <v>141</v>
      </c>
      <c r="G1945" s="98">
        <v>-24463528</v>
      </c>
      <c r="H1945" s="77">
        <v>0</v>
      </c>
      <c r="I1945" s="92">
        <v>-24463528</v>
      </c>
    </row>
    <row r="1946" spans="1:9" x14ac:dyDescent="0.25">
      <c r="A1946" s="105" t="s">
        <v>142</v>
      </c>
      <c r="B1946" s="106" t="s">
        <v>212</v>
      </c>
      <c r="C1946" s="107">
        <v>2017</v>
      </c>
      <c r="D1946" s="106">
        <v>3</v>
      </c>
      <c r="E1946" s="106" t="s">
        <v>159</v>
      </c>
      <c r="F1946" s="106" t="s">
        <v>141</v>
      </c>
      <c r="G1946" s="108">
        <v>7081153</v>
      </c>
      <c r="H1946" s="77">
        <v>0</v>
      </c>
      <c r="I1946" s="92">
        <v>7081153</v>
      </c>
    </row>
    <row r="1947" spans="1:9" x14ac:dyDescent="0.25">
      <c r="A1947" s="94" t="s">
        <v>161</v>
      </c>
      <c r="B1947" s="77" t="s">
        <v>208</v>
      </c>
      <c r="C1947" s="73">
        <v>2018</v>
      </c>
      <c r="D1947" s="77">
        <v>3</v>
      </c>
      <c r="E1947" s="77" t="s">
        <v>162</v>
      </c>
      <c r="F1947" s="77" t="s">
        <v>141</v>
      </c>
      <c r="G1947" s="98">
        <v>93354351</v>
      </c>
      <c r="H1947" s="77">
        <v>0</v>
      </c>
      <c r="I1947" s="92">
        <v>93354351</v>
      </c>
    </row>
    <row r="1948" spans="1:9" x14ac:dyDescent="0.25">
      <c r="A1948" s="94" t="s">
        <v>161</v>
      </c>
      <c r="B1948" s="77" t="s">
        <v>188</v>
      </c>
      <c r="C1948" s="73">
        <v>2018</v>
      </c>
      <c r="D1948" s="77">
        <v>3</v>
      </c>
      <c r="E1948" s="77" t="s">
        <v>162</v>
      </c>
      <c r="F1948" s="77" t="s">
        <v>141</v>
      </c>
      <c r="G1948" s="98">
        <v>2001059484</v>
      </c>
      <c r="H1948" s="77">
        <v>0</v>
      </c>
      <c r="I1948" s="92">
        <v>2001059484</v>
      </c>
    </row>
    <row r="1949" spans="1:9" x14ac:dyDescent="0.25">
      <c r="A1949" s="94" t="s">
        <v>161</v>
      </c>
      <c r="B1949" s="77" t="s">
        <v>193</v>
      </c>
      <c r="C1949" s="73">
        <v>2018</v>
      </c>
      <c r="D1949" s="77">
        <v>3</v>
      </c>
      <c r="E1949" s="77" t="s">
        <v>162</v>
      </c>
      <c r="F1949" s="77" t="s">
        <v>141</v>
      </c>
      <c r="G1949" s="98">
        <v>502085000</v>
      </c>
      <c r="H1949" s="77">
        <v>0</v>
      </c>
      <c r="I1949" s="92">
        <v>502085000</v>
      </c>
    </row>
    <row r="1950" spans="1:9" x14ac:dyDescent="0.25">
      <c r="A1950" s="94" t="s">
        <v>161</v>
      </c>
      <c r="B1950" s="77" t="s">
        <v>194</v>
      </c>
      <c r="C1950" s="73">
        <v>2018</v>
      </c>
      <c r="D1950" s="77">
        <v>3</v>
      </c>
      <c r="E1950" s="77" t="s">
        <v>162</v>
      </c>
      <c r="F1950" s="77" t="s">
        <v>141</v>
      </c>
      <c r="G1950" s="98">
        <v>448027841</v>
      </c>
      <c r="H1950" s="77">
        <v>0</v>
      </c>
      <c r="I1950" s="92">
        <v>448027841</v>
      </c>
    </row>
    <row r="1951" spans="1:9" x14ac:dyDescent="0.25">
      <c r="A1951" s="94" t="s">
        <v>161</v>
      </c>
      <c r="B1951" s="77" t="s">
        <v>195</v>
      </c>
      <c r="C1951" s="73">
        <v>2018</v>
      </c>
      <c r="D1951" s="77">
        <v>3</v>
      </c>
      <c r="E1951" s="77" t="s">
        <v>162</v>
      </c>
      <c r="F1951" s="77" t="s">
        <v>141</v>
      </c>
      <c r="G1951" s="98">
        <v>35793676</v>
      </c>
      <c r="H1951" s="77">
        <v>0</v>
      </c>
      <c r="I1951" s="92">
        <v>35793676</v>
      </c>
    </row>
    <row r="1952" spans="1:9" x14ac:dyDescent="0.25">
      <c r="A1952" s="94" t="s">
        <v>161</v>
      </c>
      <c r="B1952" s="77" t="s">
        <v>190</v>
      </c>
      <c r="C1952" s="73">
        <v>2018</v>
      </c>
      <c r="D1952" s="77">
        <v>3</v>
      </c>
      <c r="E1952" s="77" t="s">
        <v>162</v>
      </c>
      <c r="F1952" s="77" t="s">
        <v>141</v>
      </c>
      <c r="G1952" s="98">
        <v>2074280000</v>
      </c>
      <c r="H1952" s="77">
        <v>0</v>
      </c>
      <c r="I1952" s="92">
        <v>2074280000</v>
      </c>
    </row>
    <row r="1953" spans="1:9" x14ac:dyDescent="0.25">
      <c r="A1953" s="94" t="s">
        <v>161</v>
      </c>
      <c r="B1953" s="77" t="s">
        <v>196</v>
      </c>
      <c r="C1953" s="73">
        <v>2018</v>
      </c>
      <c r="D1953" s="77">
        <v>3</v>
      </c>
      <c r="E1953" s="77" t="s">
        <v>162</v>
      </c>
      <c r="F1953" s="77" t="s">
        <v>141</v>
      </c>
      <c r="G1953" s="98">
        <v>85109697</v>
      </c>
      <c r="H1953" s="77">
        <v>0</v>
      </c>
      <c r="I1953" s="92">
        <v>85109697</v>
      </c>
    </row>
    <row r="1954" spans="1:9" x14ac:dyDescent="0.25">
      <c r="A1954" s="94" t="s">
        <v>161</v>
      </c>
      <c r="B1954" s="77" t="s">
        <v>197</v>
      </c>
      <c r="C1954" s="73">
        <v>2018</v>
      </c>
      <c r="D1954" s="77">
        <v>3</v>
      </c>
      <c r="E1954" s="77" t="s">
        <v>162</v>
      </c>
      <c r="F1954" s="77" t="s">
        <v>141</v>
      </c>
      <c r="G1954" s="98">
        <v>100526818</v>
      </c>
      <c r="H1954" s="77">
        <v>0</v>
      </c>
      <c r="I1954" s="92">
        <v>100526818</v>
      </c>
    </row>
    <row r="1955" spans="1:9" x14ac:dyDescent="0.25">
      <c r="A1955" s="94" t="s">
        <v>161</v>
      </c>
      <c r="B1955" s="77" t="s">
        <v>209</v>
      </c>
      <c r="C1955" s="73">
        <v>2018</v>
      </c>
      <c r="D1955" s="77">
        <v>3</v>
      </c>
      <c r="E1955" s="77" t="s">
        <v>162</v>
      </c>
      <c r="F1955" s="77" t="s">
        <v>141</v>
      </c>
      <c r="G1955" s="98">
        <v>106222141</v>
      </c>
      <c r="H1955" s="77">
        <v>0</v>
      </c>
      <c r="I1955" s="92">
        <v>106222141</v>
      </c>
    </row>
    <row r="1956" spans="1:9" x14ac:dyDescent="0.25">
      <c r="A1956" s="94" t="s">
        <v>161</v>
      </c>
      <c r="B1956" s="77" t="s">
        <v>210</v>
      </c>
      <c r="C1956" s="73">
        <v>2018</v>
      </c>
      <c r="D1956" s="77">
        <v>3</v>
      </c>
      <c r="E1956" s="77" t="s">
        <v>162</v>
      </c>
      <c r="F1956" s="77" t="s">
        <v>141</v>
      </c>
      <c r="G1956" s="98">
        <v>24191484</v>
      </c>
      <c r="H1956" s="77">
        <v>0</v>
      </c>
      <c r="I1956" s="92">
        <v>24191484</v>
      </c>
    </row>
    <row r="1957" spans="1:9" x14ac:dyDescent="0.25">
      <c r="A1957" s="94" t="s">
        <v>161</v>
      </c>
      <c r="B1957" s="77" t="s">
        <v>192</v>
      </c>
      <c r="C1957" s="73">
        <v>2018</v>
      </c>
      <c r="D1957" s="77">
        <v>3</v>
      </c>
      <c r="E1957" s="77" t="s">
        <v>162</v>
      </c>
      <c r="F1957" s="77" t="s">
        <v>141</v>
      </c>
      <c r="G1957" s="98">
        <v>128880558</v>
      </c>
      <c r="H1957" s="77">
        <v>0</v>
      </c>
      <c r="I1957" s="92">
        <v>128880558</v>
      </c>
    </row>
    <row r="1958" spans="1:9" x14ac:dyDescent="0.25">
      <c r="A1958" s="94" t="s">
        <v>161</v>
      </c>
      <c r="B1958" s="77" t="s">
        <v>198</v>
      </c>
      <c r="C1958" s="73">
        <v>2018</v>
      </c>
      <c r="D1958" s="77">
        <v>3</v>
      </c>
      <c r="E1958" s="77" t="s">
        <v>162</v>
      </c>
      <c r="F1958" s="77" t="s">
        <v>141</v>
      </c>
      <c r="G1958" s="98">
        <v>180393140</v>
      </c>
      <c r="H1958" s="77">
        <v>0</v>
      </c>
      <c r="I1958" s="92">
        <v>180393140</v>
      </c>
    </row>
    <row r="1959" spans="1:9" x14ac:dyDescent="0.25">
      <c r="A1959" s="94" t="s">
        <v>161</v>
      </c>
      <c r="B1959" s="77" t="s">
        <v>199</v>
      </c>
      <c r="C1959" s="73">
        <v>2018</v>
      </c>
      <c r="D1959" s="77">
        <v>3</v>
      </c>
      <c r="E1959" s="77" t="s">
        <v>162</v>
      </c>
      <c r="F1959" s="77" t="s">
        <v>141</v>
      </c>
      <c r="G1959" s="98">
        <v>167649265</v>
      </c>
      <c r="H1959" s="77">
        <v>0</v>
      </c>
      <c r="I1959" s="92">
        <v>167649265</v>
      </c>
    </row>
    <row r="1960" spans="1:9" x14ac:dyDescent="0.25">
      <c r="A1960" s="94" t="s">
        <v>161</v>
      </c>
      <c r="B1960" s="77" t="s">
        <v>200</v>
      </c>
      <c r="C1960" s="73">
        <v>2018</v>
      </c>
      <c r="D1960" s="77">
        <v>3</v>
      </c>
      <c r="E1960" s="77" t="s">
        <v>162</v>
      </c>
      <c r="F1960" s="77" t="s">
        <v>141</v>
      </c>
      <c r="G1960" s="98">
        <v>71869998</v>
      </c>
      <c r="H1960" s="77">
        <v>0</v>
      </c>
      <c r="I1960" s="92">
        <v>71869998</v>
      </c>
    </row>
    <row r="1961" spans="1:9" x14ac:dyDescent="0.25">
      <c r="A1961" s="94" t="s">
        <v>161</v>
      </c>
      <c r="B1961" s="77" t="s">
        <v>201</v>
      </c>
      <c r="C1961" s="73">
        <v>2018</v>
      </c>
      <c r="D1961" s="77">
        <v>3</v>
      </c>
      <c r="E1961" s="77" t="s">
        <v>162</v>
      </c>
      <c r="F1961" s="77" t="s">
        <v>141</v>
      </c>
      <c r="G1961" s="98">
        <v>254739000</v>
      </c>
      <c r="H1961" s="77">
        <v>0</v>
      </c>
      <c r="I1961" s="92">
        <v>254739000</v>
      </c>
    </row>
    <row r="1962" spans="1:9" x14ac:dyDescent="0.25">
      <c r="A1962" s="94" t="s">
        <v>161</v>
      </c>
      <c r="B1962" s="77" t="s">
        <v>202</v>
      </c>
      <c r="C1962" s="73">
        <v>2018</v>
      </c>
      <c r="D1962" s="77">
        <v>3</v>
      </c>
      <c r="E1962" s="77" t="s">
        <v>162</v>
      </c>
      <c r="F1962" s="77" t="s">
        <v>141</v>
      </c>
      <c r="G1962" s="98">
        <v>71441000</v>
      </c>
      <c r="H1962" s="77">
        <v>0</v>
      </c>
      <c r="I1962" s="92">
        <v>71441000</v>
      </c>
    </row>
    <row r="1963" spans="1:9" x14ac:dyDescent="0.25">
      <c r="A1963" s="94" t="s">
        <v>161</v>
      </c>
      <c r="B1963" s="77" t="s">
        <v>203</v>
      </c>
      <c r="C1963" s="73">
        <v>2018</v>
      </c>
      <c r="D1963" s="77">
        <v>3</v>
      </c>
      <c r="E1963" s="77" t="s">
        <v>162</v>
      </c>
      <c r="F1963" s="77" t="s">
        <v>141</v>
      </c>
      <c r="G1963" s="98">
        <v>30689138</v>
      </c>
      <c r="H1963" s="77">
        <v>0</v>
      </c>
      <c r="I1963" s="92">
        <v>30689138</v>
      </c>
    </row>
    <row r="1964" spans="1:9" x14ac:dyDescent="0.25">
      <c r="A1964" s="94" t="s">
        <v>161</v>
      </c>
      <c r="B1964" s="77" t="s">
        <v>191</v>
      </c>
      <c r="C1964" s="73">
        <v>2018</v>
      </c>
      <c r="D1964" s="77">
        <v>3</v>
      </c>
      <c r="E1964" s="77" t="s">
        <v>162</v>
      </c>
      <c r="F1964" s="77" t="s">
        <v>141</v>
      </c>
      <c r="G1964" s="98">
        <v>1841191124</v>
      </c>
      <c r="H1964" s="77">
        <v>0</v>
      </c>
      <c r="I1964" s="92">
        <v>1841191124</v>
      </c>
    </row>
    <row r="1965" spans="1:9" x14ac:dyDescent="0.25">
      <c r="A1965" s="94" t="s">
        <v>161</v>
      </c>
      <c r="B1965" s="77" t="s">
        <v>204</v>
      </c>
      <c r="C1965" s="73">
        <v>2018</v>
      </c>
      <c r="D1965" s="77">
        <v>3</v>
      </c>
      <c r="E1965" s="77" t="s">
        <v>162</v>
      </c>
      <c r="F1965" s="77" t="s">
        <v>141</v>
      </c>
      <c r="G1965" s="98">
        <v>1968635000</v>
      </c>
      <c r="H1965" s="77">
        <v>0</v>
      </c>
      <c r="I1965" s="92">
        <v>1968635000</v>
      </c>
    </row>
    <row r="1966" spans="1:9" x14ac:dyDescent="0.25">
      <c r="A1966" s="94" t="s">
        <v>161</v>
      </c>
      <c r="B1966" s="77" t="s">
        <v>205</v>
      </c>
      <c r="C1966" s="73">
        <v>2018</v>
      </c>
      <c r="D1966" s="77">
        <v>3</v>
      </c>
      <c r="E1966" s="77" t="s">
        <v>162</v>
      </c>
      <c r="F1966" s="77" t="s">
        <v>141</v>
      </c>
      <c r="G1966" s="98">
        <v>45206569</v>
      </c>
      <c r="H1966" s="77">
        <v>0</v>
      </c>
      <c r="I1966" s="92">
        <v>45206569</v>
      </c>
    </row>
    <row r="1967" spans="1:9" x14ac:dyDescent="0.25">
      <c r="A1967" s="94" t="s">
        <v>161</v>
      </c>
      <c r="B1967" s="77" t="s">
        <v>206</v>
      </c>
      <c r="C1967" s="73">
        <v>2018</v>
      </c>
      <c r="D1967" s="77">
        <v>3</v>
      </c>
      <c r="E1967" s="77" t="s">
        <v>162</v>
      </c>
      <c r="F1967" s="77" t="s">
        <v>141</v>
      </c>
      <c r="G1967" s="98">
        <v>121613779</v>
      </c>
      <c r="H1967" s="77">
        <v>0</v>
      </c>
      <c r="I1967" s="92">
        <v>121613779</v>
      </c>
    </row>
    <row r="1968" spans="1:9" x14ac:dyDescent="0.25">
      <c r="A1968" s="94" t="s">
        <v>161</v>
      </c>
      <c r="B1968" s="77" t="s">
        <v>208</v>
      </c>
      <c r="C1968" s="73">
        <v>2018</v>
      </c>
      <c r="D1968" s="77">
        <v>3</v>
      </c>
      <c r="E1968" s="77" t="s">
        <v>163</v>
      </c>
      <c r="F1968" s="77" t="s">
        <v>141</v>
      </c>
      <c r="G1968" s="98">
        <v>162514</v>
      </c>
      <c r="H1968" s="77">
        <v>0</v>
      </c>
      <c r="I1968" s="92">
        <v>162514</v>
      </c>
    </row>
    <row r="1969" spans="1:9" x14ac:dyDescent="0.25">
      <c r="A1969" s="94" t="s">
        <v>161</v>
      </c>
      <c r="B1969" s="77" t="s">
        <v>188</v>
      </c>
      <c r="C1969" s="73">
        <v>2018</v>
      </c>
      <c r="D1969" s="77">
        <v>3</v>
      </c>
      <c r="E1969" s="77" t="s">
        <v>163</v>
      </c>
      <c r="F1969" s="77" t="s">
        <v>141</v>
      </c>
      <c r="G1969" s="98">
        <v>1320209372</v>
      </c>
      <c r="H1969" s="77">
        <v>0</v>
      </c>
      <c r="I1969" s="92">
        <v>1320209372</v>
      </c>
    </row>
    <row r="1970" spans="1:9" x14ac:dyDescent="0.25">
      <c r="A1970" s="94" t="s">
        <v>161</v>
      </c>
      <c r="B1970" s="77" t="s">
        <v>193</v>
      </c>
      <c r="C1970" s="73">
        <v>2018</v>
      </c>
      <c r="D1970" s="77">
        <v>3</v>
      </c>
      <c r="E1970" s="77" t="s">
        <v>163</v>
      </c>
      <c r="F1970" s="77" t="s">
        <v>141</v>
      </c>
      <c r="G1970" s="98">
        <v>431248000</v>
      </c>
      <c r="H1970" s="77">
        <v>0</v>
      </c>
      <c r="I1970" s="92">
        <v>431248000</v>
      </c>
    </row>
    <row r="1971" spans="1:9" x14ac:dyDescent="0.25">
      <c r="A1971" s="94" t="s">
        <v>161</v>
      </c>
      <c r="B1971" s="77" t="s">
        <v>194</v>
      </c>
      <c r="C1971" s="73">
        <v>2018</v>
      </c>
      <c r="D1971" s="77">
        <v>3</v>
      </c>
      <c r="E1971" s="77" t="s">
        <v>163</v>
      </c>
      <c r="F1971" s="77" t="s">
        <v>141</v>
      </c>
      <c r="G1971" s="98">
        <v>403353496</v>
      </c>
      <c r="H1971" s="77">
        <v>0</v>
      </c>
      <c r="I1971" s="92">
        <v>403353496</v>
      </c>
    </row>
    <row r="1972" spans="1:9" x14ac:dyDescent="0.25">
      <c r="A1972" s="94" t="s">
        <v>161</v>
      </c>
      <c r="B1972" s="77" t="s">
        <v>195</v>
      </c>
      <c r="C1972" s="73">
        <v>2018</v>
      </c>
      <c r="D1972" s="77">
        <v>3</v>
      </c>
      <c r="E1972" s="77" t="s">
        <v>163</v>
      </c>
      <c r="F1972" s="77" t="s">
        <v>141</v>
      </c>
      <c r="G1972" s="98">
        <v>197085</v>
      </c>
      <c r="H1972" s="77">
        <v>0</v>
      </c>
      <c r="I1972" s="92">
        <v>197085</v>
      </c>
    </row>
    <row r="1973" spans="1:9" x14ac:dyDescent="0.25">
      <c r="A1973" s="94" t="s">
        <v>161</v>
      </c>
      <c r="B1973" s="77" t="s">
        <v>190</v>
      </c>
      <c r="C1973" s="73">
        <v>2018</v>
      </c>
      <c r="D1973" s="77">
        <v>3</v>
      </c>
      <c r="E1973" s="77" t="s">
        <v>163</v>
      </c>
      <c r="F1973" s="77" t="s">
        <v>141</v>
      </c>
      <c r="G1973" s="98">
        <v>1247766000</v>
      </c>
      <c r="H1973" s="77">
        <v>0</v>
      </c>
      <c r="I1973" s="92">
        <v>1247766000</v>
      </c>
    </row>
    <row r="1974" spans="1:9" x14ac:dyDescent="0.25">
      <c r="A1974" s="94" t="s">
        <v>161</v>
      </c>
      <c r="B1974" s="77" t="s">
        <v>196</v>
      </c>
      <c r="C1974" s="73">
        <v>2018</v>
      </c>
      <c r="D1974" s="77">
        <v>3</v>
      </c>
      <c r="E1974" s="77" t="s">
        <v>163</v>
      </c>
      <c r="F1974" s="77" t="s">
        <v>141</v>
      </c>
      <c r="G1974" s="98">
        <v>1307890</v>
      </c>
      <c r="H1974" s="77">
        <v>0</v>
      </c>
      <c r="I1974" s="92">
        <v>1307890</v>
      </c>
    </row>
    <row r="1975" spans="1:9" x14ac:dyDescent="0.25">
      <c r="A1975" s="94" t="s">
        <v>161</v>
      </c>
      <c r="B1975" s="77" t="s">
        <v>197</v>
      </c>
      <c r="C1975" s="73">
        <v>2018</v>
      </c>
      <c r="D1975" s="77">
        <v>3</v>
      </c>
      <c r="E1975" s="77" t="s">
        <v>163</v>
      </c>
      <c r="F1975" s="77" t="s">
        <v>141</v>
      </c>
      <c r="G1975" s="98">
        <v>136592711</v>
      </c>
      <c r="H1975" s="77">
        <v>0</v>
      </c>
      <c r="I1975" s="92">
        <v>136592711</v>
      </c>
    </row>
    <row r="1976" spans="1:9" x14ac:dyDescent="0.25">
      <c r="A1976" s="94" t="s">
        <v>161</v>
      </c>
      <c r="B1976" s="77" t="s">
        <v>209</v>
      </c>
      <c r="C1976" s="73">
        <v>2018</v>
      </c>
      <c r="D1976" s="77">
        <v>3</v>
      </c>
      <c r="E1976" s="77" t="s">
        <v>163</v>
      </c>
      <c r="F1976" s="77" t="s">
        <v>141</v>
      </c>
      <c r="G1976" s="98">
        <v>113514830</v>
      </c>
      <c r="H1976" s="77">
        <v>0</v>
      </c>
      <c r="I1976" s="92">
        <v>113514830</v>
      </c>
    </row>
    <row r="1977" spans="1:9" x14ac:dyDescent="0.25">
      <c r="A1977" s="94" t="s">
        <v>161</v>
      </c>
      <c r="B1977" s="77" t="s">
        <v>210</v>
      </c>
      <c r="C1977" s="73">
        <v>2018</v>
      </c>
      <c r="D1977" s="77">
        <v>3</v>
      </c>
      <c r="E1977" s="77" t="s">
        <v>163</v>
      </c>
      <c r="F1977" s="77" t="s">
        <v>141</v>
      </c>
      <c r="G1977" s="98">
        <v>135824</v>
      </c>
      <c r="H1977" s="77">
        <v>0</v>
      </c>
      <c r="I1977" s="92">
        <v>135824</v>
      </c>
    </row>
    <row r="1978" spans="1:9" x14ac:dyDescent="0.25">
      <c r="A1978" s="94" t="s">
        <v>161</v>
      </c>
      <c r="B1978" s="77" t="s">
        <v>192</v>
      </c>
      <c r="C1978" s="73">
        <v>2018</v>
      </c>
      <c r="D1978" s="77">
        <v>3</v>
      </c>
      <c r="E1978" s="77" t="s">
        <v>163</v>
      </c>
      <c r="F1978" s="77" t="s">
        <v>141</v>
      </c>
      <c r="G1978" s="98">
        <v>108710952</v>
      </c>
      <c r="H1978" s="77">
        <v>0</v>
      </c>
      <c r="I1978" s="92">
        <v>108710952</v>
      </c>
    </row>
    <row r="1979" spans="1:9" x14ac:dyDescent="0.25">
      <c r="A1979" s="94" t="s">
        <v>161</v>
      </c>
      <c r="B1979" s="77" t="s">
        <v>198</v>
      </c>
      <c r="C1979" s="73">
        <v>2018</v>
      </c>
      <c r="D1979" s="77">
        <v>3</v>
      </c>
      <c r="E1979" s="77" t="s">
        <v>163</v>
      </c>
      <c r="F1979" s="77" t="s">
        <v>141</v>
      </c>
      <c r="G1979" s="98">
        <v>0</v>
      </c>
      <c r="H1979" s="77">
        <v>0</v>
      </c>
      <c r="I1979" s="92">
        <v>0</v>
      </c>
    </row>
    <row r="1980" spans="1:9" x14ac:dyDescent="0.25">
      <c r="A1980" s="94" t="s">
        <v>161</v>
      </c>
      <c r="B1980" s="77" t="s">
        <v>199</v>
      </c>
      <c r="C1980" s="73">
        <v>2018</v>
      </c>
      <c r="D1980" s="77">
        <v>3</v>
      </c>
      <c r="E1980" s="77" t="s">
        <v>163</v>
      </c>
      <c r="F1980" s="77" t="s">
        <v>141</v>
      </c>
      <c r="G1980" s="98">
        <v>234489385</v>
      </c>
      <c r="H1980" s="77">
        <v>0</v>
      </c>
      <c r="I1980" s="92">
        <v>234489385</v>
      </c>
    </row>
    <row r="1981" spans="1:9" x14ac:dyDescent="0.25">
      <c r="A1981" s="94" t="s">
        <v>161</v>
      </c>
      <c r="B1981" s="77" t="s">
        <v>200</v>
      </c>
      <c r="C1981" s="73">
        <v>2018</v>
      </c>
      <c r="D1981" s="77">
        <v>3</v>
      </c>
      <c r="E1981" s="77" t="s">
        <v>163</v>
      </c>
      <c r="F1981" s="77" t="s">
        <v>141</v>
      </c>
      <c r="G1981" s="98">
        <v>0</v>
      </c>
      <c r="H1981" s="77">
        <v>0</v>
      </c>
      <c r="I1981" s="92">
        <v>0</v>
      </c>
    </row>
    <row r="1982" spans="1:9" x14ac:dyDescent="0.25">
      <c r="A1982" s="94" t="s">
        <v>161</v>
      </c>
      <c r="B1982" s="77" t="s">
        <v>201</v>
      </c>
      <c r="C1982" s="73">
        <v>2018</v>
      </c>
      <c r="D1982" s="77">
        <v>3</v>
      </c>
      <c r="E1982" s="77" t="s">
        <v>163</v>
      </c>
      <c r="F1982" s="77" t="s">
        <v>141</v>
      </c>
      <c r="G1982" s="98">
        <v>30253000</v>
      </c>
      <c r="H1982" s="77">
        <v>0</v>
      </c>
      <c r="I1982" s="92">
        <v>30253000</v>
      </c>
    </row>
    <row r="1983" spans="1:9" x14ac:dyDescent="0.25">
      <c r="A1983" s="94" t="s">
        <v>161</v>
      </c>
      <c r="B1983" s="77" t="s">
        <v>202</v>
      </c>
      <c r="C1983" s="73">
        <v>2018</v>
      </c>
      <c r="D1983" s="77">
        <v>3</v>
      </c>
      <c r="E1983" s="77" t="s">
        <v>163</v>
      </c>
      <c r="F1983" s="77" t="s">
        <v>141</v>
      </c>
      <c r="G1983" s="98">
        <v>0</v>
      </c>
      <c r="H1983" s="77">
        <v>0</v>
      </c>
      <c r="I1983" s="92">
        <v>0</v>
      </c>
    </row>
    <row r="1984" spans="1:9" x14ac:dyDescent="0.25">
      <c r="A1984" s="94" t="s">
        <v>161</v>
      </c>
      <c r="B1984" s="77" t="s">
        <v>203</v>
      </c>
      <c r="C1984" s="73">
        <v>2018</v>
      </c>
      <c r="D1984" s="77">
        <v>3</v>
      </c>
      <c r="E1984" s="77" t="s">
        <v>163</v>
      </c>
      <c r="F1984" s="77" t="s">
        <v>141</v>
      </c>
      <c r="G1984" s="98">
        <v>33397500</v>
      </c>
      <c r="H1984" s="77">
        <v>0</v>
      </c>
      <c r="I1984" s="92">
        <v>33397500</v>
      </c>
    </row>
    <row r="1985" spans="1:9" x14ac:dyDescent="0.25">
      <c r="A1985" s="94" t="s">
        <v>161</v>
      </c>
      <c r="B1985" s="77" t="s">
        <v>191</v>
      </c>
      <c r="C1985" s="73">
        <v>2018</v>
      </c>
      <c r="D1985" s="77">
        <v>3</v>
      </c>
      <c r="E1985" s="77" t="s">
        <v>163</v>
      </c>
      <c r="F1985" s="77" t="s">
        <v>141</v>
      </c>
      <c r="G1985" s="98">
        <v>1074494862</v>
      </c>
      <c r="H1985" s="77">
        <v>0</v>
      </c>
      <c r="I1985" s="92">
        <v>1074494862</v>
      </c>
    </row>
    <row r="1986" spans="1:9" x14ac:dyDescent="0.25">
      <c r="A1986" s="94" t="s">
        <v>161</v>
      </c>
      <c r="B1986" s="77" t="s">
        <v>204</v>
      </c>
      <c r="C1986" s="73">
        <v>2018</v>
      </c>
      <c r="D1986" s="77">
        <v>3</v>
      </c>
      <c r="E1986" s="77" t="s">
        <v>163</v>
      </c>
      <c r="F1986" s="77" t="s">
        <v>141</v>
      </c>
      <c r="G1986" s="98">
        <v>1174371000</v>
      </c>
      <c r="H1986" s="77">
        <v>0</v>
      </c>
      <c r="I1986" s="92">
        <v>1174371000</v>
      </c>
    </row>
    <row r="1987" spans="1:9" x14ac:dyDescent="0.25">
      <c r="A1987" s="94" t="s">
        <v>161</v>
      </c>
      <c r="B1987" s="77" t="s">
        <v>205</v>
      </c>
      <c r="C1987" s="73">
        <v>2018</v>
      </c>
      <c r="D1987" s="77">
        <v>3</v>
      </c>
      <c r="E1987" s="77" t="s">
        <v>163</v>
      </c>
      <c r="F1987" s="77" t="s">
        <v>141</v>
      </c>
      <c r="G1987" s="98">
        <v>141926</v>
      </c>
      <c r="H1987" s="77">
        <v>0</v>
      </c>
      <c r="I1987" s="92">
        <v>141926</v>
      </c>
    </row>
    <row r="1988" spans="1:9" x14ac:dyDescent="0.25">
      <c r="A1988" s="94" t="s">
        <v>161</v>
      </c>
      <c r="B1988" s="77" t="s">
        <v>206</v>
      </c>
      <c r="C1988" s="73">
        <v>2018</v>
      </c>
      <c r="D1988" s="77">
        <v>3</v>
      </c>
      <c r="E1988" s="77" t="s">
        <v>163</v>
      </c>
      <c r="F1988" s="77" t="s">
        <v>141</v>
      </c>
      <c r="G1988" s="98">
        <v>1453204</v>
      </c>
      <c r="H1988" s="77">
        <v>0</v>
      </c>
      <c r="I1988" s="92">
        <v>1453204</v>
      </c>
    </row>
    <row r="1989" spans="1:9" x14ac:dyDescent="0.25">
      <c r="A1989" s="94" t="s">
        <v>161</v>
      </c>
      <c r="B1989" s="77" t="s">
        <v>208</v>
      </c>
      <c r="C1989" s="73">
        <v>2018</v>
      </c>
      <c r="D1989" s="77">
        <v>3</v>
      </c>
      <c r="E1989" s="77" t="s">
        <v>164</v>
      </c>
      <c r="F1989" s="77" t="s">
        <v>141</v>
      </c>
      <c r="G1989" s="98">
        <v>6162828</v>
      </c>
      <c r="H1989" s="77">
        <v>0</v>
      </c>
      <c r="I1989" s="92">
        <v>6162828</v>
      </c>
    </row>
    <row r="1990" spans="1:9" x14ac:dyDescent="0.25">
      <c r="A1990" s="94" t="s">
        <v>161</v>
      </c>
      <c r="B1990" s="77" t="s">
        <v>188</v>
      </c>
      <c r="C1990" s="73">
        <v>2018</v>
      </c>
      <c r="D1990" s="77">
        <v>3</v>
      </c>
      <c r="E1990" s="77" t="s">
        <v>164</v>
      </c>
      <c r="F1990" s="77" t="s">
        <v>141</v>
      </c>
      <c r="G1990" s="98">
        <v>81743621</v>
      </c>
      <c r="H1990" s="77">
        <v>0</v>
      </c>
      <c r="I1990" s="92">
        <v>81743621</v>
      </c>
    </row>
    <row r="1991" spans="1:9" x14ac:dyDescent="0.25">
      <c r="A1991" s="94" t="s">
        <v>161</v>
      </c>
      <c r="B1991" s="77" t="s">
        <v>193</v>
      </c>
      <c r="C1991" s="73">
        <v>2018</v>
      </c>
      <c r="D1991" s="77">
        <v>3</v>
      </c>
      <c r="E1991" s="77" t="s">
        <v>164</v>
      </c>
      <c r="F1991" s="77" t="s">
        <v>141</v>
      </c>
      <c r="G1991" s="98">
        <v>6611000</v>
      </c>
      <c r="H1991" s="77">
        <v>0</v>
      </c>
      <c r="I1991" s="92">
        <v>6611000</v>
      </c>
    </row>
    <row r="1992" spans="1:9" x14ac:dyDescent="0.25">
      <c r="A1992" s="94" t="s">
        <v>161</v>
      </c>
      <c r="B1992" s="77" t="s">
        <v>194</v>
      </c>
      <c r="C1992" s="73">
        <v>2018</v>
      </c>
      <c r="D1992" s="77">
        <v>3</v>
      </c>
      <c r="E1992" s="77" t="s">
        <v>164</v>
      </c>
      <c r="F1992" s="77" t="s">
        <v>141</v>
      </c>
      <c r="G1992" s="98">
        <v>12535798</v>
      </c>
      <c r="H1992" s="77">
        <v>0</v>
      </c>
      <c r="I1992" s="92">
        <v>12535798</v>
      </c>
    </row>
    <row r="1993" spans="1:9" x14ac:dyDescent="0.25">
      <c r="A1993" s="94" t="s">
        <v>161</v>
      </c>
      <c r="B1993" s="77" t="s">
        <v>195</v>
      </c>
      <c r="C1993" s="73">
        <v>2018</v>
      </c>
      <c r="D1993" s="77">
        <v>3</v>
      </c>
      <c r="E1993" s="77" t="s">
        <v>164</v>
      </c>
      <c r="F1993" s="77" t="s">
        <v>141</v>
      </c>
      <c r="G1993" s="98">
        <v>2239774</v>
      </c>
      <c r="H1993" s="77">
        <v>0</v>
      </c>
      <c r="I1993" s="92">
        <v>2239774</v>
      </c>
    </row>
    <row r="1994" spans="1:9" x14ac:dyDescent="0.25">
      <c r="A1994" s="94" t="s">
        <v>161</v>
      </c>
      <c r="B1994" s="77" t="s">
        <v>190</v>
      </c>
      <c r="C1994" s="73">
        <v>2018</v>
      </c>
      <c r="D1994" s="77">
        <v>3</v>
      </c>
      <c r="E1994" s="77" t="s">
        <v>164</v>
      </c>
      <c r="F1994" s="77" t="s">
        <v>141</v>
      </c>
      <c r="G1994" s="98">
        <v>26970000</v>
      </c>
      <c r="H1994" s="77">
        <v>0</v>
      </c>
      <c r="I1994" s="92">
        <v>26970000</v>
      </c>
    </row>
    <row r="1995" spans="1:9" x14ac:dyDescent="0.25">
      <c r="A1995" s="94" t="s">
        <v>161</v>
      </c>
      <c r="B1995" s="77" t="s">
        <v>196</v>
      </c>
      <c r="C1995" s="73">
        <v>2018</v>
      </c>
      <c r="D1995" s="77">
        <v>3</v>
      </c>
      <c r="E1995" s="77" t="s">
        <v>164</v>
      </c>
      <c r="F1995" s="77" t="s">
        <v>141</v>
      </c>
      <c r="G1995" s="98">
        <v>15130967</v>
      </c>
      <c r="H1995" s="77">
        <v>0</v>
      </c>
      <c r="I1995" s="92">
        <v>15130967</v>
      </c>
    </row>
    <row r="1996" spans="1:9" x14ac:dyDescent="0.25">
      <c r="A1996" s="94" t="s">
        <v>161</v>
      </c>
      <c r="B1996" s="77" t="s">
        <v>197</v>
      </c>
      <c r="C1996" s="73">
        <v>2018</v>
      </c>
      <c r="D1996" s="77">
        <v>3</v>
      </c>
      <c r="E1996" s="77" t="s">
        <v>164</v>
      </c>
      <c r="F1996" s="77" t="s">
        <v>141</v>
      </c>
      <c r="G1996" s="98">
        <v>3315528</v>
      </c>
      <c r="H1996" s="77">
        <v>0</v>
      </c>
      <c r="I1996" s="92">
        <v>3315528</v>
      </c>
    </row>
    <row r="1997" spans="1:9" x14ac:dyDescent="0.25">
      <c r="A1997" s="94" t="s">
        <v>161</v>
      </c>
      <c r="B1997" s="77" t="s">
        <v>209</v>
      </c>
      <c r="C1997" s="73">
        <v>2018</v>
      </c>
      <c r="D1997" s="77">
        <v>3</v>
      </c>
      <c r="E1997" s="77" t="s">
        <v>164</v>
      </c>
      <c r="F1997" s="77" t="s">
        <v>141</v>
      </c>
      <c r="G1997" s="98">
        <v>19097602</v>
      </c>
      <c r="H1997" s="77">
        <v>0</v>
      </c>
      <c r="I1997" s="92">
        <v>19097602</v>
      </c>
    </row>
    <row r="1998" spans="1:9" x14ac:dyDescent="0.25">
      <c r="A1998" s="94" t="s">
        <v>161</v>
      </c>
      <c r="B1998" s="77" t="s">
        <v>210</v>
      </c>
      <c r="C1998" s="73">
        <v>2018</v>
      </c>
      <c r="D1998" s="77">
        <v>3</v>
      </c>
      <c r="E1998" s="77" t="s">
        <v>164</v>
      </c>
      <c r="F1998" s="77" t="s">
        <v>141</v>
      </c>
      <c r="G1998" s="98">
        <v>992524</v>
      </c>
      <c r="H1998" s="77">
        <v>0</v>
      </c>
      <c r="I1998" s="92">
        <v>992524</v>
      </c>
    </row>
    <row r="1999" spans="1:9" x14ac:dyDescent="0.25">
      <c r="A1999" s="94" t="s">
        <v>161</v>
      </c>
      <c r="B1999" s="77" t="s">
        <v>192</v>
      </c>
      <c r="C1999" s="73">
        <v>2018</v>
      </c>
      <c r="D1999" s="77">
        <v>3</v>
      </c>
      <c r="E1999" s="77" t="s">
        <v>164</v>
      </c>
      <c r="F1999" s="77" t="s">
        <v>141</v>
      </c>
      <c r="G1999" s="98">
        <v>3700428</v>
      </c>
      <c r="H1999" s="77">
        <v>0</v>
      </c>
      <c r="I1999" s="92">
        <v>3700428</v>
      </c>
    </row>
    <row r="2000" spans="1:9" x14ac:dyDescent="0.25">
      <c r="A2000" s="94" t="s">
        <v>161</v>
      </c>
      <c r="B2000" s="77" t="s">
        <v>198</v>
      </c>
      <c r="C2000" s="73">
        <v>2018</v>
      </c>
      <c r="D2000" s="77">
        <v>3</v>
      </c>
      <c r="E2000" s="77" t="s">
        <v>164</v>
      </c>
      <c r="F2000" s="77" t="s">
        <v>141</v>
      </c>
      <c r="G2000" s="98">
        <v>9522405</v>
      </c>
      <c r="H2000" s="77">
        <v>0</v>
      </c>
      <c r="I2000" s="92">
        <v>9522405</v>
      </c>
    </row>
    <row r="2001" spans="1:9" x14ac:dyDescent="0.25">
      <c r="A2001" s="94" t="s">
        <v>161</v>
      </c>
      <c r="B2001" s="77" t="s">
        <v>199</v>
      </c>
      <c r="C2001" s="73">
        <v>2018</v>
      </c>
      <c r="D2001" s="77">
        <v>3</v>
      </c>
      <c r="E2001" s="77" t="s">
        <v>164</v>
      </c>
      <c r="F2001" s="77" t="s">
        <v>141</v>
      </c>
      <c r="G2001" s="98">
        <v>20864706</v>
      </c>
      <c r="H2001" s="77">
        <v>0</v>
      </c>
      <c r="I2001" s="92">
        <v>20864706</v>
      </c>
    </row>
    <row r="2002" spans="1:9" x14ac:dyDescent="0.25">
      <c r="A2002" s="94" t="s">
        <v>161</v>
      </c>
      <c r="B2002" s="77" t="s">
        <v>200</v>
      </c>
      <c r="C2002" s="73">
        <v>2018</v>
      </c>
      <c r="D2002" s="77">
        <v>3</v>
      </c>
      <c r="E2002" s="77" t="s">
        <v>164</v>
      </c>
      <c r="F2002" s="77" t="s">
        <v>141</v>
      </c>
      <c r="G2002" s="98">
        <v>4025446</v>
      </c>
      <c r="H2002" s="77">
        <v>0</v>
      </c>
      <c r="I2002" s="92">
        <v>4025446</v>
      </c>
    </row>
    <row r="2003" spans="1:9" x14ac:dyDescent="0.25">
      <c r="A2003" s="94" t="s">
        <v>161</v>
      </c>
      <c r="B2003" s="77" t="s">
        <v>201</v>
      </c>
      <c r="C2003" s="73">
        <v>2018</v>
      </c>
      <c r="D2003" s="77">
        <v>3</v>
      </c>
      <c r="E2003" s="77" t="s">
        <v>164</v>
      </c>
      <c r="F2003" s="77" t="s">
        <v>141</v>
      </c>
      <c r="G2003" s="98">
        <v>43032000</v>
      </c>
      <c r="H2003" s="77">
        <v>0</v>
      </c>
      <c r="I2003" s="92">
        <v>43032000</v>
      </c>
    </row>
    <row r="2004" spans="1:9" x14ac:dyDescent="0.25">
      <c r="A2004" s="94" t="s">
        <v>161</v>
      </c>
      <c r="B2004" s="77" t="s">
        <v>202</v>
      </c>
      <c r="C2004" s="73">
        <v>2018</v>
      </c>
      <c r="D2004" s="77">
        <v>3</v>
      </c>
      <c r="E2004" s="77" t="s">
        <v>164</v>
      </c>
      <c r="F2004" s="77" t="s">
        <v>141</v>
      </c>
      <c r="G2004" s="98">
        <v>2728000</v>
      </c>
      <c r="H2004" s="77">
        <v>0</v>
      </c>
      <c r="I2004" s="92">
        <v>2728000</v>
      </c>
    </row>
    <row r="2005" spans="1:9" x14ac:dyDescent="0.25">
      <c r="A2005" s="94" t="s">
        <v>161</v>
      </c>
      <c r="B2005" s="77" t="s">
        <v>203</v>
      </c>
      <c r="C2005" s="73">
        <v>2018</v>
      </c>
      <c r="D2005" s="77">
        <v>3</v>
      </c>
      <c r="E2005" s="77" t="s">
        <v>164</v>
      </c>
      <c r="F2005" s="77" t="s">
        <v>141</v>
      </c>
      <c r="G2005" s="98">
        <v>2603287</v>
      </c>
      <c r="H2005" s="77">
        <v>0</v>
      </c>
      <c r="I2005" s="92">
        <v>2603287</v>
      </c>
    </row>
    <row r="2006" spans="1:9" x14ac:dyDescent="0.25">
      <c r="A2006" s="94" t="s">
        <v>161</v>
      </c>
      <c r="B2006" s="77" t="s">
        <v>191</v>
      </c>
      <c r="C2006" s="73">
        <v>2018</v>
      </c>
      <c r="D2006" s="77">
        <v>3</v>
      </c>
      <c r="E2006" s="77" t="s">
        <v>164</v>
      </c>
      <c r="F2006" s="77" t="s">
        <v>141</v>
      </c>
      <c r="G2006" s="98">
        <v>46750362</v>
      </c>
      <c r="H2006" s="77">
        <v>0</v>
      </c>
      <c r="I2006" s="92">
        <v>46750362</v>
      </c>
    </row>
    <row r="2007" spans="1:9" x14ac:dyDescent="0.25">
      <c r="A2007" s="94" t="s">
        <v>161</v>
      </c>
      <c r="B2007" s="77" t="s">
        <v>204</v>
      </c>
      <c r="C2007" s="73">
        <v>2018</v>
      </c>
      <c r="D2007" s="77">
        <v>3</v>
      </c>
      <c r="E2007" s="77" t="s">
        <v>164</v>
      </c>
      <c r="F2007" s="77" t="s">
        <v>141</v>
      </c>
      <c r="G2007" s="98">
        <v>66401000</v>
      </c>
      <c r="H2007" s="77">
        <v>0</v>
      </c>
      <c r="I2007" s="92">
        <v>66401000</v>
      </c>
    </row>
    <row r="2008" spans="1:9" x14ac:dyDescent="0.25">
      <c r="A2008" s="94" t="s">
        <v>161</v>
      </c>
      <c r="B2008" s="77" t="s">
        <v>205</v>
      </c>
      <c r="C2008" s="73">
        <v>2018</v>
      </c>
      <c r="D2008" s="77">
        <v>3</v>
      </c>
      <c r="E2008" s="77" t="s">
        <v>164</v>
      </c>
      <c r="F2008" s="77" t="s">
        <v>141</v>
      </c>
      <c r="G2008" s="98">
        <v>2330902</v>
      </c>
      <c r="H2008" s="77">
        <v>0</v>
      </c>
      <c r="I2008" s="92">
        <v>2330902</v>
      </c>
    </row>
    <row r="2009" spans="1:9" x14ac:dyDescent="0.25">
      <c r="A2009" s="94" t="s">
        <v>161</v>
      </c>
      <c r="B2009" s="77" t="s">
        <v>206</v>
      </c>
      <c r="C2009" s="73">
        <v>2018</v>
      </c>
      <c r="D2009" s="77">
        <v>3</v>
      </c>
      <c r="E2009" s="77" t="s">
        <v>164</v>
      </c>
      <c r="F2009" s="77" t="s">
        <v>141</v>
      </c>
      <c r="G2009" s="98">
        <v>15203898</v>
      </c>
      <c r="H2009" s="77">
        <v>0</v>
      </c>
      <c r="I2009" s="92">
        <v>15203898</v>
      </c>
    </row>
    <row r="2010" spans="1:9" x14ac:dyDescent="0.25">
      <c r="A2010" s="94" t="s">
        <v>161</v>
      </c>
      <c r="B2010" s="77" t="s">
        <v>208</v>
      </c>
      <c r="C2010" s="73">
        <v>2018</v>
      </c>
      <c r="D2010" s="77">
        <v>3</v>
      </c>
      <c r="E2010" s="77" t="s">
        <v>165</v>
      </c>
      <c r="F2010" s="77" t="s">
        <v>141</v>
      </c>
      <c r="G2010" s="98">
        <v>0</v>
      </c>
      <c r="H2010" s="77">
        <v>0</v>
      </c>
      <c r="I2010" s="92">
        <v>0</v>
      </c>
    </row>
    <row r="2011" spans="1:9" x14ac:dyDescent="0.25">
      <c r="A2011" s="94" t="s">
        <v>161</v>
      </c>
      <c r="B2011" s="77" t="s">
        <v>188</v>
      </c>
      <c r="C2011" s="73">
        <v>2018</v>
      </c>
      <c r="D2011" s="77">
        <v>3</v>
      </c>
      <c r="E2011" s="77" t="s">
        <v>165</v>
      </c>
      <c r="F2011" s="77" t="s">
        <v>141</v>
      </c>
      <c r="G2011" s="98">
        <v>102693854</v>
      </c>
      <c r="H2011" s="77">
        <v>0</v>
      </c>
      <c r="I2011" s="92">
        <v>102693854</v>
      </c>
    </row>
    <row r="2012" spans="1:9" x14ac:dyDescent="0.25">
      <c r="A2012" s="94" t="s">
        <v>161</v>
      </c>
      <c r="B2012" s="77" t="s">
        <v>193</v>
      </c>
      <c r="C2012" s="73">
        <v>2018</v>
      </c>
      <c r="D2012" s="77">
        <v>3</v>
      </c>
      <c r="E2012" s="77" t="s">
        <v>165</v>
      </c>
      <c r="F2012" s="77" t="s">
        <v>141</v>
      </c>
      <c r="G2012" s="98">
        <v>38731000</v>
      </c>
      <c r="H2012" s="77">
        <v>0</v>
      </c>
      <c r="I2012" s="92">
        <v>38731000</v>
      </c>
    </row>
    <row r="2013" spans="1:9" x14ac:dyDescent="0.25">
      <c r="A2013" s="94" t="s">
        <v>161</v>
      </c>
      <c r="B2013" s="77" t="s">
        <v>194</v>
      </c>
      <c r="C2013" s="73">
        <v>2018</v>
      </c>
      <c r="D2013" s="77">
        <v>3</v>
      </c>
      <c r="E2013" s="77" t="s">
        <v>165</v>
      </c>
      <c r="F2013" s="77" t="s">
        <v>141</v>
      </c>
      <c r="G2013" s="98">
        <v>40036881</v>
      </c>
      <c r="H2013" s="77">
        <v>0</v>
      </c>
      <c r="I2013" s="92">
        <v>40036881</v>
      </c>
    </row>
    <row r="2014" spans="1:9" x14ac:dyDescent="0.25">
      <c r="A2014" s="94" t="s">
        <v>161</v>
      </c>
      <c r="B2014" s="77" t="s">
        <v>195</v>
      </c>
      <c r="C2014" s="73">
        <v>2018</v>
      </c>
      <c r="D2014" s="77">
        <v>3</v>
      </c>
      <c r="E2014" s="77" t="s">
        <v>165</v>
      </c>
      <c r="F2014" s="77" t="s">
        <v>141</v>
      </c>
      <c r="G2014" s="98">
        <v>0</v>
      </c>
      <c r="H2014" s="77">
        <v>0</v>
      </c>
      <c r="I2014" s="92">
        <v>0</v>
      </c>
    </row>
    <row r="2015" spans="1:9" x14ac:dyDescent="0.25">
      <c r="A2015" s="94" t="s">
        <v>161</v>
      </c>
      <c r="B2015" s="77" t="s">
        <v>190</v>
      </c>
      <c r="C2015" s="73">
        <v>2018</v>
      </c>
      <c r="D2015" s="77">
        <v>3</v>
      </c>
      <c r="E2015" s="77" t="s">
        <v>165</v>
      </c>
      <c r="F2015" s="77" t="s">
        <v>141</v>
      </c>
      <c r="G2015" s="98">
        <v>105975000</v>
      </c>
      <c r="H2015" s="77">
        <v>0</v>
      </c>
      <c r="I2015" s="92">
        <v>105975000</v>
      </c>
    </row>
    <row r="2016" spans="1:9" x14ac:dyDescent="0.25">
      <c r="A2016" s="94" t="s">
        <v>161</v>
      </c>
      <c r="B2016" s="77" t="s">
        <v>196</v>
      </c>
      <c r="C2016" s="73">
        <v>2018</v>
      </c>
      <c r="D2016" s="77">
        <v>3</v>
      </c>
      <c r="E2016" s="77" t="s">
        <v>165</v>
      </c>
      <c r="F2016" s="77" t="s">
        <v>141</v>
      </c>
      <c r="G2016" s="98">
        <v>0</v>
      </c>
      <c r="H2016" s="77">
        <v>0</v>
      </c>
      <c r="I2016" s="92">
        <v>0</v>
      </c>
    </row>
    <row r="2017" spans="1:9" x14ac:dyDescent="0.25">
      <c r="A2017" s="94" t="s">
        <v>161</v>
      </c>
      <c r="B2017" s="77" t="s">
        <v>197</v>
      </c>
      <c r="C2017" s="73">
        <v>2018</v>
      </c>
      <c r="D2017" s="77">
        <v>3</v>
      </c>
      <c r="E2017" s="77" t="s">
        <v>165</v>
      </c>
      <c r="F2017" s="77" t="s">
        <v>141</v>
      </c>
      <c r="G2017" s="98">
        <v>13913422</v>
      </c>
      <c r="H2017" s="77">
        <v>0</v>
      </c>
      <c r="I2017" s="92">
        <v>13913422</v>
      </c>
    </row>
    <row r="2018" spans="1:9" x14ac:dyDescent="0.25">
      <c r="A2018" s="94" t="s">
        <v>161</v>
      </c>
      <c r="B2018" s="77" t="s">
        <v>209</v>
      </c>
      <c r="C2018" s="73">
        <v>2018</v>
      </c>
      <c r="D2018" s="77">
        <v>3</v>
      </c>
      <c r="E2018" s="77" t="s">
        <v>165</v>
      </c>
      <c r="F2018" s="77" t="s">
        <v>141</v>
      </c>
      <c r="G2018" s="98">
        <v>16584933</v>
      </c>
      <c r="H2018" s="77">
        <v>0</v>
      </c>
      <c r="I2018" s="92">
        <v>16584933</v>
      </c>
    </row>
    <row r="2019" spans="1:9" x14ac:dyDescent="0.25">
      <c r="A2019" s="94" t="s">
        <v>161</v>
      </c>
      <c r="B2019" s="77" t="s">
        <v>210</v>
      </c>
      <c r="C2019" s="73">
        <v>2018</v>
      </c>
      <c r="D2019" s="77">
        <v>3</v>
      </c>
      <c r="E2019" s="77" t="s">
        <v>165</v>
      </c>
      <c r="F2019" s="77" t="s">
        <v>141</v>
      </c>
      <c r="G2019" s="98">
        <v>0</v>
      </c>
      <c r="H2019" s="77">
        <v>0</v>
      </c>
      <c r="I2019" s="92">
        <v>0</v>
      </c>
    </row>
    <row r="2020" spans="1:9" x14ac:dyDescent="0.25">
      <c r="A2020" s="94" t="s">
        <v>161</v>
      </c>
      <c r="B2020" s="77" t="s">
        <v>192</v>
      </c>
      <c r="C2020" s="73">
        <v>2018</v>
      </c>
      <c r="D2020" s="77">
        <v>3</v>
      </c>
      <c r="E2020" s="77" t="s">
        <v>165</v>
      </c>
      <c r="F2020" s="77" t="s">
        <v>141</v>
      </c>
      <c r="G2020" s="98">
        <v>9500820</v>
      </c>
      <c r="H2020" s="77">
        <v>0</v>
      </c>
      <c r="I2020" s="92">
        <v>9500820</v>
      </c>
    </row>
    <row r="2021" spans="1:9" x14ac:dyDescent="0.25">
      <c r="A2021" s="94" t="s">
        <v>161</v>
      </c>
      <c r="B2021" s="77" t="s">
        <v>198</v>
      </c>
      <c r="C2021" s="73">
        <v>2018</v>
      </c>
      <c r="D2021" s="77">
        <v>3</v>
      </c>
      <c r="E2021" s="77" t="s">
        <v>165</v>
      </c>
      <c r="F2021" s="77" t="s">
        <v>141</v>
      </c>
      <c r="G2021" s="98">
        <v>0</v>
      </c>
      <c r="H2021" s="77">
        <v>0</v>
      </c>
      <c r="I2021" s="92">
        <v>0</v>
      </c>
    </row>
    <row r="2022" spans="1:9" x14ac:dyDescent="0.25">
      <c r="A2022" s="94" t="s">
        <v>161</v>
      </c>
      <c r="B2022" s="77" t="s">
        <v>199</v>
      </c>
      <c r="C2022" s="73">
        <v>2018</v>
      </c>
      <c r="D2022" s="77">
        <v>3</v>
      </c>
      <c r="E2022" s="77" t="s">
        <v>165</v>
      </c>
      <c r="F2022" s="77" t="s">
        <v>141</v>
      </c>
      <c r="G2022" s="98">
        <v>21214902</v>
      </c>
      <c r="H2022" s="77">
        <v>0</v>
      </c>
      <c r="I2022" s="92">
        <v>21214902</v>
      </c>
    </row>
    <row r="2023" spans="1:9" x14ac:dyDescent="0.25">
      <c r="A2023" s="94" t="s">
        <v>161</v>
      </c>
      <c r="B2023" s="77" t="s">
        <v>200</v>
      </c>
      <c r="C2023" s="73">
        <v>2018</v>
      </c>
      <c r="D2023" s="77">
        <v>3</v>
      </c>
      <c r="E2023" s="77" t="s">
        <v>165</v>
      </c>
      <c r="F2023" s="77" t="s">
        <v>141</v>
      </c>
      <c r="G2023" s="98">
        <v>0</v>
      </c>
      <c r="H2023" s="77">
        <v>0</v>
      </c>
      <c r="I2023" s="92">
        <v>0</v>
      </c>
    </row>
    <row r="2024" spans="1:9" x14ac:dyDescent="0.25">
      <c r="A2024" s="94" t="s">
        <v>161</v>
      </c>
      <c r="B2024" s="77" t="s">
        <v>201</v>
      </c>
      <c r="C2024" s="73">
        <v>2018</v>
      </c>
      <c r="D2024" s="77">
        <v>3</v>
      </c>
      <c r="E2024" s="77" t="s">
        <v>165</v>
      </c>
      <c r="F2024" s="77" t="s">
        <v>141</v>
      </c>
      <c r="G2024" s="98">
        <v>4423000</v>
      </c>
      <c r="H2024" s="77">
        <v>0</v>
      </c>
      <c r="I2024" s="92">
        <v>4423000</v>
      </c>
    </row>
    <row r="2025" spans="1:9" x14ac:dyDescent="0.25">
      <c r="A2025" s="94" t="s">
        <v>161</v>
      </c>
      <c r="B2025" s="77" t="s">
        <v>202</v>
      </c>
      <c r="C2025" s="73">
        <v>2018</v>
      </c>
      <c r="D2025" s="77">
        <v>3</v>
      </c>
      <c r="E2025" s="77" t="s">
        <v>165</v>
      </c>
      <c r="F2025" s="77" t="s">
        <v>141</v>
      </c>
      <c r="G2025" s="98">
        <v>0</v>
      </c>
      <c r="H2025" s="77">
        <v>0</v>
      </c>
      <c r="I2025" s="92">
        <v>0</v>
      </c>
    </row>
    <row r="2026" spans="1:9" x14ac:dyDescent="0.25">
      <c r="A2026" s="94" t="s">
        <v>161</v>
      </c>
      <c r="B2026" s="77" t="s">
        <v>203</v>
      </c>
      <c r="C2026" s="73">
        <v>2018</v>
      </c>
      <c r="D2026" s="77">
        <v>3</v>
      </c>
      <c r="E2026" s="77" t="s">
        <v>165</v>
      </c>
      <c r="F2026" s="77" t="s">
        <v>141</v>
      </c>
      <c r="G2026" s="98">
        <v>2530804</v>
      </c>
      <c r="H2026" s="77">
        <v>0</v>
      </c>
      <c r="I2026" s="92">
        <v>2530804</v>
      </c>
    </row>
    <row r="2027" spans="1:9" x14ac:dyDescent="0.25">
      <c r="A2027" s="94" t="s">
        <v>161</v>
      </c>
      <c r="B2027" s="77" t="s">
        <v>191</v>
      </c>
      <c r="C2027" s="73">
        <v>2018</v>
      </c>
      <c r="D2027" s="77">
        <v>3</v>
      </c>
      <c r="E2027" s="77" t="s">
        <v>165</v>
      </c>
      <c r="F2027" s="77" t="s">
        <v>141</v>
      </c>
      <c r="G2027" s="98">
        <v>144256098</v>
      </c>
      <c r="H2027" s="77">
        <v>0</v>
      </c>
      <c r="I2027" s="92">
        <v>144256098</v>
      </c>
    </row>
    <row r="2028" spans="1:9" x14ac:dyDescent="0.25">
      <c r="A2028" s="94" t="s">
        <v>161</v>
      </c>
      <c r="B2028" s="77" t="s">
        <v>204</v>
      </c>
      <c r="C2028" s="73">
        <v>2018</v>
      </c>
      <c r="D2028" s="77">
        <v>3</v>
      </c>
      <c r="E2028" s="77" t="s">
        <v>165</v>
      </c>
      <c r="F2028" s="77" t="s">
        <v>141</v>
      </c>
      <c r="G2028" s="98">
        <v>139303000</v>
      </c>
      <c r="H2028" s="77">
        <v>0</v>
      </c>
      <c r="I2028" s="92">
        <v>139303000</v>
      </c>
    </row>
    <row r="2029" spans="1:9" x14ac:dyDescent="0.25">
      <c r="A2029" s="94" t="s">
        <v>161</v>
      </c>
      <c r="B2029" s="77" t="s">
        <v>205</v>
      </c>
      <c r="C2029" s="73">
        <v>2018</v>
      </c>
      <c r="D2029" s="77">
        <v>3</v>
      </c>
      <c r="E2029" s="77" t="s">
        <v>165</v>
      </c>
      <c r="F2029" s="77" t="s">
        <v>141</v>
      </c>
      <c r="G2029" s="98">
        <v>0</v>
      </c>
      <c r="H2029" s="77">
        <v>0</v>
      </c>
      <c r="I2029" s="92">
        <v>0</v>
      </c>
    </row>
    <row r="2030" spans="1:9" x14ac:dyDescent="0.25">
      <c r="A2030" s="94" t="s">
        <v>161</v>
      </c>
      <c r="B2030" s="77" t="s">
        <v>206</v>
      </c>
      <c r="C2030" s="73">
        <v>2018</v>
      </c>
      <c r="D2030" s="77">
        <v>3</v>
      </c>
      <c r="E2030" s="77" t="s">
        <v>165</v>
      </c>
      <c r="F2030" s="77" t="s">
        <v>141</v>
      </c>
      <c r="G2030" s="98">
        <v>0</v>
      </c>
      <c r="H2030" s="77">
        <v>0</v>
      </c>
      <c r="I2030" s="92">
        <v>0</v>
      </c>
    </row>
    <row r="2031" spans="1:9" x14ac:dyDescent="0.25">
      <c r="A2031" s="94" t="s">
        <v>161</v>
      </c>
      <c r="B2031" s="77" t="s">
        <v>208</v>
      </c>
      <c r="C2031" s="73">
        <v>2018</v>
      </c>
      <c r="D2031" s="77">
        <v>3</v>
      </c>
      <c r="E2031" s="77" t="s">
        <v>166</v>
      </c>
      <c r="F2031" s="77" t="s">
        <v>141</v>
      </c>
      <c r="G2031" s="98">
        <v>14611971</v>
      </c>
      <c r="H2031" s="77">
        <v>0</v>
      </c>
      <c r="I2031" s="92">
        <v>14611971</v>
      </c>
    </row>
    <row r="2032" spans="1:9" x14ac:dyDescent="0.25">
      <c r="A2032" s="94" t="s">
        <v>161</v>
      </c>
      <c r="B2032" s="77" t="s">
        <v>188</v>
      </c>
      <c r="C2032" s="73">
        <v>2018</v>
      </c>
      <c r="D2032" s="77">
        <v>3</v>
      </c>
      <c r="E2032" s="77" t="s">
        <v>166</v>
      </c>
      <c r="F2032" s="77" t="s">
        <v>141</v>
      </c>
      <c r="G2032" s="98">
        <v>383456449</v>
      </c>
      <c r="H2032" s="77">
        <v>0</v>
      </c>
      <c r="I2032" s="92">
        <v>383456449</v>
      </c>
    </row>
    <row r="2033" spans="1:9" x14ac:dyDescent="0.25">
      <c r="A2033" s="94" t="s">
        <v>161</v>
      </c>
      <c r="B2033" s="77" t="s">
        <v>193</v>
      </c>
      <c r="C2033" s="73">
        <v>2018</v>
      </c>
      <c r="D2033" s="77">
        <v>3</v>
      </c>
      <c r="E2033" s="77" t="s">
        <v>166</v>
      </c>
      <c r="F2033" s="77" t="s">
        <v>141</v>
      </c>
      <c r="G2033" s="98">
        <v>124304000</v>
      </c>
      <c r="H2033" s="77">
        <v>0</v>
      </c>
      <c r="I2033" s="92">
        <v>124304000</v>
      </c>
    </row>
    <row r="2034" spans="1:9" x14ac:dyDescent="0.25">
      <c r="A2034" s="94" t="s">
        <v>161</v>
      </c>
      <c r="B2034" s="77" t="s">
        <v>194</v>
      </c>
      <c r="C2034" s="73">
        <v>2018</v>
      </c>
      <c r="D2034" s="77">
        <v>3</v>
      </c>
      <c r="E2034" s="77" t="s">
        <v>166</v>
      </c>
      <c r="F2034" s="77" t="s">
        <v>141</v>
      </c>
      <c r="G2034" s="98">
        <v>77169424</v>
      </c>
      <c r="H2034" s="77">
        <v>0</v>
      </c>
      <c r="I2034" s="92">
        <v>77169424</v>
      </c>
    </row>
    <row r="2035" spans="1:9" x14ac:dyDescent="0.25">
      <c r="A2035" s="94" t="s">
        <v>161</v>
      </c>
      <c r="B2035" s="77" t="s">
        <v>195</v>
      </c>
      <c r="C2035" s="73">
        <v>2018</v>
      </c>
      <c r="D2035" s="77">
        <v>3</v>
      </c>
      <c r="E2035" s="77" t="s">
        <v>166</v>
      </c>
      <c r="F2035" s="77" t="s">
        <v>141</v>
      </c>
      <c r="G2035" s="98">
        <v>676382</v>
      </c>
      <c r="H2035" s="77">
        <v>0</v>
      </c>
      <c r="I2035" s="92">
        <v>676382</v>
      </c>
    </row>
    <row r="2036" spans="1:9" x14ac:dyDescent="0.25">
      <c r="A2036" s="94" t="s">
        <v>161</v>
      </c>
      <c r="B2036" s="77" t="s">
        <v>190</v>
      </c>
      <c r="C2036" s="73">
        <v>2018</v>
      </c>
      <c r="D2036" s="77">
        <v>3</v>
      </c>
      <c r="E2036" s="77" t="s">
        <v>166</v>
      </c>
      <c r="F2036" s="77" t="s">
        <v>141</v>
      </c>
      <c r="G2036" s="98">
        <v>235209000</v>
      </c>
      <c r="H2036" s="77">
        <v>0</v>
      </c>
      <c r="I2036" s="92">
        <v>235209000</v>
      </c>
    </row>
    <row r="2037" spans="1:9" x14ac:dyDescent="0.25">
      <c r="A2037" s="94" t="s">
        <v>161</v>
      </c>
      <c r="B2037" s="77" t="s">
        <v>196</v>
      </c>
      <c r="C2037" s="73">
        <v>2018</v>
      </c>
      <c r="D2037" s="77">
        <v>3</v>
      </c>
      <c r="E2037" s="77" t="s">
        <v>166</v>
      </c>
      <c r="F2037" s="77" t="s">
        <v>141</v>
      </c>
      <c r="G2037" s="98">
        <v>13255</v>
      </c>
      <c r="H2037" s="77">
        <v>0</v>
      </c>
      <c r="I2037" s="92">
        <v>13255</v>
      </c>
    </row>
    <row r="2038" spans="1:9" x14ac:dyDescent="0.25">
      <c r="A2038" s="94" t="s">
        <v>161</v>
      </c>
      <c r="B2038" s="77" t="s">
        <v>197</v>
      </c>
      <c r="C2038" s="73">
        <v>2018</v>
      </c>
      <c r="D2038" s="77">
        <v>3</v>
      </c>
      <c r="E2038" s="77" t="s">
        <v>166</v>
      </c>
      <c r="F2038" s="77" t="s">
        <v>141</v>
      </c>
      <c r="G2038" s="98">
        <v>99132011</v>
      </c>
      <c r="H2038" s="77">
        <v>0</v>
      </c>
      <c r="I2038" s="92">
        <v>99132011</v>
      </c>
    </row>
    <row r="2039" spans="1:9" x14ac:dyDescent="0.25">
      <c r="A2039" s="94" t="s">
        <v>161</v>
      </c>
      <c r="B2039" s="77" t="s">
        <v>209</v>
      </c>
      <c r="C2039" s="73">
        <v>2018</v>
      </c>
      <c r="D2039" s="77">
        <v>3</v>
      </c>
      <c r="E2039" s="77" t="s">
        <v>166</v>
      </c>
      <c r="F2039" s="77" t="s">
        <v>141</v>
      </c>
      <c r="G2039" s="98">
        <v>3473554</v>
      </c>
      <c r="H2039" s="77">
        <v>0</v>
      </c>
      <c r="I2039" s="92">
        <v>3473554</v>
      </c>
    </row>
    <row r="2040" spans="1:9" x14ac:dyDescent="0.25">
      <c r="A2040" s="94" t="s">
        <v>161</v>
      </c>
      <c r="B2040" s="77" t="s">
        <v>210</v>
      </c>
      <c r="C2040" s="73">
        <v>2018</v>
      </c>
      <c r="D2040" s="77">
        <v>3</v>
      </c>
      <c r="E2040" s="77" t="s">
        <v>166</v>
      </c>
      <c r="F2040" s="77" t="s">
        <v>141</v>
      </c>
      <c r="G2040" s="98">
        <v>9065574</v>
      </c>
      <c r="H2040" s="77">
        <v>0</v>
      </c>
      <c r="I2040" s="92">
        <v>9065574</v>
      </c>
    </row>
    <row r="2041" spans="1:9" x14ac:dyDescent="0.25">
      <c r="A2041" s="94" t="s">
        <v>161</v>
      </c>
      <c r="B2041" s="77" t="s">
        <v>192</v>
      </c>
      <c r="C2041" s="73">
        <v>2018</v>
      </c>
      <c r="D2041" s="77">
        <v>3</v>
      </c>
      <c r="E2041" s="77" t="s">
        <v>166</v>
      </c>
      <c r="F2041" s="77" t="s">
        <v>141</v>
      </c>
      <c r="G2041" s="98">
        <v>33635246</v>
      </c>
      <c r="H2041" s="77">
        <v>0</v>
      </c>
      <c r="I2041" s="92">
        <v>33635246</v>
      </c>
    </row>
    <row r="2042" spans="1:9" x14ac:dyDescent="0.25">
      <c r="A2042" s="94" t="s">
        <v>161</v>
      </c>
      <c r="B2042" s="77" t="s">
        <v>198</v>
      </c>
      <c r="C2042" s="73">
        <v>2018</v>
      </c>
      <c r="D2042" s="77">
        <v>3</v>
      </c>
      <c r="E2042" s="77" t="s">
        <v>166</v>
      </c>
      <c r="F2042" s="77" t="s">
        <v>141</v>
      </c>
      <c r="G2042" s="98">
        <v>54940982</v>
      </c>
      <c r="H2042" s="77">
        <v>0</v>
      </c>
      <c r="I2042" s="92">
        <v>54940982</v>
      </c>
    </row>
    <row r="2043" spans="1:9" x14ac:dyDescent="0.25">
      <c r="A2043" s="94" t="s">
        <v>161</v>
      </c>
      <c r="B2043" s="77" t="s">
        <v>199</v>
      </c>
      <c r="C2043" s="73">
        <v>2018</v>
      </c>
      <c r="D2043" s="77">
        <v>3</v>
      </c>
      <c r="E2043" s="77" t="s">
        <v>166</v>
      </c>
      <c r="F2043" s="77" t="s">
        <v>141</v>
      </c>
      <c r="G2043" s="98">
        <v>38669768</v>
      </c>
      <c r="H2043" s="77">
        <v>0</v>
      </c>
      <c r="I2043" s="92">
        <v>38669768</v>
      </c>
    </row>
    <row r="2044" spans="1:9" x14ac:dyDescent="0.25">
      <c r="A2044" s="94" t="s">
        <v>161</v>
      </c>
      <c r="B2044" s="77" t="s">
        <v>200</v>
      </c>
      <c r="C2044" s="73">
        <v>2018</v>
      </c>
      <c r="D2044" s="77">
        <v>3</v>
      </c>
      <c r="E2044" s="77" t="s">
        <v>166</v>
      </c>
      <c r="F2044" s="77" t="s">
        <v>141</v>
      </c>
      <c r="G2044" s="98">
        <v>60970270</v>
      </c>
      <c r="H2044" s="77">
        <v>0</v>
      </c>
      <c r="I2044" s="92">
        <v>60970270</v>
      </c>
    </row>
    <row r="2045" spans="1:9" x14ac:dyDescent="0.25">
      <c r="A2045" s="94" t="s">
        <v>161</v>
      </c>
      <c r="B2045" s="77" t="s">
        <v>201</v>
      </c>
      <c r="C2045" s="73">
        <v>2018</v>
      </c>
      <c r="D2045" s="77">
        <v>3</v>
      </c>
      <c r="E2045" s="77" t="s">
        <v>166</v>
      </c>
      <c r="F2045" s="77" t="s">
        <v>141</v>
      </c>
      <c r="G2045" s="98">
        <v>123137000</v>
      </c>
      <c r="H2045" s="77">
        <v>0</v>
      </c>
      <c r="I2045" s="92">
        <v>123137000</v>
      </c>
    </row>
    <row r="2046" spans="1:9" x14ac:dyDescent="0.25">
      <c r="A2046" s="94" t="s">
        <v>161</v>
      </c>
      <c r="B2046" s="77" t="s">
        <v>202</v>
      </c>
      <c r="C2046" s="73">
        <v>2018</v>
      </c>
      <c r="D2046" s="77">
        <v>3</v>
      </c>
      <c r="E2046" s="77" t="s">
        <v>166</v>
      </c>
      <c r="F2046" s="77" t="s">
        <v>141</v>
      </c>
      <c r="G2046" s="98">
        <v>2244000</v>
      </c>
      <c r="H2046" s="77">
        <v>0</v>
      </c>
      <c r="I2046" s="92">
        <v>2244000</v>
      </c>
    </row>
    <row r="2047" spans="1:9" x14ac:dyDescent="0.25">
      <c r="A2047" s="94" t="s">
        <v>161</v>
      </c>
      <c r="B2047" s="77" t="s">
        <v>203</v>
      </c>
      <c r="C2047" s="73">
        <v>2018</v>
      </c>
      <c r="D2047" s="77">
        <v>3</v>
      </c>
      <c r="E2047" s="77" t="s">
        <v>166</v>
      </c>
      <c r="F2047" s="77" t="s">
        <v>141</v>
      </c>
      <c r="G2047" s="98">
        <v>19245599</v>
      </c>
      <c r="H2047" s="77">
        <v>0</v>
      </c>
      <c r="I2047" s="92">
        <v>19245599</v>
      </c>
    </row>
    <row r="2048" spans="1:9" x14ac:dyDescent="0.25">
      <c r="A2048" s="94" t="s">
        <v>161</v>
      </c>
      <c r="B2048" s="77" t="s">
        <v>191</v>
      </c>
      <c r="C2048" s="73">
        <v>2018</v>
      </c>
      <c r="D2048" s="77">
        <v>3</v>
      </c>
      <c r="E2048" s="77" t="s">
        <v>166</v>
      </c>
      <c r="F2048" s="77" t="s">
        <v>141</v>
      </c>
      <c r="G2048" s="98">
        <v>251636660</v>
      </c>
      <c r="H2048" s="77">
        <v>0</v>
      </c>
      <c r="I2048" s="92">
        <v>251636660</v>
      </c>
    </row>
    <row r="2049" spans="1:9" x14ac:dyDescent="0.25">
      <c r="A2049" s="94" t="s">
        <v>161</v>
      </c>
      <c r="B2049" s="77" t="s">
        <v>204</v>
      </c>
      <c r="C2049" s="73">
        <v>2018</v>
      </c>
      <c r="D2049" s="77">
        <v>3</v>
      </c>
      <c r="E2049" s="77" t="s">
        <v>166</v>
      </c>
      <c r="F2049" s="77" t="s">
        <v>141</v>
      </c>
      <c r="G2049" s="98">
        <v>228928000</v>
      </c>
      <c r="H2049" s="77">
        <v>0</v>
      </c>
      <c r="I2049" s="92">
        <v>228928000</v>
      </c>
    </row>
    <row r="2050" spans="1:9" x14ac:dyDescent="0.25">
      <c r="A2050" s="94" t="s">
        <v>161</v>
      </c>
      <c r="B2050" s="77" t="s">
        <v>205</v>
      </c>
      <c r="C2050" s="73">
        <v>2018</v>
      </c>
      <c r="D2050" s="77">
        <v>3</v>
      </c>
      <c r="E2050" s="77" t="s">
        <v>166</v>
      </c>
      <c r="F2050" s="77" t="s">
        <v>141</v>
      </c>
      <c r="G2050" s="98">
        <v>15224778</v>
      </c>
      <c r="H2050" s="77">
        <v>0</v>
      </c>
      <c r="I2050" s="92">
        <v>15224778</v>
      </c>
    </row>
    <row r="2051" spans="1:9" x14ac:dyDescent="0.25">
      <c r="A2051" s="94" t="s">
        <v>161</v>
      </c>
      <c r="B2051" s="77" t="s">
        <v>206</v>
      </c>
      <c r="C2051" s="73">
        <v>2018</v>
      </c>
      <c r="D2051" s="77">
        <v>3</v>
      </c>
      <c r="E2051" s="77" t="s">
        <v>166</v>
      </c>
      <c r="F2051" s="77" t="s">
        <v>141</v>
      </c>
      <c r="G2051" s="98">
        <v>11606202</v>
      </c>
      <c r="H2051" s="77">
        <v>0</v>
      </c>
      <c r="I2051" s="92">
        <v>11606202</v>
      </c>
    </row>
    <row r="2052" spans="1:9" x14ac:dyDescent="0.25">
      <c r="A2052" s="94" t="s">
        <v>161</v>
      </c>
      <c r="B2052" s="77" t="s">
        <v>208</v>
      </c>
      <c r="C2052" s="73">
        <v>2018</v>
      </c>
      <c r="D2052" s="77">
        <v>3</v>
      </c>
      <c r="E2052" s="77" t="s">
        <v>167</v>
      </c>
      <c r="F2052" s="77" t="s">
        <v>141</v>
      </c>
      <c r="G2052" s="98">
        <v>1640355</v>
      </c>
      <c r="H2052" s="77">
        <v>0</v>
      </c>
      <c r="I2052" s="92">
        <v>1640355</v>
      </c>
    </row>
    <row r="2053" spans="1:9" x14ac:dyDescent="0.25">
      <c r="A2053" s="94" t="s">
        <v>161</v>
      </c>
      <c r="B2053" s="77" t="s">
        <v>188</v>
      </c>
      <c r="C2053" s="73">
        <v>2018</v>
      </c>
      <c r="D2053" s="77">
        <v>3</v>
      </c>
      <c r="E2053" s="77" t="s">
        <v>167</v>
      </c>
      <c r="F2053" s="77" t="s">
        <v>141</v>
      </c>
      <c r="G2053" s="98">
        <v>265088889</v>
      </c>
      <c r="H2053" s="77">
        <v>0</v>
      </c>
      <c r="I2053" s="92">
        <v>265088889</v>
      </c>
    </row>
    <row r="2054" spans="1:9" x14ac:dyDescent="0.25">
      <c r="A2054" s="94" t="s">
        <v>161</v>
      </c>
      <c r="B2054" s="77" t="s">
        <v>193</v>
      </c>
      <c r="C2054" s="73">
        <v>2018</v>
      </c>
      <c r="D2054" s="77">
        <v>3</v>
      </c>
      <c r="E2054" s="77" t="s">
        <v>167</v>
      </c>
      <c r="F2054" s="77" t="s">
        <v>141</v>
      </c>
      <c r="G2054" s="98">
        <v>75909000</v>
      </c>
      <c r="H2054" s="77">
        <v>0</v>
      </c>
      <c r="I2054" s="92">
        <v>75909000</v>
      </c>
    </row>
    <row r="2055" spans="1:9" x14ac:dyDescent="0.25">
      <c r="A2055" s="94" t="s">
        <v>161</v>
      </c>
      <c r="B2055" s="77" t="s">
        <v>194</v>
      </c>
      <c r="C2055" s="73">
        <v>2018</v>
      </c>
      <c r="D2055" s="77">
        <v>3</v>
      </c>
      <c r="E2055" s="77" t="s">
        <v>167</v>
      </c>
      <c r="F2055" s="77" t="s">
        <v>141</v>
      </c>
      <c r="G2055" s="98">
        <v>82834564</v>
      </c>
      <c r="H2055" s="77">
        <v>0</v>
      </c>
      <c r="I2055" s="92">
        <v>82834564</v>
      </c>
    </row>
    <row r="2056" spans="1:9" x14ac:dyDescent="0.25">
      <c r="A2056" s="94" t="s">
        <v>161</v>
      </c>
      <c r="B2056" s="77" t="s">
        <v>195</v>
      </c>
      <c r="C2056" s="73">
        <v>2018</v>
      </c>
      <c r="D2056" s="77">
        <v>3</v>
      </c>
      <c r="E2056" s="77" t="s">
        <v>167</v>
      </c>
      <c r="F2056" s="77" t="s">
        <v>141</v>
      </c>
      <c r="G2056" s="98">
        <v>344761</v>
      </c>
      <c r="H2056" s="77">
        <v>0</v>
      </c>
      <c r="I2056" s="92">
        <v>344761</v>
      </c>
    </row>
    <row r="2057" spans="1:9" x14ac:dyDescent="0.25">
      <c r="A2057" s="94" t="s">
        <v>161</v>
      </c>
      <c r="B2057" s="77" t="s">
        <v>190</v>
      </c>
      <c r="C2057" s="73">
        <v>2018</v>
      </c>
      <c r="D2057" s="77">
        <v>3</v>
      </c>
      <c r="E2057" s="77" t="s">
        <v>167</v>
      </c>
      <c r="F2057" s="77" t="s">
        <v>141</v>
      </c>
      <c r="G2057" s="98">
        <v>342002000</v>
      </c>
      <c r="H2057" s="77">
        <v>0</v>
      </c>
      <c r="I2057" s="92">
        <v>342002000</v>
      </c>
    </row>
    <row r="2058" spans="1:9" x14ac:dyDescent="0.25">
      <c r="A2058" s="94" t="s">
        <v>161</v>
      </c>
      <c r="B2058" s="77" t="s">
        <v>196</v>
      </c>
      <c r="C2058" s="73">
        <v>2018</v>
      </c>
      <c r="D2058" s="77">
        <v>3</v>
      </c>
      <c r="E2058" s="77" t="s">
        <v>167</v>
      </c>
      <c r="F2058" s="77" t="s">
        <v>141</v>
      </c>
      <c r="G2058" s="98">
        <v>7547453</v>
      </c>
      <c r="H2058" s="77">
        <v>0</v>
      </c>
      <c r="I2058" s="92">
        <v>7547453</v>
      </c>
    </row>
    <row r="2059" spans="1:9" x14ac:dyDescent="0.25">
      <c r="A2059" s="94" t="s">
        <v>161</v>
      </c>
      <c r="B2059" s="77" t="s">
        <v>197</v>
      </c>
      <c r="C2059" s="73">
        <v>2018</v>
      </c>
      <c r="D2059" s="77">
        <v>3</v>
      </c>
      <c r="E2059" s="77" t="s">
        <v>167</v>
      </c>
      <c r="F2059" s="77" t="s">
        <v>141</v>
      </c>
      <c r="G2059" s="98">
        <v>14401166</v>
      </c>
      <c r="H2059" s="77">
        <v>0</v>
      </c>
      <c r="I2059" s="92">
        <v>14401166</v>
      </c>
    </row>
    <row r="2060" spans="1:9" x14ac:dyDescent="0.25">
      <c r="A2060" s="94" t="s">
        <v>161</v>
      </c>
      <c r="B2060" s="77" t="s">
        <v>209</v>
      </c>
      <c r="C2060" s="73">
        <v>2018</v>
      </c>
      <c r="D2060" s="77">
        <v>3</v>
      </c>
      <c r="E2060" s="77" t="s">
        <v>167</v>
      </c>
      <c r="F2060" s="77" t="s">
        <v>141</v>
      </c>
      <c r="G2060" s="98">
        <v>30136991</v>
      </c>
      <c r="H2060" s="77">
        <v>0</v>
      </c>
      <c r="I2060" s="92">
        <v>30136991</v>
      </c>
    </row>
    <row r="2061" spans="1:9" x14ac:dyDescent="0.25">
      <c r="A2061" s="94" t="s">
        <v>161</v>
      </c>
      <c r="B2061" s="77" t="s">
        <v>210</v>
      </c>
      <c r="C2061" s="73">
        <v>2018</v>
      </c>
      <c r="D2061" s="77">
        <v>3</v>
      </c>
      <c r="E2061" s="77" t="s">
        <v>167</v>
      </c>
      <c r="F2061" s="77" t="s">
        <v>141</v>
      </c>
      <c r="G2061" s="98">
        <v>3602989</v>
      </c>
      <c r="H2061" s="77">
        <v>0</v>
      </c>
      <c r="I2061" s="92">
        <v>3602989</v>
      </c>
    </row>
    <row r="2062" spans="1:9" x14ac:dyDescent="0.25">
      <c r="A2062" s="94" t="s">
        <v>161</v>
      </c>
      <c r="B2062" s="77" t="s">
        <v>192</v>
      </c>
      <c r="C2062" s="73">
        <v>2018</v>
      </c>
      <c r="D2062" s="77">
        <v>3</v>
      </c>
      <c r="E2062" s="77" t="s">
        <v>167</v>
      </c>
      <c r="F2062" s="77" t="s">
        <v>141</v>
      </c>
      <c r="G2062" s="98">
        <v>21548457</v>
      </c>
      <c r="H2062" s="77">
        <v>0</v>
      </c>
      <c r="I2062" s="92">
        <v>21548457</v>
      </c>
    </row>
    <row r="2063" spans="1:9" x14ac:dyDescent="0.25">
      <c r="A2063" s="94" t="s">
        <v>161</v>
      </c>
      <c r="B2063" s="77" t="s">
        <v>198</v>
      </c>
      <c r="C2063" s="73">
        <v>2018</v>
      </c>
      <c r="D2063" s="77">
        <v>3</v>
      </c>
      <c r="E2063" s="77" t="s">
        <v>167</v>
      </c>
      <c r="F2063" s="77" t="s">
        <v>141</v>
      </c>
      <c r="G2063" s="98">
        <v>5206004</v>
      </c>
      <c r="H2063" s="77">
        <v>0</v>
      </c>
      <c r="I2063" s="92">
        <v>5206004</v>
      </c>
    </row>
    <row r="2064" spans="1:9" x14ac:dyDescent="0.25">
      <c r="A2064" s="94" t="s">
        <v>161</v>
      </c>
      <c r="B2064" s="77" t="s">
        <v>199</v>
      </c>
      <c r="C2064" s="73">
        <v>2018</v>
      </c>
      <c r="D2064" s="77">
        <v>3</v>
      </c>
      <c r="E2064" s="77" t="s">
        <v>167</v>
      </c>
      <c r="F2064" s="77" t="s">
        <v>141</v>
      </c>
      <c r="G2064" s="98">
        <v>31918281</v>
      </c>
      <c r="H2064" s="77">
        <v>0</v>
      </c>
      <c r="I2064" s="92">
        <v>31918281</v>
      </c>
    </row>
    <row r="2065" spans="1:9" x14ac:dyDescent="0.25">
      <c r="A2065" s="94" t="s">
        <v>161</v>
      </c>
      <c r="B2065" s="77" t="s">
        <v>200</v>
      </c>
      <c r="C2065" s="73">
        <v>2018</v>
      </c>
      <c r="D2065" s="77">
        <v>3</v>
      </c>
      <c r="E2065" s="77" t="s">
        <v>167</v>
      </c>
      <c r="F2065" s="77" t="s">
        <v>141</v>
      </c>
      <c r="G2065" s="98">
        <v>3979143</v>
      </c>
      <c r="H2065" s="77">
        <v>0</v>
      </c>
      <c r="I2065" s="92">
        <v>3979143</v>
      </c>
    </row>
    <row r="2066" spans="1:9" x14ac:dyDescent="0.25">
      <c r="A2066" s="94" t="s">
        <v>161</v>
      </c>
      <c r="B2066" s="77" t="s">
        <v>201</v>
      </c>
      <c r="C2066" s="73">
        <v>2018</v>
      </c>
      <c r="D2066" s="77">
        <v>3</v>
      </c>
      <c r="E2066" s="77" t="s">
        <v>167</v>
      </c>
      <c r="F2066" s="77" t="s">
        <v>141</v>
      </c>
      <c r="G2066" s="98">
        <v>38141000</v>
      </c>
      <c r="H2066" s="77">
        <v>0</v>
      </c>
      <c r="I2066" s="92">
        <v>38141000</v>
      </c>
    </row>
    <row r="2067" spans="1:9" x14ac:dyDescent="0.25">
      <c r="A2067" s="94" t="s">
        <v>161</v>
      </c>
      <c r="B2067" s="77" t="s">
        <v>202</v>
      </c>
      <c r="C2067" s="73">
        <v>2018</v>
      </c>
      <c r="D2067" s="77">
        <v>3</v>
      </c>
      <c r="E2067" s="77" t="s">
        <v>167</v>
      </c>
      <c r="F2067" s="77" t="s">
        <v>141</v>
      </c>
      <c r="G2067" s="98">
        <v>19867000</v>
      </c>
      <c r="H2067" s="77">
        <v>0</v>
      </c>
      <c r="I2067" s="92">
        <v>19867000</v>
      </c>
    </row>
    <row r="2068" spans="1:9" x14ac:dyDescent="0.25">
      <c r="A2068" s="94" t="s">
        <v>161</v>
      </c>
      <c r="B2068" s="77" t="s">
        <v>203</v>
      </c>
      <c r="C2068" s="73">
        <v>2018</v>
      </c>
      <c r="D2068" s="77">
        <v>3</v>
      </c>
      <c r="E2068" s="77" t="s">
        <v>167</v>
      </c>
      <c r="F2068" s="77" t="s">
        <v>141</v>
      </c>
      <c r="G2068" s="98">
        <v>2450021</v>
      </c>
      <c r="H2068" s="77">
        <v>0</v>
      </c>
      <c r="I2068" s="92">
        <v>2450021</v>
      </c>
    </row>
    <row r="2069" spans="1:9" x14ac:dyDescent="0.25">
      <c r="A2069" s="94" t="s">
        <v>161</v>
      </c>
      <c r="B2069" s="77" t="s">
        <v>191</v>
      </c>
      <c r="C2069" s="73">
        <v>2018</v>
      </c>
      <c r="D2069" s="77">
        <v>3</v>
      </c>
      <c r="E2069" s="77" t="s">
        <v>167</v>
      </c>
      <c r="F2069" s="77" t="s">
        <v>141</v>
      </c>
      <c r="G2069" s="98">
        <v>250994094</v>
      </c>
      <c r="H2069" s="77">
        <v>0</v>
      </c>
      <c r="I2069" s="92">
        <v>250994094</v>
      </c>
    </row>
    <row r="2070" spans="1:9" x14ac:dyDescent="0.25">
      <c r="A2070" s="94" t="s">
        <v>161</v>
      </c>
      <c r="B2070" s="77" t="s">
        <v>204</v>
      </c>
      <c r="C2070" s="73">
        <v>2018</v>
      </c>
      <c r="D2070" s="77">
        <v>3</v>
      </c>
      <c r="E2070" s="77" t="s">
        <v>167</v>
      </c>
      <c r="F2070" s="77" t="s">
        <v>141</v>
      </c>
      <c r="G2070" s="98">
        <v>249219000</v>
      </c>
      <c r="H2070" s="77">
        <v>0</v>
      </c>
      <c r="I2070" s="92">
        <v>249219000</v>
      </c>
    </row>
    <row r="2071" spans="1:9" x14ac:dyDescent="0.25">
      <c r="A2071" s="94" t="s">
        <v>161</v>
      </c>
      <c r="B2071" s="77" t="s">
        <v>205</v>
      </c>
      <c r="C2071" s="73">
        <v>2018</v>
      </c>
      <c r="D2071" s="77">
        <v>3</v>
      </c>
      <c r="E2071" s="77" t="s">
        <v>167</v>
      </c>
      <c r="F2071" s="77" t="s">
        <v>141</v>
      </c>
      <c r="G2071" s="98">
        <v>16022984</v>
      </c>
      <c r="H2071" s="77">
        <v>0</v>
      </c>
      <c r="I2071" s="92">
        <v>16022984</v>
      </c>
    </row>
    <row r="2072" spans="1:9" x14ac:dyDescent="0.25">
      <c r="A2072" s="94" t="s">
        <v>161</v>
      </c>
      <c r="B2072" s="77" t="s">
        <v>206</v>
      </c>
      <c r="C2072" s="73">
        <v>2018</v>
      </c>
      <c r="D2072" s="77">
        <v>3</v>
      </c>
      <c r="E2072" s="77" t="s">
        <v>167</v>
      </c>
      <c r="F2072" s="77" t="s">
        <v>141</v>
      </c>
      <c r="G2072" s="98">
        <v>49766249</v>
      </c>
      <c r="H2072" s="77">
        <v>0</v>
      </c>
      <c r="I2072" s="92">
        <v>49766249</v>
      </c>
    </row>
    <row r="2073" spans="1:9" x14ac:dyDescent="0.25">
      <c r="A2073" s="94" t="s">
        <v>161</v>
      </c>
      <c r="B2073" s="77" t="s">
        <v>208</v>
      </c>
      <c r="C2073" s="73">
        <v>2018</v>
      </c>
      <c r="D2073" s="77">
        <v>3</v>
      </c>
      <c r="E2073" s="77" t="s">
        <v>168</v>
      </c>
      <c r="F2073" s="77" t="s">
        <v>141</v>
      </c>
      <c r="G2073" s="98">
        <v>112114</v>
      </c>
      <c r="H2073" s="77">
        <v>0</v>
      </c>
      <c r="I2073" s="92">
        <v>112114</v>
      </c>
    </row>
    <row r="2074" spans="1:9" x14ac:dyDescent="0.25">
      <c r="A2074" s="94" t="s">
        <v>161</v>
      </c>
      <c r="B2074" s="77" t="s">
        <v>188</v>
      </c>
      <c r="C2074" s="73">
        <v>2018</v>
      </c>
      <c r="D2074" s="77">
        <v>3</v>
      </c>
      <c r="E2074" s="77" t="s">
        <v>168</v>
      </c>
      <c r="F2074" s="77" t="s">
        <v>141</v>
      </c>
      <c r="G2074" s="98">
        <v>19502867</v>
      </c>
      <c r="H2074" s="77">
        <v>0</v>
      </c>
      <c r="I2074" s="92">
        <v>19502867</v>
      </c>
    </row>
    <row r="2075" spans="1:9" x14ac:dyDescent="0.25">
      <c r="A2075" s="94" t="s">
        <v>161</v>
      </c>
      <c r="B2075" s="77" t="s">
        <v>193</v>
      </c>
      <c r="C2075" s="73">
        <v>2018</v>
      </c>
      <c r="D2075" s="77">
        <v>3</v>
      </c>
      <c r="E2075" s="77" t="s">
        <v>168</v>
      </c>
      <c r="F2075" s="77" t="s">
        <v>141</v>
      </c>
      <c r="G2075" s="98">
        <v>0</v>
      </c>
      <c r="H2075" s="77">
        <v>0</v>
      </c>
      <c r="I2075" s="92">
        <v>0</v>
      </c>
    </row>
    <row r="2076" spans="1:9" x14ac:dyDescent="0.25">
      <c r="A2076" s="94" t="s">
        <v>161</v>
      </c>
      <c r="B2076" s="77" t="s">
        <v>194</v>
      </c>
      <c r="C2076" s="73">
        <v>2018</v>
      </c>
      <c r="D2076" s="77">
        <v>3</v>
      </c>
      <c r="E2076" s="77" t="s">
        <v>168</v>
      </c>
      <c r="F2076" s="77" t="s">
        <v>141</v>
      </c>
      <c r="G2076" s="98">
        <v>15304641</v>
      </c>
      <c r="H2076" s="77">
        <v>0</v>
      </c>
      <c r="I2076" s="92">
        <v>15304641</v>
      </c>
    </row>
    <row r="2077" spans="1:9" x14ac:dyDescent="0.25">
      <c r="A2077" s="94" t="s">
        <v>161</v>
      </c>
      <c r="B2077" s="77" t="s">
        <v>195</v>
      </c>
      <c r="C2077" s="73">
        <v>2018</v>
      </c>
      <c r="D2077" s="77">
        <v>3</v>
      </c>
      <c r="E2077" s="77" t="s">
        <v>168</v>
      </c>
      <c r="F2077" s="77" t="s">
        <v>141</v>
      </c>
      <c r="G2077" s="98">
        <v>127451</v>
      </c>
      <c r="H2077" s="77">
        <v>0</v>
      </c>
      <c r="I2077" s="92">
        <v>127451</v>
      </c>
    </row>
    <row r="2078" spans="1:9" x14ac:dyDescent="0.25">
      <c r="A2078" s="94" t="s">
        <v>161</v>
      </c>
      <c r="B2078" s="77" t="s">
        <v>190</v>
      </c>
      <c r="C2078" s="73">
        <v>2018</v>
      </c>
      <c r="D2078" s="77">
        <v>3</v>
      </c>
      <c r="E2078" s="77" t="s">
        <v>168</v>
      </c>
      <c r="F2078" s="77" t="s">
        <v>141</v>
      </c>
      <c r="G2078" s="98">
        <v>57694000</v>
      </c>
      <c r="H2078" s="77">
        <v>0</v>
      </c>
      <c r="I2078" s="92">
        <v>57694000</v>
      </c>
    </row>
    <row r="2079" spans="1:9" x14ac:dyDescent="0.25">
      <c r="A2079" s="94" t="s">
        <v>161</v>
      </c>
      <c r="B2079" s="77" t="s">
        <v>196</v>
      </c>
      <c r="C2079" s="73">
        <v>2018</v>
      </c>
      <c r="D2079" s="77">
        <v>3</v>
      </c>
      <c r="E2079" s="77" t="s">
        <v>168</v>
      </c>
      <c r="F2079" s="77" t="s">
        <v>141</v>
      </c>
      <c r="G2079" s="98">
        <v>1086230</v>
      </c>
      <c r="H2079" s="77">
        <v>0</v>
      </c>
      <c r="I2079" s="92">
        <v>1086230</v>
      </c>
    </row>
    <row r="2080" spans="1:9" x14ac:dyDescent="0.25">
      <c r="A2080" s="94" t="s">
        <v>161</v>
      </c>
      <c r="B2080" s="77" t="s">
        <v>197</v>
      </c>
      <c r="C2080" s="73">
        <v>2018</v>
      </c>
      <c r="D2080" s="77">
        <v>3</v>
      </c>
      <c r="E2080" s="77" t="s">
        <v>168</v>
      </c>
      <c r="F2080" s="77" t="s">
        <v>141</v>
      </c>
      <c r="G2080" s="98">
        <v>271608</v>
      </c>
      <c r="H2080" s="77">
        <v>0</v>
      </c>
      <c r="I2080" s="92">
        <v>271608</v>
      </c>
    </row>
    <row r="2081" spans="1:9" x14ac:dyDescent="0.25">
      <c r="A2081" s="94" t="s">
        <v>161</v>
      </c>
      <c r="B2081" s="77" t="s">
        <v>209</v>
      </c>
      <c r="C2081" s="73">
        <v>2018</v>
      </c>
      <c r="D2081" s="77">
        <v>3</v>
      </c>
      <c r="E2081" s="77" t="s">
        <v>168</v>
      </c>
      <c r="F2081" s="77" t="s">
        <v>141</v>
      </c>
      <c r="G2081" s="98">
        <v>3335698</v>
      </c>
      <c r="H2081" s="77">
        <v>0</v>
      </c>
      <c r="I2081" s="92">
        <v>3335698</v>
      </c>
    </row>
    <row r="2082" spans="1:9" x14ac:dyDescent="0.25">
      <c r="A2082" s="94" t="s">
        <v>161</v>
      </c>
      <c r="B2082" s="77" t="s">
        <v>210</v>
      </c>
      <c r="C2082" s="73">
        <v>2018</v>
      </c>
      <c r="D2082" s="77">
        <v>3</v>
      </c>
      <c r="E2082" s="77" t="s">
        <v>168</v>
      </c>
      <c r="F2082" s="77" t="s">
        <v>141</v>
      </c>
      <c r="G2082" s="98">
        <v>0</v>
      </c>
      <c r="H2082" s="77">
        <v>0</v>
      </c>
      <c r="I2082" s="92">
        <v>0</v>
      </c>
    </row>
    <row r="2083" spans="1:9" x14ac:dyDescent="0.25">
      <c r="A2083" s="94" t="s">
        <v>161</v>
      </c>
      <c r="B2083" s="77" t="s">
        <v>192</v>
      </c>
      <c r="C2083" s="73">
        <v>2018</v>
      </c>
      <c r="D2083" s="77">
        <v>3</v>
      </c>
      <c r="E2083" s="77" t="s">
        <v>168</v>
      </c>
      <c r="F2083" s="77" t="s">
        <v>141</v>
      </c>
      <c r="G2083" s="98">
        <v>4589830</v>
      </c>
      <c r="H2083" s="77">
        <v>0</v>
      </c>
      <c r="I2083" s="92">
        <v>4589830</v>
      </c>
    </row>
    <row r="2084" spans="1:9" x14ac:dyDescent="0.25">
      <c r="A2084" s="94" t="s">
        <v>161</v>
      </c>
      <c r="B2084" s="77" t="s">
        <v>198</v>
      </c>
      <c r="C2084" s="73">
        <v>2018</v>
      </c>
      <c r="D2084" s="77">
        <v>3</v>
      </c>
      <c r="E2084" s="77" t="s">
        <v>168</v>
      </c>
      <c r="F2084" s="77" t="s">
        <v>141</v>
      </c>
      <c r="G2084" s="98">
        <v>0</v>
      </c>
      <c r="H2084" s="77">
        <v>0</v>
      </c>
      <c r="I2084" s="92">
        <v>0</v>
      </c>
    </row>
    <row r="2085" spans="1:9" x14ac:dyDescent="0.25">
      <c r="A2085" s="94" t="s">
        <v>161</v>
      </c>
      <c r="B2085" s="77" t="s">
        <v>199</v>
      </c>
      <c r="C2085" s="73">
        <v>2018</v>
      </c>
      <c r="D2085" s="77">
        <v>3</v>
      </c>
      <c r="E2085" s="77" t="s">
        <v>168</v>
      </c>
      <c r="F2085" s="77" t="s">
        <v>141</v>
      </c>
      <c r="G2085" s="98">
        <v>7739863</v>
      </c>
      <c r="H2085" s="77">
        <v>0</v>
      </c>
      <c r="I2085" s="92">
        <v>7739863</v>
      </c>
    </row>
    <row r="2086" spans="1:9" x14ac:dyDescent="0.25">
      <c r="A2086" s="94" t="s">
        <v>161</v>
      </c>
      <c r="B2086" s="77" t="s">
        <v>200</v>
      </c>
      <c r="C2086" s="73">
        <v>2018</v>
      </c>
      <c r="D2086" s="77">
        <v>3</v>
      </c>
      <c r="E2086" s="77" t="s">
        <v>168</v>
      </c>
      <c r="F2086" s="77" t="s">
        <v>141</v>
      </c>
      <c r="G2086" s="98">
        <v>0</v>
      </c>
      <c r="H2086" s="77">
        <v>0</v>
      </c>
      <c r="I2086" s="92">
        <v>0</v>
      </c>
    </row>
    <row r="2087" spans="1:9" x14ac:dyDescent="0.25">
      <c r="A2087" s="94" t="s">
        <v>161</v>
      </c>
      <c r="B2087" s="77" t="s">
        <v>201</v>
      </c>
      <c r="C2087" s="73">
        <v>2018</v>
      </c>
      <c r="D2087" s="77">
        <v>3</v>
      </c>
      <c r="E2087" s="77" t="s">
        <v>168</v>
      </c>
      <c r="F2087" s="77" t="s">
        <v>141</v>
      </c>
      <c r="G2087" s="98">
        <v>896000</v>
      </c>
      <c r="H2087" s="77">
        <v>0</v>
      </c>
      <c r="I2087" s="92">
        <v>896000</v>
      </c>
    </row>
    <row r="2088" spans="1:9" x14ac:dyDescent="0.25">
      <c r="A2088" s="94" t="s">
        <v>161</v>
      </c>
      <c r="B2088" s="77" t="s">
        <v>202</v>
      </c>
      <c r="C2088" s="73">
        <v>2018</v>
      </c>
      <c r="D2088" s="77">
        <v>3</v>
      </c>
      <c r="E2088" s="77" t="s">
        <v>168</v>
      </c>
      <c r="F2088" s="77" t="s">
        <v>141</v>
      </c>
      <c r="G2088" s="98">
        <v>0</v>
      </c>
      <c r="H2088" s="77">
        <v>0</v>
      </c>
      <c r="I2088" s="92">
        <v>0</v>
      </c>
    </row>
    <row r="2089" spans="1:9" x14ac:dyDescent="0.25">
      <c r="A2089" s="94" t="s">
        <v>161</v>
      </c>
      <c r="B2089" s="77" t="s">
        <v>203</v>
      </c>
      <c r="C2089" s="73">
        <v>2018</v>
      </c>
      <c r="D2089" s="77">
        <v>3</v>
      </c>
      <c r="E2089" s="77" t="s">
        <v>168</v>
      </c>
      <c r="F2089" s="77" t="s">
        <v>141</v>
      </c>
      <c r="G2089" s="98">
        <v>1530010</v>
      </c>
      <c r="H2089" s="77">
        <v>0</v>
      </c>
      <c r="I2089" s="92">
        <v>1530010</v>
      </c>
    </row>
    <row r="2090" spans="1:9" x14ac:dyDescent="0.25">
      <c r="A2090" s="94" t="s">
        <v>161</v>
      </c>
      <c r="B2090" s="77" t="s">
        <v>191</v>
      </c>
      <c r="C2090" s="73">
        <v>2018</v>
      </c>
      <c r="D2090" s="77">
        <v>3</v>
      </c>
      <c r="E2090" s="77" t="s">
        <v>168</v>
      </c>
      <c r="F2090" s="77" t="s">
        <v>141</v>
      </c>
      <c r="G2090" s="98">
        <v>17480965</v>
      </c>
      <c r="H2090" s="77">
        <v>0</v>
      </c>
      <c r="I2090" s="92">
        <v>17480965</v>
      </c>
    </row>
    <row r="2091" spans="1:9" x14ac:dyDescent="0.25">
      <c r="A2091" s="94" t="s">
        <v>161</v>
      </c>
      <c r="B2091" s="77" t="s">
        <v>204</v>
      </c>
      <c r="C2091" s="73">
        <v>2018</v>
      </c>
      <c r="D2091" s="77">
        <v>3</v>
      </c>
      <c r="E2091" s="77" t="s">
        <v>168</v>
      </c>
      <c r="F2091" s="77" t="s">
        <v>141</v>
      </c>
      <c r="G2091" s="98">
        <v>32136000</v>
      </c>
      <c r="H2091" s="77">
        <v>0</v>
      </c>
      <c r="I2091" s="92">
        <v>32136000</v>
      </c>
    </row>
    <row r="2092" spans="1:9" x14ac:dyDescent="0.25">
      <c r="A2092" s="94" t="s">
        <v>161</v>
      </c>
      <c r="B2092" s="77" t="s">
        <v>205</v>
      </c>
      <c r="C2092" s="73">
        <v>2018</v>
      </c>
      <c r="D2092" s="77">
        <v>3</v>
      </c>
      <c r="E2092" s="77" t="s">
        <v>168</v>
      </c>
      <c r="F2092" s="77" t="s">
        <v>141</v>
      </c>
      <c r="G2092" s="98">
        <v>88398</v>
      </c>
      <c r="H2092" s="77">
        <v>0</v>
      </c>
      <c r="I2092" s="92">
        <v>88398</v>
      </c>
    </row>
    <row r="2093" spans="1:9" x14ac:dyDescent="0.25">
      <c r="A2093" s="94" t="s">
        <v>161</v>
      </c>
      <c r="B2093" s="77" t="s">
        <v>206</v>
      </c>
      <c r="C2093" s="73">
        <v>2018</v>
      </c>
      <c r="D2093" s="77">
        <v>3</v>
      </c>
      <c r="E2093" s="77" t="s">
        <v>168</v>
      </c>
      <c r="F2093" s="77" t="s">
        <v>141</v>
      </c>
      <c r="G2093" s="98">
        <v>0</v>
      </c>
      <c r="H2093" s="77">
        <v>0</v>
      </c>
      <c r="I2093" s="92">
        <v>0</v>
      </c>
    </row>
    <row r="2094" spans="1:9" x14ac:dyDescent="0.25">
      <c r="A2094" s="94" t="s">
        <v>161</v>
      </c>
      <c r="B2094" s="77" t="s">
        <v>208</v>
      </c>
      <c r="C2094" s="73">
        <v>2018</v>
      </c>
      <c r="D2094" s="77">
        <v>3</v>
      </c>
      <c r="E2094" s="77" t="s">
        <v>169</v>
      </c>
      <c r="F2094" s="77" t="s">
        <v>141</v>
      </c>
      <c r="G2094" s="98">
        <v>0</v>
      </c>
      <c r="H2094" s="77">
        <v>0</v>
      </c>
      <c r="I2094" s="92">
        <v>0</v>
      </c>
    </row>
    <row r="2095" spans="1:9" x14ac:dyDescent="0.25">
      <c r="A2095" s="94" t="s">
        <v>161</v>
      </c>
      <c r="B2095" s="77" t="s">
        <v>188</v>
      </c>
      <c r="C2095" s="73">
        <v>2018</v>
      </c>
      <c r="D2095" s="77">
        <v>3</v>
      </c>
      <c r="E2095" s="77" t="s">
        <v>169</v>
      </c>
      <c r="F2095" s="77" t="s">
        <v>141</v>
      </c>
      <c r="G2095" s="98">
        <v>1833740957</v>
      </c>
      <c r="H2095" s="77">
        <v>0</v>
      </c>
      <c r="I2095" s="92">
        <v>1833740957</v>
      </c>
    </row>
    <row r="2096" spans="1:9" x14ac:dyDescent="0.25">
      <c r="A2096" s="94" t="s">
        <v>161</v>
      </c>
      <c r="B2096" s="77" t="s">
        <v>193</v>
      </c>
      <c r="C2096" s="73">
        <v>2018</v>
      </c>
      <c r="D2096" s="77">
        <v>3</v>
      </c>
      <c r="E2096" s="77" t="s">
        <v>169</v>
      </c>
      <c r="F2096" s="77" t="s">
        <v>141</v>
      </c>
      <c r="G2096" s="98">
        <v>337351000</v>
      </c>
      <c r="H2096" s="77">
        <v>0</v>
      </c>
      <c r="I2096" s="92">
        <v>337351000</v>
      </c>
    </row>
    <row r="2097" spans="1:9" x14ac:dyDescent="0.25">
      <c r="A2097" s="94" t="s">
        <v>161</v>
      </c>
      <c r="B2097" s="77" t="s">
        <v>194</v>
      </c>
      <c r="C2097" s="73">
        <v>2018</v>
      </c>
      <c r="D2097" s="77">
        <v>3</v>
      </c>
      <c r="E2097" s="77" t="s">
        <v>169</v>
      </c>
      <c r="F2097" s="77" t="s">
        <v>141</v>
      </c>
      <c r="G2097" s="98">
        <v>667967</v>
      </c>
      <c r="H2097" s="77">
        <v>0</v>
      </c>
      <c r="I2097" s="92">
        <v>667967</v>
      </c>
    </row>
    <row r="2098" spans="1:9" x14ac:dyDescent="0.25">
      <c r="A2098" s="94" t="s">
        <v>161</v>
      </c>
      <c r="B2098" s="77" t="s">
        <v>195</v>
      </c>
      <c r="C2098" s="73">
        <v>2018</v>
      </c>
      <c r="D2098" s="77">
        <v>3</v>
      </c>
      <c r="E2098" s="77" t="s">
        <v>169</v>
      </c>
      <c r="F2098" s="77" t="s">
        <v>141</v>
      </c>
      <c r="G2098" s="98">
        <v>0</v>
      </c>
      <c r="H2098" s="77">
        <v>0</v>
      </c>
      <c r="I2098" s="92">
        <v>0</v>
      </c>
    </row>
    <row r="2099" spans="1:9" x14ac:dyDescent="0.25">
      <c r="A2099" s="94" t="s">
        <v>161</v>
      </c>
      <c r="B2099" s="77" t="s">
        <v>190</v>
      </c>
      <c r="C2099" s="73">
        <v>2018</v>
      </c>
      <c r="D2099" s="77">
        <v>3</v>
      </c>
      <c r="E2099" s="77" t="s">
        <v>169</v>
      </c>
      <c r="F2099" s="77" t="s">
        <v>141</v>
      </c>
      <c r="G2099" s="98">
        <v>1879880000</v>
      </c>
      <c r="H2099" s="77">
        <v>0</v>
      </c>
      <c r="I2099" s="92">
        <v>1879880000</v>
      </c>
    </row>
    <row r="2100" spans="1:9" x14ac:dyDescent="0.25">
      <c r="A2100" s="94" t="s">
        <v>161</v>
      </c>
      <c r="B2100" s="77" t="s">
        <v>196</v>
      </c>
      <c r="C2100" s="73">
        <v>2018</v>
      </c>
      <c r="D2100" s="77">
        <v>3</v>
      </c>
      <c r="E2100" s="77" t="s">
        <v>169</v>
      </c>
      <c r="F2100" s="77" t="s">
        <v>141</v>
      </c>
      <c r="G2100" s="98">
        <v>0</v>
      </c>
      <c r="H2100" s="77">
        <v>0</v>
      </c>
      <c r="I2100" s="92">
        <v>0</v>
      </c>
    </row>
    <row r="2101" spans="1:9" x14ac:dyDescent="0.25">
      <c r="A2101" s="94" t="s">
        <v>161</v>
      </c>
      <c r="B2101" s="77" t="s">
        <v>197</v>
      </c>
      <c r="C2101" s="73">
        <v>2018</v>
      </c>
      <c r="D2101" s="77">
        <v>3</v>
      </c>
      <c r="E2101" s="77" t="s">
        <v>169</v>
      </c>
      <c r="F2101" s="77" t="s">
        <v>141</v>
      </c>
      <c r="G2101" s="98">
        <v>0</v>
      </c>
      <c r="H2101" s="77">
        <v>0</v>
      </c>
      <c r="I2101" s="92">
        <v>0</v>
      </c>
    </row>
    <row r="2102" spans="1:9" x14ac:dyDescent="0.25">
      <c r="A2102" s="94" t="s">
        <v>161</v>
      </c>
      <c r="B2102" s="77" t="s">
        <v>209</v>
      </c>
      <c r="C2102" s="73">
        <v>2018</v>
      </c>
      <c r="D2102" s="77">
        <v>3</v>
      </c>
      <c r="E2102" s="77" t="s">
        <v>169</v>
      </c>
      <c r="F2102" s="77" t="s">
        <v>141</v>
      </c>
      <c r="G2102" s="98">
        <v>0</v>
      </c>
      <c r="H2102" s="77">
        <v>0</v>
      </c>
      <c r="I2102" s="92">
        <v>0</v>
      </c>
    </row>
    <row r="2103" spans="1:9" x14ac:dyDescent="0.25">
      <c r="A2103" s="94" t="s">
        <v>161</v>
      </c>
      <c r="B2103" s="77" t="s">
        <v>210</v>
      </c>
      <c r="C2103" s="73">
        <v>2018</v>
      </c>
      <c r="D2103" s="77">
        <v>3</v>
      </c>
      <c r="E2103" s="77" t="s">
        <v>169</v>
      </c>
      <c r="F2103" s="77" t="s">
        <v>141</v>
      </c>
      <c r="G2103" s="98">
        <v>0</v>
      </c>
      <c r="H2103" s="77">
        <v>0</v>
      </c>
      <c r="I2103" s="92">
        <v>0</v>
      </c>
    </row>
    <row r="2104" spans="1:9" x14ac:dyDescent="0.25">
      <c r="A2104" s="94" t="s">
        <v>161</v>
      </c>
      <c r="B2104" s="77" t="s">
        <v>192</v>
      </c>
      <c r="C2104" s="73">
        <v>2018</v>
      </c>
      <c r="D2104" s="77">
        <v>3</v>
      </c>
      <c r="E2104" s="77" t="s">
        <v>169</v>
      </c>
      <c r="F2104" s="77" t="s">
        <v>141</v>
      </c>
      <c r="G2104" s="98">
        <v>9731197</v>
      </c>
      <c r="H2104" s="77">
        <v>0</v>
      </c>
      <c r="I2104" s="92">
        <v>9731197</v>
      </c>
    </row>
    <row r="2105" spans="1:9" x14ac:dyDescent="0.25">
      <c r="A2105" s="94" t="s">
        <v>161</v>
      </c>
      <c r="B2105" s="77" t="s">
        <v>198</v>
      </c>
      <c r="C2105" s="73">
        <v>2018</v>
      </c>
      <c r="D2105" s="77">
        <v>3</v>
      </c>
      <c r="E2105" s="77" t="s">
        <v>169</v>
      </c>
      <c r="F2105" s="77" t="s">
        <v>141</v>
      </c>
      <c r="G2105" s="98">
        <v>10246</v>
      </c>
      <c r="H2105" s="77">
        <v>0</v>
      </c>
      <c r="I2105" s="92">
        <v>10246</v>
      </c>
    </row>
    <row r="2106" spans="1:9" x14ac:dyDescent="0.25">
      <c r="A2106" s="94" t="s">
        <v>161</v>
      </c>
      <c r="B2106" s="77" t="s">
        <v>199</v>
      </c>
      <c r="C2106" s="73">
        <v>2018</v>
      </c>
      <c r="D2106" s="77">
        <v>3</v>
      </c>
      <c r="E2106" s="77" t="s">
        <v>169</v>
      </c>
      <c r="F2106" s="77" t="s">
        <v>141</v>
      </c>
      <c r="G2106" s="98">
        <v>0</v>
      </c>
      <c r="H2106" s="77">
        <v>0</v>
      </c>
      <c r="I2106" s="92">
        <v>0</v>
      </c>
    </row>
    <row r="2107" spans="1:9" x14ac:dyDescent="0.25">
      <c r="A2107" s="94" t="s">
        <v>161</v>
      </c>
      <c r="B2107" s="77" t="s">
        <v>200</v>
      </c>
      <c r="C2107" s="73">
        <v>2018</v>
      </c>
      <c r="D2107" s="77">
        <v>3</v>
      </c>
      <c r="E2107" s="77" t="s">
        <v>169</v>
      </c>
      <c r="F2107" s="77" t="s">
        <v>141</v>
      </c>
      <c r="G2107" s="98">
        <v>0</v>
      </c>
      <c r="H2107" s="77">
        <v>0</v>
      </c>
      <c r="I2107" s="92">
        <v>0</v>
      </c>
    </row>
    <row r="2108" spans="1:9" x14ac:dyDescent="0.25">
      <c r="A2108" s="94" t="s">
        <v>161</v>
      </c>
      <c r="B2108" s="77" t="s">
        <v>201</v>
      </c>
      <c r="C2108" s="73">
        <v>2018</v>
      </c>
      <c r="D2108" s="77">
        <v>3</v>
      </c>
      <c r="E2108" s="77" t="s">
        <v>169</v>
      </c>
      <c r="F2108" s="77" t="s">
        <v>141</v>
      </c>
      <c r="G2108" s="98">
        <v>0</v>
      </c>
      <c r="H2108" s="77">
        <v>0</v>
      </c>
      <c r="I2108" s="92">
        <v>0</v>
      </c>
    </row>
    <row r="2109" spans="1:9" x14ac:dyDescent="0.25">
      <c r="A2109" s="94" t="s">
        <v>161</v>
      </c>
      <c r="B2109" s="77" t="s">
        <v>202</v>
      </c>
      <c r="C2109" s="73">
        <v>2018</v>
      </c>
      <c r="D2109" s="77">
        <v>3</v>
      </c>
      <c r="E2109" s="77" t="s">
        <v>169</v>
      </c>
      <c r="F2109" s="77" t="s">
        <v>141</v>
      </c>
      <c r="G2109" s="98">
        <v>0</v>
      </c>
      <c r="H2109" s="77">
        <v>0</v>
      </c>
      <c r="I2109" s="92">
        <v>0</v>
      </c>
    </row>
    <row r="2110" spans="1:9" x14ac:dyDescent="0.25">
      <c r="A2110" s="94" t="s">
        <v>161</v>
      </c>
      <c r="B2110" s="77" t="s">
        <v>203</v>
      </c>
      <c r="C2110" s="73">
        <v>2018</v>
      </c>
      <c r="D2110" s="77">
        <v>3</v>
      </c>
      <c r="E2110" s="77" t="s">
        <v>169</v>
      </c>
      <c r="F2110" s="77" t="s">
        <v>141</v>
      </c>
      <c r="G2110" s="98">
        <v>0</v>
      </c>
      <c r="H2110" s="77">
        <v>0</v>
      </c>
      <c r="I2110" s="92">
        <v>0</v>
      </c>
    </row>
    <row r="2111" spans="1:9" x14ac:dyDescent="0.25">
      <c r="A2111" s="94" t="s">
        <v>161</v>
      </c>
      <c r="B2111" s="77" t="s">
        <v>191</v>
      </c>
      <c r="C2111" s="73">
        <v>2018</v>
      </c>
      <c r="D2111" s="77">
        <v>3</v>
      </c>
      <c r="E2111" s="77" t="s">
        <v>169</v>
      </c>
      <c r="F2111" s="77" t="s">
        <v>141</v>
      </c>
      <c r="G2111" s="98">
        <v>1367523504</v>
      </c>
      <c r="H2111" s="77">
        <v>0</v>
      </c>
      <c r="I2111" s="92">
        <v>1367523504</v>
      </c>
    </row>
    <row r="2112" spans="1:9" x14ac:dyDescent="0.25">
      <c r="A2112" s="94" t="s">
        <v>161</v>
      </c>
      <c r="B2112" s="77" t="s">
        <v>204</v>
      </c>
      <c r="C2112" s="73">
        <v>2018</v>
      </c>
      <c r="D2112" s="77">
        <v>3</v>
      </c>
      <c r="E2112" s="77" t="s">
        <v>169</v>
      </c>
      <c r="F2112" s="77" t="s">
        <v>141</v>
      </c>
      <c r="G2112" s="98">
        <v>28914000</v>
      </c>
      <c r="H2112" s="77">
        <v>0</v>
      </c>
      <c r="I2112" s="92">
        <v>28914000</v>
      </c>
    </row>
    <row r="2113" spans="1:9" x14ac:dyDescent="0.25">
      <c r="A2113" s="94" t="s">
        <v>161</v>
      </c>
      <c r="B2113" s="77" t="s">
        <v>205</v>
      </c>
      <c r="C2113" s="73">
        <v>2018</v>
      </c>
      <c r="D2113" s="77">
        <v>3</v>
      </c>
      <c r="E2113" s="77" t="s">
        <v>169</v>
      </c>
      <c r="F2113" s="77" t="s">
        <v>141</v>
      </c>
      <c r="G2113" s="98">
        <v>0</v>
      </c>
      <c r="H2113" s="77">
        <v>0</v>
      </c>
      <c r="I2113" s="92">
        <v>0</v>
      </c>
    </row>
    <row r="2114" spans="1:9" x14ac:dyDescent="0.25">
      <c r="A2114" s="94" t="s">
        <v>161</v>
      </c>
      <c r="B2114" s="77" t="s">
        <v>206</v>
      </c>
      <c r="C2114" s="73">
        <v>2018</v>
      </c>
      <c r="D2114" s="77">
        <v>3</v>
      </c>
      <c r="E2114" s="77" t="s">
        <v>169</v>
      </c>
      <c r="F2114" s="77" t="s">
        <v>141</v>
      </c>
      <c r="G2114" s="98">
        <v>0</v>
      </c>
      <c r="H2114" s="77">
        <v>0</v>
      </c>
      <c r="I2114" s="92">
        <v>0</v>
      </c>
    </row>
    <row r="2115" spans="1:9" x14ac:dyDescent="0.25">
      <c r="A2115" s="94" t="s">
        <v>161</v>
      </c>
      <c r="B2115" s="77" t="s">
        <v>208</v>
      </c>
      <c r="C2115" s="74">
        <v>2017</v>
      </c>
      <c r="D2115" s="77">
        <v>3</v>
      </c>
      <c r="E2115" s="77" t="s">
        <v>162</v>
      </c>
      <c r="F2115" s="77" t="s">
        <v>141</v>
      </c>
      <c r="G2115" s="98">
        <v>78910750</v>
      </c>
      <c r="H2115" s="77">
        <v>0</v>
      </c>
      <c r="I2115" s="92">
        <v>78910750</v>
      </c>
    </row>
    <row r="2116" spans="1:9" x14ac:dyDescent="0.25">
      <c r="A2116" s="94" t="s">
        <v>161</v>
      </c>
      <c r="B2116" s="77" t="s">
        <v>188</v>
      </c>
      <c r="C2116" s="74">
        <v>2017</v>
      </c>
      <c r="D2116" s="77">
        <v>3</v>
      </c>
      <c r="E2116" s="77" t="s">
        <v>162</v>
      </c>
      <c r="F2116" s="77" t="s">
        <v>141</v>
      </c>
      <c r="G2116" s="98">
        <v>1907882271</v>
      </c>
      <c r="H2116" s="77">
        <v>0</v>
      </c>
      <c r="I2116" s="92">
        <v>1907882271</v>
      </c>
    </row>
    <row r="2117" spans="1:9" x14ac:dyDescent="0.25">
      <c r="A2117" s="94" t="s">
        <v>161</v>
      </c>
      <c r="B2117" s="77" t="s">
        <v>193</v>
      </c>
      <c r="C2117" s="74">
        <v>2017</v>
      </c>
      <c r="D2117" s="77">
        <v>3</v>
      </c>
      <c r="E2117" s="77" t="s">
        <v>162</v>
      </c>
      <c r="F2117" s="77" t="s">
        <v>141</v>
      </c>
      <c r="G2117" s="98">
        <v>356982000</v>
      </c>
      <c r="H2117" s="77">
        <v>0</v>
      </c>
      <c r="I2117" s="92">
        <v>356982000</v>
      </c>
    </row>
    <row r="2118" spans="1:9" x14ac:dyDescent="0.25">
      <c r="A2118" s="94" t="s">
        <v>161</v>
      </c>
      <c r="B2118" s="77" t="s">
        <v>194</v>
      </c>
      <c r="C2118" s="74">
        <v>2017</v>
      </c>
      <c r="D2118" s="77">
        <v>3</v>
      </c>
      <c r="E2118" s="77" t="s">
        <v>162</v>
      </c>
      <c r="F2118" s="77" t="s">
        <v>141</v>
      </c>
      <c r="G2118" s="98">
        <v>402219537</v>
      </c>
      <c r="H2118" s="77">
        <v>0</v>
      </c>
      <c r="I2118" s="92">
        <v>402219537</v>
      </c>
    </row>
    <row r="2119" spans="1:9" x14ac:dyDescent="0.25">
      <c r="A2119" s="94" t="s">
        <v>161</v>
      </c>
      <c r="B2119" s="77" t="s">
        <v>195</v>
      </c>
      <c r="C2119" s="74">
        <v>2017</v>
      </c>
      <c r="D2119" s="77">
        <v>3</v>
      </c>
      <c r="E2119" s="77" t="s">
        <v>162</v>
      </c>
      <c r="F2119" s="77" t="s">
        <v>141</v>
      </c>
      <c r="G2119" s="98">
        <v>29558461</v>
      </c>
      <c r="H2119" s="77">
        <v>0</v>
      </c>
      <c r="I2119" s="92">
        <v>29558461</v>
      </c>
    </row>
    <row r="2120" spans="1:9" x14ac:dyDescent="0.25">
      <c r="A2120" s="94" t="s">
        <v>161</v>
      </c>
      <c r="B2120" s="77" t="s">
        <v>190</v>
      </c>
      <c r="C2120" s="74">
        <v>2017</v>
      </c>
      <c r="D2120" s="77">
        <v>3</v>
      </c>
      <c r="E2120" s="77" t="s">
        <v>162</v>
      </c>
      <c r="F2120" s="77" t="s">
        <v>141</v>
      </c>
      <c r="G2120" s="98">
        <v>2039480000</v>
      </c>
      <c r="H2120" s="77">
        <v>0</v>
      </c>
      <c r="I2120" s="92">
        <v>2039480000</v>
      </c>
    </row>
    <row r="2121" spans="1:9" x14ac:dyDescent="0.25">
      <c r="A2121" s="94" t="s">
        <v>161</v>
      </c>
      <c r="B2121" s="77" t="s">
        <v>196</v>
      </c>
      <c r="C2121" s="74">
        <v>2017</v>
      </c>
      <c r="D2121" s="77">
        <v>3</v>
      </c>
      <c r="E2121" s="77" t="s">
        <v>162</v>
      </c>
      <c r="F2121" s="77" t="s">
        <v>141</v>
      </c>
      <c r="G2121" s="98">
        <v>115716272</v>
      </c>
      <c r="H2121" s="77">
        <v>0</v>
      </c>
      <c r="I2121" s="92">
        <v>115716272</v>
      </c>
    </row>
    <row r="2122" spans="1:9" x14ac:dyDescent="0.25">
      <c r="A2122" s="94" t="s">
        <v>161</v>
      </c>
      <c r="B2122" s="77" t="s">
        <v>197</v>
      </c>
      <c r="C2122" s="74">
        <v>2017</v>
      </c>
      <c r="D2122" s="77">
        <v>3</v>
      </c>
      <c r="E2122" s="77" t="s">
        <v>162</v>
      </c>
      <c r="F2122" s="77" t="s">
        <v>141</v>
      </c>
      <c r="G2122" s="98">
        <v>65809785</v>
      </c>
      <c r="H2122" s="77">
        <v>0</v>
      </c>
      <c r="I2122" s="92">
        <v>65809785</v>
      </c>
    </row>
    <row r="2123" spans="1:9" x14ac:dyDescent="0.25">
      <c r="A2123" s="94" t="s">
        <v>161</v>
      </c>
      <c r="B2123" s="77" t="s">
        <v>209</v>
      </c>
      <c r="C2123" s="74">
        <v>2017</v>
      </c>
      <c r="D2123" s="77">
        <v>3</v>
      </c>
      <c r="E2123" s="77" t="s">
        <v>162</v>
      </c>
      <c r="F2123" s="77" t="s">
        <v>141</v>
      </c>
      <c r="G2123" s="98">
        <v>99458300</v>
      </c>
      <c r="H2123" s="77">
        <v>0</v>
      </c>
      <c r="I2123" s="92">
        <v>99458300</v>
      </c>
    </row>
    <row r="2124" spans="1:9" x14ac:dyDescent="0.25">
      <c r="A2124" s="94" t="s">
        <v>161</v>
      </c>
      <c r="B2124" s="77" t="s">
        <v>210</v>
      </c>
      <c r="C2124" s="74">
        <v>2017</v>
      </c>
      <c r="D2124" s="77">
        <v>3</v>
      </c>
      <c r="E2124" s="77" t="s">
        <v>162</v>
      </c>
      <c r="F2124" s="77" t="s">
        <v>141</v>
      </c>
      <c r="G2124" s="98">
        <v>24084239</v>
      </c>
      <c r="H2124" s="77">
        <v>0</v>
      </c>
      <c r="I2124" s="92">
        <v>24084239</v>
      </c>
    </row>
    <row r="2125" spans="1:9" x14ac:dyDescent="0.25">
      <c r="A2125" s="94" t="s">
        <v>161</v>
      </c>
      <c r="B2125" s="77" t="s">
        <v>192</v>
      </c>
      <c r="C2125" s="74">
        <v>2017</v>
      </c>
      <c r="D2125" s="77">
        <v>3</v>
      </c>
      <c r="E2125" s="77" t="s">
        <v>162</v>
      </c>
      <c r="F2125" s="77" t="s">
        <v>141</v>
      </c>
      <c r="G2125" s="98">
        <v>119900853</v>
      </c>
      <c r="H2125" s="77">
        <v>0</v>
      </c>
      <c r="I2125" s="92">
        <v>119900853</v>
      </c>
    </row>
    <row r="2126" spans="1:9" x14ac:dyDescent="0.25">
      <c r="A2126" s="94" t="s">
        <v>161</v>
      </c>
      <c r="B2126" s="77" t="s">
        <v>198</v>
      </c>
      <c r="C2126" s="74">
        <v>2017</v>
      </c>
      <c r="D2126" s="77">
        <v>3</v>
      </c>
      <c r="E2126" s="77" t="s">
        <v>162</v>
      </c>
      <c r="F2126" s="77" t="s">
        <v>141</v>
      </c>
      <c r="G2126" s="98">
        <v>169305097</v>
      </c>
      <c r="H2126" s="77">
        <v>0</v>
      </c>
      <c r="I2126" s="92">
        <v>169305097</v>
      </c>
    </row>
    <row r="2127" spans="1:9" x14ac:dyDescent="0.25">
      <c r="A2127" s="94" t="s">
        <v>161</v>
      </c>
      <c r="B2127" s="77" t="s">
        <v>199</v>
      </c>
      <c r="C2127" s="74">
        <v>2017</v>
      </c>
      <c r="D2127" s="77">
        <v>3</v>
      </c>
      <c r="E2127" s="77" t="s">
        <v>162</v>
      </c>
      <c r="F2127" s="77" t="s">
        <v>141</v>
      </c>
      <c r="G2127" s="98">
        <v>124189478</v>
      </c>
      <c r="H2127" s="77">
        <v>0</v>
      </c>
      <c r="I2127" s="92">
        <v>124189478</v>
      </c>
    </row>
    <row r="2128" spans="1:9" x14ac:dyDescent="0.25">
      <c r="A2128" s="94" t="s">
        <v>161</v>
      </c>
      <c r="B2128" s="77" t="s">
        <v>200</v>
      </c>
      <c r="C2128" s="74">
        <v>2017</v>
      </c>
      <c r="D2128" s="77">
        <v>3</v>
      </c>
      <c r="E2128" s="77" t="s">
        <v>162</v>
      </c>
      <c r="F2128" s="77" t="s">
        <v>141</v>
      </c>
      <c r="G2128" s="98">
        <v>57820947</v>
      </c>
      <c r="H2128" s="77">
        <v>0</v>
      </c>
      <c r="I2128" s="92">
        <v>57820947</v>
      </c>
    </row>
    <row r="2129" spans="1:9" x14ac:dyDescent="0.25">
      <c r="A2129" s="94" t="s">
        <v>161</v>
      </c>
      <c r="B2129" s="77" t="s">
        <v>201</v>
      </c>
      <c r="C2129" s="74">
        <v>2017</v>
      </c>
      <c r="D2129" s="77">
        <v>3</v>
      </c>
      <c r="E2129" s="77" t="s">
        <v>162</v>
      </c>
      <c r="F2129" s="77" t="s">
        <v>141</v>
      </c>
      <c r="G2129" s="98">
        <v>224812000</v>
      </c>
      <c r="H2129" s="77">
        <v>0</v>
      </c>
      <c r="I2129" s="92">
        <v>224812000</v>
      </c>
    </row>
    <row r="2130" spans="1:9" x14ac:dyDescent="0.25">
      <c r="A2130" s="94" t="s">
        <v>161</v>
      </c>
      <c r="B2130" s="77" t="s">
        <v>202</v>
      </c>
      <c r="C2130" s="74">
        <v>2017</v>
      </c>
      <c r="D2130" s="77">
        <v>3</v>
      </c>
      <c r="E2130" s="77" t="s">
        <v>162</v>
      </c>
      <c r="F2130" s="77" t="s">
        <v>141</v>
      </c>
      <c r="G2130" s="98">
        <v>62591000</v>
      </c>
      <c r="H2130" s="77">
        <v>0</v>
      </c>
      <c r="I2130" s="92">
        <v>62591000</v>
      </c>
    </row>
    <row r="2131" spans="1:9" x14ac:dyDescent="0.25">
      <c r="A2131" s="94" t="s">
        <v>161</v>
      </c>
      <c r="B2131" s="77" t="s">
        <v>203</v>
      </c>
      <c r="C2131" s="74">
        <v>2017</v>
      </c>
      <c r="D2131" s="77">
        <v>3</v>
      </c>
      <c r="E2131" s="77" t="s">
        <v>162</v>
      </c>
      <c r="F2131" s="77" t="s">
        <v>141</v>
      </c>
      <c r="G2131" s="98">
        <v>31783850</v>
      </c>
      <c r="H2131" s="77">
        <v>0</v>
      </c>
      <c r="I2131" s="92">
        <v>31783850</v>
      </c>
    </row>
    <row r="2132" spans="1:9" x14ac:dyDescent="0.25">
      <c r="A2132" s="94" t="s">
        <v>161</v>
      </c>
      <c r="B2132" s="77" t="s">
        <v>191</v>
      </c>
      <c r="C2132" s="74">
        <v>2017</v>
      </c>
      <c r="D2132" s="77">
        <v>3</v>
      </c>
      <c r="E2132" s="77" t="s">
        <v>162</v>
      </c>
      <c r="F2132" s="77" t="s">
        <v>141</v>
      </c>
      <c r="G2132" s="98">
        <v>1696817383</v>
      </c>
      <c r="H2132" s="77">
        <v>0</v>
      </c>
      <c r="I2132" s="92">
        <v>1696817383</v>
      </c>
    </row>
    <row r="2133" spans="1:9" x14ac:dyDescent="0.25">
      <c r="A2133" s="94" t="s">
        <v>161</v>
      </c>
      <c r="B2133" s="77" t="s">
        <v>207</v>
      </c>
      <c r="C2133" s="74">
        <v>2017</v>
      </c>
      <c r="D2133" s="77">
        <v>3</v>
      </c>
      <c r="E2133" s="77" t="s">
        <v>162</v>
      </c>
      <c r="F2133" s="77" t="s">
        <v>141</v>
      </c>
      <c r="G2133" s="98">
        <v>95102000</v>
      </c>
      <c r="H2133" s="77">
        <v>0</v>
      </c>
      <c r="I2133" s="92">
        <v>95102000</v>
      </c>
    </row>
    <row r="2134" spans="1:9" x14ac:dyDescent="0.25">
      <c r="A2134" s="94" t="s">
        <v>161</v>
      </c>
      <c r="B2134" s="77" t="s">
        <v>204</v>
      </c>
      <c r="C2134" s="74">
        <v>2017</v>
      </c>
      <c r="D2134" s="77">
        <v>3</v>
      </c>
      <c r="E2134" s="77" t="s">
        <v>162</v>
      </c>
      <c r="F2134" s="77" t="s">
        <v>141</v>
      </c>
      <c r="G2134" s="98">
        <v>1850188000</v>
      </c>
      <c r="H2134" s="77">
        <v>0</v>
      </c>
      <c r="I2134" s="92">
        <v>1850188000</v>
      </c>
    </row>
    <row r="2135" spans="1:9" x14ac:dyDescent="0.25">
      <c r="A2135" s="94" t="s">
        <v>161</v>
      </c>
      <c r="B2135" s="77" t="s">
        <v>211</v>
      </c>
      <c r="C2135" s="74">
        <v>2017</v>
      </c>
      <c r="D2135" s="77">
        <v>3</v>
      </c>
      <c r="E2135" s="77" t="s">
        <v>162</v>
      </c>
      <c r="F2135" s="77" t="s">
        <v>141</v>
      </c>
      <c r="G2135" s="98">
        <v>6489134</v>
      </c>
      <c r="H2135" s="77">
        <v>0</v>
      </c>
      <c r="I2135" s="92">
        <v>6489134</v>
      </c>
    </row>
    <row r="2136" spans="1:9" x14ac:dyDescent="0.25">
      <c r="A2136" s="94" t="s">
        <v>161</v>
      </c>
      <c r="B2136" s="77" t="s">
        <v>205</v>
      </c>
      <c r="C2136" s="74">
        <v>2017</v>
      </c>
      <c r="D2136" s="77">
        <v>3</v>
      </c>
      <c r="E2136" s="77" t="s">
        <v>162</v>
      </c>
      <c r="F2136" s="77" t="s">
        <v>141</v>
      </c>
      <c r="G2136" s="98">
        <v>40166159</v>
      </c>
      <c r="H2136" s="77">
        <v>0</v>
      </c>
      <c r="I2136" s="92">
        <v>40166159</v>
      </c>
    </row>
    <row r="2137" spans="1:9" x14ac:dyDescent="0.25">
      <c r="A2137" s="94" t="s">
        <v>161</v>
      </c>
      <c r="B2137" s="77" t="s">
        <v>206</v>
      </c>
      <c r="C2137" s="74">
        <v>2017</v>
      </c>
      <c r="D2137" s="77">
        <v>3</v>
      </c>
      <c r="E2137" s="77" t="s">
        <v>162</v>
      </c>
      <c r="F2137" s="77" t="s">
        <v>141</v>
      </c>
      <c r="G2137" s="98">
        <v>115058174</v>
      </c>
      <c r="H2137" s="77">
        <v>0</v>
      </c>
      <c r="I2137" s="92">
        <v>115058174</v>
      </c>
    </row>
    <row r="2138" spans="1:9" x14ac:dyDescent="0.25">
      <c r="A2138" s="94" t="s">
        <v>161</v>
      </c>
      <c r="B2138" s="77" t="s">
        <v>212</v>
      </c>
      <c r="C2138" s="74">
        <v>2017</v>
      </c>
      <c r="D2138" s="77">
        <v>3</v>
      </c>
      <c r="E2138" s="77" t="s">
        <v>162</v>
      </c>
      <c r="F2138" s="77" t="s">
        <v>141</v>
      </c>
      <c r="G2138" s="98">
        <v>29436109</v>
      </c>
      <c r="H2138" s="77">
        <v>0</v>
      </c>
      <c r="I2138" s="92">
        <v>29436109</v>
      </c>
    </row>
    <row r="2139" spans="1:9" x14ac:dyDescent="0.25">
      <c r="A2139" s="94" t="s">
        <v>161</v>
      </c>
      <c r="B2139" s="77" t="s">
        <v>208</v>
      </c>
      <c r="C2139" s="74">
        <v>2017</v>
      </c>
      <c r="D2139" s="77">
        <v>3</v>
      </c>
      <c r="E2139" s="77" t="s">
        <v>163</v>
      </c>
      <c r="F2139" s="77" t="s">
        <v>141</v>
      </c>
      <c r="G2139" s="98">
        <v>1333046</v>
      </c>
      <c r="H2139" s="77">
        <v>0</v>
      </c>
      <c r="I2139" s="92">
        <v>1333046</v>
      </c>
    </row>
    <row r="2140" spans="1:9" x14ac:dyDescent="0.25">
      <c r="A2140" s="94" t="s">
        <v>161</v>
      </c>
      <c r="B2140" s="77" t="s">
        <v>188</v>
      </c>
      <c r="C2140" s="74">
        <v>2017</v>
      </c>
      <c r="D2140" s="77">
        <v>3</v>
      </c>
      <c r="E2140" s="77" t="s">
        <v>163</v>
      </c>
      <c r="F2140" s="77" t="s">
        <v>141</v>
      </c>
      <c r="G2140" s="98">
        <v>916012709</v>
      </c>
      <c r="H2140" s="77">
        <v>0</v>
      </c>
      <c r="I2140" s="92">
        <v>916012709</v>
      </c>
    </row>
    <row r="2141" spans="1:9" x14ac:dyDescent="0.25">
      <c r="A2141" s="94" t="s">
        <v>161</v>
      </c>
      <c r="B2141" s="77" t="s">
        <v>193</v>
      </c>
      <c r="C2141" s="74">
        <v>2017</v>
      </c>
      <c r="D2141" s="77">
        <v>3</v>
      </c>
      <c r="E2141" s="77" t="s">
        <v>163</v>
      </c>
      <c r="F2141" s="77" t="s">
        <v>141</v>
      </c>
      <c r="G2141" s="98">
        <v>213614000</v>
      </c>
      <c r="H2141" s="77">
        <v>0</v>
      </c>
      <c r="I2141" s="92">
        <v>213614000</v>
      </c>
    </row>
    <row r="2142" spans="1:9" x14ac:dyDescent="0.25">
      <c r="A2142" s="94" t="s">
        <v>161</v>
      </c>
      <c r="B2142" s="77" t="s">
        <v>194</v>
      </c>
      <c r="C2142" s="74">
        <v>2017</v>
      </c>
      <c r="D2142" s="77">
        <v>3</v>
      </c>
      <c r="E2142" s="77" t="s">
        <v>163</v>
      </c>
      <c r="F2142" s="77" t="s">
        <v>141</v>
      </c>
      <c r="G2142" s="98">
        <v>280199395</v>
      </c>
      <c r="H2142" s="77">
        <v>0</v>
      </c>
      <c r="I2142" s="92">
        <v>280199395</v>
      </c>
    </row>
    <row r="2143" spans="1:9" x14ac:dyDescent="0.25">
      <c r="A2143" s="94" t="s">
        <v>161</v>
      </c>
      <c r="B2143" s="77" t="s">
        <v>195</v>
      </c>
      <c r="C2143" s="74">
        <v>2017</v>
      </c>
      <c r="D2143" s="77">
        <v>3</v>
      </c>
      <c r="E2143" s="77" t="s">
        <v>163</v>
      </c>
      <c r="F2143" s="77" t="s">
        <v>141</v>
      </c>
      <c r="G2143" s="98">
        <v>151129</v>
      </c>
      <c r="H2143" s="77">
        <v>0</v>
      </c>
      <c r="I2143" s="92">
        <v>151129</v>
      </c>
    </row>
    <row r="2144" spans="1:9" x14ac:dyDescent="0.25">
      <c r="A2144" s="94" t="s">
        <v>161</v>
      </c>
      <c r="B2144" s="77" t="s">
        <v>190</v>
      </c>
      <c r="C2144" s="74">
        <v>2017</v>
      </c>
      <c r="D2144" s="77">
        <v>3</v>
      </c>
      <c r="E2144" s="77" t="s">
        <v>163</v>
      </c>
      <c r="F2144" s="77" t="s">
        <v>141</v>
      </c>
      <c r="G2144" s="98">
        <v>853670000</v>
      </c>
      <c r="H2144" s="77">
        <v>0</v>
      </c>
      <c r="I2144" s="92">
        <v>853670000</v>
      </c>
    </row>
    <row r="2145" spans="1:9" x14ac:dyDescent="0.25">
      <c r="A2145" s="94" t="s">
        <v>161</v>
      </c>
      <c r="B2145" s="77" t="s">
        <v>196</v>
      </c>
      <c r="C2145" s="74">
        <v>2017</v>
      </c>
      <c r="D2145" s="77">
        <v>3</v>
      </c>
      <c r="E2145" s="77" t="s">
        <v>163</v>
      </c>
      <c r="F2145" s="77" t="s">
        <v>141</v>
      </c>
      <c r="G2145" s="98">
        <v>2119096</v>
      </c>
      <c r="H2145" s="77">
        <v>0</v>
      </c>
      <c r="I2145" s="92">
        <v>2119096</v>
      </c>
    </row>
    <row r="2146" spans="1:9" x14ac:dyDescent="0.25">
      <c r="A2146" s="94" t="s">
        <v>161</v>
      </c>
      <c r="B2146" s="77" t="s">
        <v>197</v>
      </c>
      <c r="C2146" s="74">
        <v>2017</v>
      </c>
      <c r="D2146" s="77">
        <v>3</v>
      </c>
      <c r="E2146" s="77" t="s">
        <v>163</v>
      </c>
      <c r="F2146" s="77" t="s">
        <v>141</v>
      </c>
      <c r="G2146" s="98">
        <v>102041711</v>
      </c>
      <c r="H2146" s="77">
        <v>0</v>
      </c>
      <c r="I2146" s="92">
        <v>102041711</v>
      </c>
    </row>
    <row r="2147" spans="1:9" x14ac:dyDescent="0.25">
      <c r="A2147" s="94" t="s">
        <v>161</v>
      </c>
      <c r="B2147" s="77" t="s">
        <v>209</v>
      </c>
      <c r="C2147" s="74">
        <v>2017</v>
      </c>
      <c r="D2147" s="77">
        <v>3</v>
      </c>
      <c r="E2147" s="77" t="s">
        <v>163</v>
      </c>
      <c r="F2147" s="77" t="s">
        <v>141</v>
      </c>
      <c r="G2147" s="98">
        <v>80313152</v>
      </c>
      <c r="H2147" s="77">
        <v>0</v>
      </c>
      <c r="I2147" s="92">
        <v>80313152</v>
      </c>
    </row>
    <row r="2148" spans="1:9" x14ac:dyDescent="0.25">
      <c r="A2148" s="94" t="s">
        <v>161</v>
      </c>
      <c r="B2148" s="77" t="s">
        <v>210</v>
      </c>
      <c r="C2148" s="74">
        <v>2017</v>
      </c>
      <c r="D2148" s="77">
        <v>3</v>
      </c>
      <c r="E2148" s="77" t="s">
        <v>163</v>
      </c>
      <c r="F2148" s="77" t="s">
        <v>141</v>
      </c>
      <c r="G2148" s="98">
        <v>116842</v>
      </c>
      <c r="H2148" s="77">
        <v>0</v>
      </c>
      <c r="I2148" s="92">
        <v>116842</v>
      </c>
    </row>
    <row r="2149" spans="1:9" x14ac:dyDescent="0.25">
      <c r="A2149" s="94" t="s">
        <v>161</v>
      </c>
      <c r="B2149" s="77" t="s">
        <v>192</v>
      </c>
      <c r="C2149" s="74">
        <v>2017</v>
      </c>
      <c r="D2149" s="77">
        <v>3</v>
      </c>
      <c r="E2149" s="77" t="s">
        <v>163</v>
      </c>
      <c r="F2149" s="77" t="s">
        <v>141</v>
      </c>
      <c r="G2149" s="98">
        <v>74616776</v>
      </c>
      <c r="H2149" s="77">
        <v>0</v>
      </c>
      <c r="I2149" s="92">
        <v>74616776</v>
      </c>
    </row>
    <row r="2150" spans="1:9" x14ac:dyDescent="0.25">
      <c r="A2150" s="94" t="s">
        <v>161</v>
      </c>
      <c r="B2150" s="77" t="s">
        <v>198</v>
      </c>
      <c r="C2150" s="74">
        <v>2017</v>
      </c>
      <c r="D2150" s="77">
        <v>3</v>
      </c>
      <c r="E2150" s="77" t="s">
        <v>163</v>
      </c>
      <c r="F2150" s="77" t="s">
        <v>141</v>
      </c>
      <c r="G2150" s="98">
        <v>0</v>
      </c>
      <c r="H2150" s="77">
        <v>0</v>
      </c>
      <c r="I2150" s="92">
        <v>0</v>
      </c>
    </row>
    <row r="2151" spans="1:9" x14ac:dyDescent="0.25">
      <c r="A2151" s="94" t="s">
        <v>161</v>
      </c>
      <c r="B2151" s="77" t="s">
        <v>199</v>
      </c>
      <c r="C2151" s="74">
        <v>2017</v>
      </c>
      <c r="D2151" s="77">
        <v>3</v>
      </c>
      <c r="E2151" s="77" t="s">
        <v>163</v>
      </c>
      <c r="F2151" s="77" t="s">
        <v>141</v>
      </c>
      <c r="G2151" s="98">
        <v>146585973</v>
      </c>
      <c r="H2151" s="77">
        <v>0</v>
      </c>
      <c r="I2151" s="92">
        <v>146585973</v>
      </c>
    </row>
    <row r="2152" spans="1:9" x14ac:dyDescent="0.25">
      <c r="A2152" s="94" t="s">
        <v>161</v>
      </c>
      <c r="B2152" s="77" t="s">
        <v>200</v>
      </c>
      <c r="C2152" s="74">
        <v>2017</v>
      </c>
      <c r="D2152" s="77">
        <v>3</v>
      </c>
      <c r="E2152" s="77" t="s">
        <v>163</v>
      </c>
      <c r="F2152" s="77" t="s">
        <v>141</v>
      </c>
      <c r="G2152" s="98">
        <v>0</v>
      </c>
      <c r="H2152" s="77">
        <v>0</v>
      </c>
      <c r="I2152" s="92">
        <v>0</v>
      </c>
    </row>
    <row r="2153" spans="1:9" x14ac:dyDescent="0.25">
      <c r="A2153" s="94" t="s">
        <v>161</v>
      </c>
      <c r="B2153" s="77" t="s">
        <v>201</v>
      </c>
      <c r="C2153" s="74">
        <v>2017</v>
      </c>
      <c r="D2153" s="77">
        <v>3</v>
      </c>
      <c r="E2153" s="77" t="s">
        <v>163</v>
      </c>
      <c r="F2153" s="77" t="s">
        <v>141</v>
      </c>
      <c r="G2153" s="98">
        <v>41383000</v>
      </c>
      <c r="H2153" s="77">
        <v>0</v>
      </c>
      <c r="I2153" s="92">
        <v>41383000</v>
      </c>
    </row>
    <row r="2154" spans="1:9" x14ac:dyDescent="0.25">
      <c r="A2154" s="94" t="s">
        <v>161</v>
      </c>
      <c r="B2154" s="77" t="s">
        <v>202</v>
      </c>
      <c r="C2154" s="74">
        <v>2017</v>
      </c>
      <c r="D2154" s="77">
        <v>3</v>
      </c>
      <c r="E2154" s="77" t="s">
        <v>163</v>
      </c>
      <c r="F2154" s="77" t="s">
        <v>141</v>
      </c>
      <c r="G2154" s="98">
        <v>0</v>
      </c>
      <c r="H2154" s="77">
        <v>0</v>
      </c>
      <c r="I2154" s="92">
        <v>0</v>
      </c>
    </row>
    <row r="2155" spans="1:9" x14ac:dyDescent="0.25">
      <c r="A2155" s="94" t="s">
        <v>161</v>
      </c>
      <c r="B2155" s="77" t="s">
        <v>203</v>
      </c>
      <c r="C2155" s="74">
        <v>2017</v>
      </c>
      <c r="D2155" s="77">
        <v>3</v>
      </c>
      <c r="E2155" s="77" t="s">
        <v>163</v>
      </c>
      <c r="F2155" s="77" t="s">
        <v>141</v>
      </c>
      <c r="G2155" s="98">
        <v>24358338</v>
      </c>
      <c r="H2155" s="77">
        <v>0</v>
      </c>
      <c r="I2155" s="92">
        <v>24358338</v>
      </c>
    </row>
    <row r="2156" spans="1:9" x14ac:dyDescent="0.25">
      <c r="A2156" s="94" t="s">
        <v>161</v>
      </c>
      <c r="B2156" s="77" t="s">
        <v>191</v>
      </c>
      <c r="C2156" s="74">
        <v>2017</v>
      </c>
      <c r="D2156" s="77">
        <v>3</v>
      </c>
      <c r="E2156" s="77" t="s">
        <v>163</v>
      </c>
      <c r="F2156" s="77" t="s">
        <v>141</v>
      </c>
      <c r="G2156" s="98">
        <v>744827640</v>
      </c>
      <c r="H2156" s="77">
        <v>0</v>
      </c>
      <c r="I2156" s="92">
        <v>744827640</v>
      </c>
    </row>
    <row r="2157" spans="1:9" x14ac:dyDescent="0.25">
      <c r="A2157" s="94" t="s">
        <v>161</v>
      </c>
      <c r="B2157" s="77" t="s">
        <v>207</v>
      </c>
      <c r="C2157" s="74">
        <v>2017</v>
      </c>
      <c r="D2157" s="77">
        <v>3</v>
      </c>
      <c r="E2157" s="77" t="s">
        <v>163</v>
      </c>
      <c r="F2157" s="77" t="s">
        <v>141</v>
      </c>
      <c r="G2157" s="98">
        <v>94611000</v>
      </c>
      <c r="H2157" s="77">
        <v>0</v>
      </c>
      <c r="I2157" s="92">
        <v>94611000</v>
      </c>
    </row>
    <row r="2158" spans="1:9" x14ac:dyDescent="0.25">
      <c r="A2158" s="94" t="s">
        <v>161</v>
      </c>
      <c r="B2158" s="77" t="s">
        <v>204</v>
      </c>
      <c r="C2158" s="74">
        <v>2017</v>
      </c>
      <c r="D2158" s="77">
        <v>3</v>
      </c>
      <c r="E2158" s="77" t="s">
        <v>163</v>
      </c>
      <c r="F2158" s="77" t="s">
        <v>141</v>
      </c>
      <c r="G2158" s="98">
        <v>978602000</v>
      </c>
      <c r="H2158" s="77">
        <v>0</v>
      </c>
      <c r="I2158" s="92">
        <v>978602000</v>
      </c>
    </row>
    <row r="2159" spans="1:9" x14ac:dyDescent="0.25">
      <c r="A2159" s="94" t="s">
        <v>161</v>
      </c>
      <c r="B2159" s="77" t="s">
        <v>211</v>
      </c>
      <c r="C2159" s="74">
        <v>2017</v>
      </c>
      <c r="D2159" s="77">
        <v>3</v>
      </c>
      <c r="E2159" s="77" t="s">
        <v>163</v>
      </c>
      <c r="F2159" s="77" t="s">
        <v>141</v>
      </c>
      <c r="G2159" s="98">
        <v>1692838</v>
      </c>
      <c r="H2159" s="77">
        <v>0</v>
      </c>
      <c r="I2159" s="92">
        <v>1692838</v>
      </c>
    </row>
    <row r="2160" spans="1:9" x14ac:dyDescent="0.25">
      <c r="A2160" s="94" t="s">
        <v>161</v>
      </c>
      <c r="B2160" s="77" t="s">
        <v>205</v>
      </c>
      <c r="C2160" s="74">
        <v>2017</v>
      </c>
      <c r="D2160" s="77">
        <v>3</v>
      </c>
      <c r="E2160" s="77" t="s">
        <v>163</v>
      </c>
      <c r="F2160" s="77" t="s">
        <v>141</v>
      </c>
      <c r="G2160" s="98">
        <v>141444</v>
      </c>
      <c r="H2160" s="77">
        <v>0</v>
      </c>
      <c r="I2160" s="92">
        <v>141444</v>
      </c>
    </row>
    <row r="2161" spans="1:9" x14ac:dyDescent="0.25">
      <c r="A2161" s="94" t="s">
        <v>161</v>
      </c>
      <c r="B2161" s="77" t="s">
        <v>206</v>
      </c>
      <c r="C2161" s="74">
        <v>2017</v>
      </c>
      <c r="D2161" s="77">
        <v>3</v>
      </c>
      <c r="E2161" s="77" t="s">
        <v>163</v>
      </c>
      <c r="F2161" s="77" t="s">
        <v>141</v>
      </c>
      <c r="G2161" s="98">
        <v>682502</v>
      </c>
      <c r="H2161" s="77">
        <v>0</v>
      </c>
      <c r="I2161" s="92">
        <v>682502</v>
      </c>
    </row>
    <row r="2162" spans="1:9" x14ac:dyDescent="0.25">
      <c r="A2162" s="94" t="s">
        <v>161</v>
      </c>
      <c r="B2162" s="77" t="s">
        <v>212</v>
      </c>
      <c r="C2162" s="74">
        <v>2017</v>
      </c>
      <c r="D2162" s="77">
        <v>3</v>
      </c>
      <c r="E2162" s="77" t="s">
        <v>163</v>
      </c>
      <c r="F2162" s="77" t="s">
        <v>141</v>
      </c>
      <c r="G2162" s="98">
        <v>122354</v>
      </c>
      <c r="H2162" s="77">
        <v>0</v>
      </c>
      <c r="I2162" s="92">
        <v>122354</v>
      </c>
    </row>
    <row r="2163" spans="1:9" x14ac:dyDescent="0.25">
      <c r="A2163" s="94" t="s">
        <v>161</v>
      </c>
      <c r="B2163" s="77" t="s">
        <v>208</v>
      </c>
      <c r="C2163" s="74">
        <v>2017</v>
      </c>
      <c r="D2163" s="77">
        <v>3</v>
      </c>
      <c r="E2163" s="77" t="s">
        <v>164</v>
      </c>
      <c r="F2163" s="77" t="s">
        <v>141</v>
      </c>
      <c r="G2163" s="98">
        <v>3898833</v>
      </c>
      <c r="H2163" s="77">
        <v>0</v>
      </c>
      <c r="I2163" s="92">
        <v>3898833</v>
      </c>
    </row>
    <row r="2164" spans="1:9" x14ac:dyDescent="0.25">
      <c r="A2164" s="94" t="s">
        <v>161</v>
      </c>
      <c r="B2164" s="77" t="s">
        <v>188</v>
      </c>
      <c r="C2164" s="74">
        <v>2017</v>
      </c>
      <c r="D2164" s="77">
        <v>3</v>
      </c>
      <c r="E2164" s="77" t="s">
        <v>164</v>
      </c>
      <c r="F2164" s="77" t="s">
        <v>141</v>
      </c>
      <c r="G2164" s="98">
        <v>77291047</v>
      </c>
      <c r="H2164" s="77">
        <v>0</v>
      </c>
      <c r="I2164" s="92">
        <v>77291047</v>
      </c>
    </row>
    <row r="2165" spans="1:9" x14ac:dyDescent="0.25">
      <c r="A2165" s="94" t="s">
        <v>161</v>
      </c>
      <c r="B2165" s="77" t="s">
        <v>193</v>
      </c>
      <c r="C2165" s="74">
        <v>2017</v>
      </c>
      <c r="D2165" s="77">
        <v>3</v>
      </c>
      <c r="E2165" s="77" t="s">
        <v>164</v>
      </c>
      <c r="F2165" s="77" t="s">
        <v>141</v>
      </c>
      <c r="G2165" s="98">
        <v>4553000</v>
      </c>
      <c r="H2165" s="77">
        <v>0</v>
      </c>
      <c r="I2165" s="92">
        <v>4553000</v>
      </c>
    </row>
    <row r="2166" spans="1:9" x14ac:dyDescent="0.25">
      <c r="A2166" s="94" t="s">
        <v>161</v>
      </c>
      <c r="B2166" s="77" t="s">
        <v>194</v>
      </c>
      <c r="C2166" s="74">
        <v>2017</v>
      </c>
      <c r="D2166" s="77">
        <v>3</v>
      </c>
      <c r="E2166" s="77" t="s">
        <v>164</v>
      </c>
      <c r="F2166" s="77" t="s">
        <v>141</v>
      </c>
      <c r="G2166" s="98">
        <v>10505584</v>
      </c>
      <c r="H2166" s="77">
        <v>0</v>
      </c>
      <c r="I2166" s="92">
        <v>10505584</v>
      </c>
    </row>
    <row r="2167" spans="1:9" x14ac:dyDescent="0.25">
      <c r="A2167" s="94" t="s">
        <v>161</v>
      </c>
      <c r="B2167" s="77" t="s">
        <v>195</v>
      </c>
      <c r="C2167" s="74">
        <v>2017</v>
      </c>
      <c r="D2167" s="77">
        <v>3</v>
      </c>
      <c r="E2167" s="77" t="s">
        <v>164</v>
      </c>
      <c r="F2167" s="77" t="s">
        <v>141</v>
      </c>
      <c r="G2167" s="98">
        <v>2575974</v>
      </c>
      <c r="H2167" s="77">
        <v>0</v>
      </c>
      <c r="I2167" s="92">
        <v>2575974</v>
      </c>
    </row>
    <row r="2168" spans="1:9" x14ac:dyDescent="0.25">
      <c r="A2168" s="94" t="s">
        <v>161</v>
      </c>
      <c r="B2168" s="77" t="s">
        <v>190</v>
      </c>
      <c r="C2168" s="74">
        <v>2017</v>
      </c>
      <c r="D2168" s="77">
        <v>3</v>
      </c>
      <c r="E2168" s="77" t="s">
        <v>164</v>
      </c>
      <c r="F2168" s="77" t="s">
        <v>141</v>
      </c>
      <c r="G2168" s="98">
        <v>106791000</v>
      </c>
      <c r="H2168" s="77">
        <v>0</v>
      </c>
      <c r="I2168" s="92">
        <v>106791000</v>
      </c>
    </row>
    <row r="2169" spans="1:9" x14ac:dyDescent="0.25">
      <c r="A2169" s="94" t="s">
        <v>161</v>
      </c>
      <c r="B2169" s="77" t="s">
        <v>196</v>
      </c>
      <c r="C2169" s="74">
        <v>2017</v>
      </c>
      <c r="D2169" s="77">
        <v>3</v>
      </c>
      <c r="E2169" s="77" t="s">
        <v>164</v>
      </c>
      <c r="F2169" s="77" t="s">
        <v>141</v>
      </c>
      <c r="G2169" s="98">
        <v>16584993</v>
      </c>
      <c r="H2169" s="77">
        <v>0</v>
      </c>
      <c r="I2169" s="92">
        <v>16584993</v>
      </c>
    </row>
    <row r="2170" spans="1:9" x14ac:dyDescent="0.25">
      <c r="A2170" s="94" t="s">
        <v>161</v>
      </c>
      <c r="B2170" s="77" t="s">
        <v>197</v>
      </c>
      <c r="C2170" s="74">
        <v>2017</v>
      </c>
      <c r="D2170" s="77">
        <v>3</v>
      </c>
      <c r="E2170" s="77" t="s">
        <v>164</v>
      </c>
      <c r="F2170" s="77" t="s">
        <v>141</v>
      </c>
      <c r="G2170" s="98">
        <v>2720584</v>
      </c>
      <c r="H2170" s="77">
        <v>0</v>
      </c>
      <c r="I2170" s="92">
        <v>2720584</v>
      </c>
    </row>
    <row r="2171" spans="1:9" x14ac:dyDescent="0.25">
      <c r="A2171" s="94" t="s">
        <v>161</v>
      </c>
      <c r="B2171" s="77" t="s">
        <v>209</v>
      </c>
      <c r="C2171" s="74">
        <v>2017</v>
      </c>
      <c r="D2171" s="77">
        <v>3</v>
      </c>
      <c r="E2171" s="77" t="s">
        <v>164</v>
      </c>
      <c r="F2171" s="77" t="s">
        <v>141</v>
      </c>
      <c r="G2171" s="98">
        <v>13254262</v>
      </c>
      <c r="H2171" s="77">
        <v>0</v>
      </c>
      <c r="I2171" s="92">
        <v>13254262</v>
      </c>
    </row>
    <row r="2172" spans="1:9" x14ac:dyDescent="0.25">
      <c r="A2172" s="94" t="s">
        <v>161</v>
      </c>
      <c r="B2172" s="77" t="s">
        <v>210</v>
      </c>
      <c r="C2172" s="74">
        <v>2017</v>
      </c>
      <c r="D2172" s="77">
        <v>3</v>
      </c>
      <c r="E2172" s="77" t="s">
        <v>164</v>
      </c>
      <c r="F2172" s="77" t="s">
        <v>141</v>
      </c>
      <c r="G2172" s="98">
        <v>1942039</v>
      </c>
      <c r="H2172" s="77">
        <v>0</v>
      </c>
      <c r="I2172" s="92">
        <v>1942039</v>
      </c>
    </row>
    <row r="2173" spans="1:9" x14ac:dyDescent="0.25">
      <c r="A2173" s="94" t="s">
        <v>161</v>
      </c>
      <c r="B2173" s="77" t="s">
        <v>192</v>
      </c>
      <c r="C2173" s="74">
        <v>2017</v>
      </c>
      <c r="D2173" s="77">
        <v>3</v>
      </c>
      <c r="E2173" s="77" t="s">
        <v>164</v>
      </c>
      <c r="F2173" s="77" t="s">
        <v>141</v>
      </c>
      <c r="G2173" s="98">
        <v>4698082</v>
      </c>
      <c r="H2173" s="77">
        <v>0</v>
      </c>
      <c r="I2173" s="92">
        <v>4698082</v>
      </c>
    </row>
    <row r="2174" spans="1:9" x14ac:dyDescent="0.25">
      <c r="A2174" s="94" t="s">
        <v>161</v>
      </c>
      <c r="B2174" s="77" t="s">
        <v>198</v>
      </c>
      <c r="C2174" s="74">
        <v>2017</v>
      </c>
      <c r="D2174" s="77">
        <v>3</v>
      </c>
      <c r="E2174" s="77" t="s">
        <v>164</v>
      </c>
      <c r="F2174" s="77" t="s">
        <v>141</v>
      </c>
      <c r="G2174" s="98">
        <v>9546012</v>
      </c>
      <c r="H2174" s="77">
        <v>0</v>
      </c>
      <c r="I2174" s="92">
        <v>9546012</v>
      </c>
    </row>
    <row r="2175" spans="1:9" x14ac:dyDescent="0.25">
      <c r="A2175" s="94" t="s">
        <v>161</v>
      </c>
      <c r="B2175" s="77" t="s">
        <v>199</v>
      </c>
      <c r="C2175" s="74">
        <v>2017</v>
      </c>
      <c r="D2175" s="77">
        <v>3</v>
      </c>
      <c r="E2175" s="77" t="s">
        <v>164</v>
      </c>
      <c r="F2175" s="77" t="s">
        <v>141</v>
      </c>
      <c r="G2175" s="98">
        <v>16242850</v>
      </c>
      <c r="H2175" s="77">
        <v>0</v>
      </c>
      <c r="I2175" s="92">
        <v>16242850</v>
      </c>
    </row>
    <row r="2176" spans="1:9" x14ac:dyDescent="0.25">
      <c r="A2176" s="94" t="s">
        <v>161</v>
      </c>
      <c r="B2176" s="77" t="s">
        <v>200</v>
      </c>
      <c r="C2176" s="74">
        <v>2017</v>
      </c>
      <c r="D2176" s="77">
        <v>3</v>
      </c>
      <c r="E2176" s="77" t="s">
        <v>164</v>
      </c>
      <c r="F2176" s="77" t="s">
        <v>141</v>
      </c>
      <c r="G2176" s="98">
        <v>3294954</v>
      </c>
      <c r="H2176" s="77">
        <v>0</v>
      </c>
      <c r="I2176" s="92">
        <v>3294954</v>
      </c>
    </row>
    <row r="2177" spans="1:9" x14ac:dyDescent="0.25">
      <c r="A2177" s="94" t="s">
        <v>161</v>
      </c>
      <c r="B2177" s="77" t="s">
        <v>201</v>
      </c>
      <c r="C2177" s="74">
        <v>2017</v>
      </c>
      <c r="D2177" s="77">
        <v>3</v>
      </c>
      <c r="E2177" s="77" t="s">
        <v>164</v>
      </c>
      <c r="F2177" s="77" t="s">
        <v>141</v>
      </c>
      <c r="G2177" s="98">
        <v>44167000</v>
      </c>
      <c r="H2177" s="77">
        <v>0</v>
      </c>
      <c r="I2177" s="92">
        <v>44167000</v>
      </c>
    </row>
    <row r="2178" spans="1:9" x14ac:dyDescent="0.25">
      <c r="A2178" s="94" t="s">
        <v>161</v>
      </c>
      <c r="B2178" s="77" t="s">
        <v>202</v>
      </c>
      <c r="C2178" s="74">
        <v>2017</v>
      </c>
      <c r="D2178" s="77">
        <v>3</v>
      </c>
      <c r="E2178" s="77" t="s">
        <v>164</v>
      </c>
      <c r="F2178" s="77" t="s">
        <v>141</v>
      </c>
      <c r="G2178" s="98">
        <v>3385000</v>
      </c>
      <c r="H2178" s="77">
        <v>0</v>
      </c>
      <c r="I2178" s="92">
        <v>3385000</v>
      </c>
    </row>
    <row r="2179" spans="1:9" x14ac:dyDescent="0.25">
      <c r="A2179" s="94" t="s">
        <v>161</v>
      </c>
      <c r="B2179" s="77" t="s">
        <v>203</v>
      </c>
      <c r="C2179" s="74">
        <v>2017</v>
      </c>
      <c r="D2179" s="77">
        <v>3</v>
      </c>
      <c r="E2179" s="77" t="s">
        <v>164</v>
      </c>
      <c r="F2179" s="77" t="s">
        <v>141</v>
      </c>
      <c r="G2179" s="98">
        <v>9345419</v>
      </c>
      <c r="H2179" s="77">
        <v>0</v>
      </c>
      <c r="I2179" s="92">
        <v>9345419</v>
      </c>
    </row>
    <row r="2180" spans="1:9" x14ac:dyDescent="0.25">
      <c r="A2180" s="94" t="s">
        <v>161</v>
      </c>
      <c r="B2180" s="77" t="s">
        <v>191</v>
      </c>
      <c r="C2180" s="74">
        <v>2017</v>
      </c>
      <c r="D2180" s="77">
        <v>3</v>
      </c>
      <c r="E2180" s="77" t="s">
        <v>164</v>
      </c>
      <c r="F2180" s="77" t="s">
        <v>141</v>
      </c>
      <c r="G2180" s="98">
        <v>43556813</v>
      </c>
      <c r="H2180" s="77">
        <v>0</v>
      </c>
      <c r="I2180" s="92">
        <v>43556813</v>
      </c>
    </row>
    <row r="2181" spans="1:9" x14ac:dyDescent="0.25">
      <c r="A2181" s="94" t="s">
        <v>161</v>
      </c>
      <c r="B2181" s="77" t="s">
        <v>207</v>
      </c>
      <c r="C2181" s="74">
        <v>2017</v>
      </c>
      <c r="D2181" s="77">
        <v>3</v>
      </c>
      <c r="E2181" s="77" t="s">
        <v>164</v>
      </c>
      <c r="F2181" s="77" t="s">
        <v>141</v>
      </c>
      <c r="G2181" s="98">
        <v>3099000</v>
      </c>
      <c r="H2181" s="77">
        <v>0</v>
      </c>
      <c r="I2181" s="92">
        <v>3099000</v>
      </c>
    </row>
    <row r="2182" spans="1:9" x14ac:dyDescent="0.25">
      <c r="A2182" s="94" t="s">
        <v>161</v>
      </c>
      <c r="B2182" s="77" t="s">
        <v>204</v>
      </c>
      <c r="C2182" s="74">
        <v>2017</v>
      </c>
      <c r="D2182" s="77">
        <v>3</v>
      </c>
      <c r="E2182" s="77" t="s">
        <v>164</v>
      </c>
      <c r="F2182" s="77" t="s">
        <v>141</v>
      </c>
      <c r="G2182" s="98">
        <v>57610000</v>
      </c>
      <c r="H2182" s="77">
        <v>0</v>
      </c>
      <c r="I2182" s="92">
        <v>57610000</v>
      </c>
    </row>
    <row r="2183" spans="1:9" x14ac:dyDescent="0.25">
      <c r="A2183" s="94" t="s">
        <v>161</v>
      </c>
      <c r="B2183" s="77" t="s">
        <v>211</v>
      </c>
      <c r="C2183" s="74">
        <v>2017</v>
      </c>
      <c r="D2183" s="77">
        <v>3</v>
      </c>
      <c r="E2183" s="77" t="s">
        <v>164</v>
      </c>
      <c r="F2183" s="77" t="s">
        <v>141</v>
      </c>
      <c r="G2183" s="98">
        <v>350517</v>
      </c>
      <c r="H2183" s="77">
        <v>0</v>
      </c>
      <c r="I2183" s="92">
        <v>350517</v>
      </c>
    </row>
    <row r="2184" spans="1:9" x14ac:dyDescent="0.25">
      <c r="A2184" s="94" t="s">
        <v>161</v>
      </c>
      <c r="B2184" s="77" t="s">
        <v>205</v>
      </c>
      <c r="C2184" s="74">
        <v>2017</v>
      </c>
      <c r="D2184" s="77">
        <v>3</v>
      </c>
      <c r="E2184" s="77" t="s">
        <v>164</v>
      </c>
      <c r="F2184" s="77" t="s">
        <v>141</v>
      </c>
      <c r="G2184" s="98">
        <v>2000924</v>
      </c>
      <c r="H2184" s="77">
        <v>0</v>
      </c>
      <c r="I2184" s="92">
        <v>2000924</v>
      </c>
    </row>
    <row r="2185" spans="1:9" x14ac:dyDescent="0.25">
      <c r="A2185" s="94" t="s">
        <v>161</v>
      </c>
      <c r="B2185" s="77" t="s">
        <v>206</v>
      </c>
      <c r="C2185" s="74">
        <v>2017</v>
      </c>
      <c r="D2185" s="77">
        <v>3</v>
      </c>
      <c r="E2185" s="77" t="s">
        <v>164</v>
      </c>
      <c r="F2185" s="77" t="s">
        <v>141</v>
      </c>
      <c r="G2185" s="98">
        <v>16764317</v>
      </c>
      <c r="H2185" s="77">
        <v>0</v>
      </c>
      <c r="I2185" s="92">
        <v>16764317</v>
      </c>
    </row>
    <row r="2186" spans="1:9" x14ac:dyDescent="0.25">
      <c r="A2186" s="94" t="s">
        <v>161</v>
      </c>
      <c r="B2186" s="77" t="s">
        <v>212</v>
      </c>
      <c r="C2186" s="74">
        <v>2017</v>
      </c>
      <c r="D2186" s="77">
        <v>3</v>
      </c>
      <c r="E2186" s="77" t="s">
        <v>164</v>
      </c>
      <c r="F2186" s="77" t="s">
        <v>141</v>
      </c>
      <c r="G2186" s="98">
        <v>3073922</v>
      </c>
      <c r="H2186" s="77">
        <v>0</v>
      </c>
      <c r="I2186" s="92">
        <v>3073922</v>
      </c>
    </row>
    <row r="2187" spans="1:9" x14ac:dyDescent="0.25">
      <c r="A2187" s="94" t="s">
        <v>161</v>
      </c>
      <c r="B2187" s="77" t="s">
        <v>208</v>
      </c>
      <c r="C2187" s="74">
        <v>2017</v>
      </c>
      <c r="D2187" s="77">
        <v>3</v>
      </c>
      <c r="E2187" s="77" t="s">
        <v>165</v>
      </c>
      <c r="F2187" s="77" t="s">
        <v>141</v>
      </c>
      <c r="G2187" s="98">
        <v>0</v>
      </c>
      <c r="H2187" s="77">
        <v>0</v>
      </c>
      <c r="I2187" s="92">
        <v>0</v>
      </c>
    </row>
    <row r="2188" spans="1:9" x14ac:dyDescent="0.25">
      <c r="A2188" s="94" t="s">
        <v>161</v>
      </c>
      <c r="B2188" s="77" t="s">
        <v>188</v>
      </c>
      <c r="C2188" s="74">
        <v>2017</v>
      </c>
      <c r="D2188" s="77">
        <v>3</v>
      </c>
      <c r="E2188" s="77" t="s">
        <v>165</v>
      </c>
      <c r="F2188" s="77" t="s">
        <v>141</v>
      </c>
      <c r="G2188" s="98">
        <v>98326411</v>
      </c>
      <c r="H2188" s="77">
        <v>0</v>
      </c>
      <c r="I2188" s="92">
        <v>98326411</v>
      </c>
    </row>
    <row r="2189" spans="1:9" x14ac:dyDescent="0.25">
      <c r="A2189" s="94" t="s">
        <v>161</v>
      </c>
      <c r="B2189" s="77" t="s">
        <v>193</v>
      </c>
      <c r="C2189" s="74">
        <v>2017</v>
      </c>
      <c r="D2189" s="77">
        <v>3</v>
      </c>
      <c r="E2189" s="77" t="s">
        <v>165</v>
      </c>
      <c r="F2189" s="77" t="s">
        <v>141</v>
      </c>
      <c r="G2189" s="98">
        <v>24577000</v>
      </c>
      <c r="H2189" s="77">
        <v>0</v>
      </c>
      <c r="I2189" s="92">
        <v>24577000</v>
      </c>
    </row>
    <row r="2190" spans="1:9" x14ac:dyDescent="0.25">
      <c r="A2190" s="94" t="s">
        <v>161</v>
      </c>
      <c r="B2190" s="77" t="s">
        <v>194</v>
      </c>
      <c r="C2190" s="74">
        <v>2017</v>
      </c>
      <c r="D2190" s="77">
        <v>3</v>
      </c>
      <c r="E2190" s="77" t="s">
        <v>165</v>
      </c>
      <c r="F2190" s="77" t="s">
        <v>141</v>
      </c>
      <c r="G2190" s="98">
        <v>38925312</v>
      </c>
      <c r="H2190" s="77">
        <v>0</v>
      </c>
      <c r="I2190" s="92">
        <v>38925312</v>
      </c>
    </row>
    <row r="2191" spans="1:9" x14ac:dyDescent="0.25">
      <c r="A2191" s="94" t="s">
        <v>161</v>
      </c>
      <c r="B2191" s="77" t="s">
        <v>195</v>
      </c>
      <c r="C2191" s="74">
        <v>2017</v>
      </c>
      <c r="D2191" s="77">
        <v>3</v>
      </c>
      <c r="E2191" s="77" t="s">
        <v>165</v>
      </c>
      <c r="F2191" s="77" t="s">
        <v>141</v>
      </c>
      <c r="G2191" s="98">
        <v>0</v>
      </c>
      <c r="H2191" s="77">
        <v>0</v>
      </c>
      <c r="I2191" s="92">
        <v>0</v>
      </c>
    </row>
    <row r="2192" spans="1:9" x14ac:dyDescent="0.25">
      <c r="A2192" s="94" t="s">
        <v>161</v>
      </c>
      <c r="B2192" s="77" t="s">
        <v>190</v>
      </c>
      <c r="C2192" s="74">
        <v>2017</v>
      </c>
      <c r="D2192" s="77">
        <v>3</v>
      </c>
      <c r="E2192" s="77" t="s">
        <v>165</v>
      </c>
      <c r="F2192" s="77" t="s">
        <v>141</v>
      </c>
      <c r="G2192" s="98">
        <v>96702000</v>
      </c>
      <c r="H2192" s="77">
        <v>0</v>
      </c>
      <c r="I2192" s="92">
        <v>96702000</v>
      </c>
    </row>
    <row r="2193" spans="1:9" x14ac:dyDescent="0.25">
      <c r="A2193" s="94" t="s">
        <v>161</v>
      </c>
      <c r="B2193" s="77" t="s">
        <v>196</v>
      </c>
      <c r="C2193" s="74">
        <v>2017</v>
      </c>
      <c r="D2193" s="77">
        <v>3</v>
      </c>
      <c r="E2193" s="77" t="s">
        <v>165</v>
      </c>
      <c r="F2193" s="77" t="s">
        <v>141</v>
      </c>
      <c r="G2193" s="98">
        <v>87700</v>
      </c>
      <c r="H2193" s="77">
        <v>0</v>
      </c>
      <c r="I2193" s="92">
        <v>87700</v>
      </c>
    </row>
    <row r="2194" spans="1:9" x14ac:dyDescent="0.25">
      <c r="A2194" s="94" t="s">
        <v>161</v>
      </c>
      <c r="B2194" s="77" t="s">
        <v>197</v>
      </c>
      <c r="C2194" s="74">
        <v>2017</v>
      </c>
      <c r="D2194" s="77">
        <v>3</v>
      </c>
      <c r="E2194" s="77" t="s">
        <v>165</v>
      </c>
      <c r="F2194" s="77" t="s">
        <v>141</v>
      </c>
      <c r="G2194" s="98">
        <v>14592502</v>
      </c>
      <c r="H2194" s="77">
        <v>0</v>
      </c>
      <c r="I2194" s="92">
        <v>14592502</v>
      </c>
    </row>
    <row r="2195" spans="1:9" x14ac:dyDescent="0.25">
      <c r="A2195" s="94" t="s">
        <v>161</v>
      </c>
      <c r="B2195" s="77" t="s">
        <v>209</v>
      </c>
      <c r="C2195" s="74">
        <v>2017</v>
      </c>
      <c r="D2195" s="77">
        <v>3</v>
      </c>
      <c r="E2195" s="77" t="s">
        <v>165</v>
      </c>
      <c r="F2195" s="77" t="s">
        <v>141</v>
      </c>
      <c r="G2195" s="98">
        <v>13707585</v>
      </c>
      <c r="H2195" s="77">
        <v>0</v>
      </c>
      <c r="I2195" s="92">
        <v>13707585</v>
      </c>
    </row>
    <row r="2196" spans="1:9" x14ac:dyDescent="0.25">
      <c r="A2196" s="94" t="s">
        <v>161</v>
      </c>
      <c r="B2196" s="77" t="s">
        <v>210</v>
      </c>
      <c r="C2196" s="74">
        <v>2017</v>
      </c>
      <c r="D2196" s="77">
        <v>3</v>
      </c>
      <c r="E2196" s="77" t="s">
        <v>165</v>
      </c>
      <c r="F2196" s="77" t="s">
        <v>141</v>
      </c>
      <c r="G2196" s="98">
        <v>0</v>
      </c>
      <c r="H2196" s="77">
        <v>0</v>
      </c>
      <c r="I2196" s="92">
        <v>0</v>
      </c>
    </row>
    <row r="2197" spans="1:9" x14ac:dyDescent="0.25">
      <c r="A2197" s="94" t="s">
        <v>161</v>
      </c>
      <c r="B2197" s="77" t="s">
        <v>192</v>
      </c>
      <c r="C2197" s="74">
        <v>2017</v>
      </c>
      <c r="D2197" s="77">
        <v>3</v>
      </c>
      <c r="E2197" s="77" t="s">
        <v>165</v>
      </c>
      <c r="F2197" s="77" t="s">
        <v>141</v>
      </c>
      <c r="G2197" s="98">
        <v>9171964</v>
      </c>
      <c r="H2197" s="77">
        <v>0</v>
      </c>
      <c r="I2197" s="92">
        <v>9171964</v>
      </c>
    </row>
    <row r="2198" spans="1:9" x14ac:dyDescent="0.25">
      <c r="A2198" s="94" t="s">
        <v>161</v>
      </c>
      <c r="B2198" s="77" t="s">
        <v>198</v>
      </c>
      <c r="C2198" s="74">
        <v>2017</v>
      </c>
      <c r="D2198" s="77">
        <v>3</v>
      </c>
      <c r="E2198" s="77" t="s">
        <v>165</v>
      </c>
      <c r="F2198" s="77" t="s">
        <v>141</v>
      </c>
      <c r="G2198" s="98">
        <v>0</v>
      </c>
      <c r="H2198" s="77">
        <v>0</v>
      </c>
      <c r="I2198" s="92">
        <v>0</v>
      </c>
    </row>
    <row r="2199" spans="1:9" x14ac:dyDescent="0.25">
      <c r="A2199" s="94" t="s">
        <v>161</v>
      </c>
      <c r="B2199" s="77" t="s">
        <v>199</v>
      </c>
      <c r="C2199" s="74">
        <v>2017</v>
      </c>
      <c r="D2199" s="77">
        <v>3</v>
      </c>
      <c r="E2199" s="77" t="s">
        <v>165</v>
      </c>
      <c r="F2199" s="77" t="s">
        <v>141</v>
      </c>
      <c r="G2199" s="98">
        <v>19984718</v>
      </c>
      <c r="H2199" s="77">
        <v>0</v>
      </c>
      <c r="I2199" s="92">
        <v>19984718</v>
      </c>
    </row>
    <row r="2200" spans="1:9" x14ac:dyDescent="0.25">
      <c r="A2200" s="94" t="s">
        <v>161</v>
      </c>
      <c r="B2200" s="77" t="s">
        <v>200</v>
      </c>
      <c r="C2200" s="74">
        <v>2017</v>
      </c>
      <c r="D2200" s="77">
        <v>3</v>
      </c>
      <c r="E2200" s="77" t="s">
        <v>165</v>
      </c>
      <c r="F2200" s="77" t="s">
        <v>141</v>
      </c>
      <c r="G2200" s="98">
        <v>-855401</v>
      </c>
      <c r="H2200" s="77">
        <v>0</v>
      </c>
      <c r="I2200" s="92">
        <v>-855401</v>
      </c>
    </row>
    <row r="2201" spans="1:9" x14ac:dyDescent="0.25">
      <c r="A2201" s="94" t="s">
        <v>161</v>
      </c>
      <c r="B2201" s="77" t="s">
        <v>201</v>
      </c>
      <c r="C2201" s="74">
        <v>2017</v>
      </c>
      <c r="D2201" s="77">
        <v>3</v>
      </c>
      <c r="E2201" s="77" t="s">
        <v>165</v>
      </c>
      <c r="F2201" s="77" t="s">
        <v>141</v>
      </c>
      <c r="G2201" s="98">
        <v>5017000</v>
      </c>
      <c r="H2201" s="77">
        <v>0</v>
      </c>
      <c r="I2201" s="92">
        <v>5017000</v>
      </c>
    </row>
    <row r="2202" spans="1:9" x14ac:dyDescent="0.25">
      <c r="A2202" s="94" t="s">
        <v>161</v>
      </c>
      <c r="B2202" s="77" t="s">
        <v>202</v>
      </c>
      <c r="C2202" s="74">
        <v>2017</v>
      </c>
      <c r="D2202" s="77">
        <v>3</v>
      </c>
      <c r="E2202" s="77" t="s">
        <v>165</v>
      </c>
      <c r="F2202" s="77" t="s">
        <v>141</v>
      </c>
      <c r="G2202" s="98">
        <v>0</v>
      </c>
      <c r="H2202" s="77">
        <v>0</v>
      </c>
      <c r="I2202" s="92">
        <v>0</v>
      </c>
    </row>
    <row r="2203" spans="1:9" x14ac:dyDescent="0.25">
      <c r="A2203" s="94" t="s">
        <v>161</v>
      </c>
      <c r="B2203" s="77" t="s">
        <v>203</v>
      </c>
      <c r="C2203" s="74">
        <v>2017</v>
      </c>
      <c r="D2203" s="77">
        <v>3</v>
      </c>
      <c r="E2203" s="77" t="s">
        <v>165</v>
      </c>
      <c r="F2203" s="77" t="s">
        <v>141</v>
      </c>
      <c r="G2203" s="98">
        <v>2564645</v>
      </c>
      <c r="H2203" s="77">
        <v>0</v>
      </c>
      <c r="I2203" s="92">
        <v>2564645</v>
      </c>
    </row>
    <row r="2204" spans="1:9" x14ac:dyDescent="0.25">
      <c r="A2204" s="94" t="s">
        <v>161</v>
      </c>
      <c r="B2204" s="77" t="s">
        <v>191</v>
      </c>
      <c r="C2204" s="74">
        <v>2017</v>
      </c>
      <c r="D2204" s="77">
        <v>3</v>
      </c>
      <c r="E2204" s="77" t="s">
        <v>165</v>
      </c>
      <c r="F2204" s="77" t="s">
        <v>141</v>
      </c>
      <c r="G2204" s="98">
        <v>134630949</v>
      </c>
      <c r="H2204" s="77">
        <v>0</v>
      </c>
      <c r="I2204" s="92">
        <v>134630949</v>
      </c>
    </row>
    <row r="2205" spans="1:9" x14ac:dyDescent="0.25">
      <c r="A2205" s="94" t="s">
        <v>161</v>
      </c>
      <c r="B2205" s="77" t="s">
        <v>207</v>
      </c>
      <c r="C2205" s="74">
        <v>2017</v>
      </c>
      <c r="D2205" s="77">
        <v>3</v>
      </c>
      <c r="E2205" s="77" t="s">
        <v>165</v>
      </c>
      <c r="F2205" s="77" t="s">
        <v>141</v>
      </c>
      <c r="G2205" s="98">
        <v>11958000</v>
      </c>
      <c r="H2205" s="77">
        <v>0</v>
      </c>
      <c r="I2205" s="92">
        <v>11958000</v>
      </c>
    </row>
    <row r="2206" spans="1:9" x14ac:dyDescent="0.25">
      <c r="A2206" s="94" t="s">
        <v>161</v>
      </c>
      <c r="B2206" s="77" t="s">
        <v>204</v>
      </c>
      <c r="C2206" s="74">
        <v>2017</v>
      </c>
      <c r="D2206" s="77">
        <v>3</v>
      </c>
      <c r="E2206" s="77" t="s">
        <v>165</v>
      </c>
      <c r="F2206" s="77" t="s">
        <v>141</v>
      </c>
      <c r="G2206" s="98">
        <v>134599000</v>
      </c>
      <c r="H2206" s="77">
        <v>0</v>
      </c>
      <c r="I2206" s="92">
        <v>134599000</v>
      </c>
    </row>
    <row r="2207" spans="1:9" x14ac:dyDescent="0.25">
      <c r="A2207" s="94" t="s">
        <v>161</v>
      </c>
      <c r="B2207" s="77" t="s">
        <v>211</v>
      </c>
      <c r="C2207" s="74">
        <v>2017</v>
      </c>
      <c r="D2207" s="77">
        <v>3</v>
      </c>
      <c r="E2207" s="77" t="s">
        <v>165</v>
      </c>
      <c r="F2207" s="77" t="s">
        <v>141</v>
      </c>
      <c r="G2207" s="98">
        <v>551148</v>
      </c>
      <c r="H2207" s="77">
        <v>0</v>
      </c>
      <c r="I2207" s="92">
        <v>551148</v>
      </c>
    </row>
    <row r="2208" spans="1:9" x14ac:dyDescent="0.25">
      <c r="A2208" s="94" t="s">
        <v>161</v>
      </c>
      <c r="B2208" s="77" t="s">
        <v>205</v>
      </c>
      <c r="C2208" s="74">
        <v>2017</v>
      </c>
      <c r="D2208" s="77">
        <v>3</v>
      </c>
      <c r="E2208" s="77" t="s">
        <v>165</v>
      </c>
      <c r="F2208" s="77" t="s">
        <v>141</v>
      </c>
      <c r="G2208" s="98">
        <v>0</v>
      </c>
      <c r="H2208" s="77">
        <v>0</v>
      </c>
      <c r="I2208" s="92">
        <v>0</v>
      </c>
    </row>
    <row r="2209" spans="1:9" x14ac:dyDescent="0.25">
      <c r="A2209" s="94" t="s">
        <v>161</v>
      </c>
      <c r="B2209" s="77" t="s">
        <v>206</v>
      </c>
      <c r="C2209" s="74">
        <v>2017</v>
      </c>
      <c r="D2209" s="77">
        <v>3</v>
      </c>
      <c r="E2209" s="77" t="s">
        <v>165</v>
      </c>
      <c r="F2209" s="77" t="s">
        <v>141</v>
      </c>
      <c r="G2209" s="98">
        <v>0</v>
      </c>
      <c r="H2209" s="77">
        <v>0</v>
      </c>
      <c r="I2209" s="92">
        <v>0</v>
      </c>
    </row>
    <row r="2210" spans="1:9" x14ac:dyDescent="0.25">
      <c r="A2210" s="94" t="s">
        <v>161</v>
      </c>
      <c r="B2210" s="77" t="s">
        <v>212</v>
      </c>
      <c r="C2210" s="74">
        <v>2017</v>
      </c>
      <c r="D2210" s="77">
        <v>3</v>
      </c>
      <c r="E2210" s="77" t="s">
        <v>165</v>
      </c>
      <c r="F2210" s="77" t="s">
        <v>141</v>
      </c>
      <c r="G2210" s="98">
        <v>0</v>
      </c>
      <c r="H2210" s="77">
        <v>0</v>
      </c>
      <c r="I2210" s="92">
        <v>0</v>
      </c>
    </row>
    <row r="2211" spans="1:9" x14ac:dyDescent="0.25">
      <c r="A2211" s="94" t="s">
        <v>161</v>
      </c>
      <c r="B2211" s="77" t="s">
        <v>208</v>
      </c>
      <c r="C2211" s="74">
        <v>2017</v>
      </c>
      <c r="D2211" s="77">
        <v>3</v>
      </c>
      <c r="E2211" s="77" t="s">
        <v>166</v>
      </c>
      <c r="F2211" s="77" t="s">
        <v>141</v>
      </c>
      <c r="G2211" s="98">
        <v>18292280</v>
      </c>
      <c r="H2211" s="77">
        <v>0</v>
      </c>
      <c r="I2211" s="92">
        <v>18292280</v>
      </c>
    </row>
    <row r="2212" spans="1:9" x14ac:dyDescent="0.25">
      <c r="A2212" s="94" t="s">
        <v>161</v>
      </c>
      <c r="B2212" s="77" t="s">
        <v>188</v>
      </c>
      <c r="C2212" s="74">
        <v>2017</v>
      </c>
      <c r="D2212" s="77">
        <v>3</v>
      </c>
      <c r="E2212" s="77" t="s">
        <v>166</v>
      </c>
      <c r="F2212" s="77" t="s">
        <v>141</v>
      </c>
      <c r="G2212" s="98">
        <v>366385501</v>
      </c>
      <c r="H2212" s="77">
        <v>0</v>
      </c>
      <c r="I2212" s="92">
        <v>366385501</v>
      </c>
    </row>
    <row r="2213" spans="1:9" x14ac:dyDescent="0.25">
      <c r="A2213" s="94" t="s">
        <v>161</v>
      </c>
      <c r="B2213" s="77" t="s">
        <v>193</v>
      </c>
      <c r="C2213" s="74">
        <v>2017</v>
      </c>
      <c r="D2213" s="77">
        <v>3</v>
      </c>
      <c r="E2213" s="77" t="s">
        <v>166</v>
      </c>
      <c r="F2213" s="77" t="s">
        <v>141</v>
      </c>
      <c r="G2213" s="98">
        <v>53443000</v>
      </c>
      <c r="H2213" s="77">
        <v>0</v>
      </c>
      <c r="I2213" s="92">
        <v>53443000</v>
      </c>
    </row>
    <row r="2214" spans="1:9" x14ac:dyDescent="0.25">
      <c r="A2214" s="94" t="s">
        <v>161</v>
      </c>
      <c r="B2214" s="77" t="s">
        <v>194</v>
      </c>
      <c r="C2214" s="74">
        <v>2017</v>
      </c>
      <c r="D2214" s="77">
        <v>3</v>
      </c>
      <c r="E2214" s="77" t="s">
        <v>166</v>
      </c>
      <c r="F2214" s="77" t="s">
        <v>141</v>
      </c>
      <c r="G2214" s="98">
        <v>70217550</v>
      </c>
      <c r="H2214" s="77">
        <v>0</v>
      </c>
      <c r="I2214" s="92">
        <v>70217550</v>
      </c>
    </row>
    <row r="2215" spans="1:9" x14ac:dyDescent="0.25">
      <c r="A2215" s="94" t="s">
        <v>161</v>
      </c>
      <c r="B2215" s="77" t="s">
        <v>195</v>
      </c>
      <c r="C2215" s="74">
        <v>2017</v>
      </c>
      <c r="D2215" s="77">
        <v>3</v>
      </c>
      <c r="E2215" s="77" t="s">
        <v>166</v>
      </c>
      <c r="F2215" s="77" t="s">
        <v>141</v>
      </c>
      <c r="G2215" s="98">
        <v>830134</v>
      </c>
      <c r="H2215" s="77">
        <v>0</v>
      </c>
      <c r="I2215" s="92">
        <v>830134</v>
      </c>
    </row>
    <row r="2216" spans="1:9" x14ac:dyDescent="0.25">
      <c r="A2216" s="94" t="s">
        <v>161</v>
      </c>
      <c r="B2216" s="77" t="s">
        <v>190</v>
      </c>
      <c r="C2216" s="74">
        <v>2017</v>
      </c>
      <c r="D2216" s="77">
        <v>3</v>
      </c>
      <c r="E2216" s="77" t="s">
        <v>166</v>
      </c>
      <c r="F2216" s="77" t="s">
        <v>141</v>
      </c>
      <c r="G2216" s="98">
        <v>218072000</v>
      </c>
      <c r="H2216" s="77">
        <v>0</v>
      </c>
      <c r="I2216" s="92">
        <v>218072000</v>
      </c>
    </row>
    <row r="2217" spans="1:9" x14ac:dyDescent="0.25">
      <c r="A2217" s="94" t="s">
        <v>161</v>
      </c>
      <c r="B2217" s="77" t="s">
        <v>196</v>
      </c>
      <c r="C2217" s="74">
        <v>2017</v>
      </c>
      <c r="D2217" s="77">
        <v>3</v>
      </c>
      <c r="E2217" s="77" t="s">
        <v>166</v>
      </c>
      <c r="F2217" s="77" t="s">
        <v>141</v>
      </c>
      <c r="G2217" s="98">
        <v>14243714</v>
      </c>
      <c r="H2217" s="77">
        <v>0</v>
      </c>
      <c r="I2217" s="92">
        <v>14243714</v>
      </c>
    </row>
    <row r="2218" spans="1:9" x14ac:dyDescent="0.25">
      <c r="A2218" s="94" t="s">
        <v>161</v>
      </c>
      <c r="B2218" s="77" t="s">
        <v>197</v>
      </c>
      <c r="C2218" s="74">
        <v>2017</v>
      </c>
      <c r="D2218" s="77">
        <v>3</v>
      </c>
      <c r="E2218" s="77" t="s">
        <v>166</v>
      </c>
      <c r="F2218" s="77" t="s">
        <v>141</v>
      </c>
      <c r="G2218" s="98">
        <v>76981266</v>
      </c>
      <c r="H2218" s="77">
        <v>0</v>
      </c>
      <c r="I2218" s="92">
        <v>76981266</v>
      </c>
    </row>
    <row r="2219" spans="1:9" x14ac:dyDescent="0.25">
      <c r="A2219" s="94" t="s">
        <v>161</v>
      </c>
      <c r="B2219" s="77" t="s">
        <v>209</v>
      </c>
      <c r="C2219" s="74">
        <v>2017</v>
      </c>
      <c r="D2219" s="77">
        <v>3</v>
      </c>
      <c r="E2219" s="77" t="s">
        <v>166</v>
      </c>
      <c r="F2219" s="77" t="s">
        <v>141</v>
      </c>
      <c r="G2219" s="98">
        <v>2373008</v>
      </c>
      <c r="H2219" s="77">
        <v>0</v>
      </c>
      <c r="I2219" s="92">
        <v>2373008</v>
      </c>
    </row>
    <row r="2220" spans="1:9" x14ac:dyDescent="0.25">
      <c r="A2220" s="94" t="s">
        <v>161</v>
      </c>
      <c r="B2220" s="77" t="s">
        <v>210</v>
      </c>
      <c r="C2220" s="74">
        <v>2017</v>
      </c>
      <c r="D2220" s="77">
        <v>3</v>
      </c>
      <c r="E2220" s="77" t="s">
        <v>166</v>
      </c>
      <c r="F2220" s="77" t="s">
        <v>141</v>
      </c>
      <c r="G2220" s="98">
        <v>9811676</v>
      </c>
      <c r="H2220" s="77">
        <v>0</v>
      </c>
      <c r="I2220" s="92">
        <v>9811676</v>
      </c>
    </row>
    <row r="2221" spans="1:9" x14ac:dyDescent="0.25">
      <c r="A2221" s="94" t="s">
        <v>161</v>
      </c>
      <c r="B2221" s="77" t="s">
        <v>192</v>
      </c>
      <c r="C2221" s="74">
        <v>2017</v>
      </c>
      <c r="D2221" s="77">
        <v>3</v>
      </c>
      <c r="E2221" s="77" t="s">
        <v>166</v>
      </c>
      <c r="F2221" s="77" t="s">
        <v>141</v>
      </c>
      <c r="G2221" s="98">
        <v>37255864</v>
      </c>
      <c r="H2221" s="77">
        <v>0</v>
      </c>
      <c r="I2221" s="92">
        <v>37255864</v>
      </c>
    </row>
    <row r="2222" spans="1:9" x14ac:dyDescent="0.25">
      <c r="A2222" s="94" t="s">
        <v>161</v>
      </c>
      <c r="B2222" s="77" t="s">
        <v>198</v>
      </c>
      <c r="C2222" s="74">
        <v>2017</v>
      </c>
      <c r="D2222" s="77">
        <v>3</v>
      </c>
      <c r="E2222" s="77" t="s">
        <v>166</v>
      </c>
      <c r="F2222" s="77" t="s">
        <v>141</v>
      </c>
      <c r="G2222" s="98">
        <v>55094978</v>
      </c>
      <c r="H2222" s="77">
        <v>0</v>
      </c>
      <c r="I2222" s="92">
        <v>55094978</v>
      </c>
    </row>
    <row r="2223" spans="1:9" x14ac:dyDescent="0.25">
      <c r="A2223" s="94" t="s">
        <v>161</v>
      </c>
      <c r="B2223" s="77" t="s">
        <v>199</v>
      </c>
      <c r="C2223" s="74">
        <v>2017</v>
      </c>
      <c r="D2223" s="77">
        <v>3</v>
      </c>
      <c r="E2223" s="77" t="s">
        <v>166</v>
      </c>
      <c r="F2223" s="77" t="s">
        <v>141</v>
      </c>
      <c r="G2223" s="98">
        <v>49444424</v>
      </c>
      <c r="H2223" s="77">
        <v>0</v>
      </c>
      <c r="I2223" s="92">
        <v>49444424</v>
      </c>
    </row>
    <row r="2224" spans="1:9" x14ac:dyDescent="0.25">
      <c r="A2224" s="94" t="s">
        <v>161</v>
      </c>
      <c r="B2224" s="77" t="s">
        <v>200</v>
      </c>
      <c r="C2224" s="74">
        <v>2017</v>
      </c>
      <c r="D2224" s="77">
        <v>3</v>
      </c>
      <c r="E2224" s="77" t="s">
        <v>166</v>
      </c>
      <c r="F2224" s="77" t="s">
        <v>141</v>
      </c>
      <c r="G2224" s="98">
        <v>56160006</v>
      </c>
      <c r="H2224" s="77">
        <v>0</v>
      </c>
      <c r="I2224" s="92">
        <v>56160006</v>
      </c>
    </row>
    <row r="2225" spans="1:9" x14ac:dyDescent="0.25">
      <c r="A2225" s="94" t="s">
        <v>161</v>
      </c>
      <c r="B2225" s="77" t="s">
        <v>201</v>
      </c>
      <c r="C2225" s="74">
        <v>2017</v>
      </c>
      <c r="D2225" s="77">
        <v>3</v>
      </c>
      <c r="E2225" s="77" t="s">
        <v>166</v>
      </c>
      <c r="F2225" s="77" t="s">
        <v>141</v>
      </c>
      <c r="G2225" s="98">
        <v>115130000</v>
      </c>
      <c r="H2225" s="77">
        <v>0</v>
      </c>
      <c r="I2225" s="92">
        <v>115130000</v>
      </c>
    </row>
    <row r="2226" spans="1:9" x14ac:dyDescent="0.25">
      <c r="A2226" s="94" t="s">
        <v>161</v>
      </c>
      <c r="B2226" s="77" t="s">
        <v>202</v>
      </c>
      <c r="C2226" s="74">
        <v>2017</v>
      </c>
      <c r="D2226" s="77">
        <v>3</v>
      </c>
      <c r="E2226" s="77" t="s">
        <v>166</v>
      </c>
      <c r="F2226" s="77" t="s">
        <v>141</v>
      </c>
      <c r="G2226" s="98">
        <v>4952000</v>
      </c>
      <c r="H2226" s="77">
        <v>0</v>
      </c>
      <c r="I2226" s="92">
        <v>4952000</v>
      </c>
    </row>
    <row r="2227" spans="1:9" x14ac:dyDescent="0.25">
      <c r="A2227" s="94" t="s">
        <v>161</v>
      </c>
      <c r="B2227" s="77" t="s">
        <v>203</v>
      </c>
      <c r="C2227" s="74">
        <v>2017</v>
      </c>
      <c r="D2227" s="77">
        <v>3</v>
      </c>
      <c r="E2227" s="77" t="s">
        <v>166</v>
      </c>
      <c r="F2227" s="77" t="s">
        <v>141</v>
      </c>
      <c r="G2227" s="98">
        <v>17886171</v>
      </c>
      <c r="H2227" s="77">
        <v>0</v>
      </c>
      <c r="I2227" s="92">
        <v>17886171</v>
      </c>
    </row>
    <row r="2228" spans="1:9" x14ac:dyDescent="0.25">
      <c r="A2228" s="94" t="s">
        <v>161</v>
      </c>
      <c r="B2228" s="77" t="s">
        <v>191</v>
      </c>
      <c r="C2228" s="74">
        <v>2017</v>
      </c>
      <c r="D2228" s="77">
        <v>3</v>
      </c>
      <c r="E2228" s="77" t="s">
        <v>166</v>
      </c>
      <c r="F2228" s="77" t="s">
        <v>141</v>
      </c>
      <c r="G2228" s="98">
        <v>214029897</v>
      </c>
      <c r="H2228" s="77">
        <v>0</v>
      </c>
      <c r="I2228" s="92">
        <v>214029897</v>
      </c>
    </row>
    <row r="2229" spans="1:9" x14ac:dyDescent="0.25">
      <c r="A2229" s="94" t="s">
        <v>161</v>
      </c>
      <c r="B2229" s="77" t="s">
        <v>207</v>
      </c>
      <c r="C2229" s="74">
        <v>2017</v>
      </c>
      <c r="D2229" s="77">
        <v>3</v>
      </c>
      <c r="E2229" s="77" t="s">
        <v>166</v>
      </c>
      <c r="F2229" s="77" t="s">
        <v>141</v>
      </c>
      <c r="G2229" s="98">
        <v>55958000</v>
      </c>
      <c r="H2229" s="77">
        <v>0</v>
      </c>
      <c r="I2229" s="92">
        <v>55958000</v>
      </c>
    </row>
    <row r="2230" spans="1:9" x14ac:dyDescent="0.25">
      <c r="A2230" s="94" t="s">
        <v>161</v>
      </c>
      <c r="B2230" s="77" t="s">
        <v>204</v>
      </c>
      <c r="C2230" s="74">
        <v>2017</v>
      </c>
      <c r="D2230" s="77">
        <v>3</v>
      </c>
      <c r="E2230" s="77" t="s">
        <v>166</v>
      </c>
      <c r="F2230" s="77" t="s">
        <v>141</v>
      </c>
      <c r="G2230" s="98">
        <v>230803000</v>
      </c>
      <c r="H2230" s="77">
        <v>0</v>
      </c>
      <c r="I2230" s="92">
        <v>230803000</v>
      </c>
    </row>
    <row r="2231" spans="1:9" x14ac:dyDescent="0.25">
      <c r="A2231" s="94" t="s">
        <v>161</v>
      </c>
      <c r="B2231" s="77" t="s">
        <v>211</v>
      </c>
      <c r="C2231" s="74">
        <v>2017</v>
      </c>
      <c r="D2231" s="77">
        <v>3</v>
      </c>
      <c r="E2231" s="77" t="s">
        <v>166</v>
      </c>
      <c r="F2231" s="77" t="s">
        <v>141</v>
      </c>
      <c r="G2231" s="98">
        <v>3230780</v>
      </c>
      <c r="H2231" s="77">
        <v>0</v>
      </c>
      <c r="I2231" s="92">
        <v>3230780</v>
      </c>
    </row>
    <row r="2232" spans="1:9" x14ac:dyDescent="0.25">
      <c r="A2232" s="94" t="s">
        <v>161</v>
      </c>
      <c r="B2232" s="77" t="s">
        <v>205</v>
      </c>
      <c r="C2232" s="74">
        <v>2017</v>
      </c>
      <c r="D2232" s="77">
        <v>3</v>
      </c>
      <c r="E2232" s="77" t="s">
        <v>166</v>
      </c>
      <c r="F2232" s="77" t="s">
        <v>141</v>
      </c>
      <c r="G2232" s="98">
        <v>17793885</v>
      </c>
      <c r="H2232" s="77">
        <v>0</v>
      </c>
      <c r="I2232" s="92">
        <v>17793885</v>
      </c>
    </row>
    <row r="2233" spans="1:9" x14ac:dyDescent="0.25">
      <c r="A2233" s="94" t="s">
        <v>161</v>
      </c>
      <c r="B2233" s="77" t="s">
        <v>206</v>
      </c>
      <c r="C2233" s="74">
        <v>2017</v>
      </c>
      <c r="D2233" s="77">
        <v>3</v>
      </c>
      <c r="E2233" s="77" t="s">
        <v>166</v>
      </c>
      <c r="F2233" s="77" t="s">
        <v>141</v>
      </c>
      <c r="G2233" s="98">
        <v>9520348</v>
      </c>
      <c r="H2233" s="77">
        <v>0</v>
      </c>
      <c r="I2233" s="92">
        <v>9520348</v>
      </c>
    </row>
    <row r="2234" spans="1:9" x14ac:dyDescent="0.25">
      <c r="A2234" s="94" t="s">
        <v>161</v>
      </c>
      <c r="B2234" s="77" t="s">
        <v>212</v>
      </c>
      <c r="C2234" s="74">
        <v>2017</v>
      </c>
      <c r="D2234" s="77">
        <v>3</v>
      </c>
      <c r="E2234" s="77" t="s">
        <v>166</v>
      </c>
      <c r="F2234" s="77" t="s">
        <v>141</v>
      </c>
      <c r="G2234" s="98">
        <v>15136414</v>
      </c>
      <c r="H2234" s="77">
        <v>0</v>
      </c>
      <c r="I2234" s="92">
        <v>15136414</v>
      </c>
    </row>
    <row r="2235" spans="1:9" x14ac:dyDescent="0.25">
      <c r="A2235" s="94" t="s">
        <v>161</v>
      </c>
      <c r="B2235" s="77" t="s">
        <v>208</v>
      </c>
      <c r="C2235" s="74">
        <v>2017</v>
      </c>
      <c r="D2235" s="77">
        <v>3</v>
      </c>
      <c r="E2235" s="77" t="s">
        <v>167</v>
      </c>
      <c r="F2235" s="77" t="s">
        <v>141</v>
      </c>
      <c r="G2235" s="98">
        <v>1741214</v>
      </c>
      <c r="H2235" s="77">
        <v>0</v>
      </c>
      <c r="I2235" s="92">
        <v>1741214</v>
      </c>
    </row>
    <row r="2236" spans="1:9" x14ac:dyDescent="0.25">
      <c r="A2236" s="94" t="s">
        <v>161</v>
      </c>
      <c r="B2236" s="77" t="s">
        <v>188</v>
      </c>
      <c r="C2236" s="74">
        <v>2017</v>
      </c>
      <c r="D2236" s="77">
        <v>3</v>
      </c>
      <c r="E2236" s="77" t="s">
        <v>167</v>
      </c>
      <c r="F2236" s="77" t="s">
        <v>141</v>
      </c>
      <c r="G2236" s="98">
        <v>239820891</v>
      </c>
      <c r="H2236" s="77">
        <v>0</v>
      </c>
      <c r="I2236" s="92">
        <v>239820891</v>
      </c>
    </row>
    <row r="2237" spans="1:9" x14ac:dyDescent="0.25">
      <c r="A2237" s="94" t="s">
        <v>161</v>
      </c>
      <c r="B2237" s="77" t="s">
        <v>193</v>
      </c>
      <c r="C2237" s="74">
        <v>2017</v>
      </c>
      <c r="D2237" s="77">
        <v>3</v>
      </c>
      <c r="E2237" s="77" t="s">
        <v>167</v>
      </c>
      <c r="F2237" s="77" t="s">
        <v>141</v>
      </c>
      <c r="G2237" s="98">
        <v>60257000</v>
      </c>
      <c r="H2237" s="77">
        <v>0</v>
      </c>
      <c r="I2237" s="92">
        <v>60257000</v>
      </c>
    </row>
    <row r="2238" spans="1:9" x14ac:dyDescent="0.25">
      <c r="A2238" s="94" t="s">
        <v>161</v>
      </c>
      <c r="B2238" s="77" t="s">
        <v>194</v>
      </c>
      <c r="C2238" s="74">
        <v>2017</v>
      </c>
      <c r="D2238" s="77">
        <v>3</v>
      </c>
      <c r="E2238" s="77" t="s">
        <v>167</v>
      </c>
      <c r="F2238" s="77" t="s">
        <v>141</v>
      </c>
      <c r="G2238" s="98">
        <v>78902738</v>
      </c>
      <c r="H2238" s="77">
        <v>0</v>
      </c>
      <c r="I2238" s="92">
        <v>78902738</v>
      </c>
    </row>
    <row r="2239" spans="1:9" x14ac:dyDescent="0.25">
      <c r="A2239" s="94" t="s">
        <v>161</v>
      </c>
      <c r="B2239" s="77" t="s">
        <v>195</v>
      </c>
      <c r="C2239" s="74">
        <v>2017</v>
      </c>
      <c r="D2239" s="77">
        <v>3</v>
      </c>
      <c r="E2239" s="77" t="s">
        <v>167</v>
      </c>
      <c r="F2239" s="77" t="s">
        <v>141</v>
      </c>
      <c r="G2239" s="98">
        <v>339777</v>
      </c>
      <c r="H2239" s="77">
        <v>0</v>
      </c>
      <c r="I2239" s="92">
        <v>339777</v>
      </c>
    </row>
    <row r="2240" spans="1:9" x14ac:dyDescent="0.25">
      <c r="A2240" s="94" t="s">
        <v>161</v>
      </c>
      <c r="B2240" s="77" t="s">
        <v>190</v>
      </c>
      <c r="C2240" s="74">
        <v>2017</v>
      </c>
      <c r="D2240" s="77">
        <v>3</v>
      </c>
      <c r="E2240" s="77" t="s">
        <v>167</v>
      </c>
      <c r="F2240" s="77" t="s">
        <v>141</v>
      </c>
      <c r="G2240" s="98">
        <v>334428000</v>
      </c>
      <c r="H2240" s="77">
        <v>0</v>
      </c>
      <c r="I2240" s="92">
        <v>334428000</v>
      </c>
    </row>
    <row r="2241" spans="1:9" x14ac:dyDescent="0.25">
      <c r="A2241" s="94" t="s">
        <v>161</v>
      </c>
      <c r="B2241" s="77" t="s">
        <v>196</v>
      </c>
      <c r="C2241" s="74">
        <v>2017</v>
      </c>
      <c r="D2241" s="77">
        <v>3</v>
      </c>
      <c r="E2241" s="77" t="s">
        <v>167</v>
      </c>
      <c r="F2241" s="77" t="s">
        <v>141</v>
      </c>
      <c r="G2241" s="98">
        <v>11515798</v>
      </c>
      <c r="H2241" s="77">
        <v>0</v>
      </c>
      <c r="I2241" s="92">
        <v>11515798</v>
      </c>
    </row>
    <row r="2242" spans="1:9" x14ac:dyDescent="0.25">
      <c r="A2242" s="94" t="s">
        <v>161</v>
      </c>
      <c r="B2242" s="77" t="s">
        <v>197</v>
      </c>
      <c r="C2242" s="74">
        <v>2017</v>
      </c>
      <c r="D2242" s="77">
        <v>3</v>
      </c>
      <c r="E2242" s="77" t="s">
        <v>167</v>
      </c>
      <c r="F2242" s="77" t="s">
        <v>141</v>
      </c>
      <c r="G2242" s="98">
        <v>15076545</v>
      </c>
      <c r="H2242" s="77">
        <v>0</v>
      </c>
      <c r="I2242" s="92">
        <v>15076545</v>
      </c>
    </row>
    <row r="2243" spans="1:9" x14ac:dyDescent="0.25">
      <c r="A2243" s="94" t="s">
        <v>161</v>
      </c>
      <c r="B2243" s="77" t="s">
        <v>209</v>
      </c>
      <c r="C2243" s="74">
        <v>2017</v>
      </c>
      <c r="D2243" s="77">
        <v>3</v>
      </c>
      <c r="E2243" s="77" t="s">
        <v>167</v>
      </c>
      <c r="F2243" s="77" t="s">
        <v>141</v>
      </c>
      <c r="G2243" s="98">
        <v>26430848</v>
      </c>
      <c r="H2243" s="77">
        <v>0</v>
      </c>
      <c r="I2243" s="92">
        <v>26430848</v>
      </c>
    </row>
    <row r="2244" spans="1:9" x14ac:dyDescent="0.25">
      <c r="A2244" s="94" t="s">
        <v>161</v>
      </c>
      <c r="B2244" s="77" t="s">
        <v>210</v>
      </c>
      <c r="C2244" s="74">
        <v>2017</v>
      </c>
      <c r="D2244" s="77">
        <v>3</v>
      </c>
      <c r="E2244" s="77" t="s">
        <v>167</v>
      </c>
      <c r="F2244" s="77" t="s">
        <v>141</v>
      </c>
      <c r="G2244" s="98">
        <v>3609240</v>
      </c>
      <c r="H2244" s="77">
        <v>0</v>
      </c>
      <c r="I2244" s="92">
        <v>3609240</v>
      </c>
    </row>
    <row r="2245" spans="1:9" x14ac:dyDescent="0.25">
      <c r="A2245" s="94" t="s">
        <v>161</v>
      </c>
      <c r="B2245" s="77" t="s">
        <v>192</v>
      </c>
      <c r="C2245" s="74">
        <v>2017</v>
      </c>
      <c r="D2245" s="77">
        <v>3</v>
      </c>
      <c r="E2245" s="77" t="s">
        <v>167</v>
      </c>
      <c r="F2245" s="77" t="s">
        <v>141</v>
      </c>
      <c r="G2245" s="98">
        <v>17772124</v>
      </c>
      <c r="H2245" s="77">
        <v>0</v>
      </c>
      <c r="I2245" s="92">
        <v>17772124</v>
      </c>
    </row>
    <row r="2246" spans="1:9" x14ac:dyDescent="0.25">
      <c r="A2246" s="94" t="s">
        <v>161</v>
      </c>
      <c r="B2246" s="77" t="s">
        <v>198</v>
      </c>
      <c r="C2246" s="74">
        <v>2017</v>
      </c>
      <c r="D2246" s="77">
        <v>3</v>
      </c>
      <c r="E2246" s="77" t="s">
        <v>167</v>
      </c>
      <c r="F2246" s="77" t="s">
        <v>141</v>
      </c>
      <c r="G2246" s="98">
        <v>4694007</v>
      </c>
      <c r="H2246" s="77">
        <v>0</v>
      </c>
      <c r="I2246" s="92">
        <v>4694007</v>
      </c>
    </row>
    <row r="2247" spans="1:9" x14ac:dyDescent="0.25">
      <c r="A2247" s="94" t="s">
        <v>161</v>
      </c>
      <c r="B2247" s="77" t="s">
        <v>199</v>
      </c>
      <c r="C2247" s="74">
        <v>2017</v>
      </c>
      <c r="D2247" s="77">
        <v>3</v>
      </c>
      <c r="E2247" s="77" t="s">
        <v>167</v>
      </c>
      <c r="F2247" s="77" t="s">
        <v>141</v>
      </c>
      <c r="G2247" s="98">
        <v>20972808</v>
      </c>
      <c r="H2247" s="77">
        <v>0</v>
      </c>
      <c r="I2247" s="92">
        <v>20972808</v>
      </c>
    </row>
    <row r="2248" spans="1:9" x14ac:dyDescent="0.25">
      <c r="A2248" s="94" t="s">
        <v>161</v>
      </c>
      <c r="B2248" s="77" t="s">
        <v>200</v>
      </c>
      <c r="C2248" s="74">
        <v>2017</v>
      </c>
      <c r="D2248" s="77">
        <v>3</v>
      </c>
      <c r="E2248" s="77" t="s">
        <v>167</v>
      </c>
      <c r="F2248" s="77" t="s">
        <v>141</v>
      </c>
      <c r="G2248" s="98">
        <v>3301860</v>
      </c>
      <c r="H2248" s="77">
        <v>0</v>
      </c>
      <c r="I2248" s="92">
        <v>3301860</v>
      </c>
    </row>
    <row r="2249" spans="1:9" x14ac:dyDescent="0.25">
      <c r="A2249" s="94" t="s">
        <v>161</v>
      </c>
      <c r="B2249" s="77" t="s">
        <v>201</v>
      </c>
      <c r="C2249" s="74">
        <v>2017</v>
      </c>
      <c r="D2249" s="77">
        <v>3</v>
      </c>
      <c r="E2249" s="77" t="s">
        <v>167</v>
      </c>
      <c r="F2249" s="77" t="s">
        <v>141</v>
      </c>
      <c r="G2249" s="98">
        <v>30732000</v>
      </c>
      <c r="H2249" s="77">
        <v>0</v>
      </c>
      <c r="I2249" s="92">
        <v>30732000</v>
      </c>
    </row>
    <row r="2250" spans="1:9" x14ac:dyDescent="0.25">
      <c r="A2250" s="94" t="s">
        <v>161</v>
      </c>
      <c r="B2250" s="77" t="s">
        <v>202</v>
      </c>
      <c r="C2250" s="74">
        <v>2017</v>
      </c>
      <c r="D2250" s="77">
        <v>3</v>
      </c>
      <c r="E2250" s="77" t="s">
        <v>167</v>
      </c>
      <c r="F2250" s="77" t="s">
        <v>141</v>
      </c>
      <c r="G2250" s="98">
        <v>16675000</v>
      </c>
      <c r="H2250" s="77">
        <v>0</v>
      </c>
      <c r="I2250" s="92">
        <v>16675000</v>
      </c>
    </row>
    <row r="2251" spans="1:9" x14ac:dyDescent="0.25">
      <c r="A2251" s="94" t="s">
        <v>161</v>
      </c>
      <c r="B2251" s="77" t="s">
        <v>203</v>
      </c>
      <c r="C2251" s="74">
        <v>2017</v>
      </c>
      <c r="D2251" s="77">
        <v>3</v>
      </c>
      <c r="E2251" s="77" t="s">
        <v>167</v>
      </c>
      <c r="F2251" s="77" t="s">
        <v>141</v>
      </c>
      <c r="G2251" s="98">
        <v>2105728</v>
      </c>
      <c r="H2251" s="77">
        <v>0</v>
      </c>
      <c r="I2251" s="92">
        <v>2105728</v>
      </c>
    </row>
    <row r="2252" spans="1:9" x14ac:dyDescent="0.25">
      <c r="A2252" s="94" t="s">
        <v>161</v>
      </c>
      <c r="B2252" s="77" t="s">
        <v>191</v>
      </c>
      <c r="C2252" s="74">
        <v>2017</v>
      </c>
      <c r="D2252" s="77">
        <v>3</v>
      </c>
      <c r="E2252" s="77" t="s">
        <v>167</v>
      </c>
      <c r="F2252" s="77" t="s">
        <v>141</v>
      </c>
      <c r="G2252" s="98">
        <v>222371291</v>
      </c>
      <c r="H2252" s="77">
        <v>0</v>
      </c>
      <c r="I2252" s="92">
        <v>222371291</v>
      </c>
    </row>
    <row r="2253" spans="1:9" x14ac:dyDescent="0.25">
      <c r="A2253" s="94" t="s">
        <v>161</v>
      </c>
      <c r="B2253" s="77" t="s">
        <v>207</v>
      </c>
      <c r="C2253" s="74">
        <v>2017</v>
      </c>
      <c r="D2253" s="77">
        <v>3</v>
      </c>
      <c r="E2253" s="77" t="s">
        <v>167</v>
      </c>
      <c r="F2253" s="77" t="s">
        <v>141</v>
      </c>
      <c r="G2253" s="98">
        <v>12855000</v>
      </c>
      <c r="H2253" s="77">
        <v>0</v>
      </c>
      <c r="I2253" s="92">
        <v>12855000</v>
      </c>
    </row>
    <row r="2254" spans="1:9" x14ac:dyDescent="0.25">
      <c r="A2254" s="94" t="s">
        <v>161</v>
      </c>
      <c r="B2254" s="77" t="s">
        <v>204</v>
      </c>
      <c r="C2254" s="74">
        <v>2017</v>
      </c>
      <c r="D2254" s="77">
        <v>3</v>
      </c>
      <c r="E2254" s="77" t="s">
        <v>167</v>
      </c>
      <c r="F2254" s="77" t="s">
        <v>141</v>
      </c>
      <c r="G2254" s="98">
        <v>269318000</v>
      </c>
      <c r="H2254" s="77">
        <v>0</v>
      </c>
      <c r="I2254" s="92">
        <v>269318000</v>
      </c>
    </row>
    <row r="2255" spans="1:9" x14ac:dyDescent="0.25">
      <c r="A2255" s="94" t="s">
        <v>161</v>
      </c>
      <c r="B2255" s="77" t="s">
        <v>211</v>
      </c>
      <c r="C2255" s="74">
        <v>2017</v>
      </c>
      <c r="D2255" s="77">
        <v>3</v>
      </c>
      <c r="E2255" s="77" t="s">
        <v>167</v>
      </c>
      <c r="F2255" s="77" t="s">
        <v>141</v>
      </c>
      <c r="G2255" s="98">
        <v>389699</v>
      </c>
      <c r="H2255" s="77">
        <v>0</v>
      </c>
      <c r="I2255" s="92">
        <v>389699</v>
      </c>
    </row>
    <row r="2256" spans="1:9" x14ac:dyDescent="0.25">
      <c r="A2256" s="94" t="s">
        <v>161</v>
      </c>
      <c r="B2256" s="77" t="s">
        <v>205</v>
      </c>
      <c r="C2256" s="74">
        <v>2017</v>
      </c>
      <c r="D2256" s="77">
        <v>3</v>
      </c>
      <c r="E2256" s="77" t="s">
        <v>167</v>
      </c>
      <c r="F2256" s="77" t="s">
        <v>141</v>
      </c>
      <c r="G2256" s="98">
        <v>14412793</v>
      </c>
      <c r="H2256" s="77">
        <v>0</v>
      </c>
      <c r="I2256" s="92">
        <v>14412793</v>
      </c>
    </row>
    <row r="2257" spans="1:9" x14ac:dyDescent="0.25">
      <c r="A2257" s="94" t="s">
        <v>161</v>
      </c>
      <c r="B2257" s="77" t="s">
        <v>206</v>
      </c>
      <c r="C2257" s="74">
        <v>2017</v>
      </c>
      <c r="D2257" s="77">
        <v>3</v>
      </c>
      <c r="E2257" s="77" t="s">
        <v>167</v>
      </c>
      <c r="F2257" s="77" t="s">
        <v>141</v>
      </c>
      <c r="G2257" s="98">
        <v>50323641</v>
      </c>
      <c r="H2257" s="77">
        <v>0</v>
      </c>
      <c r="I2257" s="92">
        <v>50323641</v>
      </c>
    </row>
    <row r="2258" spans="1:9" x14ac:dyDescent="0.25">
      <c r="A2258" s="94" t="s">
        <v>161</v>
      </c>
      <c r="B2258" s="77" t="s">
        <v>212</v>
      </c>
      <c r="C2258" s="74">
        <v>2017</v>
      </c>
      <c r="D2258" s="77">
        <v>3</v>
      </c>
      <c r="E2258" s="77" t="s">
        <v>167</v>
      </c>
      <c r="F2258" s="77" t="s">
        <v>141</v>
      </c>
      <c r="G2258" s="98">
        <v>8800007</v>
      </c>
      <c r="H2258" s="77">
        <v>0</v>
      </c>
      <c r="I2258" s="92">
        <v>8800007</v>
      </c>
    </row>
    <row r="2259" spans="1:9" x14ac:dyDescent="0.25">
      <c r="A2259" s="94" t="s">
        <v>161</v>
      </c>
      <c r="B2259" s="77" t="s">
        <v>208</v>
      </c>
      <c r="C2259" s="74">
        <v>2017</v>
      </c>
      <c r="D2259" s="77">
        <v>3</v>
      </c>
      <c r="E2259" s="77" t="s">
        <v>168</v>
      </c>
      <c r="F2259" s="77" t="s">
        <v>141</v>
      </c>
      <c r="G2259" s="98">
        <v>112116</v>
      </c>
      <c r="H2259" s="77">
        <v>0</v>
      </c>
      <c r="I2259" s="92">
        <v>112116</v>
      </c>
    </row>
    <row r="2260" spans="1:9" x14ac:dyDescent="0.25">
      <c r="A2260" s="94" t="s">
        <v>161</v>
      </c>
      <c r="B2260" s="77" t="s">
        <v>188</v>
      </c>
      <c r="C2260" s="74">
        <v>2017</v>
      </c>
      <c r="D2260" s="77">
        <v>3</v>
      </c>
      <c r="E2260" s="77" t="s">
        <v>168</v>
      </c>
      <c r="F2260" s="77" t="s">
        <v>141</v>
      </c>
      <c r="G2260" s="98">
        <v>20122949</v>
      </c>
      <c r="H2260" s="77">
        <v>0</v>
      </c>
      <c r="I2260" s="92">
        <v>20122949</v>
      </c>
    </row>
    <row r="2261" spans="1:9" x14ac:dyDescent="0.25">
      <c r="A2261" s="94" t="s">
        <v>161</v>
      </c>
      <c r="B2261" s="77" t="s">
        <v>193</v>
      </c>
      <c r="C2261" s="74">
        <v>2017</v>
      </c>
      <c r="D2261" s="77">
        <v>3</v>
      </c>
      <c r="E2261" s="77" t="s">
        <v>168</v>
      </c>
      <c r="F2261" s="77" t="s">
        <v>141</v>
      </c>
      <c r="G2261" s="98">
        <v>0</v>
      </c>
      <c r="H2261" s="77">
        <v>0</v>
      </c>
      <c r="I2261" s="92">
        <v>0</v>
      </c>
    </row>
    <row r="2262" spans="1:9" x14ac:dyDescent="0.25">
      <c r="A2262" s="94" t="s">
        <v>161</v>
      </c>
      <c r="B2262" s="77" t="s">
        <v>194</v>
      </c>
      <c r="C2262" s="74">
        <v>2017</v>
      </c>
      <c r="D2262" s="77">
        <v>3</v>
      </c>
      <c r="E2262" s="77" t="s">
        <v>168</v>
      </c>
      <c r="F2262" s="77" t="s">
        <v>141</v>
      </c>
      <c r="G2262" s="98">
        <v>12277067</v>
      </c>
      <c r="H2262" s="77">
        <v>0</v>
      </c>
      <c r="I2262" s="92">
        <v>12277067</v>
      </c>
    </row>
    <row r="2263" spans="1:9" x14ac:dyDescent="0.25">
      <c r="A2263" s="94" t="s">
        <v>161</v>
      </c>
      <c r="B2263" s="77" t="s">
        <v>195</v>
      </c>
      <c r="C2263" s="74">
        <v>2017</v>
      </c>
      <c r="D2263" s="77">
        <v>3</v>
      </c>
      <c r="E2263" s="77" t="s">
        <v>168</v>
      </c>
      <c r="F2263" s="77" t="s">
        <v>141</v>
      </c>
      <c r="G2263" s="98">
        <v>128124</v>
      </c>
      <c r="H2263" s="77">
        <v>0</v>
      </c>
      <c r="I2263" s="92">
        <v>128124</v>
      </c>
    </row>
    <row r="2264" spans="1:9" x14ac:dyDescent="0.25">
      <c r="A2264" s="94" t="s">
        <v>161</v>
      </c>
      <c r="B2264" s="77" t="s">
        <v>190</v>
      </c>
      <c r="C2264" s="74">
        <v>2017</v>
      </c>
      <c r="D2264" s="77">
        <v>3</v>
      </c>
      <c r="E2264" s="77" t="s">
        <v>168</v>
      </c>
      <c r="F2264" s="77" t="s">
        <v>141</v>
      </c>
      <c r="G2264" s="98">
        <v>55542000</v>
      </c>
      <c r="H2264" s="77">
        <v>0</v>
      </c>
      <c r="I2264" s="92">
        <v>55542000</v>
      </c>
    </row>
    <row r="2265" spans="1:9" x14ac:dyDescent="0.25">
      <c r="A2265" s="94" t="s">
        <v>161</v>
      </c>
      <c r="B2265" s="77" t="s">
        <v>196</v>
      </c>
      <c r="C2265" s="74">
        <v>2017</v>
      </c>
      <c r="D2265" s="77">
        <v>3</v>
      </c>
      <c r="E2265" s="77" t="s">
        <v>168</v>
      </c>
      <c r="F2265" s="77" t="s">
        <v>141</v>
      </c>
      <c r="G2265" s="98">
        <v>869554</v>
      </c>
      <c r="H2265" s="77">
        <v>0</v>
      </c>
      <c r="I2265" s="92">
        <v>869554</v>
      </c>
    </row>
    <row r="2266" spans="1:9" x14ac:dyDescent="0.25">
      <c r="A2266" s="94" t="s">
        <v>161</v>
      </c>
      <c r="B2266" s="77" t="s">
        <v>197</v>
      </c>
      <c r="C2266" s="74">
        <v>2017</v>
      </c>
      <c r="D2266" s="77">
        <v>3</v>
      </c>
      <c r="E2266" s="77" t="s">
        <v>168</v>
      </c>
      <c r="F2266" s="77" t="s">
        <v>141</v>
      </c>
      <c r="G2266" s="98">
        <v>566646</v>
      </c>
      <c r="H2266" s="77">
        <v>0</v>
      </c>
      <c r="I2266" s="92">
        <v>566646</v>
      </c>
    </row>
    <row r="2267" spans="1:9" x14ac:dyDescent="0.25">
      <c r="A2267" s="94" t="s">
        <v>161</v>
      </c>
      <c r="B2267" s="77" t="s">
        <v>209</v>
      </c>
      <c r="C2267" s="74">
        <v>2017</v>
      </c>
      <c r="D2267" s="77">
        <v>3</v>
      </c>
      <c r="E2267" s="77" t="s">
        <v>168</v>
      </c>
      <c r="F2267" s="77" t="s">
        <v>141</v>
      </c>
      <c r="G2267" s="98">
        <v>4389041</v>
      </c>
      <c r="H2267" s="77">
        <v>0</v>
      </c>
      <c r="I2267" s="92">
        <v>4389041</v>
      </c>
    </row>
    <row r="2268" spans="1:9" x14ac:dyDescent="0.25">
      <c r="A2268" s="94" t="s">
        <v>161</v>
      </c>
      <c r="B2268" s="77" t="s">
        <v>210</v>
      </c>
      <c r="C2268" s="74">
        <v>2017</v>
      </c>
      <c r="D2268" s="77">
        <v>3</v>
      </c>
      <c r="E2268" s="77" t="s">
        <v>168</v>
      </c>
      <c r="F2268" s="77" t="s">
        <v>141</v>
      </c>
      <c r="G2268" s="98">
        <v>0</v>
      </c>
      <c r="H2268" s="77">
        <v>0</v>
      </c>
      <c r="I2268" s="92">
        <v>0</v>
      </c>
    </row>
    <row r="2269" spans="1:9" x14ac:dyDescent="0.25">
      <c r="A2269" s="94" t="s">
        <v>161</v>
      </c>
      <c r="B2269" s="77" t="s">
        <v>192</v>
      </c>
      <c r="C2269" s="74">
        <v>2017</v>
      </c>
      <c r="D2269" s="77">
        <v>3</v>
      </c>
      <c r="E2269" s="77" t="s">
        <v>168</v>
      </c>
      <c r="F2269" s="77" t="s">
        <v>141</v>
      </c>
      <c r="G2269" s="98">
        <v>2592394</v>
      </c>
      <c r="H2269" s="77">
        <v>0</v>
      </c>
      <c r="I2269" s="92">
        <v>2592394</v>
      </c>
    </row>
    <row r="2270" spans="1:9" x14ac:dyDescent="0.25">
      <c r="A2270" s="94" t="s">
        <v>161</v>
      </c>
      <c r="B2270" s="77" t="s">
        <v>198</v>
      </c>
      <c r="C2270" s="74">
        <v>2017</v>
      </c>
      <c r="D2270" s="77">
        <v>3</v>
      </c>
      <c r="E2270" s="77" t="s">
        <v>168</v>
      </c>
      <c r="F2270" s="77" t="s">
        <v>141</v>
      </c>
      <c r="G2270" s="98">
        <v>0</v>
      </c>
      <c r="H2270" s="77">
        <v>0</v>
      </c>
      <c r="I2270" s="92">
        <v>0</v>
      </c>
    </row>
    <row r="2271" spans="1:9" x14ac:dyDescent="0.25">
      <c r="A2271" s="94" t="s">
        <v>161</v>
      </c>
      <c r="B2271" s="77" t="s">
        <v>199</v>
      </c>
      <c r="C2271" s="74">
        <v>2017</v>
      </c>
      <c r="D2271" s="77">
        <v>3</v>
      </c>
      <c r="E2271" s="77" t="s">
        <v>168</v>
      </c>
      <c r="F2271" s="77" t="s">
        <v>141</v>
      </c>
      <c r="G2271" s="98">
        <v>13142152</v>
      </c>
      <c r="H2271" s="77">
        <v>0</v>
      </c>
      <c r="I2271" s="92">
        <v>13142152</v>
      </c>
    </row>
    <row r="2272" spans="1:9" x14ac:dyDescent="0.25">
      <c r="A2272" s="94" t="s">
        <v>161</v>
      </c>
      <c r="B2272" s="77" t="s">
        <v>200</v>
      </c>
      <c r="C2272" s="74">
        <v>2017</v>
      </c>
      <c r="D2272" s="77">
        <v>3</v>
      </c>
      <c r="E2272" s="77" t="s">
        <v>168</v>
      </c>
      <c r="F2272" s="77" t="s">
        <v>141</v>
      </c>
      <c r="G2272" s="98">
        <v>0</v>
      </c>
      <c r="H2272" s="77">
        <v>0</v>
      </c>
      <c r="I2272" s="92">
        <v>0</v>
      </c>
    </row>
    <row r="2273" spans="1:9" x14ac:dyDescent="0.25">
      <c r="A2273" s="94" t="s">
        <v>161</v>
      </c>
      <c r="B2273" s="77" t="s">
        <v>201</v>
      </c>
      <c r="C2273" s="74">
        <v>2017</v>
      </c>
      <c r="D2273" s="77">
        <v>3</v>
      </c>
      <c r="E2273" s="77" t="s">
        <v>168</v>
      </c>
      <c r="F2273" s="77" t="s">
        <v>141</v>
      </c>
      <c r="G2273" s="98">
        <v>850000</v>
      </c>
      <c r="H2273" s="77">
        <v>0</v>
      </c>
      <c r="I2273" s="92">
        <v>850000</v>
      </c>
    </row>
    <row r="2274" spans="1:9" x14ac:dyDescent="0.25">
      <c r="A2274" s="94" t="s">
        <v>161</v>
      </c>
      <c r="B2274" s="77" t="s">
        <v>202</v>
      </c>
      <c r="C2274" s="74">
        <v>2017</v>
      </c>
      <c r="D2274" s="77">
        <v>3</v>
      </c>
      <c r="E2274" s="77" t="s">
        <v>168</v>
      </c>
      <c r="F2274" s="77" t="s">
        <v>141</v>
      </c>
      <c r="G2274" s="98">
        <v>0</v>
      </c>
      <c r="H2274" s="77">
        <v>0</v>
      </c>
      <c r="I2274" s="92">
        <v>0</v>
      </c>
    </row>
    <row r="2275" spans="1:9" x14ac:dyDescent="0.25">
      <c r="A2275" s="94" t="s">
        <v>161</v>
      </c>
      <c r="B2275" s="77" t="s">
        <v>203</v>
      </c>
      <c r="C2275" s="74">
        <v>2017</v>
      </c>
      <c r="D2275" s="77">
        <v>3</v>
      </c>
      <c r="E2275" s="77" t="s">
        <v>168</v>
      </c>
      <c r="F2275" s="77" t="s">
        <v>141</v>
      </c>
      <c r="G2275" s="98">
        <v>97358</v>
      </c>
      <c r="H2275" s="77">
        <v>0</v>
      </c>
      <c r="I2275" s="92">
        <v>97358</v>
      </c>
    </row>
    <row r="2276" spans="1:9" x14ac:dyDescent="0.25">
      <c r="A2276" s="94" t="s">
        <v>161</v>
      </c>
      <c r="B2276" s="77" t="s">
        <v>191</v>
      </c>
      <c r="C2276" s="74">
        <v>2017</v>
      </c>
      <c r="D2276" s="77">
        <v>3</v>
      </c>
      <c r="E2276" s="77" t="s">
        <v>168</v>
      </c>
      <c r="F2276" s="77" t="s">
        <v>141</v>
      </c>
      <c r="G2276" s="98">
        <v>34817663</v>
      </c>
      <c r="H2276" s="77">
        <v>0</v>
      </c>
      <c r="I2276" s="92">
        <v>34817663</v>
      </c>
    </row>
    <row r="2277" spans="1:9" x14ac:dyDescent="0.25">
      <c r="A2277" s="94" t="s">
        <v>161</v>
      </c>
      <c r="B2277" s="77" t="s">
        <v>207</v>
      </c>
      <c r="C2277" s="74">
        <v>2017</v>
      </c>
      <c r="D2277" s="77">
        <v>3</v>
      </c>
      <c r="E2277" s="77" t="s">
        <v>168</v>
      </c>
      <c r="F2277" s="77" t="s">
        <v>141</v>
      </c>
      <c r="G2277" s="98">
        <v>0</v>
      </c>
      <c r="H2277" s="77">
        <v>0</v>
      </c>
      <c r="I2277" s="92">
        <v>0</v>
      </c>
    </row>
    <row r="2278" spans="1:9" x14ac:dyDescent="0.25">
      <c r="A2278" s="94" t="s">
        <v>161</v>
      </c>
      <c r="B2278" s="77" t="s">
        <v>204</v>
      </c>
      <c r="C2278" s="74">
        <v>2017</v>
      </c>
      <c r="D2278" s="77">
        <v>3</v>
      </c>
      <c r="E2278" s="77" t="s">
        <v>168</v>
      </c>
      <c r="F2278" s="77" t="s">
        <v>141</v>
      </c>
      <c r="G2278" s="98">
        <v>26227000</v>
      </c>
      <c r="H2278" s="77">
        <v>0</v>
      </c>
      <c r="I2278" s="92">
        <v>26227000</v>
      </c>
    </row>
    <row r="2279" spans="1:9" x14ac:dyDescent="0.25">
      <c r="A2279" s="94" t="s">
        <v>161</v>
      </c>
      <c r="B2279" s="77" t="s">
        <v>211</v>
      </c>
      <c r="C2279" s="74">
        <v>2017</v>
      </c>
      <c r="D2279" s="77">
        <v>3</v>
      </c>
      <c r="E2279" s="77" t="s">
        <v>168</v>
      </c>
      <c r="F2279" s="77" t="s">
        <v>141</v>
      </c>
      <c r="G2279" s="98">
        <v>0</v>
      </c>
      <c r="H2279" s="77">
        <v>0</v>
      </c>
      <c r="I2279" s="92">
        <v>0</v>
      </c>
    </row>
    <row r="2280" spans="1:9" x14ac:dyDescent="0.25">
      <c r="A2280" s="94" t="s">
        <v>161</v>
      </c>
      <c r="B2280" s="77" t="s">
        <v>205</v>
      </c>
      <c r="C2280" s="74">
        <v>2017</v>
      </c>
      <c r="D2280" s="77">
        <v>3</v>
      </c>
      <c r="E2280" s="77" t="s">
        <v>168</v>
      </c>
      <c r="F2280" s="77" t="s">
        <v>141</v>
      </c>
      <c r="G2280" s="98">
        <v>87359</v>
      </c>
      <c r="H2280" s="77">
        <v>0</v>
      </c>
      <c r="I2280" s="92">
        <v>87359</v>
      </c>
    </row>
    <row r="2281" spans="1:9" x14ac:dyDescent="0.25">
      <c r="A2281" s="94" t="s">
        <v>161</v>
      </c>
      <c r="B2281" s="77" t="s">
        <v>206</v>
      </c>
      <c r="C2281" s="74">
        <v>2017</v>
      </c>
      <c r="D2281" s="77">
        <v>3</v>
      </c>
      <c r="E2281" s="77" t="s">
        <v>168</v>
      </c>
      <c r="F2281" s="77" t="s">
        <v>141</v>
      </c>
      <c r="G2281" s="98">
        <v>0</v>
      </c>
      <c r="H2281" s="77">
        <v>0</v>
      </c>
      <c r="I2281" s="92">
        <v>0</v>
      </c>
    </row>
    <row r="2282" spans="1:9" x14ac:dyDescent="0.25">
      <c r="A2282" s="94" t="s">
        <v>161</v>
      </c>
      <c r="B2282" s="77" t="s">
        <v>212</v>
      </c>
      <c r="C2282" s="74">
        <v>2017</v>
      </c>
      <c r="D2282" s="77">
        <v>3</v>
      </c>
      <c r="E2282" s="77" t="s">
        <v>168</v>
      </c>
      <c r="F2282" s="77" t="s">
        <v>141</v>
      </c>
      <c r="G2282" s="98">
        <v>74953</v>
      </c>
      <c r="H2282" s="77">
        <v>0</v>
      </c>
      <c r="I2282" s="92">
        <v>74953</v>
      </c>
    </row>
    <row r="2283" spans="1:9" x14ac:dyDescent="0.25">
      <c r="A2283" s="94" t="s">
        <v>161</v>
      </c>
      <c r="B2283" s="77" t="s">
        <v>208</v>
      </c>
      <c r="C2283" s="74">
        <v>2017</v>
      </c>
      <c r="D2283" s="77">
        <v>3</v>
      </c>
      <c r="E2283" s="77" t="s">
        <v>169</v>
      </c>
      <c r="F2283" s="77" t="s">
        <v>141</v>
      </c>
      <c r="G2283" s="98">
        <v>0</v>
      </c>
      <c r="H2283" s="77">
        <v>0</v>
      </c>
      <c r="I2283" s="92">
        <v>0</v>
      </c>
    </row>
    <row r="2284" spans="1:9" x14ac:dyDescent="0.25">
      <c r="A2284" s="94" t="s">
        <v>161</v>
      </c>
      <c r="B2284" s="77" t="s">
        <v>188</v>
      </c>
      <c r="C2284" s="74">
        <v>2017</v>
      </c>
      <c r="D2284" s="77">
        <v>3</v>
      </c>
      <c r="E2284" s="77" t="s">
        <v>169</v>
      </c>
      <c r="F2284" s="77" t="s">
        <v>141</v>
      </c>
      <c r="G2284" s="98">
        <v>1680815859</v>
      </c>
      <c r="H2284" s="77">
        <v>0</v>
      </c>
      <c r="I2284" s="92">
        <v>1680815859</v>
      </c>
    </row>
    <row r="2285" spans="1:9" x14ac:dyDescent="0.25">
      <c r="A2285" s="94" t="s">
        <v>161</v>
      </c>
      <c r="B2285" s="77" t="s">
        <v>193</v>
      </c>
      <c r="C2285" s="74">
        <v>2017</v>
      </c>
      <c r="D2285" s="77">
        <v>3</v>
      </c>
      <c r="E2285" s="77" t="s">
        <v>169</v>
      </c>
      <c r="F2285" s="77" t="s">
        <v>141</v>
      </c>
      <c r="G2285" s="98">
        <v>264233000</v>
      </c>
      <c r="H2285" s="77">
        <v>0</v>
      </c>
      <c r="I2285" s="92">
        <v>264233000</v>
      </c>
    </row>
    <row r="2286" spans="1:9" x14ac:dyDescent="0.25">
      <c r="A2286" s="94" t="s">
        <v>161</v>
      </c>
      <c r="B2286" s="77" t="s">
        <v>194</v>
      </c>
      <c r="C2286" s="74">
        <v>2017</v>
      </c>
      <c r="D2286" s="77">
        <v>3</v>
      </c>
      <c r="E2286" s="77" t="s">
        <v>169</v>
      </c>
      <c r="F2286" s="77" t="s">
        <v>141</v>
      </c>
      <c r="G2286" s="98">
        <v>641302</v>
      </c>
      <c r="H2286" s="77">
        <v>0</v>
      </c>
      <c r="I2286" s="92">
        <v>641302</v>
      </c>
    </row>
    <row r="2287" spans="1:9" x14ac:dyDescent="0.25">
      <c r="A2287" s="94" t="s">
        <v>161</v>
      </c>
      <c r="B2287" s="77" t="s">
        <v>195</v>
      </c>
      <c r="C2287" s="74">
        <v>2017</v>
      </c>
      <c r="D2287" s="77">
        <v>3</v>
      </c>
      <c r="E2287" s="77" t="s">
        <v>169</v>
      </c>
      <c r="F2287" s="77" t="s">
        <v>141</v>
      </c>
      <c r="G2287" s="98">
        <v>0</v>
      </c>
      <c r="H2287" s="77">
        <v>0</v>
      </c>
      <c r="I2287" s="92">
        <v>0</v>
      </c>
    </row>
    <row r="2288" spans="1:9" x14ac:dyDescent="0.25">
      <c r="A2288" s="94" t="s">
        <v>161</v>
      </c>
      <c r="B2288" s="77" t="s">
        <v>190</v>
      </c>
      <c r="C2288" s="74">
        <v>2017</v>
      </c>
      <c r="D2288" s="77">
        <v>3</v>
      </c>
      <c r="E2288" s="77" t="s">
        <v>169</v>
      </c>
      <c r="F2288" s="77" t="s">
        <v>141</v>
      </c>
      <c r="G2288" s="98">
        <v>1448786000</v>
      </c>
      <c r="H2288" s="77">
        <v>0</v>
      </c>
      <c r="I2288" s="92">
        <v>1448786000</v>
      </c>
    </row>
    <row r="2289" spans="1:9" x14ac:dyDescent="0.25">
      <c r="A2289" s="94" t="s">
        <v>161</v>
      </c>
      <c r="B2289" s="77" t="s">
        <v>196</v>
      </c>
      <c r="C2289" s="74">
        <v>2017</v>
      </c>
      <c r="D2289" s="77">
        <v>3</v>
      </c>
      <c r="E2289" s="77" t="s">
        <v>169</v>
      </c>
      <c r="F2289" s="77" t="s">
        <v>141</v>
      </c>
      <c r="G2289" s="98">
        <v>0</v>
      </c>
      <c r="H2289" s="77">
        <v>0</v>
      </c>
      <c r="I2289" s="92">
        <v>0</v>
      </c>
    </row>
    <row r="2290" spans="1:9" x14ac:dyDescent="0.25">
      <c r="A2290" s="94" t="s">
        <v>161</v>
      </c>
      <c r="B2290" s="77" t="s">
        <v>197</v>
      </c>
      <c r="C2290" s="74">
        <v>2017</v>
      </c>
      <c r="D2290" s="77">
        <v>3</v>
      </c>
      <c r="E2290" s="77" t="s">
        <v>169</v>
      </c>
      <c r="F2290" s="77" t="s">
        <v>141</v>
      </c>
      <c r="G2290" s="98">
        <v>0</v>
      </c>
      <c r="H2290" s="77">
        <v>0</v>
      </c>
      <c r="I2290" s="92">
        <v>0</v>
      </c>
    </row>
    <row r="2291" spans="1:9" x14ac:dyDescent="0.25">
      <c r="A2291" s="94" t="s">
        <v>161</v>
      </c>
      <c r="B2291" s="77" t="s">
        <v>209</v>
      </c>
      <c r="C2291" s="74">
        <v>2017</v>
      </c>
      <c r="D2291" s="77">
        <v>3</v>
      </c>
      <c r="E2291" s="77" t="s">
        <v>169</v>
      </c>
      <c r="F2291" s="77" t="s">
        <v>141</v>
      </c>
      <c r="G2291" s="98">
        <v>0</v>
      </c>
      <c r="H2291" s="77">
        <v>0</v>
      </c>
      <c r="I2291" s="92">
        <v>0</v>
      </c>
    </row>
    <row r="2292" spans="1:9" x14ac:dyDescent="0.25">
      <c r="A2292" s="94" t="s">
        <v>161</v>
      </c>
      <c r="B2292" s="77" t="s">
        <v>210</v>
      </c>
      <c r="C2292" s="74">
        <v>2017</v>
      </c>
      <c r="D2292" s="77">
        <v>3</v>
      </c>
      <c r="E2292" s="77" t="s">
        <v>169</v>
      </c>
      <c r="F2292" s="77" t="s">
        <v>141</v>
      </c>
      <c r="G2292" s="98">
        <v>0</v>
      </c>
      <c r="H2292" s="77">
        <v>0</v>
      </c>
      <c r="I2292" s="92">
        <v>0</v>
      </c>
    </row>
    <row r="2293" spans="1:9" x14ac:dyDescent="0.25">
      <c r="A2293" s="94" t="s">
        <v>161</v>
      </c>
      <c r="B2293" s="77" t="s">
        <v>192</v>
      </c>
      <c r="C2293" s="74">
        <v>2017</v>
      </c>
      <c r="D2293" s="77">
        <v>3</v>
      </c>
      <c r="E2293" s="77" t="s">
        <v>169</v>
      </c>
      <c r="F2293" s="77" t="s">
        <v>141</v>
      </c>
      <c r="G2293" s="98">
        <v>5745499</v>
      </c>
      <c r="H2293" s="77">
        <v>0</v>
      </c>
      <c r="I2293" s="92">
        <v>5745499</v>
      </c>
    </row>
    <row r="2294" spans="1:9" x14ac:dyDescent="0.25">
      <c r="A2294" s="94" t="s">
        <v>161</v>
      </c>
      <c r="B2294" s="77" t="s">
        <v>198</v>
      </c>
      <c r="C2294" s="74">
        <v>2017</v>
      </c>
      <c r="D2294" s="77">
        <v>3</v>
      </c>
      <c r="E2294" s="77" t="s">
        <v>169</v>
      </c>
      <c r="F2294" s="77" t="s">
        <v>141</v>
      </c>
      <c r="G2294" s="98">
        <v>16874</v>
      </c>
      <c r="H2294" s="77">
        <v>0</v>
      </c>
      <c r="I2294" s="92">
        <v>16874</v>
      </c>
    </row>
    <row r="2295" spans="1:9" x14ac:dyDescent="0.25">
      <c r="A2295" s="94" t="s">
        <v>161</v>
      </c>
      <c r="B2295" s="77" t="s">
        <v>199</v>
      </c>
      <c r="C2295" s="74">
        <v>2017</v>
      </c>
      <c r="D2295" s="77">
        <v>3</v>
      </c>
      <c r="E2295" s="77" t="s">
        <v>169</v>
      </c>
      <c r="F2295" s="77" t="s">
        <v>141</v>
      </c>
      <c r="G2295" s="98">
        <v>0</v>
      </c>
      <c r="H2295" s="77">
        <v>0</v>
      </c>
      <c r="I2295" s="92">
        <v>0</v>
      </c>
    </row>
    <row r="2296" spans="1:9" x14ac:dyDescent="0.25">
      <c r="A2296" s="94" t="s">
        <v>161</v>
      </c>
      <c r="B2296" s="77" t="s">
        <v>200</v>
      </c>
      <c r="C2296" s="74">
        <v>2017</v>
      </c>
      <c r="D2296" s="77">
        <v>3</v>
      </c>
      <c r="E2296" s="77" t="s">
        <v>169</v>
      </c>
      <c r="F2296" s="77" t="s">
        <v>141</v>
      </c>
      <c r="G2296" s="98">
        <v>0</v>
      </c>
      <c r="H2296" s="77">
        <v>0</v>
      </c>
      <c r="I2296" s="92">
        <v>0</v>
      </c>
    </row>
    <row r="2297" spans="1:9" x14ac:dyDescent="0.25">
      <c r="A2297" s="94" t="s">
        <v>161</v>
      </c>
      <c r="B2297" s="77" t="s">
        <v>201</v>
      </c>
      <c r="C2297" s="74">
        <v>2017</v>
      </c>
      <c r="D2297" s="77">
        <v>3</v>
      </c>
      <c r="E2297" s="77" t="s">
        <v>169</v>
      </c>
      <c r="F2297" s="77" t="s">
        <v>141</v>
      </c>
      <c r="G2297" s="98">
        <v>0</v>
      </c>
      <c r="H2297" s="77">
        <v>0</v>
      </c>
      <c r="I2297" s="92">
        <v>0</v>
      </c>
    </row>
    <row r="2298" spans="1:9" x14ac:dyDescent="0.25">
      <c r="A2298" s="94" t="s">
        <v>161</v>
      </c>
      <c r="B2298" s="77" t="s">
        <v>202</v>
      </c>
      <c r="C2298" s="74">
        <v>2017</v>
      </c>
      <c r="D2298" s="77">
        <v>3</v>
      </c>
      <c r="E2298" s="77" t="s">
        <v>169</v>
      </c>
      <c r="F2298" s="77" t="s">
        <v>141</v>
      </c>
      <c r="G2298" s="98">
        <v>0</v>
      </c>
      <c r="H2298" s="77">
        <v>0</v>
      </c>
      <c r="I2298" s="92">
        <v>0</v>
      </c>
    </row>
    <row r="2299" spans="1:9" x14ac:dyDescent="0.25">
      <c r="A2299" s="94" t="s">
        <v>161</v>
      </c>
      <c r="B2299" s="77" t="s">
        <v>203</v>
      </c>
      <c r="C2299" s="74">
        <v>2017</v>
      </c>
      <c r="D2299" s="77">
        <v>3</v>
      </c>
      <c r="E2299" s="77" t="s">
        <v>169</v>
      </c>
      <c r="F2299" s="77" t="s">
        <v>141</v>
      </c>
      <c r="G2299" s="98">
        <v>0</v>
      </c>
      <c r="H2299" s="77">
        <v>0</v>
      </c>
      <c r="I2299" s="92">
        <v>0</v>
      </c>
    </row>
    <row r="2300" spans="1:9" x14ac:dyDescent="0.25">
      <c r="A2300" s="94" t="s">
        <v>161</v>
      </c>
      <c r="B2300" s="77" t="s">
        <v>191</v>
      </c>
      <c r="C2300" s="74">
        <v>2017</v>
      </c>
      <c r="D2300" s="77">
        <v>3</v>
      </c>
      <c r="E2300" s="77" t="s">
        <v>169</v>
      </c>
      <c r="F2300" s="77" t="s">
        <v>141</v>
      </c>
      <c r="G2300" s="98">
        <v>1212229757</v>
      </c>
      <c r="H2300" s="77">
        <v>0</v>
      </c>
      <c r="I2300" s="92">
        <v>1212229757</v>
      </c>
    </row>
    <row r="2301" spans="1:9" x14ac:dyDescent="0.25">
      <c r="A2301" s="94" t="s">
        <v>161</v>
      </c>
      <c r="B2301" s="77" t="s">
        <v>207</v>
      </c>
      <c r="C2301" s="74">
        <v>2017</v>
      </c>
      <c r="D2301" s="77">
        <v>3</v>
      </c>
      <c r="E2301" s="77" t="s">
        <v>169</v>
      </c>
      <c r="F2301" s="77" t="s">
        <v>141</v>
      </c>
      <c r="G2301" s="98">
        <v>0</v>
      </c>
      <c r="H2301" s="77">
        <v>0</v>
      </c>
      <c r="I2301" s="92">
        <v>0</v>
      </c>
    </row>
    <row r="2302" spans="1:9" x14ac:dyDescent="0.25">
      <c r="A2302" s="94" t="s">
        <v>161</v>
      </c>
      <c r="B2302" s="77" t="s">
        <v>204</v>
      </c>
      <c r="C2302" s="74">
        <v>2017</v>
      </c>
      <c r="D2302" s="77">
        <v>3</v>
      </c>
      <c r="E2302" s="77" t="s">
        <v>169</v>
      </c>
      <c r="F2302" s="77" t="s">
        <v>141</v>
      </c>
      <c r="G2302" s="98">
        <v>26441000</v>
      </c>
      <c r="H2302" s="77">
        <v>0</v>
      </c>
      <c r="I2302" s="92">
        <v>26441000</v>
      </c>
    </row>
    <row r="2303" spans="1:9" x14ac:dyDescent="0.25">
      <c r="A2303" s="94" t="s">
        <v>161</v>
      </c>
      <c r="B2303" s="77" t="s">
        <v>211</v>
      </c>
      <c r="C2303" s="74">
        <v>2017</v>
      </c>
      <c r="D2303" s="77">
        <v>3</v>
      </c>
      <c r="E2303" s="77" t="s">
        <v>169</v>
      </c>
      <c r="F2303" s="77" t="s">
        <v>141</v>
      </c>
      <c r="G2303" s="98">
        <v>0</v>
      </c>
      <c r="H2303" s="77">
        <v>0</v>
      </c>
      <c r="I2303" s="92">
        <v>0</v>
      </c>
    </row>
    <row r="2304" spans="1:9" x14ac:dyDescent="0.25">
      <c r="A2304" s="94" t="s">
        <v>161</v>
      </c>
      <c r="B2304" s="77" t="s">
        <v>205</v>
      </c>
      <c r="C2304" s="74">
        <v>2017</v>
      </c>
      <c r="D2304" s="77">
        <v>3</v>
      </c>
      <c r="E2304" s="77" t="s">
        <v>169</v>
      </c>
      <c r="F2304" s="77" t="s">
        <v>141</v>
      </c>
      <c r="G2304" s="98">
        <v>0</v>
      </c>
      <c r="H2304" s="77">
        <v>0</v>
      </c>
      <c r="I2304" s="92">
        <v>0</v>
      </c>
    </row>
    <row r="2305" spans="1:9" x14ac:dyDescent="0.25">
      <c r="A2305" s="94" t="s">
        <v>161</v>
      </c>
      <c r="B2305" s="77" t="s">
        <v>206</v>
      </c>
      <c r="C2305" s="74">
        <v>2017</v>
      </c>
      <c r="D2305" s="77">
        <v>3</v>
      </c>
      <c r="E2305" s="77" t="s">
        <v>169</v>
      </c>
      <c r="F2305" s="77" t="s">
        <v>141</v>
      </c>
      <c r="G2305" s="98">
        <v>0</v>
      </c>
      <c r="H2305" s="77">
        <v>0</v>
      </c>
      <c r="I2305" s="92">
        <v>0</v>
      </c>
    </row>
    <row r="2306" spans="1:9" x14ac:dyDescent="0.25">
      <c r="A2306" s="94" t="s">
        <v>161</v>
      </c>
      <c r="B2306" s="77" t="s">
        <v>212</v>
      </c>
      <c r="C2306" s="74">
        <v>2017</v>
      </c>
      <c r="D2306" s="77">
        <v>3</v>
      </c>
      <c r="E2306" s="77" t="s">
        <v>169</v>
      </c>
      <c r="F2306" s="77" t="s">
        <v>141</v>
      </c>
      <c r="G2306" s="98">
        <v>2134</v>
      </c>
      <c r="H2306" s="77">
        <v>0</v>
      </c>
      <c r="I2306" s="92">
        <v>2134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2" workbookViewId="0">
      <selection activeCell="A26" sqref="A26:G26"/>
    </sheetView>
  </sheetViews>
  <sheetFormatPr defaultRowHeight="12.75" x14ac:dyDescent="0.2"/>
  <cols>
    <col min="1" max="1" width="7.5703125" customWidth="1"/>
    <col min="2" max="2" width="21.42578125" customWidth="1"/>
  </cols>
  <sheetData>
    <row r="1" spans="1:7" ht="25.5" customHeight="1" x14ac:dyDescent="0.2">
      <c r="A1" s="133" t="s">
        <v>35</v>
      </c>
      <c r="B1" s="133"/>
      <c r="C1" s="133"/>
      <c r="D1" s="133"/>
      <c r="E1" s="133"/>
      <c r="F1" s="133"/>
      <c r="G1" s="133"/>
    </row>
    <row r="2" spans="1:7" ht="12.75" customHeight="1" x14ac:dyDescent="0.2">
      <c r="A2" s="134" t="s">
        <v>43</v>
      </c>
      <c r="B2" s="135"/>
      <c r="C2" s="135"/>
      <c r="D2" s="135"/>
      <c r="E2" s="135"/>
      <c r="F2" s="135"/>
      <c r="G2" s="135"/>
    </row>
    <row r="3" spans="1:7" ht="25.5" customHeight="1" x14ac:dyDescent="0.2">
      <c r="A3" s="11" t="s">
        <v>41</v>
      </c>
      <c r="B3" s="11" t="s">
        <v>42</v>
      </c>
      <c r="C3" s="7" t="s">
        <v>11</v>
      </c>
      <c r="D3" s="7" t="s">
        <v>12</v>
      </c>
      <c r="E3" s="7" t="s">
        <v>27</v>
      </c>
      <c r="F3" s="7" t="s">
        <v>28</v>
      </c>
      <c r="G3" s="7" t="s">
        <v>29</v>
      </c>
    </row>
    <row r="4" spans="1:7" x14ac:dyDescent="0.2">
      <c r="A4">
        <v>1</v>
      </c>
      <c r="B4" t="s">
        <v>13</v>
      </c>
      <c r="C4" s="1">
        <v>32959</v>
      </c>
      <c r="D4" s="1">
        <v>37101</v>
      </c>
      <c r="E4" s="1">
        <v>94075</v>
      </c>
      <c r="F4" s="1">
        <v>113856</v>
      </c>
      <c r="G4" s="1">
        <v>277991</v>
      </c>
    </row>
    <row r="5" spans="1:7" x14ac:dyDescent="0.2">
      <c r="A5">
        <v>2</v>
      </c>
      <c r="B5" t="s">
        <v>34</v>
      </c>
      <c r="C5" s="1">
        <v>7478</v>
      </c>
      <c r="D5" s="1">
        <v>17917</v>
      </c>
      <c r="E5" s="1">
        <v>67928</v>
      </c>
      <c r="F5" s="1">
        <v>93759</v>
      </c>
      <c r="G5" s="1">
        <v>187082</v>
      </c>
    </row>
    <row r="6" spans="1:7" x14ac:dyDescent="0.2">
      <c r="A6">
        <v>3</v>
      </c>
      <c r="B6" t="s">
        <v>14</v>
      </c>
      <c r="C6" s="1">
        <v>26571</v>
      </c>
      <c r="D6" s="1">
        <v>42461</v>
      </c>
      <c r="E6" s="1">
        <v>47489</v>
      </c>
      <c r="F6" s="1">
        <v>60542</v>
      </c>
      <c r="G6" s="1">
        <v>177063</v>
      </c>
    </row>
    <row r="7" spans="1:7" x14ac:dyDescent="0.2">
      <c r="A7">
        <v>4</v>
      </c>
      <c r="B7" t="s">
        <v>21</v>
      </c>
      <c r="C7" s="1">
        <v>12219</v>
      </c>
      <c r="D7" s="1">
        <v>19721</v>
      </c>
      <c r="E7" s="1">
        <v>42283</v>
      </c>
      <c r="F7" s="1">
        <v>58771</v>
      </c>
      <c r="G7" s="1">
        <v>132994</v>
      </c>
    </row>
    <row r="8" spans="1:7" x14ac:dyDescent="0.2">
      <c r="A8">
        <v>5</v>
      </c>
      <c r="B8" t="s">
        <v>16</v>
      </c>
      <c r="C8" s="1">
        <v>9641</v>
      </c>
      <c r="D8" s="1">
        <v>15685</v>
      </c>
      <c r="E8" s="1">
        <v>32695</v>
      </c>
      <c r="F8" s="1">
        <v>63578</v>
      </c>
      <c r="G8" s="1">
        <v>121599</v>
      </c>
    </row>
    <row r="9" spans="1:7" x14ac:dyDescent="0.2">
      <c r="A9">
        <v>6</v>
      </c>
      <c r="B9" t="s">
        <v>22</v>
      </c>
      <c r="C9" s="1">
        <v>10696</v>
      </c>
      <c r="D9" s="1">
        <v>16361</v>
      </c>
      <c r="E9" s="1">
        <v>21180</v>
      </c>
      <c r="F9" s="1">
        <v>49287</v>
      </c>
      <c r="G9" s="1">
        <v>97524</v>
      </c>
    </row>
    <row r="10" spans="1:7" x14ac:dyDescent="0.2">
      <c r="A10">
        <v>7</v>
      </c>
      <c r="B10" t="s">
        <v>2</v>
      </c>
      <c r="C10" s="1">
        <v>4410</v>
      </c>
      <c r="D10" s="1">
        <v>7275</v>
      </c>
      <c r="E10" s="1">
        <v>12119</v>
      </c>
      <c r="F10" s="1">
        <v>11504</v>
      </c>
      <c r="G10" s="1">
        <v>35308</v>
      </c>
    </row>
    <row r="11" spans="1:7" x14ac:dyDescent="0.2">
      <c r="A11">
        <v>8</v>
      </c>
      <c r="B11" t="s">
        <v>25</v>
      </c>
      <c r="C11" s="1">
        <v>2686</v>
      </c>
      <c r="D11" s="1">
        <v>6099</v>
      </c>
      <c r="E11" s="1">
        <v>7867</v>
      </c>
      <c r="F11" s="1">
        <v>12749</v>
      </c>
      <c r="G11" s="1">
        <v>29401</v>
      </c>
    </row>
    <row r="12" spans="1:7" x14ac:dyDescent="0.2">
      <c r="A12">
        <v>9</v>
      </c>
      <c r="B12" t="s">
        <v>26</v>
      </c>
      <c r="C12" s="1">
        <v>5934</v>
      </c>
      <c r="D12" s="1">
        <v>6637</v>
      </c>
      <c r="E12" s="1">
        <v>6802</v>
      </c>
      <c r="F12" s="1">
        <v>5853</v>
      </c>
      <c r="G12" s="1">
        <v>25226</v>
      </c>
    </row>
    <row r="13" spans="1:7" x14ac:dyDescent="0.2">
      <c r="A13">
        <v>10</v>
      </c>
      <c r="B13" t="s">
        <v>19</v>
      </c>
      <c r="C13" s="1">
        <v>3299</v>
      </c>
      <c r="D13" s="1">
        <v>4211</v>
      </c>
      <c r="E13" s="1">
        <v>9040</v>
      </c>
      <c r="F13" s="1">
        <v>5478</v>
      </c>
      <c r="G13" s="1">
        <v>22028</v>
      </c>
    </row>
    <row r="14" spans="1:7" x14ac:dyDescent="0.2">
      <c r="A14">
        <v>11</v>
      </c>
      <c r="B14" t="s">
        <v>17</v>
      </c>
      <c r="C14" s="1">
        <v>964</v>
      </c>
      <c r="D14" s="1">
        <v>1245</v>
      </c>
      <c r="E14" s="1">
        <v>2928</v>
      </c>
      <c r="F14" s="1">
        <v>10018</v>
      </c>
      <c r="G14" s="1">
        <v>15156</v>
      </c>
    </row>
    <row r="15" spans="1:7" x14ac:dyDescent="0.2">
      <c r="A15">
        <v>12</v>
      </c>
      <c r="B15" t="s">
        <v>18</v>
      </c>
      <c r="C15" s="1">
        <v>1091</v>
      </c>
      <c r="D15" s="1">
        <v>1617</v>
      </c>
      <c r="E15" s="1">
        <v>2500</v>
      </c>
      <c r="F15" s="1">
        <v>6420</v>
      </c>
      <c r="G15" s="1">
        <v>11627</v>
      </c>
    </row>
    <row r="16" spans="1:7" x14ac:dyDescent="0.2">
      <c r="A16">
        <v>13</v>
      </c>
      <c r="B16" s="9" t="s">
        <v>40</v>
      </c>
      <c r="C16" s="1">
        <v>244</v>
      </c>
      <c r="D16" s="1">
        <v>351</v>
      </c>
      <c r="E16" s="1">
        <v>763</v>
      </c>
      <c r="F16" s="1">
        <v>2619</v>
      </c>
      <c r="G16" s="1">
        <v>3978</v>
      </c>
    </row>
    <row r="17" spans="1:7" x14ac:dyDescent="0.2">
      <c r="A17">
        <v>14</v>
      </c>
      <c r="B17" t="s">
        <v>33</v>
      </c>
      <c r="C17" s="1">
        <v>2875</v>
      </c>
      <c r="D17" s="10" t="s">
        <v>1</v>
      </c>
      <c r="E17" s="10" t="s">
        <v>1</v>
      </c>
      <c r="F17" s="10" t="s">
        <v>1</v>
      </c>
      <c r="G17" s="1">
        <v>2875</v>
      </c>
    </row>
    <row r="18" spans="1:7" x14ac:dyDescent="0.2">
      <c r="A18">
        <v>15</v>
      </c>
      <c r="B18" t="s">
        <v>4</v>
      </c>
      <c r="C18" s="1">
        <v>345</v>
      </c>
      <c r="D18" s="1">
        <v>380</v>
      </c>
      <c r="E18" s="1">
        <v>828</v>
      </c>
      <c r="F18" s="1">
        <v>1192</v>
      </c>
      <c r="G18" s="1">
        <v>2745</v>
      </c>
    </row>
    <row r="19" spans="1:7" x14ac:dyDescent="0.2">
      <c r="A19">
        <v>16</v>
      </c>
      <c r="B19" t="s">
        <v>5</v>
      </c>
      <c r="C19" s="1">
        <v>293</v>
      </c>
      <c r="D19" s="1">
        <v>672</v>
      </c>
      <c r="E19" s="1">
        <v>867</v>
      </c>
      <c r="F19" s="1">
        <v>737</v>
      </c>
      <c r="G19" s="1">
        <v>2569</v>
      </c>
    </row>
    <row r="20" spans="1:7" x14ac:dyDescent="0.2">
      <c r="A20">
        <v>17</v>
      </c>
      <c r="B20" t="s">
        <v>3</v>
      </c>
      <c r="C20" s="1">
        <v>551</v>
      </c>
      <c r="D20" s="1">
        <v>482</v>
      </c>
      <c r="E20" s="1">
        <v>429</v>
      </c>
      <c r="F20" s="1">
        <v>329</v>
      </c>
      <c r="G20" s="1">
        <v>1791</v>
      </c>
    </row>
    <row r="21" spans="1:7" x14ac:dyDescent="0.2">
      <c r="A21">
        <v>18</v>
      </c>
      <c r="B21" t="s">
        <v>8</v>
      </c>
      <c r="C21" s="10" t="s">
        <v>1</v>
      </c>
      <c r="D21" s="10" t="s">
        <v>1</v>
      </c>
      <c r="E21" s="10" t="s">
        <v>1</v>
      </c>
      <c r="F21" s="1">
        <v>1305</v>
      </c>
      <c r="G21" s="1">
        <v>1305</v>
      </c>
    </row>
    <row r="22" spans="1:7" x14ac:dyDescent="0.2">
      <c r="A22">
        <v>19</v>
      </c>
      <c r="B22" t="s">
        <v>20</v>
      </c>
      <c r="C22" s="10" t="s">
        <v>1</v>
      </c>
      <c r="D22" s="10" t="s">
        <v>1</v>
      </c>
      <c r="E22" s="1">
        <v>268</v>
      </c>
      <c r="F22" s="1">
        <v>570</v>
      </c>
      <c r="G22" s="1">
        <v>838</v>
      </c>
    </row>
    <row r="23" spans="1:7" x14ac:dyDescent="0.2">
      <c r="A23">
        <v>20</v>
      </c>
      <c r="B23" t="s">
        <v>32</v>
      </c>
      <c r="C23" s="1">
        <v>306</v>
      </c>
      <c r="D23" s="10" t="s">
        <v>1</v>
      </c>
      <c r="E23" s="10" t="s">
        <v>1</v>
      </c>
      <c r="F23" s="10" t="s">
        <v>1</v>
      </c>
      <c r="G23" s="1">
        <v>306</v>
      </c>
    </row>
    <row r="24" spans="1:7" x14ac:dyDescent="0.2">
      <c r="A24">
        <v>21</v>
      </c>
      <c r="B24" t="s">
        <v>31</v>
      </c>
      <c r="C24" s="1">
        <v>2</v>
      </c>
      <c r="D24" s="10" t="s">
        <v>1</v>
      </c>
      <c r="E24" s="10" t="s">
        <v>1</v>
      </c>
      <c r="F24" s="10" t="s">
        <v>1</v>
      </c>
      <c r="G24" s="1">
        <v>2</v>
      </c>
    </row>
    <row r="25" spans="1:7" x14ac:dyDescent="0.2">
      <c r="A25" s="4"/>
      <c r="B25" s="5" t="s">
        <v>6</v>
      </c>
      <c r="C25" s="6">
        <v>122565</v>
      </c>
      <c r="D25" s="6">
        <v>178214</v>
      </c>
      <c r="E25" s="6">
        <v>350061</v>
      </c>
      <c r="F25" s="6">
        <v>498568</v>
      </c>
      <c r="G25" s="6">
        <v>1149408</v>
      </c>
    </row>
    <row r="26" spans="1:7" ht="25.5" customHeight="1" x14ac:dyDescent="0.2">
      <c r="A26" s="136" t="s">
        <v>66</v>
      </c>
      <c r="B26" s="136"/>
      <c r="C26" s="136"/>
      <c r="D26" s="136"/>
      <c r="E26" s="136"/>
      <c r="F26" s="136"/>
      <c r="G26" s="136"/>
    </row>
  </sheetData>
  <mergeCells count="3">
    <mergeCell ref="A1:G1"/>
    <mergeCell ref="A2:G2"/>
    <mergeCell ref="A26:G26"/>
  </mergeCells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A27" sqref="A27:G27"/>
    </sheetView>
  </sheetViews>
  <sheetFormatPr defaultRowHeight="12.75" x14ac:dyDescent="0.2"/>
  <cols>
    <col min="1" max="1" width="6.42578125" customWidth="1"/>
    <col min="2" max="2" width="25" customWidth="1"/>
  </cols>
  <sheetData>
    <row r="1" spans="1:9" ht="25.5" customHeight="1" x14ac:dyDescent="0.2">
      <c r="A1" s="133" t="s">
        <v>24</v>
      </c>
      <c r="B1" s="133"/>
      <c r="C1" s="133"/>
      <c r="D1" s="133"/>
      <c r="E1" s="133"/>
      <c r="F1" s="133"/>
      <c r="G1" s="133"/>
    </row>
    <row r="2" spans="1:9" ht="12.75" customHeight="1" x14ac:dyDescent="0.2">
      <c r="A2" s="134" t="s">
        <v>43</v>
      </c>
      <c r="B2" s="135"/>
      <c r="C2" s="135"/>
      <c r="D2" s="135"/>
      <c r="E2" s="135"/>
      <c r="F2" s="135"/>
      <c r="G2" s="135"/>
    </row>
    <row r="3" spans="1:9" ht="25.7" customHeight="1" x14ac:dyDescent="0.2">
      <c r="A3" s="11" t="s">
        <v>41</v>
      </c>
      <c r="B3" s="11" t="s">
        <v>42</v>
      </c>
      <c r="C3" s="7" t="s">
        <v>11</v>
      </c>
      <c r="D3" s="7" t="s">
        <v>12</v>
      </c>
      <c r="E3" s="7" t="s">
        <v>27</v>
      </c>
      <c r="F3" s="7" t="s">
        <v>28</v>
      </c>
      <c r="G3" s="7" t="s">
        <v>29</v>
      </c>
    </row>
    <row r="4" spans="1:9" ht="12.75" customHeight="1" x14ac:dyDescent="0.2">
      <c r="A4" s="2">
        <v>1</v>
      </c>
      <c r="B4" s="2" t="s">
        <v>14</v>
      </c>
      <c r="C4" s="3">
        <v>102838</v>
      </c>
      <c r="D4" s="3">
        <v>118356</v>
      </c>
      <c r="E4" s="1">
        <v>129465</v>
      </c>
      <c r="F4" s="1">
        <v>131060</v>
      </c>
      <c r="G4" s="1">
        <v>481719</v>
      </c>
      <c r="H4" s="1"/>
      <c r="I4" s="1"/>
    </row>
    <row r="5" spans="1:9" ht="12.75" customHeight="1" x14ac:dyDescent="0.2">
      <c r="A5">
        <v>2</v>
      </c>
      <c r="B5" t="s">
        <v>13</v>
      </c>
      <c r="C5" s="1">
        <v>108117</v>
      </c>
      <c r="D5" s="1">
        <v>118442</v>
      </c>
      <c r="E5" s="1">
        <v>119466</v>
      </c>
      <c r="F5" s="1">
        <v>129159</v>
      </c>
      <c r="G5" s="1">
        <v>475184</v>
      </c>
      <c r="H5" s="1"/>
      <c r="I5" s="1"/>
    </row>
    <row r="6" spans="1:9" ht="12.75" customHeight="1" x14ac:dyDescent="0.2">
      <c r="A6">
        <v>3</v>
      </c>
      <c r="B6" t="s">
        <v>15</v>
      </c>
      <c r="C6" s="1">
        <v>94227</v>
      </c>
      <c r="D6" s="1">
        <v>104138</v>
      </c>
      <c r="E6" s="1">
        <v>111395</v>
      </c>
      <c r="F6" s="1">
        <v>122520</v>
      </c>
      <c r="G6" s="1">
        <v>432280</v>
      </c>
      <c r="H6" s="1"/>
      <c r="I6" s="1"/>
    </row>
    <row r="7" spans="1:9" ht="12.75" customHeight="1" x14ac:dyDescent="0.2">
      <c r="A7">
        <v>4</v>
      </c>
      <c r="B7" t="s">
        <v>16</v>
      </c>
      <c r="C7" s="1">
        <v>59786</v>
      </c>
      <c r="D7" s="1">
        <v>67186</v>
      </c>
      <c r="E7" s="1">
        <v>78922</v>
      </c>
      <c r="F7" s="1">
        <v>79931</v>
      </c>
      <c r="G7" s="1">
        <v>285825</v>
      </c>
      <c r="H7" s="1"/>
      <c r="I7" s="1"/>
    </row>
    <row r="8" spans="1:9" ht="12.75" customHeight="1" x14ac:dyDescent="0.2">
      <c r="A8">
        <v>5</v>
      </c>
      <c r="B8" t="s">
        <v>21</v>
      </c>
      <c r="C8" s="1">
        <v>59102</v>
      </c>
      <c r="D8" s="1">
        <v>67412</v>
      </c>
      <c r="E8" s="1">
        <v>77877</v>
      </c>
      <c r="F8" s="1">
        <v>64586</v>
      </c>
      <c r="G8" s="1">
        <v>268977</v>
      </c>
      <c r="H8" s="1"/>
      <c r="I8" s="1"/>
    </row>
    <row r="9" spans="1:9" ht="12.75" customHeight="1" x14ac:dyDescent="0.2">
      <c r="A9">
        <v>6</v>
      </c>
      <c r="B9" t="s">
        <v>22</v>
      </c>
      <c r="C9" s="1">
        <v>55616</v>
      </c>
      <c r="D9" s="1">
        <v>63157</v>
      </c>
      <c r="E9" s="1">
        <v>66025</v>
      </c>
      <c r="F9" s="1">
        <v>69690</v>
      </c>
      <c r="G9" s="1">
        <v>254488</v>
      </c>
      <c r="H9" s="1"/>
      <c r="I9" s="1"/>
    </row>
    <row r="10" spans="1:9" ht="12.75" customHeight="1" x14ac:dyDescent="0.2">
      <c r="A10">
        <v>7</v>
      </c>
      <c r="B10" t="s">
        <v>25</v>
      </c>
      <c r="C10" s="1">
        <v>30881</v>
      </c>
      <c r="D10" s="1">
        <v>40535</v>
      </c>
      <c r="E10" s="1">
        <v>40240</v>
      </c>
      <c r="F10" s="1">
        <v>34327</v>
      </c>
      <c r="G10" s="1">
        <v>145983</v>
      </c>
      <c r="H10" s="1"/>
      <c r="I10" s="1"/>
    </row>
    <row r="11" spans="1:9" ht="12.75" customHeight="1" x14ac:dyDescent="0.2">
      <c r="A11">
        <v>8</v>
      </c>
      <c r="B11" t="s">
        <v>19</v>
      </c>
      <c r="C11" s="1">
        <v>5390</v>
      </c>
      <c r="D11" s="1">
        <v>6242</v>
      </c>
      <c r="E11" s="1">
        <v>25214</v>
      </c>
      <c r="F11" s="1">
        <v>21823</v>
      </c>
      <c r="G11" s="1">
        <v>58669</v>
      </c>
      <c r="H11" s="1"/>
      <c r="I11" s="1"/>
    </row>
    <row r="12" spans="1:9" ht="12.75" customHeight="1" x14ac:dyDescent="0.2">
      <c r="A12">
        <v>9</v>
      </c>
      <c r="B12" t="s">
        <v>17</v>
      </c>
      <c r="C12" s="1">
        <v>12456</v>
      </c>
      <c r="D12" s="1">
        <v>13463</v>
      </c>
      <c r="E12" s="1">
        <v>14866</v>
      </c>
      <c r="F12" s="1">
        <v>14376</v>
      </c>
      <c r="G12" s="1">
        <v>55160</v>
      </c>
      <c r="H12" s="1"/>
      <c r="I12" s="1"/>
    </row>
    <row r="13" spans="1:9" ht="12.75" customHeight="1" x14ac:dyDescent="0.2">
      <c r="A13">
        <v>10</v>
      </c>
      <c r="B13" t="s">
        <v>2</v>
      </c>
      <c r="C13" s="1">
        <v>12603</v>
      </c>
      <c r="D13" s="1">
        <v>12353</v>
      </c>
      <c r="E13" s="1">
        <v>14516</v>
      </c>
      <c r="F13" s="1">
        <v>13796</v>
      </c>
      <c r="G13" s="1">
        <v>53267</v>
      </c>
      <c r="H13" s="1"/>
      <c r="I13" s="1"/>
    </row>
    <row r="14" spans="1:9" ht="12.75" customHeight="1" x14ac:dyDescent="0.2">
      <c r="A14">
        <v>11</v>
      </c>
      <c r="B14" t="s">
        <v>10</v>
      </c>
      <c r="C14" s="10" t="s">
        <v>1</v>
      </c>
      <c r="D14" s="1">
        <v>16178</v>
      </c>
      <c r="E14" s="1">
        <v>16407</v>
      </c>
      <c r="F14" s="1">
        <v>14263</v>
      </c>
      <c r="G14" s="1">
        <v>46848</v>
      </c>
      <c r="H14" s="1"/>
      <c r="I14" s="1"/>
    </row>
    <row r="15" spans="1:9" ht="12.75" customHeight="1" x14ac:dyDescent="0.2">
      <c r="A15">
        <v>12</v>
      </c>
      <c r="B15" t="s">
        <v>9</v>
      </c>
      <c r="C15" s="10" t="s">
        <v>1</v>
      </c>
      <c r="D15" s="1">
        <v>11970</v>
      </c>
      <c r="E15" s="1">
        <v>10340</v>
      </c>
      <c r="F15" s="1">
        <v>10191</v>
      </c>
      <c r="G15" s="1">
        <v>44095</v>
      </c>
      <c r="H15" s="1"/>
      <c r="I15" s="1"/>
    </row>
    <row r="16" spans="1:9" ht="12.75" customHeight="1" x14ac:dyDescent="0.2">
      <c r="A16">
        <v>13</v>
      </c>
      <c r="B16" t="s">
        <v>18</v>
      </c>
      <c r="C16" s="1">
        <v>8297</v>
      </c>
      <c r="D16" s="1">
        <v>9026</v>
      </c>
      <c r="E16" s="1">
        <v>9493</v>
      </c>
      <c r="F16" s="1">
        <v>11370</v>
      </c>
      <c r="G16" s="1">
        <v>38186</v>
      </c>
      <c r="H16" s="1"/>
      <c r="I16" s="1"/>
    </row>
    <row r="17" spans="1:9" ht="12.75" customHeight="1" x14ac:dyDescent="0.2">
      <c r="A17">
        <v>14</v>
      </c>
      <c r="B17" t="s">
        <v>26</v>
      </c>
      <c r="C17" s="1">
        <v>5982</v>
      </c>
      <c r="D17" s="1">
        <v>6947</v>
      </c>
      <c r="E17" s="1">
        <v>7278</v>
      </c>
      <c r="F17" s="1">
        <v>6776</v>
      </c>
      <c r="G17" s="1">
        <v>26983</v>
      </c>
      <c r="H17" s="1"/>
      <c r="I17" s="1"/>
    </row>
    <row r="18" spans="1:9" ht="12.75" customHeight="1" x14ac:dyDescent="0.2">
      <c r="A18">
        <v>15</v>
      </c>
      <c r="B18" t="s">
        <v>5</v>
      </c>
      <c r="C18" s="1">
        <v>989</v>
      </c>
      <c r="D18" s="1">
        <v>3815</v>
      </c>
      <c r="E18" s="1">
        <v>6982</v>
      </c>
      <c r="F18" s="1">
        <v>7577</v>
      </c>
      <c r="G18" s="1">
        <v>19364</v>
      </c>
      <c r="H18" s="1"/>
      <c r="I18" s="1"/>
    </row>
    <row r="19" spans="1:9" ht="12.75" customHeight="1" x14ac:dyDescent="0.2">
      <c r="A19">
        <v>16</v>
      </c>
      <c r="B19" t="s">
        <v>23</v>
      </c>
      <c r="C19" s="1">
        <v>4003</v>
      </c>
      <c r="D19" s="1">
        <v>5240</v>
      </c>
      <c r="E19" s="1">
        <v>5576</v>
      </c>
      <c r="F19" s="10" t="s">
        <v>1</v>
      </c>
      <c r="G19" s="1">
        <v>14818</v>
      </c>
      <c r="H19" s="1"/>
      <c r="I19" s="1"/>
    </row>
    <row r="20" spans="1:9" ht="12.75" customHeight="1" x14ac:dyDescent="0.2">
      <c r="A20">
        <v>17</v>
      </c>
      <c r="B20" t="s">
        <v>8</v>
      </c>
      <c r="C20" s="1">
        <v>4210</v>
      </c>
      <c r="D20" s="1">
        <v>2140</v>
      </c>
      <c r="E20" s="1">
        <v>2721</v>
      </c>
      <c r="F20" s="1">
        <v>2559</v>
      </c>
      <c r="G20" s="1">
        <v>11630</v>
      </c>
      <c r="H20" s="1"/>
      <c r="I20" s="1"/>
    </row>
    <row r="21" spans="1:9" ht="12.75" customHeight="1" x14ac:dyDescent="0.2">
      <c r="A21">
        <v>18</v>
      </c>
      <c r="B21" t="s">
        <v>30</v>
      </c>
      <c r="C21" s="10" t="s">
        <v>1</v>
      </c>
      <c r="D21" s="10" t="s">
        <v>1</v>
      </c>
      <c r="E21" s="10" t="s">
        <v>1</v>
      </c>
      <c r="F21" s="1">
        <v>5483</v>
      </c>
      <c r="G21" s="1">
        <v>5483</v>
      </c>
      <c r="H21" s="1"/>
      <c r="I21" s="1"/>
    </row>
    <row r="22" spans="1:9" ht="12.75" customHeight="1" x14ac:dyDescent="0.2">
      <c r="A22">
        <v>19</v>
      </c>
      <c r="B22" t="s">
        <v>4</v>
      </c>
      <c r="C22" s="1">
        <v>887</v>
      </c>
      <c r="D22" s="1">
        <v>970</v>
      </c>
      <c r="E22" s="1">
        <v>1051</v>
      </c>
      <c r="F22" s="1">
        <v>889</v>
      </c>
      <c r="G22" s="1">
        <v>3797</v>
      </c>
      <c r="H22" s="1"/>
      <c r="I22" s="1"/>
    </row>
    <row r="23" spans="1:9" ht="12.75" customHeight="1" x14ac:dyDescent="0.2">
      <c r="A23">
        <v>20</v>
      </c>
      <c r="B23" t="s">
        <v>7</v>
      </c>
      <c r="C23" s="10" t="s">
        <v>1</v>
      </c>
      <c r="D23" s="1">
        <v>960</v>
      </c>
      <c r="E23" s="1">
        <v>780</v>
      </c>
      <c r="F23" s="1">
        <v>647</v>
      </c>
      <c r="G23" s="1">
        <v>2388</v>
      </c>
      <c r="H23" s="1"/>
      <c r="I23" s="1"/>
    </row>
    <row r="24" spans="1:9" ht="12.75" customHeight="1" x14ac:dyDescent="0.2">
      <c r="A24">
        <v>21</v>
      </c>
      <c r="B24" t="s">
        <v>20</v>
      </c>
      <c r="C24" s="1">
        <v>579</v>
      </c>
      <c r="D24" s="1">
        <v>690</v>
      </c>
      <c r="E24" s="1">
        <v>784</v>
      </c>
      <c r="F24" s="1">
        <v>112</v>
      </c>
      <c r="G24" s="1">
        <v>2165</v>
      </c>
      <c r="H24" s="1"/>
      <c r="I24" s="1"/>
    </row>
    <row r="25" spans="1:9" ht="12.75" customHeight="1" x14ac:dyDescent="0.2">
      <c r="A25" s="8">
        <v>22</v>
      </c>
      <c r="B25" t="s">
        <v>3</v>
      </c>
      <c r="C25" s="1">
        <v>365</v>
      </c>
      <c r="D25" s="1">
        <v>353</v>
      </c>
      <c r="E25" s="1">
        <v>397</v>
      </c>
      <c r="F25" s="1">
        <v>425</v>
      </c>
      <c r="G25" s="1">
        <v>1540</v>
      </c>
      <c r="H25" s="1"/>
      <c r="I25" s="1"/>
    </row>
    <row r="26" spans="1:9" ht="12.75" customHeight="1" x14ac:dyDescent="0.2">
      <c r="A26" s="4"/>
      <c r="B26" s="5" t="s">
        <v>6</v>
      </c>
      <c r="C26" s="6">
        <v>577921</v>
      </c>
      <c r="D26" s="6">
        <v>669572</v>
      </c>
      <c r="E26" s="6">
        <v>739796</v>
      </c>
      <c r="F26" s="6">
        <v>741561</v>
      </c>
      <c r="G26" s="6">
        <v>2728850</v>
      </c>
      <c r="H26" s="1"/>
      <c r="I26" s="1"/>
    </row>
    <row r="27" spans="1:9" ht="25.5" customHeight="1" x14ac:dyDescent="0.2">
      <c r="A27" s="136" t="s">
        <v>66</v>
      </c>
      <c r="B27" s="136"/>
      <c r="C27" s="136"/>
      <c r="D27" s="136"/>
      <c r="E27" s="136"/>
      <c r="F27" s="136"/>
      <c r="G27" s="136"/>
    </row>
  </sheetData>
  <mergeCells count="3">
    <mergeCell ref="A1:G1"/>
    <mergeCell ref="A2:G2"/>
    <mergeCell ref="A27:G27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" sqref="A2:G2"/>
    </sheetView>
  </sheetViews>
  <sheetFormatPr defaultRowHeight="12.75" x14ac:dyDescent="0.2"/>
  <cols>
    <col min="2" max="2" width="25" customWidth="1"/>
    <col min="4" max="4" width="10" customWidth="1"/>
  </cols>
  <sheetData>
    <row r="1" spans="1:10" ht="25.5" customHeight="1" x14ac:dyDescent="0.2">
      <c r="A1" s="133" t="s">
        <v>44</v>
      </c>
      <c r="B1" s="133"/>
      <c r="C1" s="133"/>
      <c r="D1" s="133"/>
      <c r="E1" s="133"/>
      <c r="F1" s="133"/>
      <c r="G1" s="133"/>
    </row>
    <row r="2" spans="1:10" ht="12.75" customHeight="1" x14ac:dyDescent="0.2">
      <c r="A2" s="137" t="s">
        <v>43</v>
      </c>
      <c r="B2" s="135"/>
      <c r="C2" s="135"/>
      <c r="D2" s="135"/>
      <c r="E2" s="135"/>
      <c r="F2" s="135"/>
      <c r="G2" s="135"/>
    </row>
    <row r="3" spans="1:10" ht="38.25" customHeight="1" x14ac:dyDescent="0.2">
      <c r="A3" s="11" t="s">
        <v>41</v>
      </c>
      <c r="C3" s="7" t="s">
        <v>11</v>
      </c>
      <c r="D3" s="7" t="s">
        <v>45</v>
      </c>
      <c r="E3" s="7" t="s">
        <v>27</v>
      </c>
      <c r="F3" s="7" t="s">
        <v>46</v>
      </c>
      <c r="G3" s="7">
        <v>2010</v>
      </c>
    </row>
    <row r="4" spans="1:10" x14ac:dyDescent="0.2">
      <c r="A4" s="2">
        <v>1</v>
      </c>
      <c r="B4" s="2" t="s">
        <v>59</v>
      </c>
      <c r="C4" s="1">
        <v>217773</v>
      </c>
      <c r="D4" s="1">
        <v>255950</v>
      </c>
      <c r="E4" s="1">
        <v>259473</v>
      </c>
      <c r="F4" s="1">
        <v>219054</v>
      </c>
      <c r="G4" s="1">
        <v>952250</v>
      </c>
    </row>
    <row r="5" spans="1:10" x14ac:dyDescent="0.2">
      <c r="A5">
        <v>2</v>
      </c>
      <c r="B5" t="s">
        <v>47</v>
      </c>
      <c r="C5" s="1">
        <v>128539</v>
      </c>
      <c r="D5" s="1">
        <v>152059</v>
      </c>
      <c r="E5" s="1">
        <v>151175</v>
      </c>
      <c r="F5" s="1">
        <v>148890</v>
      </c>
      <c r="G5" s="1">
        <v>580663</v>
      </c>
    </row>
    <row r="6" spans="1:10" x14ac:dyDescent="0.2">
      <c r="A6">
        <v>3</v>
      </c>
      <c r="B6" t="s">
        <v>15</v>
      </c>
      <c r="C6" s="1">
        <v>120720</v>
      </c>
      <c r="D6" s="1">
        <v>135601</v>
      </c>
      <c r="E6" s="1">
        <v>131806</v>
      </c>
      <c r="F6" s="1">
        <v>125496</v>
      </c>
      <c r="G6" s="1">
        <v>513623</v>
      </c>
      <c r="J6" s="14"/>
    </row>
    <row r="7" spans="1:10" x14ac:dyDescent="0.2">
      <c r="A7">
        <v>4</v>
      </c>
      <c r="B7" t="s">
        <v>48</v>
      </c>
      <c r="C7" s="1">
        <v>76603</v>
      </c>
      <c r="D7" s="1">
        <v>91031</v>
      </c>
      <c r="E7" s="1">
        <v>90494</v>
      </c>
      <c r="F7" s="1">
        <v>83457</v>
      </c>
      <c r="G7" s="1">
        <v>341585</v>
      </c>
    </row>
    <row r="8" spans="1:10" x14ac:dyDescent="0.2">
      <c r="A8">
        <v>5</v>
      </c>
      <c r="B8" t="s">
        <v>49</v>
      </c>
      <c r="C8" s="1">
        <v>71145</v>
      </c>
      <c r="D8" s="1">
        <v>84824</v>
      </c>
      <c r="E8" s="1">
        <v>83872</v>
      </c>
      <c r="F8" s="1">
        <v>73366</v>
      </c>
      <c r="G8" s="1">
        <v>313207</v>
      </c>
    </row>
    <row r="9" spans="1:10" x14ac:dyDescent="0.2">
      <c r="A9">
        <v>6</v>
      </c>
      <c r="B9" t="s">
        <v>60</v>
      </c>
      <c r="C9" s="1">
        <v>35005</v>
      </c>
      <c r="D9" s="1">
        <v>39204</v>
      </c>
      <c r="E9" s="1">
        <v>38139</v>
      </c>
      <c r="F9" s="1">
        <v>39800</v>
      </c>
      <c r="G9" s="1">
        <v>152148</v>
      </c>
    </row>
    <row r="10" spans="1:10" x14ac:dyDescent="0.2">
      <c r="A10">
        <v>7</v>
      </c>
      <c r="B10" t="s">
        <v>50</v>
      </c>
      <c r="C10" s="1">
        <v>21166</v>
      </c>
      <c r="D10" s="1">
        <v>25394</v>
      </c>
      <c r="E10" s="1">
        <v>34430</v>
      </c>
      <c r="F10" s="1">
        <v>28007</v>
      </c>
      <c r="G10" s="1">
        <v>108997</v>
      </c>
    </row>
    <row r="11" spans="1:10" x14ac:dyDescent="0.2">
      <c r="A11">
        <v>8</v>
      </c>
      <c r="B11" t="s">
        <v>61</v>
      </c>
      <c r="C11" s="1">
        <v>16033</v>
      </c>
      <c r="D11" s="1">
        <v>16811</v>
      </c>
      <c r="E11" s="1">
        <v>22939</v>
      </c>
      <c r="F11" s="1">
        <v>25720</v>
      </c>
      <c r="G11" s="1">
        <v>81503</v>
      </c>
      <c r="J11" s="1"/>
    </row>
    <row r="12" spans="1:10" x14ac:dyDescent="0.2">
      <c r="A12">
        <v>9</v>
      </c>
      <c r="B12" t="s">
        <v>51</v>
      </c>
      <c r="C12" s="1">
        <v>13872</v>
      </c>
      <c r="D12" s="1">
        <v>15470</v>
      </c>
      <c r="E12" s="1">
        <v>14725</v>
      </c>
      <c r="F12" s="1">
        <v>18048</v>
      </c>
      <c r="G12" s="1">
        <v>62115</v>
      </c>
      <c r="J12" s="1"/>
    </row>
    <row r="13" spans="1:10" x14ac:dyDescent="0.2">
      <c r="A13">
        <v>10</v>
      </c>
      <c r="B13" t="s">
        <v>62</v>
      </c>
      <c r="C13" s="1">
        <v>13763</v>
      </c>
      <c r="D13" s="1">
        <v>14012</v>
      </c>
      <c r="E13" s="1">
        <v>15494</v>
      </c>
      <c r="F13" s="1">
        <v>13750</v>
      </c>
      <c r="G13" s="1">
        <v>57019</v>
      </c>
      <c r="J13" s="1"/>
    </row>
    <row r="14" spans="1:10" x14ac:dyDescent="0.2">
      <c r="A14">
        <v>11</v>
      </c>
      <c r="B14" t="s">
        <v>63</v>
      </c>
      <c r="C14" s="1">
        <v>14826</v>
      </c>
      <c r="D14" s="1">
        <v>14437</v>
      </c>
      <c r="E14" s="1">
        <v>13747</v>
      </c>
      <c r="F14" s="1">
        <v>12315</v>
      </c>
      <c r="G14" s="1">
        <v>55325</v>
      </c>
    </row>
    <row r="15" spans="1:10" x14ac:dyDescent="0.2">
      <c r="A15">
        <v>12</v>
      </c>
      <c r="B15" t="s">
        <v>52</v>
      </c>
      <c r="C15" s="1">
        <v>11672</v>
      </c>
      <c r="D15" s="1">
        <v>13523</v>
      </c>
      <c r="E15" s="1">
        <v>15060</v>
      </c>
      <c r="F15" s="1">
        <v>13753</v>
      </c>
      <c r="G15" s="1">
        <v>54008</v>
      </c>
    </row>
    <row r="16" spans="1:10" x14ac:dyDescent="0.2">
      <c r="A16">
        <v>13</v>
      </c>
      <c r="B16" t="s">
        <v>5</v>
      </c>
      <c r="C16" s="1">
        <v>7328</v>
      </c>
      <c r="D16" s="1">
        <v>9124</v>
      </c>
      <c r="E16" s="1">
        <v>10177</v>
      </c>
      <c r="F16" s="1">
        <v>9446</v>
      </c>
      <c r="G16" s="1">
        <v>36075</v>
      </c>
    </row>
    <row r="17" spans="1:7" x14ac:dyDescent="0.2">
      <c r="A17">
        <v>14</v>
      </c>
      <c r="B17" t="s">
        <v>53</v>
      </c>
      <c r="C17" s="1">
        <v>6872</v>
      </c>
      <c r="D17" s="1">
        <v>7923</v>
      </c>
      <c r="E17" s="1">
        <v>7729</v>
      </c>
      <c r="F17" s="1">
        <v>7263</v>
      </c>
      <c r="G17" s="1">
        <v>29787</v>
      </c>
    </row>
    <row r="18" spans="1:7" x14ac:dyDescent="0.2">
      <c r="A18">
        <v>15</v>
      </c>
      <c r="B18" t="s">
        <v>54</v>
      </c>
      <c r="C18" s="1">
        <v>6418</v>
      </c>
      <c r="D18" s="1">
        <v>6366</v>
      </c>
      <c r="E18" s="1">
        <v>5193</v>
      </c>
      <c r="F18" s="1">
        <v>105</v>
      </c>
      <c r="G18" s="1">
        <v>18082</v>
      </c>
    </row>
    <row r="19" spans="1:7" x14ac:dyDescent="0.2">
      <c r="A19">
        <v>16</v>
      </c>
      <c r="B19" t="s">
        <v>64</v>
      </c>
      <c r="C19" s="1">
        <v>762</v>
      </c>
      <c r="D19" s="1">
        <v>5293</v>
      </c>
      <c r="E19" s="1">
        <v>6702</v>
      </c>
      <c r="F19" s="1">
        <v>5136</v>
      </c>
      <c r="G19" s="1">
        <v>17893</v>
      </c>
    </row>
    <row r="20" spans="1:7" x14ac:dyDescent="0.2">
      <c r="A20">
        <v>17</v>
      </c>
      <c r="B20" t="s">
        <v>55</v>
      </c>
      <c r="C20" s="1">
        <v>3971</v>
      </c>
      <c r="D20" s="1">
        <v>2406</v>
      </c>
      <c r="E20" s="1">
        <v>3059</v>
      </c>
      <c r="F20" s="1">
        <v>2775</v>
      </c>
      <c r="G20" s="1">
        <v>12211</v>
      </c>
    </row>
    <row r="21" spans="1:7" x14ac:dyDescent="0.2">
      <c r="A21">
        <v>18</v>
      </c>
      <c r="B21" s="12" t="s">
        <v>56</v>
      </c>
      <c r="C21" s="13">
        <v>539</v>
      </c>
      <c r="D21" s="1">
        <v>731</v>
      </c>
      <c r="E21" s="1">
        <v>980</v>
      </c>
      <c r="F21" s="1">
        <v>995</v>
      </c>
      <c r="G21" s="1">
        <v>3245</v>
      </c>
    </row>
    <row r="22" spans="1:7" x14ac:dyDescent="0.2">
      <c r="A22">
        <v>19</v>
      </c>
      <c r="B22" t="s">
        <v>3</v>
      </c>
      <c r="C22" s="1">
        <v>585</v>
      </c>
      <c r="D22" s="1">
        <v>813</v>
      </c>
      <c r="E22" s="1">
        <v>773</v>
      </c>
      <c r="F22" s="1">
        <v>809</v>
      </c>
      <c r="G22" s="1">
        <v>2980</v>
      </c>
    </row>
    <row r="23" spans="1:7" x14ac:dyDescent="0.2">
      <c r="A23">
        <v>20</v>
      </c>
      <c r="B23" t="s">
        <v>57</v>
      </c>
      <c r="C23" s="1">
        <v>954</v>
      </c>
      <c r="D23" s="1">
        <v>819</v>
      </c>
      <c r="E23" s="1">
        <v>391</v>
      </c>
      <c r="F23" s="1">
        <v>591</v>
      </c>
      <c r="G23" s="1">
        <v>2755</v>
      </c>
    </row>
    <row r="24" spans="1:7" x14ac:dyDescent="0.2">
      <c r="A24" s="4"/>
      <c r="B24" s="5" t="s">
        <v>58</v>
      </c>
      <c r="C24" s="6">
        <v>768546</v>
      </c>
      <c r="D24" s="6">
        <v>891791</v>
      </c>
      <c r="E24" s="6">
        <v>906358</v>
      </c>
      <c r="F24" s="6">
        <v>828776</v>
      </c>
      <c r="G24" s="6">
        <v>3395471</v>
      </c>
    </row>
    <row r="25" spans="1:7" ht="25.7" customHeight="1" x14ac:dyDescent="0.2">
      <c r="A25" s="136" t="s">
        <v>66</v>
      </c>
      <c r="B25" s="136"/>
      <c r="C25" s="136"/>
      <c r="D25" s="136"/>
      <c r="E25" s="136"/>
      <c r="F25" s="136"/>
      <c r="G25" s="136"/>
    </row>
    <row r="26" spans="1:7" x14ac:dyDescent="0.2">
      <c r="A26" s="8"/>
    </row>
  </sheetData>
  <mergeCells count="3">
    <mergeCell ref="A1:G1"/>
    <mergeCell ref="A2:G2"/>
    <mergeCell ref="A25:G25"/>
  </mergeCell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N18" sqref="N18"/>
    </sheetView>
  </sheetViews>
  <sheetFormatPr defaultRowHeight="12.75" x14ac:dyDescent="0.2"/>
  <cols>
    <col min="2" max="2" width="25" customWidth="1"/>
    <col min="4" max="4" width="10" customWidth="1"/>
    <col min="6" max="6" width="11.7109375" customWidth="1"/>
  </cols>
  <sheetData>
    <row r="1" spans="1:8" ht="25.5" customHeight="1" x14ac:dyDescent="0.2">
      <c r="A1" s="133" t="s">
        <v>65</v>
      </c>
      <c r="B1" s="133"/>
      <c r="C1" s="133"/>
      <c r="D1" s="133"/>
      <c r="E1" s="133"/>
      <c r="F1" s="133"/>
      <c r="G1" s="133"/>
    </row>
    <row r="2" spans="1:8" ht="12.75" customHeight="1" x14ac:dyDescent="0.2">
      <c r="A2" s="137" t="s">
        <v>70</v>
      </c>
      <c r="B2" s="135"/>
      <c r="C2" s="135"/>
      <c r="D2" s="135"/>
      <c r="E2" s="135"/>
      <c r="F2" s="135"/>
      <c r="G2" s="135"/>
    </row>
    <row r="3" spans="1:8" ht="12.75" customHeight="1" x14ac:dyDescent="0.2">
      <c r="A3" s="137" t="s">
        <v>71</v>
      </c>
      <c r="B3" s="137"/>
      <c r="C3" s="137"/>
      <c r="D3" s="137"/>
      <c r="E3" s="137"/>
      <c r="F3" s="137"/>
      <c r="G3" s="137"/>
    </row>
    <row r="4" spans="1:8" ht="38.25" customHeight="1" x14ac:dyDescent="0.2">
      <c r="A4" s="11" t="s">
        <v>41</v>
      </c>
      <c r="B4" s="16" t="s">
        <v>42</v>
      </c>
      <c r="C4" s="7" t="s">
        <v>11</v>
      </c>
      <c r="D4" s="7" t="s">
        <v>45</v>
      </c>
      <c r="E4" s="7" t="s">
        <v>27</v>
      </c>
      <c r="F4" s="7" t="s">
        <v>28</v>
      </c>
      <c r="G4" s="7">
        <v>2011</v>
      </c>
    </row>
    <row r="5" spans="1:8" x14ac:dyDescent="0.2">
      <c r="A5" s="2">
        <v>1</v>
      </c>
      <c r="B5" s="2" t="s">
        <v>59</v>
      </c>
      <c r="C5" s="1">
        <v>197971</v>
      </c>
      <c r="D5" s="1">
        <v>226291</v>
      </c>
      <c r="E5" s="1">
        <v>232508</v>
      </c>
      <c r="F5" s="1">
        <v>206838</v>
      </c>
      <c r="G5" s="1">
        <f t="shared" ref="G5:G14" si="0">SUM(C5:F5)</f>
        <v>863608</v>
      </c>
      <c r="H5" s="1"/>
    </row>
    <row r="6" spans="1:8" x14ac:dyDescent="0.2">
      <c r="A6" s="8">
        <v>2</v>
      </c>
      <c r="B6" t="s">
        <v>47</v>
      </c>
      <c r="C6" s="1">
        <v>137210</v>
      </c>
      <c r="D6" s="1">
        <v>156114</v>
      </c>
      <c r="E6" s="1">
        <v>152750</v>
      </c>
      <c r="F6" s="1">
        <v>147391</v>
      </c>
      <c r="G6" s="1">
        <f t="shared" si="0"/>
        <v>593465</v>
      </c>
    </row>
    <row r="7" spans="1:8" x14ac:dyDescent="0.2">
      <c r="A7" s="8">
        <v>3</v>
      </c>
      <c r="B7" t="s">
        <v>15</v>
      </c>
      <c r="C7" s="1">
        <v>120925</v>
      </c>
      <c r="D7" s="1">
        <v>134752</v>
      </c>
      <c r="E7" s="1">
        <v>128761</v>
      </c>
      <c r="F7" s="1">
        <v>121901</v>
      </c>
      <c r="G7" s="1">
        <f t="shared" si="0"/>
        <v>506339</v>
      </c>
    </row>
    <row r="8" spans="1:8" x14ac:dyDescent="0.2">
      <c r="A8" s="8">
        <v>4</v>
      </c>
      <c r="B8" t="s">
        <v>69</v>
      </c>
      <c r="C8" s="1">
        <v>76304</v>
      </c>
      <c r="D8" s="1">
        <v>91332</v>
      </c>
      <c r="E8" s="10">
        <v>94301</v>
      </c>
      <c r="F8" s="1">
        <v>91479</v>
      </c>
      <c r="G8" s="1">
        <f t="shared" si="0"/>
        <v>353416</v>
      </c>
    </row>
    <row r="9" spans="1:8" x14ac:dyDescent="0.2">
      <c r="A9" s="8">
        <v>5</v>
      </c>
      <c r="B9" t="s">
        <v>49</v>
      </c>
      <c r="C9" s="1">
        <v>66245</v>
      </c>
      <c r="D9" s="1">
        <v>71111</v>
      </c>
      <c r="E9" s="1">
        <v>74758</v>
      </c>
      <c r="F9" s="1">
        <v>64703</v>
      </c>
      <c r="G9" s="1">
        <f t="shared" si="0"/>
        <v>276817</v>
      </c>
    </row>
    <row r="10" spans="1:8" x14ac:dyDescent="0.2">
      <c r="A10" s="8">
        <v>6</v>
      </c>
      <c r="B10" s="8" t="s">
        <v>60</v>
      </c>
      <c r="C10" s="1">
        <v>39267</v>
      </c>
      <c r="D10" s="1">
        <v>46138</v>
      </c>
      <c r="E10" s="1">
        <v>42753</v>
      </c>
      <c r="F10" s="1">
        <v>36512</v>
      </c>
      <c r="G10" s="1">
        <f t="shared" si="0"/>
        <v>164670</v>
      </c>
    </row>
    <row r="11" spans="1:8" x14ac:dyDescent="0.2">
      <c r="A11" s="8">
        <v>7</v>
      </c>
      <c r="B11" s="12" t="s">
        <v>72</v>
      </c>
      <c r="C11" s="1">
        <v>36201</v>
      </c>
      <c r="D11" s="1">
        <v>40270</v>
      </c>
      <c r="E11" s="1">
        <v>46135</v>
      </c>
      <c r="F11" s="1">
        <v>34407</v>
      </c>
      <c r="G11" s="1">
        <f t="shared" si="0"/>
        <v>157013</v>
      </c>
    </row>
    <row r="12" spans="1:8" x14ac:dyDescent="0.2">
      <c r="A12" s="8">
        <v>8</v>
      </c>
      <c r="B12" s="12" t="s">
        <v>61</v>
      </c>
      <c r="C12" s="1">
        <v>28226</v>
      </c>
      <c r="D12" s="1">
        <v>34441</v>
      </c>
      <c r="E12" s="1">
        <v>36858</v>
      </c>
      <c r="F12" s="1">
        <v>34445</v>
      </c>
      <c r="G12" s="1">
        <f t="shared" si="0"/>
        <v>133970</v>
      </c>
    </row>
    <row r="13" spans="1:8" x14ac:dyDescent="0.2">
      <c r="A13" s="8">
        <v>9</v>
      </c>
      <c r="B13" t="s">
        <v>67</v>
      </c>
      <c r="C13" s="1">
        <v>14278</v>
      </c>
      <c r="D13" s="1">
        <v>15941</v>
      </c>
      <c r="E13" s="1">
        <v>17389</v>
      </c>
      <c r="F13" s="1">
        <v>16470</v>
      </c>
      <c r="G13" s="1">
        <f t="shared" si="0"/>
        <v>64078</v>
      </c>
    </row>
    <row r="14" spans="1:8" x14ac:dyDescent="0.2">
      <c r="A14" s="8">
        <v>10</v>
      </c>
      <c r="B14" t="s">
        <v>52</v>
      </c>
      <c r="C14" s="1">
        <v>13498</v>
      </c>
      <c r="D14" s="1">
        <v>14304</v>
      </c>
      <c r="E14" s="1">
        <v>13804</v>
      </c>
      <c r="F14" s="1">
        <v>14984</v>
      </c>
      <c r="G14" s="1">
        <f t="shared" si="0"/>
        <v>56590</v>
      </c>
    </row>
    <row r="15" spans="1:8" x14ac:dyDescent="0.2">
      <c r="A15" s="8">
        <v>11</v>
      </c>
      <c r="B15" t="s">
        <v>51</v>
      </c>
      <c r="C15" s="1">
        <v>16681</v>
      </c>
      <c r="D15" s="1">
        <v>18015</v>
      </c>
      <c r="E15" s="1">
        <v>20166</v>
      </c>
      <c r="F15" s="10" t="s">
        <v>74</v>
      </c>
      <c r="G15" s="1">
        <v>54862</v>
      </c>
    </row>
    <row r="16" spans="1:8" x14ac:dyDescent="0.2">
      <c r="A16" s="8">
        <v>12</v>
      </c>
      <c r="B16" t="s">
        <v>68</v>
      </c>
      <c r="C16" s="1">
        <v>14462</v>
      </c>
      <c r="D16" s="1">
        <v>13754</v>
      </c>
      <c r="E16" s="1">
        <v>13014</v>
      </c>
      <c r="F16" s="1">
        <v>12332</v>
      </c>
      <c r="G16" s="1">
        <f>SUM(C16:F16)</f>
        <v>53562</v>
      </c>
    </row>
    <row r="17" spans="1:7" x14ac:dyDescent="0.2">
      <c r="A17" s="8">
        <v>13</v>
      </c>
      <c r="B17" t="s">
        <v>5</v>
      </c>
      <c r="C17" s="1">
        <v>9139</v>
      </c>
      <c r="D17" s="1">
        <v>11330</v>
      </c>
      <c r="E17" s="1">
        <v>13012</v>
      </c>
      <c r="F17" s="10" t="s">
        <v>74</v>
      </c>
      <c r="G17" s="1">
        <v>33482</v>
      </c>
    </row>
    <row r="18" spans="1:7" x14ac:dyDescent="0.2">
      <c r="A18" s="8">
        <v>14</v>
      </c>
      <c r="B18" t="s">
        <v>53</v>
      </c>
      <c r="C18" s="1">
        <v>7339</v>
      </c>
      <c r="D18" s="1">
        <v>8482</v>
      </c>
      <c r="E18" s="1">
        <v>8548</v>
      </c>
      <c r="F18" s="1">
        <v>7666</v>
      </c>
      <c r="G18" s="1">
        <f>SUM(C18:F18)</f>
        <v>32035</v>
      </c>
    </row>
    <row r="19" spans="1:7" x14ac:dyDescent="0.2">
      <c r="A19" s="8">
        <v>15</v>
      </c>
      <c r="B19" t="s">
        <v>55</v>
      </c>
      <c r="C19" s="1">
        <v>4421</v>
      </c>
      <c r="D19" s="1">
        <v>3105</v>
      </c>
      <c r="E19" s="1">
        <v>3224</v>
      </c>
      <c r="F19" s="1">
        <v>2648</v>
      </c>
      <c r="G19" s="1">
        <f>SUM(C19:F19)</f>
        <v>13398</v>
      </c>
    </row>
    <row r="20" spans="1:7" x14ac:dyDescent="0.2">
      <c r="A20" s="8">
        <v>16</v>
      </c>
      <c r="B20" t="s">
        <v>73</v>
      </c>
      <c r="C20" s="1">
        <v>861</v>
      </c>
      <c r="D20" s="1">
        <v>821</v>
      </c>
      <c r="E20" s="10" t="s">
        <v>74</v>
      </c>
      <c r="F20" s="10" t="s">
        <v>74</v>
      </c>
      <c r="G20" s="10">
        <v>1683</v>
      </c>
    </row>
    <row r="21" spans="1:7" ht="12.75" customHeight="1" x14ac:dyDescent="0.2">
      <c r="A21" s="8">
        <v>17</v>
      </c>
      <c r="B21" t="s">
        <v>57</v>
      </c>
      <c r="C21" s="1">
        <v>668</v>
      </c>
      <c r="D21" s="1">
        <v>510</v>
      </c>
      <c r="E21" s="1">
        <v>263</v>
      </c>
      <c r="F21" s="1">
        <v>209</v>
      </c>
      <c r="G21" s="1">
        <f>SUM(C21:F21)</f>
        <v>1650</v>
      </c>
    </row>
    <row r="22" spans="1:7" ht="12.75" customHeight="1" x14ac:dyDescent="0.2">
      <c r="A22" s="4"/>
      <c r="B22" s="5" t="s">
        <v>58</v>
      </c>
      <c r="C22" s="6">
        <v>783696</v>
      </c>
      <c r="D22" s="6">
        <v>886711</v>
      </c>
      <c r="E22" s="15">
        <v>898244</v>
      </c>
      <c r="F22" s="6">
        <v>791985</v>
      </c>
      <c r="G22" s="6">
        <v>3360638</v>
      </c>
    </row>
    <row r="23" spans="1:7" ht="25.7" customHeight="1" x14ac:dyDescent="0.2">
      <c r="A23" s="136" t="s">
        <v>66</v>
      </c>
      <c r="B23" s="136"/>
      <c r="C23" s="136"/>
      <c r="D23" s="136"/>
      <c r="E23" s="136"/>
      <c r="F23" s="136"/>
      <c r="G23" s="136"/>
    </row>
    <row r="24" spans="1:7" ht="25.7" customHeight="1" x14ac:dyDescent="0.2">
      <c r="A24" s="135" t="s">
        <v>75</v>
      </c>
      <c r="B24" s="135"/>
      <c r="C24" s="135"/>
      <c r="D24" s="135"/>
      <c r="E24" s="135"/>
      <c r="F24" s="135"/>
      <c r="G24" s="135"/>
    </row>
    <row r="28" spans="1:7" x14ac:dyDescent="0.2">
      <c r="C28" s="1"/>
      <c r="D28" s="1"/>
      <c r="E28" s="1"/>
      <c r="F28" s="1"/>
      <c r="G28" s="1"/>
    </row>
    <row r="29" spans="1:7" x14ac:dyDescent="0.2">
      <c r="D29" s="1"/>
    </row>
    <row r="32" spans="1:7" x14ac:dyDescent="0.2">
      <c r="C32" s="1"/>
      <c r="D32" s="1"/>
      <c r="E32" s="1"/>
      <c r="F32" s="1"/>
      <c r="G32" s="1"/>
    </row>
  </sheetData>
  <mergeCells count="5">
    <mergeCell ref="A1:G1"/>
    <mergeCell ref="A2:G2"/>
    <mergeCell ref="A23:G23"/>
    <mergeCell ref="A3:G3"/>
    <mergeCell ref="A24:G24"/>
  </mergeCell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28" sqref="G28"/>
    </sheetView>
  </sheetViews>
  <sheetFormatPr defaultColWidth="9.140625" defaultRowHeight="12.75" x14ac:dyDescent="0.2"/>
  <cols>
    <col min="1" max="1" width="9.140625" style="25"/>
    <col min="2" max="2" width="25" style="25" customWidth="1"/>
    <col min="3" max="3" width="9.140625" style="25"/>
    <col min="4" max="4" width="10" style="25" customWidth="1"/>
    <col min="5" max="5" width="9.140625" style="25"/>
    <col min="6" max="6" width="9.140625" style="25" customWidth="1"/>
    <col min="7" max="7" width="11.28515625" style="25" customWidth="1"/>
    <col min="8" max="16384" width="9.140625" style="25"/>
  </cols>
  <sheetData>
    <row r="1" spans="1:10" ht="25.5" customHeight="1" x14ac:dyDescent="0.2">
      <c r="A1" s="138" t="s">
        <v>76</v>
      </c>
      <c r="B1" s="138"/>
      <c r="C1" s="138"/>
      <c r="D1" s="138"/>
      <c r="E1" s="138"/>
      <c r="F1" s="138"/>
      <c r="G1" s="138"/>
    </row>
    <row r="2" spans="1:10" ht="12.75" customHeight="1" x14ac:dyDescent="0.2">
      <c r="A2" s="139" t="s">
        <v>89</v>
      </c>
      <c r="B2" s="140"/>
      <c r="C2" s="140"/>
      <c r="D2" s="140"/>
      <c r="E2" s="140"/>
      <c r="F2" s="140"/>
      <c r="G2" s="140"/>
    </row>
    <row r="3" spans="1:10" ht="12.75" customHeight="1" x14ac:dyDescent="0.2">
      <c r="A3" s="139" t="s">
        <v>93</v>
      </c>
      <c r="B3" s="139"/>
      <c r="C3" s="139"/>
      <c r="D3" s="139"/>
      <c r="E3" s="139"/>
      <c r="F3" s="139"/>
      <c r="G3" s="139"/>
    </row>
    <row r="4" spans="1:10" ht="38.25" customHeight="1" x14ac:dyDescent="0.2">
      <c r="A4" s="39" t="s">
        <v>41</v>
      </c>
      <c r="B4" s="38" t="s">
        <v>42</v>
      </c>
      <c r="C4" s="37" t="s">
        <v>11</v>
      </c>
      <c r="D4" s="37" t="s">
        <v>12</v>
      </c>
      <c r="E4" s="37" t="s">
        <v>88</v>
      </c>
      <c r="F4" s="37" t="s">
        <v>28</v>
      </c>
      <c r="G4" s="37">
        <v>2012</v>
      </c>
    </row>
    <row r="5" spans="1:10" x14ac:dyDescent="0.2">
      <c r="A5" s="36">
        <v>1</v>
      </c>
      <c r="B5" s="36" t="s">
        <v>59</v>
      </c>
      <c r="C5" s="26">
        <v>198352</v>
      </c>
      <c r="D5" s="26">
        <v>231351</v>
      </c>
      <c r="E5" s="26">
        <v>233123</v>
      </c>
      <c r="F5" s="26">
        <v>203053</v>
      </c>
      <c r="G5" s="26">
        <v>865879</v>
      </c>
    </row>
    <row r="6" spans="1:10" x14ac:dyDescent="0.2">
      <c r="A6" s="33">
        <v>2</v>
      </c>
      <c r="B6" s="25" t="s">
        <v>77</v>
      </c>
      <c r="C6" s="26">
        <v>144136</v>
      </c>
      <c r="D6" s="26">
        <v>175471</v>
      </c>
      <c r="E6" s="26">
        <v>169290</v>
      </c>
      <c r="F6" s="26">
        <v>149106</v>
      </c>
      <c r="G6" s="26">
        <v>638003</v>
      </c>
    </row>
    <row r="7" spans="1:10" x14ac:dyDescent="0.2">
      <c r="A7" s="33">
        <v>3</v>
      </c>
      <c r="B7" s="25" t="s">
        <v>78</v>
      </c>
      <c r="C7" s="26">
        <v>139239</v>
      </c>
      <c r="D7" s="26">
        <v>149194</v>
      </c>
      <c r="E7" s="26">
        <v>138260</v>
      </c>
      <c r="F7" s="26">
        <v>130692</v>
      </c>
      <c r="G7" s="26">
        <v>557385</v>
      </c>
    </row>
    <row r="8" spans="1:10" x14ac:dyDescent="0.2">
      <c r="A8" s="33">
        <v>4</v>
      </c>
      <c r="B8" s="25" t="s">
        <v>79</v>
      </c>
      <c r="C8" s="26">
        <v>124333</v>
      </c>
      <c r="D8" s="26">
        <v>136230</v>
      </c>
      <c r="E8" s="26">
        <v>129364</v>
      </c>
      <c r="F8" s="26">
        <v>126279</v>
      </c>
      <c r="G8" s="26">
        <v>516206</v>
      </c>
    </row>
    <row r="9" spans="1:10" x14ac:dyDescent="0.2">
      <c r="A9" s="33">
        <v>5</v>
      </c>
      <c r="B9" s="35" t="s">
        <v>80</v>
      </c>
      <c r="C9" s="26">
        <v>38023</v>
      </c>
      <c r="D9" s="26">
        <v>44036</v>
      </c>
      <c r="E9" s="26">
        <v>43483</v>
      </c>
      <c r="F9" s="26">
        <v>42687</v>
      </c>
      <c r="G9" s="26">
        <v>168229</v>
      </c>
    </row>
    <row r="10" spans="1:10" x14ac:dyDescent="0.2">
      <c r="A10" s="33">
        <v>6</v>
      </c>
      <c r="B10" s="33" t="s">
        <v>72</v>
      </c>
      <c r="C10" s="26">
        <v>33165</v>
      </c>
      <c r="D10" s="26">
        <v>38452</v>
      </c>
      <c r="E10" s="26">
        <v>44086</v>
      </c>
      <c r="F10" s="26">
        <v>35772</v>
      </c>
      <c r="G10" s="26">
        <v>151475</v>
      </c>
    </row>
    <row r="11" spans="1:10" x14ac:dyDescent="0.2">
      <c r="A11" s="33">
        <v>7</v>
      </c>
      <c r="B11" s="31" t="s">
        <v>85</v>
      </c>
      <c r="C11" s="26">
        <v>7716</v>
      </c>
      <c r="D11" s="26">
        <v>50523</v>
      </c>
      <c r="E11" s="26">
        <v>46066</v>
      </c>
      <c r="F11" s="26">
        <v>40170</v>
      </c>
      <c r="G11" s="26">
        <v>144475</v>
      </c>
    </row>
    <row r="12" spans="1:10" x14ac:dyDescent="0.2">
      <c r="A12" s="33">
        <v>8</v>
      </c>
      <c r="B12" s="31" t="s">
        <v>68</v>
      </c>
      <c r="C12" s="26">
        <v>16069</v>
      </c>
      <c r="D12" s="26">
        <v>20751</v>
      </c>
      <c r="E12" s="26">
        <v>25758</v>
      </c>
      <c r="F12" s="26">
        <v>26978</v>
      </c>
      <c r="G12" s="26">
        <v>89556</v>
      </c>
    </row>
    <row r="13" spans="1:10" x14ac:dyDescent="0.2">
      <c r="A13" s="33">
        <v>9</v>
      </c>
      <c r="B13" s="31" t="s">
        <v>67</v>
      </c>
      <c r="C13" s="26">
        <v>17203</v>
      </c>
      <c r="D13" s="26">
        <v>17132</v>
      </c>
      <c r="E13" s="26">
        <v>18938</v>
      </c>
      <c r="F13" s="26">
        <v>17515</v>
      </c>
      <c r="G13" s="26">
        <v>70788</v>
      </c>
    </row>
    <row r="14" spans="1:10" x14ac:dyDescent="0.2">
      <c r="A14" s="33">
        <v>10</v>
      </c>
      <c r="B14" s="31" t="s">
        <v>81</v>
      </c>
      <c r="C14" s="26">
        <v>17201</v>
      </c>
      <c r="D14" s="26">
        <v>17908</v>
      </c>
      <c r="E14" s="26">
        <v>18770</v>
      </c>
      <c r="F14" s="26">
        <v>16294</v>
      </c>
      <c r="G14" s="26">
        <v>70173</v>
      </c>
    </row>
    <row r="15" spans="1:10" x14ac:dyDescent="0.2">
      <c r="A15" s="33">
        <v>11</v>
      </c>
      <c r="B15" s="31" t="s">
        <v>82</v>
      </c>
      <c r="C15" s="26">
        <v>16114</v>
      </c>
      <c r="D15" s="26">
        <v>16513</v>
      </c>
      <c r="E15" s="26">
        <v>18137</v>
      </c>
      <c r="F15" s="34">
        <v>17065</v>
      </c>
      <c r="G15" s="26">
        <v>67829</v>
      </c>
    </row>
    <row r="16" spans="1:10" x14ac:dyDescent="0.2">
      <c r="A16" s="33">
        <v>12</v>
      </c>
      <c r="B16" s="31" t="s">
        <v>5</v>
      </c>
      <c r="C16" s="26">
        <v>12913</v>
      </c>
      <c r="D16" s="26">
        <v>14809</v>
      </c>
      <c r="E16" s="26">
        <v>16214</v>
      </c>
      <c r="F16" s="26">
        <v>13474.482</v>
      </c>
      <c r="G16" s="26">
        <v>57410.482000000004</v>
      </c>
      <c r="J16" s="26"/>
    </row>
    <row r="17" spans="1:7" x14ac:dyDescent="0.2">
      <c r="A17" s="33">
        <v>13</v>
      </c>
      <c r="B17" s="31" t="s">
        <v>86</v>
      </c>
      <c r="C17" s="26">
        <v>34507</v>
      </c>
      <c r="D17" s="26">
        <v>0</v>
      </c>
      <c r="E17" s="26">
        <v>0</v>
      </c>
      <c r="F17" s="26">
        <v>0</v>
      </c>
      <c r="G17" s="26">
        <v>34507</v>
      </c>
    </row>
    <row r="18" spans="1:7" x14ac:dyDescent="0.2">
      <c r="A18" s="33">
        <v>14</v>
      </c>
      <c r="B18" s="31" t="s">
        <v>83</v>
      </c>
      <c r="C18" s="26">
        <v>4183</v>
      </c>
      <c r="D18" s="26">
        <v>3422</v>
      </c>
      <c r="E18" s="26">
        <v>3626</v>
      </c>
      <c r="F18" s="34">
        <v>3242</v>
      </c>
      <c r="G18" s="26">
        <v>14473</v>
      </c>
    </row>
    <row r="19" spans="1:7" x14ac:dyDescent="0.2">
      <c r="A19" s="33">
        <v>15</v>
      </c>
      <c r="B19" s="31" t="s">
        <v>73</v>
      </c>
      <c r="C19" s="26">
        <v>311</v>
      </c>
      <c r="D19" s="26">
        <v>941</v>
      </c>
      <c r="E19" s="26">
        <v>1062</v>
      </c>
      <c r="F19" s="26">
        <v>1013</v>
      </c>
      <c r="G19" s="26">
        <v>3327</v>
      </c>
    </row>
    <row r="20" spans="1:7" x14ac:dyDescent="0.2">
      <c r="A20" s="32">
        <v>16</v>
      </c>
      <c r="B20" s="31" t="s">
        <v>84</v>
      </c>
      <c r="C20" s="26">
        <v>2</v>
      </c>
      <c r="D20" s="26">
        <v>0</v>
      </c>
      <c r="E20" s="26">
        <v>0</v>
      </c>
      <c r="F20" s="26">
        <v>0</v>
      </c>
      <c r="G20" s="26">
        <v>2</v>
      </c>
    </row>
    <row r="21" spans="1:7" ht="12.75" customHeight="1" x14ac:dyDescent="0.2">
      <c r="A21" s="30"/>
      <c r="B21" s="29" t="s">
        <v>58</v>
      </c>
      <c r="C21" s="27">
        <v>803467</v>
      </c>
      <c r="D21" s="27">
        <v>916733</v>
      </c>
      <c r="E21" s="28">
        <v>906177</v>
      </c>
      <c r="F21" s="27">
        <v>823340.48199999996</v>
      </c>
      <c r="G21" s="27">
        <v>3449717.4819999998</v>
      </c>
    </row>
    <row r="22" spans="1:7" ht="25.7" customHeight="1" x14ac:dyDescent="0.2">
      <c r="A22" s="141" t="s">
        <v>66</v>
      </c>
      <c r="B22" s="141"/>
      <c r="C22" s="141"/>
      <c r="D22" s="141"/>
      <c r="E22" s="141"/>
      <c r="F22" s="141"/>
      <c r="G22" s="141"/>
    </row>
    <row r="23" spans="1:7" ht="38.25" customHeight="1" x14ac:dyDescent="0.2">
      <c r="A23" s="141" t="s">
        <v>87</v>
      </c>
      <c r="B23" s="141"/>
      <c r="C23" s="141"/>
      <c r="D23" s="141"/>
      <c r="E23" s="141"/>
      <c r="F23" s="141"/>
      <c r="G23" s="141"/>
    </row>
  </sheetData>
  <sortState ref="B5:G20">
    <sortCondition descending="1" ref="G5:G20"/>
  </sortState>
  <mergeCells count="5">
    <mergeCell ref="A1:G1"/>
    <mergeCell ref="A2:G2"/>
    <mergeCell ref="A3:G3"/>
    <mergeCell ref="A22:G22"/>
    <mergeCell ref="A23:G23"/>
  </mergeCells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L13" sqref="L13"/>
    </sheetView>
  </sheetViews>
  <sheetFormatPr defaultColWidth="9.140625" defaultRowHeight="12.75" x14ac:dyDescent="0.2"/>
  <cols>
    <col min="1" max="1" width="9.140625" style="20"/>
    <col min="2" max="2" width="25" style="20" customWidth="1"/>
    <col min="3" max="3" width="9.140625" style="20"/>
    <col min="4" max="4" width="10" style="20" customWidth="1"/>
    <col min="5" max="5" width="9.140625" style="20"/>
    <col min="6" max="6" width="10" style="20" customWidth="1"/>
    <col min="7" max="7" width="11.28515625" style="20" customWidth="1"/>
    <col min="8" max="16384" width="9.140625" style="20"/>
  </cols>
  <sheetData>
    <row r="1" spans="1:7" ht="25.5" customHeight="1" x14ac:dyDescent="0.2">
      <c r="A1" s="133" t="s">
        <v>90</v>
      </c>
      <c r="B1" s="133"/>
      <c r="C1" s="133"/>
      <c r="D1" s="133"/>
      <c r="E1" s="133"/>
      <c r="F1" s="133"/>
      <c r="G1" s="133"/>
    </row>
    <row r="2" spans="1:7" ht="12.75" customHeight="1" x14ac:dyDescent="0.2">
      <c r="A2" s="137" t="s">
        <v>92</v>
      </c>
      <c r="B2" s="135"/>
      <c r="C2" s="135"/>
      <c r="D2" s="135"/>
      <c r="E2" s="135"/>
      <c r="F2" s="135"/>
      <c r="G2" s="135"/>
    </row>
    <row r="3" spans="1:7" ht="12.75" customHeight="1" x14ac:dyDescent="0.2">
      <c r="A3" s="137" t="s">
        <v>96</v>
      </c>
      <c r="B3" s="137"/>
      <c r="C3" s="137"/>
      <c r="D3" s="137"/>
      <c r="E3" s="137"/>
      <c r="F3" s="137"/>
      <c r="G3" s="137"/>
    </row>
    <row r="4" spans="1:7" ht="38.25" customHeight="1" x14ac:dyDescent="0.2">
      <c r="A4" s="11" t="s">
        <v>41</v>
      </c>
      <c r="B4" s="16" t="s">
        <v>42</v>
      </c>
      <c r="C4" s="7" t="s">
        <v>11</v>
      </c>
      <c r="D4" s="7" t="s">
        <v>45</v>
      </c>
      <c r="E4" s="7" t="s">
        <v>27</v>
      </c>
      <c r="F4" s="7" t="s">
        <v>28</v>
      </c>
      <c r="G4" s="7">
        <v>2013</v>
      </c>
    </row>
    <row r="5" spans="1:7" x14ac:dyDescent="0.2">
      <c r="A5" s="2">
        <v>1</v>
      </c>
      <c r="B5" s="2" t="s">
        <v>59</v>
      </c>
      <c r="C5" s="1">
        <v>191986</v>
      </c>
      <c r="D5" s="1">
        <v>217072</v>
      </c>
      <c r="E5" s="1">
        <v>226243</v>
      </c>
      <c r="F5" s="1">
        <v>197882</v>
      </c>
      <c r="G5" s="1">
        <f t="shared" ref="G5:G20" si="0">SUM(C5:F5)</f>
        <v>833183</v>
      </c>
    </row>
    <row r="6" spans="1:7" x14ac:dyDescent="0.2">
      <c r="A6" s="8">
        <v>2</v>
      </c>
      <c r="B6" s="20" t="s">
        <v>77</v>
      </c>
      <c r="C6" s="1">
        <v>143252</v>
      </c>
      <c r="D6" s="1">
        <v>158012</v>
      </c>
      <c r="E6" s="1">
        <v>170186</v>
      </c>
      <c r="F6" s="1">
        <v>153371</v>
      </c>
      <c r="G6" s="1">
        <f t="shared" si="0"/>
        <v>624821</v>
      </c>
    </row>
    <row r="7" spans="1:7" x14ac:dyDescent="0.2">
      <c r="A7" s="8">
        <v>3</v>
      </c>
      <c r="B7" s="22" t="s">
        <v>79</v>
      </c>
      <c r="C7" s="1">
        <v>130470</v>
      </c>
      <c r="D7" s="1">
        <v>139306</v>
      </c>
      <c r="E7" s="1">
        <v>130564</v>
      </c>
      <c r="F7" s="1">
        <v>127251</v>
      </c>
      <c r="G7" s="1">
        <f t="shared" si="0"/>
        <v>527591</v>
      </c>
    </row>
    <row r="8" spans="1:7" x14ac:dyDescent="0.2">
      <c r="A8" s="8">
        <v>4</v>
      </c>
      <c r="B8" s="22" t="s">
        <v>78</v>
      </c>
      <c r="C8" s="1">
        <v>123115</v>
      </c>
      <c r="D8" s="1">
        <v>132698</v>
      </c>
      <c r="E8" s="10">
        <v>127070</v>
      </c>
      <c r="F8" s="1">
        <v>122814</v>
      </c>
      <c r="G8" s="1">
        <f t="shared" si="0"/>
        <v>505697</v>
      </c>
    </row>
    <row r="9" spans="1:7" x14ac:dyDescent="0.2">
      <c r="A9" s="8">
        <v>5</v>
      </c>
      <c r="B9" s="21" t="s">
        <v>80</v>
      </c>
      <c r="C9" s="1">
        <v>47741</v>
      </c>
      <c r="D9" s="1">
        <v>53499</v>
      </c>
      <c r="E9" s="1">
        <v>57488</v>
      </c>
      <c r="F9" s="1">
        <v>53233</v>
      </c>
      <c r="G9" s="1">
        <f t="shared" si="0"/>
        <v>211961</v>
      </c>
    </row>
    <row r="10" spans="1:7" x14ac:dyDescent="0.2">
      <c r="A10" s="8">
        <v>6</v>
      </c>
      <c r="B10" s="23" t="s">
        <v>91</v>
      </c>
      <c r="C10" s="1">
        <v>42727</v>
      </c>
      <c r="D10" s="1">
        <v>42500</v>
      </c>
      <c r="E10" s="1">
        <v>32411</v>
      </c>
      <c r="F10" s="1">
        <v>25902</v>
      </c>
      <c r="G10" s="1">
        <f t="shared" si="0"/>
        <v>143540</v>
      </c>
    </row>
    <row r="11" spans="1:7" x14ac:dyDescent="0.2">
      <c r="A11" s="8">
        <v>7</v>
      </c>
      <c r="B11" s="19" t="s">
        <v>68</v>
      </c>
      <c r="C11" s="1">
        <v>33594</v>
      </c>
      <c r="D11" s="1">
        <v>33038</v>
      </c>
      <c r="E11" s="1">
        <v>28957</v>
      </c>
      <c r="F11" s="1">
        <v>16864</v>
      </c>
      <c r="G11" s="1">
        <f t="shared" si="0"/>
        <v>112453</v>
      </c>
    </row>
    <row r="12" spans="1:7" x14ac:dyDescent="0.2">
      <c r="A12" s="8">
        <v>8</v>
      </c>
      <c r="B12" s="19" t="s">
        <v>72</v>
      </c>
      <c r="C12" s="1">
        <v>20671</v>
      </c>
      <c r="D12" s="1">
        <v>24249</v>
      </c>
      <c r="E12" s="1">
        <v>28580</v>
      </c>
      <c r="F12" s="1">
        <v>22533</v>
      </c>
      <c r="G12" s="1">
        <f t="shared" si="0"/>
        <v>96033</v>
      </c>
    </row>
    <row r="13" spans="1:7" x14ac:dyDescent="0.2">
      <c r="A13" s="8">
        <v>9</v>
      </c>
      <c r="B13" s="17" t="s">
        <v>67</v>
      </c>
      <c r="C13" s="1">
        <v>17893</v>
      </c>
      <c r="D13" s="1">
        <v>17863</v>
      </c>
      <c r="E13" s="1">
        <v>19622</v>
      </c>
      <c r="F13" s="1">
        <v>18938</v>
      </c>
      <c r="G13" s="1">
        <f t="shared" si="0"/>
        <v>74316</v>
      </c>
    </row>
    <row r="14" spans="1:7" x14ac:dyDescent="0.2">
      <c r="A14" s="8">
        <v>10</v>
      </c>
      <c r="B14" s="19" t="s">
        <v>82</v>
      </c>
      <c r="C14" s="1">
        <v>16563</v>
      </c>
      <c r="D14" s="1">
        <v>17753</v>
      </c>
      <c r="E14" s="1">
        <v>19115</v>
      </c>
      <c r="F14" s="1">
        <v>16603</v>
      </c>
      <c r="G14" s="1">
        <f t="shared" si="0"/>
        <v>70034</v>
      </c>
    </row>
    <row r="15" spans="1:7" x14ac:dyDescent="0.2">
      <c r="A15" s="8">
        <v>11</v>
      </c>
      <c r="B15" s="19" t="s">
        <v>81</v>
      </c>
      <c r="C15" s="1">
        <v>14212</v>
      </c>
      <c r="D15" s="1">
        <v>14186</v>
      </c>
      <c r="E15" s="1">
        <v>18659</v>
      </c>
      <c r="F15" s="1">
        <v>22169</v>
      </c>
      <c r="G15" s="1">
        <f t="shared" si="0"/>
        <v>69226</v>
      </c>
    </row>
    <row r="16" spans="1:7" x14ac:dyDescent="0.2">
      <c r="A16" s="8">
        <v>12</v>
      </c>
      <c r="B16" s="19" t="s">
        <v>5</v>
      </c>
      <c r="C16" s="1">
        <v>12205</v>
      </c>
      <c r="D16" s="1">
        <v>15557</v>
      </c>
      <c r="E16" s="1">
        <v>16149</v>
      </c>
      <c r="F16" s="10">
        <v>14614</v>
      </c>
      <c r="G16" s="1">
        <f t="shared" si="0"/>
        <v>58525</v>
      </c>
    </row>
    <row r="17" spans="1:7" x14ac:dyDescent="0.2">
      <c r="A17" s="8">
        <v>13</v>
      </c>
      <c r="B17" s="17" t="s">
        <v>83</v>
      </c>
      <c r="C17" s="1">
        <v>4926</v>
      </c>
      <c r="D17" s="1">
        <v>3592</v>
      </c>
      <c r="E17" s="1">
        <v>3825</v>
      </c>
      <c r="F17" s="10">
        <v>3238</v>
      </c>
      <c r="G17" s="1">
        <f t="shared" si="0"/>
        <v>15581</v>
      </c>
    </row>
    <row r="18" spans="1:7" x14ac:dyDescent="0.2">
      <c r="A18" s="8">
        <v>14</v>
      </c>
      <c r="B18" s="17" t="s">
        <v>73</v>
      </c>
      <c r="C18" s="1">
        <v>1014</v>
      </c>
      <c r="D18" s="1">
        <v>966</v>
      </c>
      <c r="E18" s="1">
        <v>1056</v>
      </c>
      <c r="F18" s="1">
        <v>888</v>
      </c>
      <c r="G18" s="1">
        <f t="shared" si="0"/>
        <v>3924</v>
      </c>
    </row>
    <row r="19" spans="1:7" x14ac:dyDescent="0.2">
      <c r="A19" s="18">
        <v>15</v>
      </c>
      <c r="B19" s="19" t="s">
        <v>94</v>
      </c>
      <c r="C19" s="24">
        <v>635</v>
      </c>
      <c r="D19" s="13">
        <v>850.81299999999999</v>
      </c>
      <c r="E19" s="1">
        <v>874</v>
      </c>
      <c r="F19" s="1">
        <v>840</v>
      </c>
      <c r="G19" s="1">
        <f t="shared" si="0"/>
        <v>3199.8130000000001</v>
      </c>
    </row>
    <row r="20" spans="1:7" ht="12.75" customHeight="1" x14ac:dyDescent="0.2">
      <c r="A20" s="18">
        <v>16</v>
      </c>
      <c r="B20" s="19" t="s">
        <v>95</v>
      </c>
      <c r="C20" s="1">
        <v>0</v>
      </c>
      <c r="D20" s="13">
        <v>0</v>
      </c>
      <c r="E20" s="1">
        <v>-13</v>
      </c>
      <c r="F20" s="1">
        <v>0</v>
      </c>
      <c r="G20" s="1">
        <f t="shared" si="0"/>
        <v>-13</v>
      </c>
    </row>
    <row r="21" spans="1:7" ht="12.75" customHeight="1" x14ac:dyDescent="0.2">
      <c r="A21" s="4"/>
      <c r="B21" s="5" t="s">
        <v>58</v>
      </c>
      <c r="C21" s="15">
        <f t="shared" ref="C21:D21" si="1">SUM(C5:C20)</f>
        <v>801004</v>
      </c>
      <c r="D21" s="15">
        <f t="shared" si="1"/>
        <v>871141.81299999997</v>
      </c>
      <c r="E21" s="15">
        <f>SUM(E5:E20)</f>
        <v>880786</v>
      </c>
      <c r="F21" s="15">
        <f>SUM(F5:F20)</f>
        <v>797140</v>
      </c>
      <c r="G21" s="6">
        <f t="shared" ref="G21" si="2">SUM(C21:F21)</f>
        <v>3350071.8130000001</v>
      </c>
    </row>
    <row r="22" spans="1:7" ht="25.5" customHeight="1" x14ac:dyDescent="0.2">
      <c r="A22" s="136" t="s">
        <v>66</v>
      </c>
      <c r="B22" s="136"/>
      <c r="C22" s="136"/>
      <c r="D22" s="136"/>
      <c r="E22" s="136"/>
      <c r="F22" s="136"/>
      <c r="G22" s="136"/>
    </row>
    <row r="23" spans="1:7" ht="38.25" customHeight="1" x14ac:dyDescent="0.2">
      <c r="A23" s="142" t="s">
        <v>97</v>
      </c>
      <c r="B23" s="142"/>
      <c r="C23" s="142"/>
      <c r="D23" s="142"/>
      <c r="E23" s="142"/>
      <c r="F23" s="142"/>
      <c r="G23" s="142"/>
    </row>
  </sheetData>
  <sortState ref="B5:G20">
    <sortCondition descending="1" ref="G5:G20"/>
  </sortState>
  <mergeCells count="5">
    <mergeCell ref="A23:G23"/>
    <mergeCell ref="A1:G1"/>
    <mergeCell ref="A2:G2"/>
    <mergeCell ref="A3:G3"/>
    <mergeCell ref="A22:G22"/>
  </mergeCells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F34" sqref="F34"/>
    </sheetView>
  </sheetViews>
  <sheetFormatPr defaultColWidth="9.140625" defaultRowHeight="12.75" x14ac:dyDescent="0.2"/>
  <cols>
    <col min="1" max="1" width="9.140625" style="40"/>
    <col min="2" max="2" width="25" style="40" customWidth="1"/>
    <col min="3" max="3" width="9.140625" style="40"/>
    <col min="4" max="4" width="10" style="40" customWidth="1"/>
    <col min="5" max="5" width="9.140625" style="40"/>
    <col min="6" max="6" width="10.28515625" style="40" customWidth="1"/>
    <col min="7" max="7" width="11.28515625" style="40" customWidth="1"/>
    <col min="8" max="16384" width="9.140625" style="40"/>
  </cols>
  <sheetData>
    <row r="1" spans="1:7" ht="25.5" customHeight="1" x14ac:dyDescent="0.2">
      <c r="A1" s="133" t="s">
        <v>98</v>
      </c>
      <c r="B1" s="133"/>
      <c r="C1" s="133"/>
      <c r="D1" s="133"/>
      <c r="E1" s="133"/>
      <c r="F1" s="133"/>
      <c r="G1" s="133"/>
    </row>
    <row r="2" spans="1:7" ht="12.75" customHeight="1" x14ac:dyDescent="0.2">
      <c r="A2" s="137" t="s">
        <v>99</v>
      </c>
      <c r="B2" s="135"/>
      <c r="C2" s="135"/>
      <c r="D2" s="135"/>
      <c r="E2" s="135"/>
      <c r="F2" s="135"/>
      <c r="G2" s="135"/>
    </row>
    <row r="3" spans="1:7" ht="12.75" customHeight="1" x14ac:dyDescent="0.2">
      <c r="A3" s="137" t="s">
        <v>102</v>
      </c>
      <c r="B3" s="137"/>
      <c r="C3" s="137"/>
      <c r="D3" s="137"/>
      <c r="E3" s="137"/>
      <c r="F3" s="137"/>
      <c r="G3" s="137"/>
    </row>
    <row r="4" spans="1:7" ht="38.25" customHeight="1" x14ac:dyDescent="0.2">
      <c r="A4" s="11" t="s">
        <v>41</v>
      </c>
      <c r="B4" s="11" t="s">
        <v>42</v>
      </c>
      <c r="C4" s="7" t="s">
        <v>11</v>
      </c>
      <c r="D4" s="7" t="s">
        <v>12</v>
      </c>
      <c r="E4" s="7" t="s">
        <v>88</v>
      </c>
      <c r="F4" s="7" t="s">
        <v>100</v>
      </c>
      <c r="G4" s="7">
        <v>2014</v>
      </c>
    </row>
    <row r="5" spans="1:7" x14ac:dyDescent="0.2">
      <c r="A5" s="2">
        <v>1</v>
      </c>
      <c r="B5" s="2" t="s">
        <v>59</v>
      </c>
      <c r="C5" s="1">
        <v>190640</v>
      </c>
      <c r="D5" s="1">
        <v>227066</v>
      </c>
      <c r="E5" s="1">
        <v>237002</v>
      </c>
      <c r="F5" s="1">
        <v>208201</v>
      </c>
      <c r="G5" s="1">
        <f t="shared" ref="G5:G19" si="0">SUM(C5:F5)</f>
        <v>862909</v>
      </c>
    </row>
    <row r="6" spans="1:7" x14ac:dyDescent="0.2">
      <c r="A6" s="8">
        <v>2</v>
      </c>
      <c r="B6" s="41" t="s">
        <v>77</v>
      </c>
      <c r="C6" s="1">
        <v>147157</v>
      </c>
      <c r="D6" s="1">
        <v>163523</v>
      </c>
      <c r="E6" s="1">
        <v>180713</v>
      </c>
      <c r="F6" s="1">
        <v>160464</v>
      </c>
      <c r="G6" s="1">
        <f t="shared" si="0"/>
        <v>651857</v>
      </c>
    </row>
    <row r="7" spans="1:7" x14ac:dyDescent="0.2">
      <c r="A7" s="8">
        <v>3</v>
      </c>
      <c r="B7" s="42" t="s">
        <v>78</v>
      </c>
      <c r="C7" s="1">
        <v>120767</v>
      </c>
      <c r="D7" s="1">
        <v>147174</v>
      </c>
      <c r="E7" s="10">
        <v>154888</v>
      </c>
      <c r="F7" s="1">
        <v>151601</v>
      </c>
      <c r="G7" s="1">
        <f t="shared" si="0"/>
        <v>574430</v>
      </c>
    </row>
    <row r="8" spans="1:7" x14ac:dyDescent="0.2">
      <c r="A8" s="8">
        <v>4</v>
      </c>
      <c r="B8" s="42" t="s">
        <v>79</v>
      </c>
      <c r="C8" s="1">
        <v>128934</v>
      </c>
      <c r="D8" s="1">
        <v>135632</v>
      </c>
      <c r="E8" s="1">
        <v>126221</v>
      </c>
      <c r="F8" s="1">
        <v>120494</v>
      </c>
      <c r="G8" s="1">
        <f t="shared" si="0"/>
        <v>511281</v>
      </c>
    </row>
    <row r="9" spans="1:7" x14ac:dyDescent="0.2">
      <c r="A9" s="8">
        <v>5</v>
      </c>
      <c r="B9" s="42" t="s">
        <v>80</v>
      </c>
      <c r="C9" s="1">
        <v>56641</v>
      </c>
      <c r="D9" s="1">
        <v>61724</v>
      </c>
      <c r="E9" s="1">
        <v>62623</v>
      </c>
      <c r="F9" s="1">
        <v>60879</v>
      </c>
      <c r="G9" s="1">
        <f t="shared" si="0"/>
        <v>241867</v>
      </c>
    </row>
    <row r="10" spans="1:7" x14ac:dyDescent="0.2">
      <c r="A10" s="8">
        <v>6</v>
      </c>
      <c r="B10" s="19" t="s">
        <v>81</v>
      </c>
      <c r="C10" s="1">
        <v>22139</v>
      </c>
      <c r="D10" s="1">
        <v>30381</v>
      </c>
      <c r="E10" s="1">
        <v>46143</v>
      </c>
      <c r="F10" s="1">
        <v>46190</v>
      </c>
      <c r="G10" s="1">
        <f t="shared" si="0"/>
        <v>144853</v>
      </c>
    </row>
    <row r="11" spans="1:7" x14ac:dyDescent="0.2">
      <c r="A11" s="8">
        <v>7</v>
      </c>
      <c r="B11" s="19" t="s">
        <v>72</v>
      </c>
      <c r="C11" s="1">
        <v>24962</v>
      </c>
      <c r="D11" s="1">
        <v>30510</v>
      </c>
      <c r="E11" s="1">
        <v>37455</v>
      </c>
      <c r="F11" s="1">
        <v>27703</v>
      </c>
      <c r="G11" s="1">
        <f t="shared" si="0"/>
        <v>120630</v>
      </c>
    </row>
    <row r="12" spans="1:7" x14ac:dyDescent="0.2">
      <c r="A12" s="8">
        <v>8</v>
      </c>
      <c r="B12" s="19" t="s">
        <v>68</v>
      </c>
      <c r="C12" s="1">
        <v>22380</v>
      </c>
      <c r="D12" s="1">
        <v>21243</v>
      </c>
      <c r="E12" s="1">
        <v>31897</v>
      </c>
      <c r="F12" s="1">
        <v>32297</v>
      </c>
      <c r="G12" s="1">
        <f t="shared" si="0"/>
        <v>107817</v>
      </c>
    </row>
    <row r="13" spans="1:7" x14ac:dyDescent="0.2">
      <c r="A13" s="8">
        <v>9</v>
      </c>
      <c r="B13" s="17" t="s">
        <v>67</v>
      </c>
      <c r="C13" s="1">
        <v>18623</v>
      </c>
      <c r="D13" s="1">
        <v>19792</v>
      </c>
      <c r="E13" s="1">
        <v>22888</v>
      </c>
      <c r="F13" s="1">
        <v>22213</v>
      </c>
      <c r="G13" s="1">
        <f t="shared" si="0"/>
        <v>83516</v>
      </c>
    </row>
    <row r="14" spans="1:7" x14ac:dyDescent="0.2">
      <c r="A14" s="8">
        <v>10</v>
      </c>
      <c r="B14" s="19" t="s">
        <v>82</v>
      </c>
      <c r="C14" s="1">
        <v>17304</v>
      </c>
      <c r="D14" s="1">
        <v>18965</v>
      </c>
      <c r="E14" s="1">
        <v>20892</v>
      </c>
      <c r="F14" s="1">
        <v>18936</v>
      </c>
      <c r="G14" s="1">
        <f t="shared" si="0"/>
        <v>76097</v>
      </c>
    </row>
    <row r="15" spans="1:7" x14ac:dyDescent="0.2">
      <c r="A15" s="8">
        <v>11</v>
      </c>
      <c r="B15" s="23" t="s">
        <v>91</v>
      </c>
      <c r="C15" s="1">
        <v>21362</v>
      </c>
      <c r="D15" s="1">
        <v>22962</v>
      </c>
      <c r="E15" s="1">
        <v>17732</v>
      </c>
      <c r="F15" s="1">
        <v>11114</v>
      </c>
      <c r="G15" s="1">
        <f t="shared" si="0"/>
        <v>73170</v>
      </c>
    </row>
    <row r="16" spans="1:7" x14ac:dyDescent="0.2">
      <c r="A16" s="8">
        <v>12</v>
      </c>
      <c r="B16" s="19" t="s">
        <v>5</v>
      </c>
      <c r="C16" s="1">
        <v>13365</v>
      </c>
      <c r="D16" s="1">
        <v>15990</v>
      </c>
      <c r="E16" s="1">
        <v>16251</v>
      </c>
      <c r="F16" s="10">
        <v>14551</v>
      </c>
      <c r="G16" s="1">
        <f t="shared" si="0"/>
        <v>60157</v>
      </c>
    </row>
    <row r="17" spans="1:7" x14ac:dyDescent="0.2">
      <c r="A17" s="8">
        <v>13</v>
      </c>
      <c r="B17" s="17" t="s">
        <v>83</v>
      </c>
      <c r="C17" s="1">
        <v>4853</v>
      </c>
      <c r="D17" s="1">
        <v>3572</v>
      </c>
      <c r="E17" s="1">
        <v>3963</v>
      </c>
      <c r="F17" s="10">
        <v>3481</v>
      </c>
      <c r="G17" s="1">
        <f t="shared" si="0"/>
        <v>15869</v>
      </c>
    </row>
    <row r="18" spans="1:7" x14ac:dyDescent="0.2">
      <c r="A18" s="8">
        <v>14</v>
      </c>
      <c r="B18" s="19" t="s">
        <v>94</v>
      </c>
      <c r="C18" s="1">
        <v>958</v>
      </c>
      <c r="D18" s="1">
        <v>992</v>
      </c>
      <c r="E18" s="1">
        <v>1087</v>
      </c>
      <c r="F18" s="1">
        <v>935</v>
      </c>
      <c r="G18" s="1">
        <f t="shared" si="0"/>
        <v>3972</v>
      </c>
    </row>
    <row r="19" spans="1:7" x14ac:dyDescent="0.2">
      <c r="A19" s="18">
        <v>15</v>
      </c>
      <c r="B19" s="17" t="s">
        <v>73</v>
      </c>
      <c r="C19" s="1">
        <v>883</v>
      </c>
      <c r="D19" s="13">
        <v>0</v>
      </c>
      <c r="E19" s="1">
        <v>0</v>
      </c>
      <c r="F19" s="1">
        <v>0</v>
      </c>
      <c r="G19" s="1">
        <f t="shared" si="0"/>
        <v>883</v>
      </c>
    </row>
    <row r="20" spans="1:7" ht="12.75" customHeight="1" x14ac:dyDescent="0.2">
      <c r="A20" s="4"/>
      <c r="B20" s="5" t="s">
        <v>58</v>
      </c>
      <c r="C20" s="15">
        <f>SUM(C5:C19)</f>
        <v>790968</v>
      </c>
      <c r="D20" s="15">
        <f>SUM(D5:D19)</f>
        <v>899526</v>
      </c>
      <c r="E20" s="15">
        <f>SUM(E5:E19)</f>
        <v>959755</v>
      </c>
      <c r="F20" s="15">
        <f>SUM(F5:F19)</f>
        <v>879059</v>
      </c>
      <c r="G20" s="6">
        <f t="shared" ref="G20" si="1">SUM(C20:F20)</f>
        <v>3529308</v>
      </c>
    </row>
    <row r="21" spans="1:7" ht="25.5" customHeight="1" x14ac:dyDescent="0.2">
      <c r="A21" s="136" t="s">
        <v>66</v>
      </c>
      <c r="B21" s="136"/>
      <c r="C21" s="136"/>
      <c r="D21" s="136"/>
      <c r="E21" s="136"/>
      <c r="F21" s="136"/>
      <c r="G21" s="136"/>
    </row>
    <row r="22" spans="1:7" ht="38.25" customHeight="1" x14ac:dyDescent="0.2">
      <c r="A22" s="136" t="s">
        <v>101</v>
      </c>
      <c r="B22" s="136"/>
      <c r="C22" s="136"/>
      <c r="D22" s="136"/>
      <c r="E22" s="136"/>
      <c r="F22" s="136"/>
      <c r="G22" s="136"/>
    </row>
  </sheetData>
  <sortState ref="B5:G19">
    <sortCondition descending="1" ref="G5:G19"/>
  </sortState>
  <mergeCells count="5">
    <mergeCell ref="A1:G1"/>
    <mergeCell ref="A2:G2"/>
    <mergeCell ref="A3:G3"/>
    <mergeCell ref="A21:G21"/>
    <mergeCell ref="A22:G22"/>
  </mergeCells>
  <pageMargins left="0.75" right="0.75" top="1" bottom="1" header="0.5" footer="0.5"/>
  <pageSetup orientation="landscape" horizontalDpi="4294967295" verticalDpi="4294967295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K16" sqref="K16:K17"/>
    </sheetView>
  </sheetViews>
  <sheetFormatPr defaultRowHeight="12.75" x14ac:dyDescent="0.2"/>
  <cols>
    <col min="2" max="2" width="25" customWidth="1"/>
    <col min="7" max="7" width="11.28515625" customWidth="1"/>
  </cols>
  <sheetData>
    <row r="1" spans="1:7" ht="25.5" customHeight="1" x14ac:dyDescent="0.2">
      <c r="A1" s="133" t="s">
        <v>103</v>
      </c>
      <c r="B1" s="133"/>
      <c r="C1" s="133"/>
      <c r="D1" s="133"/>
      <c r="E1" s="133"/>
      <c r="F1" s="133"/>
      <c r="G1" s="133"/>
    </row>
    <row r="2" spans="1:7" x14ac:dyDescent="0.2">
      <c r="A2" s="137" t="s">
        <v>104</v>
      </c>
      <c r="B2" s="137"/>
      <c r="C2" s="137"/>
      <c r="D2" s="137"/>
      <c r="E2" s="137"/>
      <c r="F2" s="137"/>
      <c r="G2" s="137"/>
    </row>
    <row r="3" spans="1:7" x14ac:dyDescent="0.2">
      <c r="A3" s="137" t="s">
        <v>106</v>
      </c>
      <c r="B3" s="137"/>
      <c r="C3" s="137"/>
      <c r="D3" s="137"/>
      <c r="E3" s="137"/>
      <c r="F3" s="137"/>
      <c r="G3" s="137"/>
    </row>
    <row r="6" spans="1:7" x14ac:dyDescent="0.2">
      <c r="A6" s="11" t="s">
        <v>41</v>
      </c>
      <c r="B6" s="11" t="s">
        <v>42</v>
      </c>
      <c r="C6" s="7" t="s">
        <v>11</v>
      </c>
      <c r="D6" s="7" t="s">
        <v>45</v>
      </c>
      <c r="E6" s="7" t="s">
        <v>88</v>
      </c>
      <c r="F6" s="7" t="s">
        <v>105</v>
      </c>
      <c r="G6" s="7">
        <v>2015</v>
      </c>
    </row>
    <row r="7" spans="1:7" s="44" customFormat="1" x14ac:dyDescent="0.2">
      <c r="A7" s="2">
        <v>1</v>
      </c>
      <c r="B7" s="43" t="s">
        <v>109</v>
      </c>
      <c r="C7" s="49">
        <f>C8+C9</f>
        <v>271449</v>
      </c>
      <c r="D7" s="49">
        <f>D8+D9</f>
        <v>295015</v>
      </c>
      <c r="E7" s="10">
        <v>292089</v>
      </c>
      <c r="F7" s="10">
        <v>267293</v>
      </c>
      <c r="G7" s="49">
        <f>G8+G9</f>
        <v>1125846</v>
      </c>
    </row>
    <row r="8" spans="1:7" s="44" customFormat="1" x14ac:dyDescent="0.2">
      <c r="A8" s="46"/>
      <c r="B8" s="47" t="s">
        <v>78</v>
      </c>
      <c r="C8" s="1">
        <v>151758</v>
      </c>
      <c r="D8" s="1">
        <v>165660</v>
      </c>
      <c r="E8" s="10">
        <v>292089</v>
      </c>
      <c r="F8" s="1">
        <v>267293</v>
      </c>
      <c r="G8" s="1">
        <f>SUM(C8:F8)</f>
        <v>876800</v>
      </c>
    </row>
    <row r="9" spans="1:7" x14ac:dyDescent="0.2">
      <c r="B9" s="48" t="s">
        <v>79</v>
      </c>
      <c r="C9" s="1">
        <v>119691</v>
      </c>
      <c r="D9" s="1">
        <v>129355</v>
      </c>
      <c r="E9" s="13" t="s">
        <v>74</v>
      </c>
      <c r="F9" s="10" t="s">
        <v>74</v>
      </c>
      <c r="G9" s="1">
        <f>SUM(C9:F9)</f>
        <v>249046</v>
      </c>
    </row>
    <row r="10" spans="1:7" x14ac:dyDescent="0.2">
      <c r="A10" s="8">
        <v>2</v>
      </c>
      <c r="B10" s="8" t="s">
        <v>59</v>
      </c>
      <c r="C10" s="1">
        <v>198119</v>
      </c>
      <c r="D10" s="1">
        <v>226294</v>
      </c>
      <c r="E10" s="1">
        <v>236890</v>
      </c>
      <c r="F10" s="1">
        <v>213799</v>
      </c>
      <c r="G10" s="1">
        <f t="shared" ref="G10:G21" si="0">SUM(C10:F10)</f>
        <v>875102</v>
      </c>
    </row>
    <row r="11" spans="1:7" x14ac:dyDescent="0.2">
      <c r="A11">
        <v>3</v>
      </c>
      <c r="B11" s="44" t="s">
        <v>77</v>
      </c>
      <c r="C11" s="1">
        <v>154022</v>
      </c>
      <c r="D11" s="1">
        <v>170257</v>
      </c>
      <c r="E11" s="1">
        <v>184740</v>
      </c>
      <c r="F11" s="1">
        <v>163203</v>
      </c>
      <c r="G11" s="1">
        <f t="shared" si="0"/>
        <v>672222</v>
      </c>
    </row>
    <row r="12" spans="1:7" x14ac:dyDescent="0.2">
      <c r="A12" s="8">
        <v>4</v>
      </c>
      <c r="B12" s="45" t="s">
        <v>80</v>
      </c>
      <c r="C12" s="1">
        <v>65148</v>
      </c>
      <c r="D12" s="1">
        <v>73196</v>
      </c>
      <c r="E12" s="1">
        <v>77328</v>
      </c>
      <c r="F12" s="1">
        <v>73039</v>
      </c>
      <c r="G12" s="1">
        <f t="shared" si="0"/>
        <v>288711</v>
      </c>
    </row>
    <row r="13" spans="1:7" x14ac:dyDescent="0.2">
      <c r="A13" s="8">
        <v>5</v>
      </c>
      <c r="B13" s="19" t="s">
        <v>81</v>
      </c>
      <c r="C13" s="1">
        <v>42011</v>
      </c>
      <c r="D13" s="1">
        <v>49565</v>
      </c>
      <c r="E13" s="1">
        <v>56582</v>
      </c>
      <c r="F13" s="1">
        <v>71886</v>
      </c>
      <c r="G13" s="1">
        <f t="shared" si="0"/>
        <v>220044</v>
      </c>
    </row>
    <row r="14" spans="1:7" x14ac:dyDescent="0.2">
      <c r="A14" s="8">
        <v>6</v>
      </c>
      <c r="B14" s="19" t="s">
        <v>68</v>
      </c>
      <c r="C14" s="1">
        <v>40444</v>
      </c>
      <c r="D14" s="1">
        <v>42463</v>
      </c>
      <c r="E14" s="1">
        <v>39934</v>
      </c>
      <c r="F14" s="1">
        <v>38523</v>
      </c>
      <c r="G14" s="1">
        <f t="shared" si="0"/>
        <v>161364</v>
      </c>
    </row>
    <row r="15" spans="1:7" x14ac:dyDescent="0.2">
      <c r="A15" s="8">
        <v>7</v>
      </c>
      <c r="B15" s="17" t="s">
        <v>67</v>
      </c>
      <c r="C15" s="1">
        <v>21992</v>
      </c>
      <c r="D15" s="1">
        <v>21848</v>
      </c>
      <c r="E15" s="1">
        <v>42717</v>
      </c>
      <c r="F15" s="1">
        <v>56153</v>
      </c>
      <c r="G15" s="1">
        <f t="shared" si="0"/>
        <v>142710</v>
      </c>
    </row>
    <row r="16" spans="1:7" x14ac:dyDescent="0.2">
      <c r="A16" s="8">
        <v>8</v>
      </c>
      <c r="B16" s="19" t="s">
        <v>72</v>
      </c>
      <c r="C16" s="1">
        <v>23686</v>
      </c>
      <c r="D16" s="1">
        <v>30215</v>
      </c>
      <c r="E16" s="1">
        <v>34127</v>
      </c>
      <c r="F16" s="1">
        <v>24787</v>
      </c>
      <c r="G16" s="1">
        <f t="shared" si="0"/>
        <v>112815</v>
      </c>
    </row>
    <row r="17" spans="1:9" x14ac:dyDescent="0.2">
      <c r="A17" s="8">
        <v>9</v>
      </c>
      <c r="B17" s="19" t="s">
        <v>82</v>
      </c>
      <c r="C17" s="1">
        <v>18212</v>
      </c>
      <c r="D17" s="1">
        <v>21527</v>
      </c>
      <c r="E17" s="1">
        <v>21965</v>
      </c>
      <c r="F17" s="1">
        <v>19457</v>
      </c>
      <c r="G17" s="1">
        <f t="shared" si="0"/>
        <v>81161</v>
      </c>
    </row>
    <row r="18" spans="1:9" x14ac:dyDescent="0.2">
      <c r="A18" s="8">
        <v>10</v>
      </c>
      <c r="B18" s="19" t="s">
        <v>5</v>
      </c>
      <c r="C18" s="1">
        <v>13230</v>
      </c>
      <c r="D18" s="1">
        <v>15247</v>
      </c>
      <c r="E18" s="1">
        <v>16094</v>
      </c>
      <c r="F18" s="10">
        <v>15388</v>
      </c>
      <c r="G18" s="1">
        <f t="shared" si="0"/>
        <v>59959</v>
      </c>
    </row>
    <row r="19" spans="1:9" x14ac:dyDescent="0.2">
      <c r="A19" s="8">
        <v>11</v>
      </c>
      <c r="B19" s="23" t="s">
        <v>91</v>
      </c>
      <c r="C19" s="1">
        <v>10112</v>
      </c>
      <c r="D19" s="1">
        <v>11924</v>
      </c>
      <c r="E19" s="1">
        <v>11542</v>
      </c>
      <c r="F19" s="1">
        <v>10058</v>
      </c>
      <c r="G19" s="1">
        <f t="shared" si="0"/>
        <v>43636</v>
      </c>
    </row>
    <row r="20" spans="1:9" x14ac:dyDescent="0.2">
      <c r="A20" s="8">
        <v>12</v>
      </c>
      <c r="B20" s="17" t="s">
        <v>83</v>
      </c>
      <c r="C20" s="1">
        <v>5364</v>
      </c>
      <c r="D20" s="1">
        <v>4124</v>
      </c>
      <c r="E20" s="1">
        <v>4312</v>
      </c>
      <c r="F20" s="10">
        <v>3613</v>
      </c>
      <c r="G20" s="1">
        <f t="shared" si="0"/>
        <v>17413</v>
      </c>
    </row>
    <row r="21" spans="1:9" x14ac:dyDescent="0.2">
      <c r="A21" s="8">
        <v>13</v>
      </c>
      <c r="B21" s="19" t="s">
        <v>94</v>
      </c>
      <c r="C21" s="1">
        <v>874</v>
      </c>
      <c r="D21" s="1">
        <v>744</v>
      </c>
      <c r="E21" s="1">
        <v>572</v>
      </c>
      <c r="F21" s="1">
        <v>569</v>
      </c>
      <c r="G21" s="1">
        <f t="shared" si="0"/>
        <v>2759</v>
      </c>
    </row>
    <row r="22" spans="1:9" x14ac:dyDescent="0.2">
      <c r="A22" s="4"/>
      <c r="B22" s="5" t="s">
        <v>58</v>
      </c>
      <c r="C22" s="15">
        <f>SUM(C8:C21)</f>
        <v>864663</v>
      </c>
      <c r="D22" s="15">
        <f>SUM(D8:D21)</f>
        <v>962419</v>
      </c>
      <c r="E22" s="15">
        <f>SUM(E8:E21)</f>
        <v>1018892</v>
      </c>
      <c r="F22" s="15">
        <f>SUM(F8:F21)</f>
        <v>957768</v>
      </c>
      <c r="G22" s="15">
        <f>SUM(G8:G21)</f>
        <v>3803742</v>
      </c>
    </row>
    <row r="23" spans="1:9" ht="25.5" customHeight="1" x14ac:dyDescent="0.2">
      <c r="A23" s="136" t="s">
        <v>66</v>
      </c>
      <c r="B23" s="136"/>
      <c r="C23" s="136"/>
      <c r="D23" s="136"/>
      <c r="E23" s="136"/>
      <c r="F23" s="136"/>
      <c r="G23" s="136"/>
    </row>
    <row r="24" spans="1:9" ht="25.5" customHeight="1" x14ac:dyDescent="0.2">
      <c r="A24" s="136" t="s">
        <v>108</v>
      </c>
      <c r="B24" s="136"/>
      <c r="C24" s="136"/>
      <c r="D24" s="136"/>
      <c r="E24" s="136"/>
      <c r="F24" s="136"/>
      <c r="G24" s="136"/>
    </row>
    <row r="25" spans="1:9" ht="25.5" customHeight="1" x14ac:dyDescent="0.2">
      <c r="A25" s="136" t="s">
        <v>107</v>
      </c>
      <c r="B25" s="136"/>
      <c r="C25" s="136"/>
      <c r="D25" s="136"/>
      <c r="E25" s="136"/>
      <c r="F25" s="136"/>
      <c r="G25" s="136"/>
    </row>
    <row r="27" spans="1:9" x14ac:dyDescent="0.2">
      <c r="I27" s="1"/>
    </row>
    <row r="30" spans="1:9" x14ac:dyDescent="0.2">
      <c r="I30" s="54"/>
    </row>
  </sheetData>
  <sortState ref="B5:G18">
    <sortCondition descending="1" ref="G5:G18"/>
  </sortState>
  <mergeCells count="6">
    <mergeCell ref="A23:G23"/>
    <mergeCell ref="A24:G24"/>
    <mergeCell ref="A25:G25"/>
    <mergeCell ref="A1:G1"/>
    <mergeCell ref="A2:G2"/>
    <mergeCell ref="A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ALL Q3 Bag&amp;ResFees</vt:lpstr>
      <vt:lpstr>ALL Q3 PIVOT</vt:lpstr>
      <vt:lpstr>Q3ALLdata-P6&amp;P1-2018&amp;2017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Smallen, David (RITA)</dc:creator>
  <cp:lastModifiedBy>david.smallen</cp:lastModifiedBy>
  <cp:lastPrinted>2018-12-03T20:43:53Z</cp:lastPrinted>
  <dcterms:created xsi:type="dcterms:W3CDTF">2009-02-24T20:47:31Z</dcterms:created>
  <dcterms:modified xsi:type="dcterms:W3CDTF">2019-09-09T16:00:37Z</dcterms:modified>
</cp:coreProperties>
</file>