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em 4 Material\ME224\Lab 5\"/>
    </mc:Choice>
  </mc:AlternateContent>
  <xr:revisionPtr revIDLastSave="0" documentId="13_ncr:1_{36B79ADF-C27C-4E14-A602-9558436AA72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ough_cylinder" sheetId="1" r:id="rId1"/>
    <sheet name="Graph" sheetId="3" r:id="rId2"/>
    <sheet name="smooth_cylind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I8" i="2"/>
  <c r="H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8" i="2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8" i="1"/>
</calcChain>
</file>

<file path=xl/sharedStrings.xml><?xml version="1.0" encoding="utf-8"?>
<sst xmlns="http://schemas.openxmlformats.org/spreadsheetml/2006/main" count="44" uniqueCount="23">
  <si>
    <t>Rough Cylinder (Fully Open)</t>
  </si>
  <si>
    <t>Sr. No.</t>
  </si>
  <si>
    <t>Angular Position</t>
  </si>
  <si>
    <t>h2 (upstream) (cm)</t>
  </si>
  <si>
    <t>h1 (cylinder) (cm)</t>
  </si>
  <si>
    <t>h2-h1 (cm)</t>
  </si>
  <si>
    <t>Vinfi (m/s)</t>
  </si>
  <si>
    <t>Re</t>
  </si>
  <si>
    <t>Cp_expt</t>
  </si>
  <si>
    <t>Cp_Theo</t>
  </si>
  <si>
    <t>Denisty of air</t>
  </si>
  <si>
    <t>kg/m3</t>
  </si>
  <si>
    <t>Diameter of cylinder</t>
  </si>
  <si>
    <t>m</t>
  </si>
  <si>
    <t>Kinematic Viscosity of air</t>
  </si>
  <si>
    <t>m2/s</t>
  </si>
  <si>
    <t>Density of Water</t>
  </si>
  <si>
    <t>Smooth Cylinder (Fully Open)</t>
  </si>
  <si>
    <t>calculation is needed only once</t>
  </si>
  <si>
    <t>needs to be calculation only once</t>
  </si>
  <si>
    <t>needs to be calculation only by once</t>
  </si>
  <si>
    <t>Cp_expt_smooth_cylinder</t>
  </si>
  <si>
    <t>Cp_expt_rough_cylinder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</si>
</sst>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Pressure Coefficient for Flow around a Cylinder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Graph!$C$2</c:f>
              <c:strCache>
                <c:ptCount val="1"/>
                <c:pt idx="0">
                  <c:v>Cp_expt_smooth_cylinder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Graph!$B$3:$B$40</c:f>
              <c:numCache>
                <c:formatCode>General</c:formatCode>
                <c:ptCount val="3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38.5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</c:numCache>
            </c:numRef>
          </c:xVal>
          <c:yVal>
            <c:numRef>
              <c:f>Graph!$C$3:$C$40</c:f>
              <c:numCache>
                <c:formatCode>General</c:formatCode>
                <c:ptCount val="38"/>
                <c:pt idx="0">
                  <c:v>1.0000000000000002</c:v>
                </c:pt>
                <c:pt idx="1">
                  <c:v>0.97385620915032689</c:v>
                </c:pt>
                <c:pt idx="2">
                  <c:v>0.92156862745098045</c:v>
                </c:pt>
                <c:pt idx="3">
                  <c:v>0.79738562091503284</c:v>
                </c:pt>
                <c:pt idx="4">
                  <c:v>0.66666666666666674</c:v>
                </c:pt>
                <c:pt idx="5">
                  <c:v>0.48366013071895431</c:v>
                </c:pt>
                <c:pt idx="6">
                  <c:v>0.36601307189542492</c:v>
                </c:pt>
                <c:pt idx="7">
                  <c:v>0.15032679738562094</c:v>
                </c:pt>
                <c:pt idx="8">
                  <c:v>0</c:v>
                </c:pt>
                <c:pt idx="9">
                  <c:v>-5.2287581699346414E-2</c:v>
                </c:pt>
                <c:pt idx="10">
                  <c:v>-0.24183006535947715</c:v>
                </c:pt>
                <c:pt idx="11">
                  <c:v>-0.42483660130718959</c:v>
                </c:pt>
                <c:pt idx="12">
                  <c:v>-0.69281045751633985</c:v>
                </c:pt>
                <c:pt idx="13">
                  <c:v>-0.88235294117647067</c:v>
                </c:pt>
                <c:pt idx="14">
                  <c:v>-1.0457516339869282</c:v>
                </c:pt>
                <c:pt idx="15">
                  <c:v>-1.1830065359477124</c:v>
                </c:pt>
                <c:pt idx="16">
                  <c:v>-1.2418300653594772</c:v>
                </c:pt>
                <c:pt idx="17">
                  <c:v>-1.1633986928104574</c:v>
                </c:pt>
                <c:pt idx="18">
                  <c:v>-1.0915032679738563</c:v>
                </c:pt>
                <c:pt idx="19">
                  <c:v>-1.0588235294117649</c:v>
                </c:pt>
                <c:pt idx="20">
                  <c:v>-1.0326797385620916</c:v>
                </c:pt>
                <c:pt idx="21">
                  <c:v>-1.0065359477124185</c:v>
                </c:pt>
                <c:pt idx="22">
                  <c:v>-0.99346405228758183</c:v>
                </c:pt>
                <c:pt idx="23">
                  <c:v>-1.0000000000000002</c:v>
                </c:pt>
                <c:pt idx="24">
                  <c:v>-0.99346405228758183</c:v>
                </c:pt>
                <c:pt idx="25">
                  <c:v>-0.99346405228758183</c:v>
                </c:pt>
                <c:pt idx="26">
                  <c:v>-1.0000000000000002</c:v>
                </c:pt>
                <c:pt idx="27">
                  <c:v>-1.0130718954248368</c:v>
                </c:pt>
                <c:pt idx="28">
                  <c:v>-1.0261437908496733</c:v>
                </c:pt>
                <c:pt idx="29">
                  <c:v>-1.0261437908496733</c:v>
                </c:pt>
                <c:pt idx="30">
                  <c:v>-1.0261437908496733</c:v>
                </c:pt>
                <c:pt idx="31">
                  <c:v>-1.0261437908496733</c:v>
                </c:pt>
                <c:pt idx="32">
                  <c:v>-1.0392156862745099</c:v>
                </c:pt>
                <c:pt idx="33">
                  <c:v>-1.0326797385620916</c:v>
                </c:pt>
                <c:pt idx="34">
                  <c:v>-1.0392156862745099</c:v>
                </c:pt>
                <c:pt idx="35">
                  <c:v>-1.0457516339869282</c:v>
                </c:pt>
                <c:pt idx="36">
                  <c:v>-1.0326797385620916</c:v>
                </c:pt>
                <c:pt idx="37">
                  <c:v>-1.0326797385620916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4-4801-B7AF-59E700F0B841}"/>
            </c:ext>
          </c:extLst>
        </c:ser>
        <c:ser>
          <c:idx val="1"/>
          <c:order val="1"/>
          <c:tx>
            <c:strRef>
              <c:f>Graph!$D$2</c:f>
              <c:strCache>
                <c:ptCount val="1"/>
                <c:pt idx="0">
                  <c:v>Cp_Theo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Graph!$B$3:$B$40</c:f>
              <c:numCache>
                <c:formatCode>General</c:formatCode>
                <c:ptCount val="3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38.5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</c:numCache>
            </c:numRef>
          </c:xVal>
          <c:yVal>
            <c:numRef>
              <c:f>Graph!$D$3:$D$40</c:f>
              <c:numCache>
                <c:formatCode>General</c:formatCode>
                <c:ptCount val="38"/>
                <c:pt idx="0">
                  <c:v>1</c:v>
                </c:pt>
                <c:pt idx="1">
                  <c:v>0.96961550602441615</c:v>
                </c:pt>
                <c:pt idx="2">
                  <c:v>0.87938524157181674</c:v>
                </c:pt>
                <c:pt idx="3">
                  <c:v>0.73205080756887742</c:v>
                </c:pt>
                <c:pt idx="4">
                  <c:v>0.53208888623795614</c:v>
                </c:pt>
                <c:pt idx="5">
                  <c:v>0.28557521937307861</c:v>
                </c:pt>
                <c:pt idx="6">
                  <c:v>0</c:v>
                </c:pt>
                <c:pt idx="7">
                  <c:v>-0.31595971334866224</c:v>
                </c:pt>
                <c:pt idx="8">
                  <c:v>-0.55009789131226983</c:v>
                </c:pt>
                <c:pt idx="9">
                  <c:v>-0.65270364466613895</c:v>
                </c:pt>
                <c:pt idx="10">
                  <c:v>-0.99999999999999956</c:v>
                </c:pt>
                <c:pt idx="11">
                  <c:v>-1.3472963553338606</c:v>
                </c:pt>
                <c:pt idx="12">
                  <c:v>-1.6840402866513373</c:v>
                </c:pt>
                <c:pt idx="13">
                  <c:v>-1.9999999999999996</c:v>
                </c:pt>
                <c:pt idx="14">
                  <c:v>-2.2855752193730785</c:v>
                </c:pt>
                <c:pt idx="15">
                  <c:v>-2.5320888862379554</c:v>
                </c:pt>
                <c:pt idx="16">
                  <c:v>-2.7320508075688776</c:v>
                </c:pt>
                <c:pt idx="17">
                  <c:v>-2.8793852415718164</c:v>
                </c:pt>
                <c:pt idx="18">
                  <c:v>-2.9696155060244163</c:v>
                </c:pt>
                <c:pt idx="19">
                  <c:v>-3</c:v>
                </c:pt>
                <c:pt idx="20">
                  <c:v>-2.9696155060244163</c:v>
                </c:pt>
                <c:pt idx="21">
                  <c:v>-2.8793852415718164</c:v>
                </c:pt>
                <c:pt idx="22">
                  <c:v>-2.7320508075688776</c:v>
                </c:pt>
                <c:pt idx="23">
                  <c:v>-2.5320888862379562</c:v>
                </c:pt>
                <c:pt idx="24">
                  <c:v>-2.2855752193730794</c:v>
                </c:pt>
                <c:pt idx="25">
                  <c:v>-2.0000000000000004</c:v>
                </c:pt>
                <c:pt idx="26">
                  <c:v>-1.6840402866513369</c:v>
                </c:pt>
                <c:pt idx="27">
                  <c:v>-1.3472963553338606</c:v>
                </c:pt>
                <c:pt idx="28">
                  <c:v>-1.0000000000000004</c:v>
                </c:pt>
                <c:pt idx="29">
                  <c:v>-0.65270364466614006</c:v>
                </c:pt>
                <c:pt idx="30">
                  <c:v>-0.3159597133486618</c:v>
                </c:pt>
                <c:pt idx="31">
                  <c:v>0</c:v>
                </c:pt>
                <c:pt idx="32">
                  <c:v>0.28557521937307839</c:v>
                </c:pt>
                <c:pt idx="33">
                  <c:v>0.53208888623795569</c:v>
                </c:pt>
                <c:pt idx="34">
                  <c:v>0.73205080756887675</c:v>
                </c:pt>
                <c:pt idx="35">
                  <c:v>0.87938524157181686</c:v>
                </c:pt>
                <c:pt idx="36">
                  <c:v>0.96961550602441615</c:v>
                </c:pt>
                <c:pt idx="3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34-4801-B7AF-59E700F0B841}"/>
            </c:ext>
          </c:extLst>
        </c:ser>
        <c:ser>
          <c:idx val="2"/>
          <c:order val="2"/>
          <c:tx>
            <c:strRef>
              <c:f>Graph!$E$2</c:f>
              <c:strCache>
                <c:ptCount val="1"/>
                <c:pt idx="0">
                  <c:v>Cp_expt_rough_cylinder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Graph!$B$3:$B$40</c:f>
              <c:numCache>
                <c:formatCode>General</c:formatCode>
                <c:ptCount val="3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38.5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</c:numCache>
            </c:numRef>
          </c:xVal>
          <c:yVal>
            <c:numRef>
              <c:f>Graph!$E$3:$E$40</c:f>
              <c:numCache>
                <c:formatCode>General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0.98750000000000004</c:v>
                </c:pt>
                <c:pt idx="3">
                  <c:v>0.96250000000000002</c:v>
                </c:pt>
                <c:pt idx="4">
                  <c:v>0.875</c:v>
                </c:pt>
                <c:pt idx="5">
                  <c:v>0.73750000000000004</c:v>
                </c:pt>
                <c:pt idx="6">
                  <c:v>0.58749999999999991</c:v>
                </c:pt>
                <c:pt idx="7">
                  <c:v>0.34375</c:v>
                </c:pt>
                <c:pt idx="8">
                  <c:v>0.11875000000000001</c:v>
                </c:pt>
                <c:pt idx="9">
                  <c:v>0</c:v>
                </c:pt>
                <c:pt idx="10">
                  <c:v>-0.10625</c:v>
                </c:pt>
                <c:pt idx="11">
                  <c:v>-0.33750000000000002</c:v>
                </c:pt>
                <c:pt idx="12">
                  <c:v>-0.5625</c:v>
                </c:pt>
                <c:pt idx="13">
                  <c:v>-0.75</c:v>
                </c:pt>
                <c:pt idx="14">
                  <c:v>-0.90625</c:v>
                </c:pt>
                <c:pt idx="15">
                  <c:v>-1.01875</c:v>
                </c:pt>
                <c:pt idx="16">
                  <c:v>-1.0875000000000001</c:v>
                </c:pt>
                <c:pt idx="17">
                  <c:v>-1.0875000000000001</c:v>
                </c:pt>
                <c:pt idx="18">
                  <c:v>-1.0374999999999999</c:v>
                </c:pt>
                <c:pt idx="19">
                  <c:v>-1.0062499999999999</c:v>
                </c:pt>
                <c:pt idx="20">
                  <c:v>-0.99375000000000002</c:v>
                </c:pt>
                <c:pt idx="21">
                  <c:v>-0.96250000000000002</c:v>
                </c:pt>
                <c:pt idx="22">
                  <c:v>-0.95000000000000007</c:v>
                </c:pt>
                <c:pt idx="23">
                  <c:v>-0.95000000000000007</c:v>
                </c:pt>
                <c:pt idx="24">
                  <c:v>-0.95000000000000007</c:v>
                </c:pt>
                <c:pt idx="25">
                  <c:v>-0.95000000000000007</c:v>
                </c:pt>
                <c:pt idx="26">
                  <c:v>-0.95000000000000007</c:v>
                </c:pt>
                <c:pt idx="27">
                  <c:v>-0.95000000000000007</c:v>
                </c:pt>
                <c:pt idx="28">
                  <c:v>-0.95000000000000007</c:v>
                </c:pt>
                <c:pt idx="29">
                  <c:v>-0.95000000000000007</c:v>
                </c:pt>
                <c:pt idx="30">
                  <c:v>-0.95000000000000007</c:v>
                </c:pt>
                <c:pt idx="31">
                  <c:v>-0.93125000000000002</c:v>
                </c:pt>
                <c:pt idx="32">
                  <c:v>-0.93125000000000002</c:v>
                </c:pt>
                <c:pt idx="33">
                  <c:v>-0.92500000000000004</c:v>
                </c:pt>
                <c:pt idx="34">
                  <c:v>-0.91875000000000007</c:v>
                </c:pt>
                <c:pt idx="35">
                  <c:v>-0.91875000000000007</c:v>
                </c:pt>
                <c:pt idx="36">
                  <c:v>-0.91875000000000007</c:v>
                </c:pt>
                <c:pt idx="37">
                  <c:v>-0.91875000000000007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34-4801-B7AF-59E700F0B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66912"/>
        <c:axId val="402769408"/>
      </c:scatterChart>
      <c:valAx>
        <c:axId val="40276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Angle of measurement(degrees)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69408"/>
        <c:crosses val="autoZero"/>
        <c:crossBetween val="midCat"/>
        <c:majorUnit val="10"/>
      </c:valAx>
      <c:valAx>
        <c:axId val="4027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Pressure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6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12</xdr:row>
      <xdr:rowOff>114300</xdr:rowOff>
    </xdr:from>
    <xdr:to>
      <xdr:col>19</xdr:col>
      <xdr:colOff>152400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7698B-7D9E-4EB6-ACF4-BA4244DC3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0.3887</cdr:x>
      <cdr:y>0.36783</cdr:y>
    </cdr:from>
    <cdr:to>
      <cdr:x>0.61361</cdr:x>
      <cdr:y>0.67451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B554436-1AF2-44D4-BDEC-776C9ED93366}"/>
            </a:ext>
          </a:extLst>
        </cdr:cNvPr>
        <cdr:cNvSpPr txBox="1"/>
      </cdr:nvSpPr>
      <cdr:spPr>
        <a:xfrm xmlns:a="http://schemas.openxmlformats.org/drawingml/2006/main">
          <a:off x="3021108" y="1752601"/>
          <a:ext cx="1748117" cy="14612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For rough</a:t>
          </a:r>
          <a:r>
            <a:rPr lang="en-IN" sz="1100" baseline="0"/>
            <a:t> cylinder, point of separation occurs between 80-85 degrees</a:t>
          </a:r>
        </a:p>
        <a:p xmlns:a="http://schemas.openxmlformats.org/drawingml/2006/main">
          <a:endParaRPr lang="en-IN" sz="1100" baseline="0"/>
        </a:p>
        <a:p xmlns:a="http://schemas.openxmlformats.org/drawingml/2006/main">
          <a:endParaRPr lang="en-IN" sz="1100" baseline="0"/>
        </a:p>
        <a:p xmlns:a="http://schemas.openxmlformats.org/drawingml/2006/main">
          <a:r>
            <a:rPr lang="en-IN" sz="1100" baseline="0"/>
            <a:t>For smooth cylinder, point of separation occurs around 75-80 degrees</a:t>
          </a:r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zoomScale="40" zoomScaleNormal="40" workbookViewId="0">
      <selection sqref="A1:I45"/>
    </sheetView>
  </sheetViews>
  <sheetFormatPr defaultRowHeight="14.4" x14ac:dyDescent="0.3"/>
  <cols>
    <col min="1" max="1" width="21.6640625" bestFit="1" customWidth="1"/>
    <col min="2" max="2" width="15.77734375" bestFit="1" customWidth="1"/>
    <col min="3" max="3" width="17.77734375" bestFit="1" customWidth="1"/>
    <col min="4" max="4" width="16.6640625" bestFit="1" customWidth="1"/>
    <col min="5" max="5" width="10.44140625" bestFit="1" customWidth="1"/>
    <col min="6" max="6" width="28" customWidth="1"/>
    <col min="7" max="7" width="26.77734375" bestFit="1" customWidth="1"/>
    <col min="12" max="12" width="14.33203125" bestFit="1" customWidth="1"/>
    <col min="13" max="13" width="16.33203125" bestFit="1" customWidth="1"/>
    <col min="14" max="14" width="15" bestFit="1" customWidth="1"/>
    <col min="15" max="15" width="9.6640625" bestFit="1" customWidth="1"/>
    <col min="16" max="16" width="10.6640625" customWidth="1"/>
    <col min="17" max="17" width="11.5546875" customWidth="1"/>
  </cols>
  <sheetData>
    <row r="1" spans="1:9" x14ac:dyDescent="0.3">
      <c r="A1" t="s">
        <v>10</v>
      </c>
      <c r="B1">
        <v>1.2</v>
      </c>
      <c r="C1" t="s">
        <v>11</v>
      </c>
    </row>
    <row r="2" spans="1:9" x14ac:dyDescent="0.3">
      <c r="A2" t="s">
        <v>12</v>
      </c>
      <c r="B2">
        <v>8.0000000000000002E-3</v>
      </c>
      <c r="C2" t="s">
        <v>13</v>
      </c>
    </row>
    <row r="3" spans="1:9" x14ac:dyDescent="0.3">
      <c r="A3" t="s">
        <v>14</v>
      </c>
      <c r="B3" s="1">
        <v>1.5999999999999999E-5</v>
      </c>
      <c r="C3" t="s">
        <v>15</v>
      </c>
    </row>
    <row r="4" spans="1:9" x14ac:dyDescent="0.3">
      <c r="A4" t="s">
        <v>16</v>
      </c>
      <c r="B4">
        <v>1000</v>
      </c>
      <c r="C4" t="s">
        <v>11</v>
      </c>
    </row>
    <row r="5" spans="1:9" ht="21" x14ac:dyDescent="0.4">
      <c r="A5" s="5" t="s">
        <v>0</v>
      </c>
      <c r="B5" s="5"/>
      <c r="C5" s="5"/>
      <c r="D5" s="5"/>
      <c r="E5" s="5"/>
      <c r="F5" s="5"/>
      <c r="G5" s="5"/>
      <c r="H5" s="5"/>
      <c r="I5" s="5"/>
    </row>
    <row r="6" spans="1:9" x14ac:dyDescent="0.3">
      <c r="A6" s="3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</row>
    <row r="7" spans="1:9" x14ac:dyDescent="0.3">
      <c r="A7" s="3"/>
      <c r="F7" t="s">
        <v>18</v>
      </c>
      <c r="G7" t="s">
        <v>18</v>
      </c>
    </row>
    <row r="8" spans="1:9" ht="15.75" customHeight="1" x14ac:dyDescent="0.3">
      <c r="A8">
        <v>0</v>
      </c>
      <c r="B8">
        <v>0</v>
      </c>
      <c r="C8">
        <v>8.1999999999999993</v>
      </c>
      <c r="D8">
        <v>-7.8</v>
      </c>
      <c r="E8">
        <v>16</v>
      </c>
      <c r="F8" s="2">
        <f>SQRT(2*$B$4*9.8*$E$8/(100*$B$1))</f>
        <v>51.120772033815506</v>
      </c>
      <c r="G8" s="4">
        <f>$F$8*$B$2/$B$3</f>
        <v>25560.386016907756</v>
      </c>
      <c r="H8">
        <f>2*$B$4*9.8*E8*POWER(10,-2)/($B$1*POWER(F8,2))</f>
        <v>1</v>
      </c>
      <c r="I8">
        <f t="shared" ref="I8:I45" si="0">1-4*POWER(SIN(RADIANS(B8)),2)</f>
        <v>1</v>
      </c>
    </row>
    <row r="9" spans="1:9" x14ac:dyDescent="0.3">
      <c r="A9">
        <v>1</v>
      </c>
      <c r="B9">
        <v>5</v>
      </c>
      <c r="C9">
        <v>8.1999999999999993</v>
      </c>
      <c r="D9">
        <v>-7.8</v>
      </c>
      <c r="E9">
        <v>16</v>
      </c>
      <c r="F9" s="2">
        <f t="shared" ref="F9:F45" si="1">SQRT(2*$B$4*9.8*$E$8/(100*$B$1))</f>
        <v>51.120772033815506</v>
      </c>
      <c r="G9" s="4">
        <f t="shared" ref="G9:G45" si="2">$F$8*$B$2/$B$3</f>
        <v>25560.386016907756</v>
      </c>
      <c r="H9">
        <f t="shared" ref="H9:H45" si="3">2*$B$4*9.8*E9*POWER(10,-2)/($B$1*POWER(F9,2))</f>
        <v>1</v>
      </c>
      <c r="I9">
        <f t="shared" si="0"/>
        <v>0.96961550602441615</v>
      </c>
    </row>
    <row r="10" spans="1:9" x14ac:dyDescent="0.3">
      <c r="A10">
        <v>2</v>
      </c>
      <c r="B10">
        <v>10</v>
      </c>
      <c r="C10">
        <v>8.1</v>
      </c>
      <c r="D10">
        <v>-7.7</v>
      </c>
      <c r="E10">
        <v>15.8</v>
      </c>
      <c r="F10" s="2">
        <f t="shared" si="1"/>
        <v>51.120772033815506</v>
      </c>
      <c r="G10" s="4">
        <f t="shared" si="2"/>
        <v>25560.386016907756</v>
      </c>
      <c r="H10">
        <f t="shared" si="3"/>
        <v>0.98750000000000004</v>
      </c>
      <c r="I10">
        <f t="shared" si="0"/>
        <v>0.87938524157181674</v>
      </c>
    </row>
    <row r="11" spans="1:9" x14ac:dyDescent="0.3">
      <c r="A11">
        <v>3</v>
      </c>
      <c r="B11">
        <v>15</v>
      </c>
      <c r="C11">
        <v>7.9</v>
      </c>
      <c r="D11">
        <v>-7.5</v>
      </c>
      <c r="E11">
        <v>15.4</v>
      </c>
      <c r="F11" s="2">
        <f t="shared" si="1"/>
        <v>51.120772033815506</v>
      </c>
      <c r="G11" s="4">
        <f t="shared" si="2"/>
        <v>25560.386016907756</v>
      </c>
      <c r="H11">
        <f t="shared" si="3"/>
        <v>0.96250000000000002</v>
      </c>
      <c r="I11">
        <f t="shared" si="0"/>
        <v>0.73205080756887742</v>
      </c>
    </row>
    <row r="12" spans="1:9" x14ac:dyDescent="0.3">
      <c r="A12">
        <v>4</v>
      </c>
      <c r="B12">
        <v>20</v>
      </c>
      <c r="C12">
        <v>7.2</v>
      </c>
      <c r="D12">
        <v>-6.8</v>
      </c>
      <c r="E12">
        <v>14</v>
      </c>
      <c r="F12" s="2">
        <f t="shared" si="1"/>
        <v>51.120772033815506</v>
      </c>
      <c r="G12" s="4">
        <f t="shared" si="2"/>
        <v>25560.386016907756</v>
      </c>
      <c r="H12">
        <f t="shared" si="3"/>
        <v>0.875</v>
      </c>
      <c r="I12">
        <f t="shared" si="0"/>
        <v>0.53208888623795614</v>
      </c>
    </row>
    <row r="13" spans="1:9" x14ac:dyDescent="0.3">
      <c r="A13">
        <v>5</v>
      </c>
      <c r="B13">
        <v>25</v>
      </c>
      <c r="C13">
        <v>6</v>
      </c>
      <c r="D13">
        <v>-5.8</v>
      </c>
      <c r="E13">
        <v>11.8</v>
      </c>
      <c r="F13" s="2">
        <f t="shared" si="1"/>
        <v>51.120772033815506</v>
      </c>
      <c r="G13" s="4">
        <f t="shared" si="2"/>
        <v>25560.386016907756</v>
      </c>
      <c r="H13">
        <f t="shared" si="3"/>
        <v>0.73750000000000004</v>
      </c>
      <c r="I13">
        <f t="shared" si="0"/>
        <v>0.28557521937307861</v>
      </c>
    </row>
    <row r="14" spans="1:9" x14ac:dyDescent="0.3">
      <c r="A14">
        <v>6</v>
      </c>
      <c r="B14">
        <v>30</v>
      </c>
      <c r="C14">
        <v>4.8</v>
      </c>
      <c r="D14">
        <v>-4.5999999999999996</v>
      </c>
      <c r="E14">
        <v>9.3999999999999986</v>
      </c>
      <c r="F14" s="2">
        <f t="shared" si="1"/>
        <v>51.120772033815506</v>
      </c>
      <c r="G14" s="4">
        <f t="shared" si="2"/>
        <v>25560.386016907756</v>
      </c>
      <c r="H14">
        <f t="shared" si="3"/>
        <v>0.58749999999999991</v>
      </c>
      <c r="I14">
        <f t="shared" si="0"/>
        <v>0</v>
      </c>
    </row>
    <row r="15" spans="1:9" x14ac:dyDescent="0.3">
      <c r="A15">
        <v>7</v>
      </c>
      <c r="B15">
        <v>35</v>
      </c>
      <c r="C15">
        <v>2.8</v>
      </c>
      <c r="D15">
        <v>-2.7</v>
      </c>
      <c r="E15">
        <v>5.5</v>
      </c>
      <c r="F15" s="2">
        <f t="shared" si="1"/>
        <v>51.120772033815506</v>
      </c>
      <c r="G15" s="4">
        <f t="shared" si="2"/>
        <v>25560.386016907756</v>
      </c>
      <c r="H15">
        <f t="shared" si="3"/>
        <v>0.34375</v>
      </c>
      <c r="I15">
        <f t="shared" si="0"/>
        <v>-0.31595971334866224</v>
      </c>
    </row>
    <row r="16" spans="1:9" x14ac:dyDescent="0.3">
      <c r="A16">
        <v>8</v>
      </c>
      <c r="B16">
        <v>40</v>
      </c>
      <c r="C16">
        <v>0.9</v>
      </c>
      <c r="D16">
        <v>-1</v>
      </c>
      <c r="E16">
        <v>1.9</v>
      </c>
      <c r="F16" s="2">
        <f t="shared" si="1"/>
        <v>51.120772033815506</v>
      </c>
      <c r="G16" s="4">
        <f t="shared" si="2"/>
        <v>25560.386016907756</v>
      </c>
      <c r="H16">
        <f t="shared" si="3"/>
        <v>0.11875000000000001</v>
      </c>
      <c r="I16">
        <f t="shared" si="0"/>
        <v>-0.65270364466613895</v>
      </c>
    </row>
    <row r="17" spans="1:9" x14ac:dyDescent="0.3">
      <c r="A17">
        <v>9</v>
      </c>
      <c r="B17">
        <v>43.5</v>
      </c>
      <c r="C17">
        <v>0</v>
      </c>
      <c r="D17">
        <v>0</v>
      </c>
      <c r="E17">
        <v>0</v>
      </c>
      <c r="F17" s="2">
        <f t="shared" si="1"/>
        <v>51.120772033815506</v>
      </c>
      <c r="G17" s="4">
        <f t="shared" si="2"/>
        <v>25560.386016907756</v>
      </c>
      <c r="H17">
        <f t="shared" si="3"/>
        <v>0</v>
      </c>
      <c r="I17">
        <f t="shared" si="0"/>
        <v>-0.89532808751411186</v>
      </c>
    </row>
    <row r="18" spans="1:9" x14ac:dyDescent="0.3">
      <c r="A18">
        <v>10</v>
      </c>
      <c r="B18">
        <v>45</v>
      </c>
      <c r="C18">
        <v>-0.9</v>
      </c>
      <c r="D18">
        <v>0.8</v>
      </c>
      <c r="E18">
        <v>-1.7000000000000002</v>
      </c>
      <c r="F18" s="2">
        <f t="shared" si="1"/>
        <v>51.120772033815506</v>
      </c>
      <c r="G18" s="4">
        <f t="shared" si="2"/>
        <v>25560.386016907756</v>
      </c>
      <c r="H18">
        <f t="shared" si="3"/>
        <v>-0.10625</v>
      </c>
      <c r="I18">
        <f t="shared" si="0"/>
        <v>-0.99999999999999956</v>
      </c>
    </row>
    <row r="19" spans="1:9" x14ac:dyDescent="0.3">
      <c r="A19">
        <v>11</v>
      </c>
      <c r="B19">
        <v>50</v>
      </c>
      <c r="C19">
        <v>-2.8</v>
      </c>
      <c r="D19">
        <v>2.6</v>
      </c>
      <c r="E19">
        <v>-5.4</v>
      </c>
      <c r="F19" s="2">
        <f t="shared" si="1"/>
        <v>51.120772033815506</v>
      </c>
      <c r="G19" s="4">
        <f t="shared" si="2"/>
        <v>25560.386016907756</v>
      </c>
      <c r="H19">
        <f t="shared" si="3"/>
        <v>-0.33750000000000002</v>
      </c>
      <c r="I19">
        <f t="shared" si="0"/>
        <v>-1.3472963553338606</v>
      </c>
    </row>
    <row r="20" spans="1:9" x14ac:dyDescent="0.3">
      <c r="A20">
        <v>12</v>
      </c>
      <c r="B20">
        <v>55</v>
      </c>
      <c r="C20">
        <v>-4.7</v>
      </c>
      <c r="D20">
        <v>4.3</v>
      </c>
      <c r="E20">
        <v>-9</v>
      </c>
      <c r="F20" s="2">
        <f t="shared" si="1"/>
        <v>51.120772033815506</v>
      </c>
      <c r="G20" s="4">
        <f t="shared" si="2"/>
        <v>25560.386016907756</v>
      </c>
      <c r="H20">
        <f t="shared" si="3"/>
        <v>-0.5625</v>
      </c>
      <c r="I20">
        <f t="shared" si="0"/>
        <v>-1.6840402866513373</v>
      </c>
    </row>
    <row r="21" spans="1:9" x14ac:dyDescent="0.3">
      <c r="A21">
        <v>13</v>
      </c>
      <c r="B21">
        <v>60</v>
      </c>
      <c r="C21">
        <v>-6.3</v>
      </c>
      <c r="D21">
        <v>5.7</v>
      </c>
      <c r="E21">
        <v>-12</v>
      </c>
      <c r="F21" s="2">
        <f t="shared" si="1"/>
        <v>51.120772033815506</v>
      </c>
      <c r="G21" s="4">
        <f t="shared" si="2"/>
        <v>25560.386016907756</v>
      </c>
      <c r="H21">
        <f t="shared" si="3"/>
        <v>-0.75</v>
      </c>
      <c r="I21">
        <f t="shared" si="0"/>
        <v>-1.9999999999999996</v>
      </c>
    </row>
    <row r="22" spans="1:9" x14ac:dyDescent="0.3">
      <c r="A22">
        <v>14</v>
      </c>
      <c r="B22">
        <v>65</v>
      </c>
      <c r="C22">
        <v>-7.6</v>
      </c>
      <c r="D22">
        <v>6.9</v>
      </c>
      <c r="E22">
        <v>-14.5</v>
      </c>
      <c r="F22" s="2">
        <f t="shared" si="1"/>
        <v>51.120772033815506</v>
      </c>
      <c r="G22" s="4">
        <f t="shared" si="2"/>
        <v>25560.386016907756</v>
      </c>
      <c r="H22">
        <f t="shared" si="3"/>
        <v>-0.90625</v>
      </c>
      <c r="I22">
        <f t="shared" si="0"/>
        <v>-2.2855752193730785</v>
      </c>
    </row>
    <row r="23" spans="1:9" x14ac:dyDescent="0.3">
      <c r="A23">
        <v>15</v>
      </c>
      <c r="B23">
        <v>70</v>
      </c>
      <c r="C23">
        <v>-8.5</v>
      </c>
      <c r="D23">
        <v>7.8</v>
      </c>
      <c r="E23">
        <v>-16.3</v>
      </c>
      <c r="F23" s="2">
        <f t="shared" si="1"/>
        <v>51.120772033815506</v>
      </c>
      <c r="G23" s="4">
        <f t="shared" si="2"/>
        <v>25560.386016907756</v>
      </c>
      <c r="H23">
        <f t="shared" si="3"/>
        <v>-1.01875</v>
      </c>
      <c r="I23">
        <f t="shared" si="0"/>
        <v>-2.5320888862379554</v>
      </c>
    </row>
    <row r="24" spans="1:9" x14ac:dyDescent="0.3">
      <c r="A24">
        <v>16</v>
      </c>
      <c r="B24">
        <v>75</v>
      </c>
      <c r="C24">
        <v>-9.1</v>
      </c>
      <c r="D24">
        <v>8.3000000000000007</v>
      </c>
      <c r="E24">
        <v>-17.399999999999999</v>
      </c>
      <c r="F24" s="2">
        <f t="shared" si="1"/>
        <v>51.120772033815506</v>
      </c>
      <c r="G24" s="4">
        <f t="shared" si="2"/>
        <v>25560.386016907756</v>
      </c>
      <c r="H24">
        <f t="shared" si="3"/>
        <v>-1.0875000000000001</v>
      </c>
      <c r="I24">
        <f t="shared" si="0"/>
        <v>-2.7320508075688776</v>
      </c>
    </row>
    <row r="25" spans="1:9" x14ac:dyDescent="0.3">
      <c r="A25">
        <v>17</v>
      </c>
      <c r="B25">
        <v>80</v>
      </c>
      <c r="C25">
        <v>-9.1</v>
      </c>
      <c r="D25">
        <v>8.3000000000000007</v>
      </c>
      <c r="E25">
        <v>-17.399999999999999</v>
      </c>
      <c r="F25" s="2">
        <f t="shared" si="1"/>
        <v>51.120772033815506</v>
      </c>
      <c r="G25" s="4">
        <f t="shared" si="2"/>
        <v>25560.386016907756</v>
      </c>
      <c r="H25">
        <f t="shared" si="3"/>
        <v>-1.0875000000000001</v>
      </c>
      <c r="I25">
        <f t="shared" si="0"/>
        <v>-2.8793852415718164</v>
      </c>
    </row>
    <row r="26" spans="1:9" x14ac:dyDescent="0.3">
      <c r="A26">
        <v>18</v>
      </c>
      <c r="B26">
        <v>85</v>
      </c>
      <c r="C26">
        <v>-8.6999999999999993</v>
      </c>
      <c r="D26">
        <v>7.9</v>
      </c>
      <c r="E26">
        <v>-16.600000000000001</v>
      </c>
      <c r="F26" s="2">
        <f t="shared" si="1"/>
        <v>51.120772033815506</v>
      </c>
      <c r="G26" s="4">
        <f t="shared" si="2"/>
        <v>25560.386016907756</v>
      </c>
      <c r="H26">
        <f t="shared" si="3"/>
        <v>-1.0374999999999999</v>
      </c>
      <c r="I26">
        <f t="shared" si="0"/>
        <v>-2.9696155060244163</v>
      </c>
    </row>
    <row r="27" spans="1:9" x14ac:dyDescent="0.3">
      <c r="A27">
        <v>19</v>
      </c>
      <c r="B27">
        <v>90</v>
      </c>
      <c r="C27">
        <v>-8.4</v>
      </c>
      <c r="D27">
        <v>7.7</v>
      </c>
      <c r="E27">
        <v>-16.100000000000001</v>
      </c>
      <c r="F27" s="2">
        <f t="shared" si="1"/>
        <v>51.120772033815506</v>
      </c>
      <c r="G27" s="4">
        <f t="shared" si="2"/>
        <v>25560.386016907756</v>
      </c>
      <c r="H27">
        <f t="shared" si="3"/>
        <v>-1.0062499999999999</v>
      </c>
      <c r="I27">
        <f t="shared" si="0"/>
        <v>-3</v>
      </c>
    </row>
    <row r="28" spans="1:9" x14ac:dyDescent="0.3">
      <c r="A28">
        <v>20</v>
      </c>
      <c r="B28">
        <v>95</v>
      </c>
      <c r="C28">
        <v>-8.3000000000000007</v>
      </c>
      <c r="D28">
        <v>7.6</v>
      </c>
      <c r="E28">
        <v>-15.9</v>
      </c>
      <c r="F28" s="2">
        <f t="shared" si="1"/>
        <v>51.120772033815506</v>
      </c>
      <c r="G28" s="4">
        <f t="shared" si="2"/>
        <v>25560.386016907756</v>
      </c>
      <c r="H28">
        <f t="shared" si="3"/>
        <v>-0.99375000000000002</v>
      </c>
      <c r="I28">
        <f t="shared" si="0"/>
        <v>-2.9696155060244163</v>
      </c>
    </row>
    <row r="29" spans="1:9" x14ac:dyDescent="0.3">
      <c r="A29">
        <v>21</v>
      </c>
      <c r="B29">
        <v>100</v>
      </c>
      <c r="C29">
        <v>-8.1</v>
      </c>
      <c r="D29">
        <v>7.3</v>
      </c>
      <c r="E29">
        <v>-15.399999999999999</v>
      </c>
      <c r="F29" s="2">
        <f t="shared" si="1"/>
        <v>51.120772033815506</v>
      </c>
      <c r="G29" s="4">
        <f t="shared" si="2"/>
        <v>25560.386016907756</v>
      </c>
      <c r="H29">
        <f t="shared" si="3"/>
        <v>-0.96250000000000002</v>
      </c>
      <c r="I29">
        <f t="shared" si="0"/>
        <v>-2.8793852415718164</v>
      </c>
    </row>
    <row r="30" spans="1:9" x14ac:dyDescent="0.3">
      <c r="A30">
        <v>22</v>
      </c>
      <c r="B30">
        <v>105</v>
      </c>
      <c r="C30">
        <v>-7.9</v>
      </c>
      <c r="D30">
        <v>7.3</v>
      </c>
      <c r="E30">
        <v>-15.2</v>
      </c>
      <c r="F30" s="2">
        <f t="shared" si="1"/>
        <v>51.120772033815506</v>
      </c>
      <c r="G30" s="4">
        <f t="shared" si="2"/>
        <v>25560.386016907756</v>
      </c>
      <c r="H30">
        <f t="shared" si="3"/>
        <v>-0.95000000000000007</v>
      </c>
      <c r="I30">
        <f t="shared" si="0"/>
        <v>-2.7320508075688776</v>
      </c>
    </row>
    <row r="31" spans="1:9" x14ac:dyDescent="0.3">
      <c r="A31">
        <v>23</v>
      </c>
      <c r="B31">
        <v>110</v>
      </c>
      <c r="C31">
        <v>-7.9</v>
      </c>
      <c r="D31">
        <v>7.3</v>
      </c>
      <c r="E31">
        <v>-15.2</v>
      </c>
      <c r="F31" s="2">
        <f t="shared" si="1"/>
        <v>51.120772033815506</v>
      </c>
      <c r="G31" s="4">
        <f t="shared" si="2"/>
        <v>25560.386016907756</v>
      </c>
      <c r="H31">
        <f t="shared" si="3"/>
        <v>-0.95000000000000007</v>
      </c>
      <c r="I31">
        <f t="shared" si="0"/>
        <v>-2.5320888862379562</v>
      </c>
    </row>
    <row r="32" spans="1:9" x14ac:dyDescent="0.3">
      <c r="A32">
        <v>24</v>
      </c>
      <c r="B32">
        <v>115</v>
      </c>
      <c r="C32">
        <v>-7.8</v>
      </c>
      <c r="D32">
        <v>7.4</v>
      </c>
      <c r="E32">
        <v>-15.2</v>
      </c>
      <c r="F32" s="2">
        <f t="shared" si="1"/>
        <v>51.120772033815506</v>
      </c>
      <c r="G32" s="4">
        <f t="shared" si="2"/>
        <v>25560.386016907756</v>
      </c>
      <c r="H32">
        <f t="shared" si="3"/>
        <v>-0.95000000000000007</v>
      </c>
      <c r="I32">
        <f t="shared" si="0"/>
        <v>-2.2855752193730794</v>
      </c>
    </row>
    <row r="33" spans="1:9" x14ac:dyDescent="0.3">
      <c r="A33">
        <v>25</v>
      </c>
      <c r="B33">
        <v>120</v>
      </c>
      <c r="C33">
        <v>-7.8</v>
      </c>
      <c r="D33">
        <v>7.4</v>
      </c>
      <c r="E33">
        <v>-15.2</v>
      </c>
      <c r="F33" s="2">
        <f t="shared" si="1"/>
        <v>51.120772033815506</v>
      </c>
      <c r="G33" s="4">
        <f t="shared" si="2"/>
        <v>25560.386016907756</v>
      </c>
      <c r="H33">
        <f t="shared" si="3"/>
        <v>-0.95000000000000007</v>
      </c>
      <c r="I33">
        <f t="shared" si="0"/>
        <v>-2.0000000000000004</v>
      </c>
    </row>
    <row r="34" spans="1:9" x14ac:dyDescent="0.3">
      <c r="A34">
        <v>26</v>
      </c>
      <c r="B34">
        <v>125</v>
      </c>
      <c r="C34">
        <v>-7.8</v>
      </c>
      <c r="D34">
        <v>7.4</v>
      </c>
      <c r="E34">
        <v>-15.2</v>
      </c>
      <c r="F34" s="2">
        <f t="shared" si="1"/>
        <v>51.120772033815506</v>
      </c>
      <c r="G34" s="4">
        <f t="shared" si="2"/>
        <v>25560.386016907756</v>
      </c>
      <c r="H34">
        <f t="shared" si="3"/>
        <v>-0.95000000000000007</v>
      </c>
      <c r="I34">
        <f t="shared" si="0"/>
        <v>-1.6840402866513369</v>
      </c>
    </row>
    <row r="35" spans="1:9" x14ac:dyDescent="0.3">
      <c r="A35">
        <v>27</v>
      </c>
      <c r="B35">
        <v>130</v>
      </c>
      <c r="C35">
        <v>-7.8</v>
      </c>
      <c r="D35">
        <v>7.4</v>
      </c>
      <c r="E35">
        <v>-15.2</v>
      </c>
      <c r="F35" s="2">
        <f t="shared" si="1"/>
        <v>51.120772033815506</v>
      </c>
      <c r="G35" s="4">
        <f t="shared" si="2"/>
        <v>25560.386016907756</v>
      </c>
      <c r="H35">
        <f t="shared" si="3"/>
        <v>-0.95000000000000007</v>
      </c>
      <c r="I35">
        <f t="shared" si="0"/>
        <v>-1.3472963553338606</v>
      </c>
    </row>
    <row r="36" spans="1:9" x14ac:dyDescent="0.3">
      <c r="A36">
        <v>28</v>
      </c>
      <c r="B36">
        <v>135</v>
      </c>
      <c r="C36">
        <v>-7.8</v>
      </c>
      <c r="D36">
        <v>7.4</v>
      </c>
      <c r="E36">
        <v>-15.2</v>
      </c>
      <c r="F36" s="2">
        <f t="shared" si="1"/>
        <v>51.120772033815506</v>
      </c>
      <c r="G36" s="4">
        <f t="shared" si="2"/>
        <v>25560.386016907756</v>
      </c>
      <c r="H36">
        <f t="shared" si="3"/>
        <v>-0.95000000000000007</v>
      </c>
      <c r="I36">
        <f t="shared" si="0"/>
        <v>-1.0000000000000004</v>
      </c>
    </row>
    <row r="37" spans="1:9" x14ac:dyDescent="0.3">
      <c r="A37">
        <v>29</v>
      </c>
      <c r="B37">
        <v>140</v>
      </c>
      <c r="C37">
        <v>-7.8</v>
      </c>
      <c r="D37">
        <v>7.4</v>
      </c>
      <c r="E37">
        <v>-15.2</v>
      </c>
      <c r="F37" s="2">
        <f t="shared" si="1"/>
        <v>51.120772033815506</v>
      </c>
      <c r="G37" s="4">
        <f t="shared" si="2"/>
        <v>25560.386016907756</v>
      </c>
      <c r="H37">
        <f t="shared" si="3"/>
        <v>-0.95000000000000007</v>
      </c>
      <c r="I37">
        <f t="shared" si="0"/>
        <v>-0.65270364466614006</v>
      </c>
    </row>
    <row r="38" spans="1:9" x14ac:dyDescent="0.3">
      <c r="A38">
        <v>30</v>
      </c>
      <c r="B38">
        <v>145</v>
      </c>
      <c r="C38">
        <v>-7.8</v>
      </c>
      <c r="D38">
        <v>7.4</v>
      </c>
      <c r="E38">
        <v>-15.2</v>
      </c>
      <c r="F38" s="2">
        <f t="shared" si="1"/>
        <v>51.120772033815506</v>
      </c>
      <c r="G38" s="4">
        <f t="shared" si="2"/>
        <v>25560.386016907756</v>
      </c>
      <c r="H38">
        <f t="shared" si="3"/>
        <v>-0.95000000000000007</v>
      </c>
      <c r="I38">
        <f t="shared" si="0"/>
        <v>-0.3159597133486618</v>
      </c>
    </row>
    <row r="39" spans="1:9" x14ac:dyDescent="0.3">
      <c r="A39">
        <v>31</v>
      </c>
      <c r="B39">
        <v>150</v>
      </c>
      <c r="C39">
        <v>-7.8</v>
      </c>
      <c r="D39">
        <v>7.1</v>
      </c>
      <c r="E39">
        <v>-14.899999999999999</v>
      </c>
      <c r="F39" s="2">
        <f t="shared" si="1"/>
        <v>51.120772033815506</v>
      </c>
      <c r="G39" s="4">
        <f t="shared" si="2"/>
        <v>25560.386016907756</v>
      </c>
      <c r="H39">
        <f t="shared" si="3"/>
        <v>-0.93125000000000002</v>
      </c>
      <c r="I39">
        <f t="shared" si="0"/>
        <v>0</v>
      </c>
    </row>
    <row r="40" spans="1:9" x14ac:dyDescent="0.3">
      <c r="A40">
        <v>32</v>
      </c>
      <c r="B40">
        <v>155</v>
      </c>
      <c r="C40">
        <v>-7.8</v>
      </c>
      <c r="D40">
        <v>7.1</v>
      </c>
      <c r="E40">
        <v>-14.899999999999999</v>
      </c>
      <c r="F40" s="2">
        <f t="shared" si="1"/>
        <v>51.120772033815506</v>
      </c>
      <c r="G40" s="4">
        <f t="shared" si="2"/>
        <v>25560.386016907756</v>
      </c>
      <c r="H40">
        <f t="shared" si="3"/>
        <v>-0.93125000000000002</v>
      </c>
      <c r="I40">
        <f t="shared" si="0"/>
        <v>0.28557521937307839</v>
      </c>
    </row>
    <row r="41" spans="1:9" x14ac:dyDescent="0.3">
      <c r="A41">
        <v>33</v>
      </c>
      <c r="B41">
        <v>160</v>
      </c>
      <c r="C41">
        <v>-7.7</v>
      </c>
      <c r="D41">
        <v>7.1</v>
      </c>
      <c r="E41">
        <v>-14.8</v>
      </c>
      <c r="F41" s="2">
        <f t="shared" si="1"/>
        <v>51.120772033815506</v>
      </c>
      <c r="G41" s="4">
        <f t="shared" si="2"/>
        <v>25560.386016907756</v>
      </c>
      <c r="H41">
        <f t="shared" si="3"/>
        <v>-0.92500000000000004</v>
      </c>
      <c r="I41">
        <f t="shared" si="0"/>
        <v>0.53208888623795569</v>
      </c>
    </row>
    <row r="42" spans="1:9" x14ac:dyDescent="0.3">
      <c r="A42">
        <v>34</v>
      </c>
      <c r="B42">
        <v>165</v>
      </c>
      <c r="C42">
        <v>-7.7</v>
      </c>
      <c r="D42">
        <v>7</v>
      </c>
      <c r="E42">
        <v>-14.7</v>
      </c>
      <c r="F42" s="2">
        <f t="shared" si="1"/>
        <v>51.120772033815506</v>
      </c>
      <c r="G42" s="4">
        <f t="shared" si="2"/>
        <v>25560.386016907756</v>
      </c>
      <c r="H42">
        <f t="shared" si="3"/>
        <v>-0.91875000000000007</v>
      </c>
      <c r="I42">
        <f t="shared" si="0"/>
        <v>0.73205080756887675</v>
      </c>
    </row>
    <row r="43" spans="1:9" x14ac:dyDescent="0.3">
      <c r="A43">
        <v>35</v>
      </c>
      <c r="B43">
        <v>170</v>
      </c>
      <c r="C43">
        <v>-7.7</v>
      </c>
      <c r="D43">
        <v>7</v>
      </c>
      <c r="E43">
        <v>-14.7</v>
      </c>
      <c r="F43" s="2">
        <f t="shared" si="1"/>
        <v>51.120772033815506</v>
      </c>
      <c r="G43" s="4">
        <f t="shared" si="2"/>
        <v>25560.386016907756</v>
      </c>
      <c r="H43">
        <f t="shared" si="3"/>
        <v>-0.91875000000000007</v>
      </c>
      <c r="I43">
        <f t="shared" si="0"/>
        <v>0.87938524157181686</v>
      </c>
    </row>
    <row r="44" spans="1:9" x14ac:dyDescent="0.3">
      <c r="A44">
        <v>36</v>
      </c>
      <c r="B44">
        <v>175</v>
      </c>
      <c r="C44">
        <v>-7.7</v>
      </c>
      <c r="D44">
        <v>7</v>
      </c>
      <c r="E44">
        <v>-14.7</v>
      </c>
      <c r="F44" s="2">
        <f t="shared" si="1"/>
        <v>51.120772033815506</v>
      </c>
      <c r="G44" s="4">
        <f t="shared" si="2"/>
        <v>25560.386016907756</v>
      </c>
      <c r="H44">
        <f t="shared" si="3"/>
        <v>-0.91875000000000007</v>
      </c>
      <c r="I44">
        <f t="shared" si="0"/>
        <v>0.96961550602441615</v>
      </c>
    </row>
    <row r="45" spans="1:9" x14ac:dyDescent="0.3">
      <c r="A45">
        <v>37</v>
      </c>
      <c r="B45">
        <v>180</v>
      </c>
      <c r="C45">
        <v>-7.7</v>
      </c>
      <c r="D45">
        <v>7</v>
      </c>
      <c r="E45">
        <v>-14.7</v>
      </c>
      <c r="F45" s="2">
        <f t="shared" si="1"/>
        <v>51.120772033815506</v>
      </c>
      <c r="G45" s="4">
        <f t="shared" si="2"/>
        <v>25560.386016907756</v>
      </c>
      <c r="H45">
        <f t="shared" si="3"/>
        <v>-0.91875000000000007</v>
      </c>
      <c r="I45">
        <f t="shared" si="0"/>
        <v>1</v>
      </c>
    </row>
  </sheetData>
  <mergeCells count="1">
    <mergeCell ref="A5:I5"/>
  </mergeCells>
  <pageMargins left="0.7" right="0.7" top="0.75" bottom="0.75" header="0.3" footer="0.3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7919-81A7-4435-B453-54631B353C59}">
  <dimension ref="B2:E40"/>
  <sheetViews>
    <sheetView tabSelected="1" topLeftCell="A7" zoomScale="85" zoomScaleNormal="85" workbookViewId="0">
      <selection activeCell="V33" sqref="V33"/>
    </sheetView>
  </sheetViews>
  <sheetFormatPr defaultRowHeight="14.4" x14ac:dyDescent="0.3"/>
  <cols>
    <col min="2" max="2" width="14.21875" bestFit="1" customWidth="1"/>
    <col min="3" max="3" width="22.5546875" bestFit="1" customWidth="1"/>
    <col min="4" max="4" width="12.6640625" bestFit="1" customWidth="1"/>
    <col min="5" max="5" width="20.88671875" bestFit="1" customWidth="1"/>
  </cols>
  <sheetData>
    <row r="2" spans="2:5" x14ac:dyDescent="0.3">
      <c r="B2" t="s">
        <v>2</v>
      </c>
      <c r="C2" t="s">
        <v>21</v>
      </c>
      <c r="D2" t="s">
        <v>9</v>
      </c>
      <c r="E2" t="s">
        <v>22</v>
      </c>
    </row>
    <row r="3" spans="2:5" x14ac:dyDescent="0.3">
      <c r="B3">
        <v>0</v>
      </c>
      <c r="C3">
        <v>1.0000000000000002</v>
      </c>
      <c r="D3">
        <v>1</v>
      </c>
      <c r="E3">
        <v>1</v>
      </c>
    </row>
    <row r="4" spans="2:5" x14ac:dyDescent="0.3">
      <c r="B4">
        <v>5</v>
      </c>
      <c r="C4">
        <v>0.97385620915032689</v>
      </c>
      <c r="D4">
        <v>0.96961550602441615</v>
      </c>
      <c r="E4">
        <v>1</v>
      </c>
    </row>
    <row r="5" spans="2:5" x14ac:dyDescent="0.3">
      <c r="B5">
        <v>10</v>
      </c>
      <c r="C5">
        <v>0.92156862745098045</v>
      </c>
      <c r="D5">
        <v>0.87938524157181674</v>
      </c>
      <c r="E5">
        <v>0.98750000000000004</v>
      </c>
    </row>
    <row r="6" spans="2:5" x14ac:dyDescent="0.3">
      <c r="B6">
        <v>15</v>
      </c>
      <c r="C6">
        <v>0.79738562091503284</v>
      </c>
      <c r="D6">
        <v>0.73205080756887742</v>
      </c>
      <c r="E6">
        <v>0.96250000000000002</v>
      </c>
    </row>
    <row r="7" spans="2:5" x14ac:dyDescent="0.3">
      <c r="B7">
        <v>20</v>
      </c>
      <c r="C7">
        <v>0.66666666666666674</v>
      </c>
      <c r="D7">
        <v>0.53208888623795614</v>
      </c>
      <c r="E7">
        <v>0.875</v>
      </c>
    </row>
    <row r="8" spans="2:5" x14ac:dyDescent="0.3">
      <c r="B8">
        <v>25</v>
      </c>
      <c r="C8">
        <v>0.48366013071895431</v>
      </c>
      <c r="D8">
        <v>0.28557521937307861</v>
      </c>
      <c r="E8">
        <v>0.73750000000000004</v>
      </c>
    </row>
    <row r="9" spans="2:5" x14ac:dyDescent="0.3">
      <c r="B9">
        <v>30</v>
      </c>
      <c r="C9">
        <v>0.36601307189542492</v>
      </c>
      <c r="D9">
        <v>0</v>
      </c>
      <c r="E9">
        <v>0.58749999999999991</v>
      </c>
    </row>
    <row r="10" spans="2:5" x14ac:dyDescent="0.3">
      <c r="B10">
        <v>35</v>
      </c>
      <c r="C10">
        <v>0.15032679738562094</v>
      </c>
      <c r="D10">
        <v>-0.31595971334866224</v>
      </c>
      <c r="E10">
        <v>0.34375</v>
      </c>
    </row>
    <row r="11" spans="2:5" x14ac:dyDescent="0.3">
      <c r="B11">
        <v>38.5</v>
      </c>
      <c r="C11">
        <v>0</v>
      </c>
      <c r="D11">
        <v>-0.55009789131226983</v>
      </c>
      <c r="E11">
        <v>0.11875000000000001</v>
      </c>
    </row>
    <row r="12" spans="2:5" x14ac:dyDescent="0.3">
      <c r="B12">
        <v>40</v>
      </c>
      <c r="C12">
        <v>-5.2287581699346414E-2</v>
      </c>
      <c r="D12">
        <v>-0.65270364466613895</v>
      </c>
      <c r="E12">
        <v>0</v>
      </c>
    </row>
    <row r="13" spans="2:5" x14ac:dyDescent="0.3">
      <c r="B13">
        <v>45</v>
      </c>
      <c r="C13">
        <v>-0.24183006535947715</v>
      </c>
      <c r="D13">
        <v>-0.99999999999999956</v>
      </c>
      <c r="E13">
        <v>-0.10625</v>
      </c>
    </row>
    <row r="14" spans="2:5" x14ac:dyDescent="0.3">
      <c r="B14">
        <v>50</v>
      </c>
      <c r="C14">
        <v>-0.42483660130718959</v>
      </c>
      <c r="D14">
        <v>-1.3472963553338606</v>
      </c>
      <c r="E14">
        <v>-0.33750000000000002</v>
      </c>
    </row>
    <row r="15" spans="2:5" x14ac:dyDescent="0.3">
      <c r="B15">
        <v>55</v>
      </c>
      <c r="C15">
        <v>-0.69281045751633985</v>
      </c>
      <c r="D15">
        <v>-1.6840402866513373</v>
      </c>
      <c r="E15">
        <v>-0.5625</v>
      </c>
    </row>
    <row r="16" spans="2:5" x14ac:dyDescent="0.3">
      <c r="B16">
        <v>60</v>
      </c>
      <c r="C16">
        <v>-0.88235294117647067</v>
      </c>
      <c r="D16">
        <v>-1.9999999999999996</v>
      </c>
      <c r="E16">
        <v>-0.75</v>
      </c>
    </row>
    <row r="17" spans="2:5" x14ac:dyDescent="0.3">
      <c r="B17">
        <v>65</v>
      </c>
      <c r="C17">
        <v>-1.0457516339869282</v>
      </c>
      <c r="D17">
        <v>-2.2855752193730785</v>
      </c>
      <c r="E17">
        <v>-0.90625</v>
      </c>
    </row>
    <row r="18" spans="2:5" x14ac:dyDescent="0.3">
      <c r="B18">
        <v>70</v>
      </c>
      <c r="C18">
        <v>-1.1830065359477124</v>
      </c>
      <c r="D18">
        <v>-2.5320888862379554</v>
      </c>
      <c r="E18">
        <v>-1.01875</v>
      </c>
    </row>
    <row r="19" spans="2:5" x14ac:dyDescent="0.3">
      <c r="B19">
        <v>75</v>
      </c>
      <c r="C19">
        <v>-1.2418300653594772</v>
      </c>
      <c r="D19">
        <v>-2.7320508075688776</v>
      </c>
      <c r="E19">
        <v>-1.0875000000000001</v>
      </c>
    </row>
    <row r="20" spans="2:5" x14ac:dyDescent="0.3">
      <c r="B20">
        <v>80</v>
      </c>
      <c r="C20">
        <v>-1.1633986928104574</v>
      </c>
      <c r="D20">
        <v>-2.8793852415718164</v>
      </c>
      <c r="E20">
        <v>-1.0875000000000001</v>
      </c>
    </row>
    <row r="21" spans="2:5" x14ac:dyDescent="0.3">
      <c r="B21">
        <v>85</v>
      </c>
      <c r="C21">
        <v>-1.0915032679738563</v>
      </c>
      <c r="D21">
        <v>-2.9696155060244163</v>
      </c>
      <c r="E21">
        <v>-1.0374999999999999</v>
      </c>
    </row>
    <row r="22" spans="2:5" x14ac:dyDescent="0.3">
      <c r="B22">
        <v>90</v>
      </c>
      <c r="C22">
        <v>-1.0588235294117649</v>
      </c>
      <c r="D22">
        <v>-3</v>
      </c>
      <c r="E22">
        <v>-1.0062499999999999</v>
      </c>
    </row>
    <row r="23" spans="2:5" x14ac:dyDescent="0.3">
      <c r="B23">
        <v>95</v>
      </c>
      <c r="C23">
        <v>-1.0326797385620916</v>
      </c>
      <c r="D23">
        <v>-2.9696155060244163</v>
      </c>
      <c r="E23">
        <v>-0.99375000000000002</v>
      </c>
    </row>
    <row r="24" spans="2:5" x14ac:dyDescent="0.3">
      <c r="B24">
        <v>100</v>
      </c>
      <c r="C24">
        <v>-1.0065359477124185</v>
      </c>
      <c r="D24">
        <v>-2.8793852415718164</v>
      </c>
      <c r="E24">
        <v>-0.96250000000000002</v>
      </c>
    </row>
    <row r="25" spans="2:5" x14ac:dyDescent="0.3">
      <c r="B25">
        <v>105</v>
      </c>
      <c r="C25">
        <v>-0.99346405228758183</v>
      </c>
      <c r="D25">
        <v>-2.7320508075688776</v>
      </c>
      <c r="E25">
        <v>-0.95000000000000007</v>
      </c>
    </row>
    <row r="26" spans="2:5" x14ac:dyDescent="0.3">
      <c r="B26">
        <v>110</v>
      </c>
      <c r="C26">
        <v>-1.0000000000000002</v>
      </c>
      <c r="D26">
        <v>-2.5320888862379562</v>
      </c>
      <c r="E26">
        <v>-0.95000000000000007</v>
      </c>
    </row>
    <row r="27" spans="2:5" x14ac:dyDescent="0.3">
      <c r="B27">
        <v>115</v>
      </c>
      <c r="C27">
        <v>-0.99346405228758183</v>
      </c>
      <c r="D27">
        <v>-2.2855752193730794</v>
      </c>
      <c r="E27">
        <v>-0.95000000000000007</v>
      </c>
    </row>
    <row r="28" spans="2:5" x14ac:dyDescent="0.3">
      <c r="B28">
        <v>120</v>
      </c>
      <c r="C28">
        <v>-0.99346405228758183</v>
      </c>
      <c r="D28">
        <v>-2.0000000000000004</v>
      </c>
      <c r="E28">
        <v>-0.95000000000000007</v>
      </c>
    </row>
    <row r="29" spans="2:5" x14ac:dyDescent="0.3">
      <c r="B29">
        <v>125</v>
      </c>
      <c r="C29">
        <v>-1.0000000000000002</v>
      </c>
      <c r="D29">
        <v>-1.6840402866513369</v>
      </c>
      <c r="E29">
        <v>-0.95000000000000007</v>
      </c>
    </row>
    <row r="30" spans="2:5" x14ac:dyDescent="0.3">
      <c r="B30">
        <v>130</v>
      </c>
      <c r="C30">
        <v>-1.0130718954248368</v>
      </c>
      <c r="D30">
        <v>-1.3472963553338606</v>
      </c>
      <c r="E30">
        <v>-0.95000000000000007</v>
      </c>
    </row>
    <row r="31" spans="2:5" x14ac:dyDescent="0.3">
      <c r="B31">
        <v>135</v>
      </c>
      <c r="C31">
        <v>-1.0261437908496733</v>
      </c>
      <c r="D31">
        <v>-1.0000000000000004</v>
      </c>
      <c r="E31">
        <v>-0.95000000000000007</v>
      </c>
    </row>
    <row r="32" spans="2:5" x14ac:dyDescent="0.3">
      <c r="B32">
        <v>140</v>
      </c>
      <c r="C32">
        <v>-1.0261437908496733</v>
      </c>
      <c r="D32">
        <v>-0.65270364466614006</v>
      </c>
      <c r="E32">
        <v>-0.95000000000000007</v>
      </c>
    </row>
    <row r="33" spans="2:5" x14ac:dyDescent="0.3">
      <c r="B33">
        <v>145</v>
      </c>
      <c r="C33">
        <v>-1.0261437908496733</v>
      </c>
      <c r="D33">
        <v>-0.3159597133486618</v>
      </c>
      <c r="E33">
        <v>-0.95000000000000007</v>
      </c>
    </row>
    <row r="34" spans="2:5" x14ac:dyDescent="0.3">
      <c r="B34">
        <v>150</v>
      </c>
      <c r="C34">
        <v>-1.0261437908496733</v>
      </c>
      <c r="D34">
        <v>0</v>
      </c>
      <c r="E34">
        <v>-0.93125000000000002</v>
      </c>
    </row>
    <row r="35" spans="2:5" x14ac:dyDescent="0.3">
      <c r="B35">
        <v>155</v>
      </c>
      <c r="C35">
        <v>-1.0392156862745099</v>
      </c>
      <c r="D35">
        <v>0.28557521937307839</v>
      </c>
      <c r="E35">
        <v>-0.93125000000000002</v>
      </c>
    </row>
    <row r="36" spans="2:5" x14ac:dyDescent="0.3">
      <c r="B36">
        <v>160</v>
      </c>
      <c r="C36">
        <v>-1.0326797385620916</v>
      </c>
      <c r="D36">
        <v>0.53208888623795569</v>
      </c>
      <c r="E36">
        <v>-0.92500000000000004</v>
      </c>
    </row>
    <row r="37" spans="2:5" x14ac:dyDescent="0.3">
      <c r="B37">
        <v>165</v>
      </c>
      <c r="C37">
        <v>-1.0392156862745099</v>
      </c>
      <c r="D37">
        <v>0.73205080756887675</v>
      </c>
      <c r="E37">
        <v>-0.91875000000000007</v>
      </c>
    </row>
    <row r="38" spans="2:5" x14ac:dyDescent="0.3">
      <c r="B38">
        <v>170</v>
      </c>
      <c r="C38">
        <v>-1.0457516339869282</v>
      </c>
      <c r="D38">
        <v>0.87938524157181686</v>
      </c>
      <c r="E38">
        <v>-0.91875000000000007</v>
      </c>
    </row>
    <row r="39" spans="2:5" x14ac:dyDescent="0.3">
      <c r="B39">
        <v>175</v>
      </c>
      <c r="C39">
        <v>-1.0326797385620916</v>
      </c>
      <c r="D39">
        <v>0.96961550602441615</v>
      </c>
      <c r="E39">
        <v>-0.91875000000000007</v>
      </c>
    </row>
    <row r="40" spans="2:5" x14ac:dyDescent="0.3">
      <c r="B40">
        <v>180</v>
      </c>
      <c r="C40">
        <v>-1.0326797385620916</v>
      </c>
      <c r="D40">
        <v>1</v>
      </c>
      <c r="E40">
        <v>-0.91875000000000007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5"/>
  <sheetViews>
    <sheetView zoomScale="55" zoomScaleNormal="55" workbookViewId="0">
      <selection sqref="A1:I45"/>
    </sheetView>
  </sheetViews>
  <sheetFormatPr defaultRowHeight="14.4" x14ac:dyDescent="0.3"/>
  <cols>
    <col min="1" max="1" width="21.6640625" bestFit="1" customWidth="1"/>
    <col min="2" max="2" width="14.21875" bestFit="1" customWidth="1"/>
    <col min="3" max="3" width="16.33203125" bestFit="1" customWidth="1"/>
    <col min="4" max="4" width="20.88671875" customWidth="1"/>
    <col min="5" max="5" width="18.109375" customWidth="1"/>
    <col min="6" max="6" width="28.5546875" bestFit="1" customWidth="1"/>
    <col min="7" max="7" width="31" bestFit="1" customWidth="1"/>
    <col min="8" max="8" width="18.6640625" customWidth="1"/>
    <col min="9" max="9" width="32.109375" customWidth="1"/>
    <col min="10" max="10" width="13.33203125" customWidth="1"/>
  </cols>
  <sheetData>
    <row r="1" spans="1:9" x14ac:dyDescent="0.3">
      <c r="A1" t="s">
        <v>10</v>
      </c>
      <c r="B1">
        <v>1.2</v>
      </c>
      <c r="C1" t="s">
        <v>11</v>
      </c>
    </row>
    <row r="2" spans="1:9" x14ac:dyDescent="0.3">
      <c r="A2" t="s">
        <v>12</v>
      </c>
      <c r="B2">
        <v>8.0000000000000002E-3</v>
      </c>
      <c r="C2" t="s">
        <v>13</v>
      </c>
    </row>
    <row r="3" spans="1:9" x14ac:dyDescent="0.3">
      <c r="A3" t="s">
        <v>14</v>
      </c>
      <c r="B3" s="1">
        <v>1.5999999999999999E-5</v>
      </c>
      <c r="C3" t="s">
        <v>15</v>
      </c>
    </row>
    <row r="4" spans="1:9" x14ac:dyDescent="0.3">
      <c r="A4" t="s">
        <v>16</v>
      </c>
      <c r="B4">
        <v>1000</v>
      </c>
      <c r="C4" t="s">
        <v>11</v>
      </c>
    </row>
    <row r="5" spans="1:9" ht="21" x14ac:dyDescent="0.4">
      <c r="A5" s="5" t="s">
        <v>17</v>
      </c>
      <c r="B5" s="5"/>
      <c r="C5" s="5"/>
      <c r="D5" s="5"/>
      <c r="E5" s="5"/>
      <c r="F5" s="5"/>
      <c r="G5" s="5"/>
      <c r="H5" s="5"/>
      <c r="I5" s="5"/>
    </row>
    <row r="6" spans="1:9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</row>
    <row r="7" spans="1:9" x14ac:dyDescent="0.3">
      <c r="F7" t="s">
        <v>19</v>
      </c>
      <c r="G7" t="s">
        <v>20</v>
      </c>
    </row>
    <row r="8" spans="1:9" x14ac:dyDescent="0.3">
      <c r="A8">
        <v>0</v>
      </c>
      <c r="B8">
        <v>0</v>
      </c>
      <c r="C8">
        <v>7.9</v>
      </c>
      <c r="D8">
        <v>-7.4</v>
      </c>
      <c r="E8">
        <v>15.3</v>
      </c>
      <c r="F8" s="2">
        <f>SQRT(2*$B$4*9.8*$E$8/(100*$B$1))</f>
        <v>49.989998999799951</v>
      </c>
      <c r="G8" s="4">
        <f>$F$8*$B$2/$B$3</f>
        <v>24994.999499899975</v>
      </c>
      <c r="H8">
        <f>2*$B$4*9.8*E8*POWER(10,-2)/($B$1*POWER(F8,2))</f>
        <v>1.0000000000000002</v>
      </c>
      <c r="I8">
        <f t="shared" ref="I8" si="0">1-4*POWER(SIN(RADIANS(B8)),2)</f>
        <v>1</v>
      </c>
    </row>
    <row r="9" spans="1:9" ht="20.25" customHeight="1" x14ac:dyDescent="0.3">
      <c r="A9">
        <v>1</v>
      </c>
      <c r="B9">
        <v>5</v>
      </c>
      <c r="C9">
        <v>7.7</v>
      </c>
      <c r="D9">
        <v>-7.2</v>
      </c>
      <c r="E9">
        <v>14.9</v>
      </c>
      <c r="F9" s="2">
        <f t="shared" ref="F9:F45" si="1">SQRT(2*$B$4*9.8*$E$8/(100*$B$1))</f>
        <v>49.989998999799951</v>
      </c>
      <c r="G9" s="4">
        <f t="shared" ref="G9:G45" si="2">$F$8*$B$2/$B$3</f>
        <v>24994.999499899975</v>
      </c>
      <c r="H9">
        <f t="shared" ref="H9:H45" si="3">2*$B$4*9.8*E9*POWER(10,-2)/($B$1*POWER(F9,2))</f>
        <v>0.97385620915032689</v>
      </c>
      <c r="I9">
        <f t="shared" ref="I9:I45" si="4">1-4*POWER(SIN(RADIANS(B9)),2)</f>
        <v>0.96961550602441615</v>
      </c>
    </row>
    <row r="10" spans="1:9" x14ac:dyDescent="0.3">
      <c r="A10">
        <v>2</v>
      </c>
      <c r="B10">
        <v>10</v>
      </c>
      <c r="C10">
        <v>7.3</v>
      </c>
      <c r="D10">
        <v>-6.8</v>
      </c>
      <c r="E10">
        <v>14.1</v>
      </c>
      <c r="F10" s="2">
        <f t="shared" si="1"/>
        <v>49.989998999799951</v>
      </c>
      <c r="G10" s="4">
        <f t="shared" si="2"/>
        <v>24994.999499899975</v>
      </c>
      <c r="H10">
        <f t="shared" si="3"/>
        <v>0.92156862745098045</v>
      </c>
      <c r="I10">
        <f t="shared" si="4"/>
        <v>0.87938524157181674</v>
      </c>
    </row>
    <row r="11" spans="1:9" x14ac:dyDescent="0.3">
      <c r="A11">
        <v>3</v>
      </c>
      <c r="B11">
        <v>15</v>
      </c>
      <c r="C11">
        <v>6.3</v>
      </c>
      <c r="D11">
        <v>-5.9</v>
      </c>
      <c r="E11">
        <v>12.2</v>
      </c>
      <c r="F11" s="2">
        <f t="shared" si="1"/>
        <v>49.989998999799951</v>
      </c>
      <c r="G11" s="4">
        <f t="shared" si="2"/>
        <v>24994.999499899975</v>
      </c>
      <c r="H11">
        <f t="shared" si="3"/>
        <v>0.79738562091503284</v>
      </c>
      <c r="I11">
        <f t="shared" si="4"/>
        <v>0.73205080756887742</v>
      </c>
    </row>
    <row r="12" spans="1:9" x14ac:dyDescent="0.3">
      <c r="A12">
        <v>4</v>
      </c>
      <c r="B12">
        <v>20</v>
      </c>
      <c r="C12">
        <v>5.3</v>
      </c>
      <c r="D12">
        <v>-4.9000000000000004</v>
      </c>
      <c r="E12">
        <v>10.199999999999999</v>
      </c>
      <c r="F12" s="2">
        <f t="shared" si="1"/>
        <v>49.989998999799951</v>
      </c>
      <c r="G12" s="4">
        <f t="shared" si="2"/>
        <v>24994.999499899975</v>
      </c>
      <c r="H12">
        <f t="shared" si="3"/>
        <v>0.66666666666666674</v>
      </c>
      <c r="I12">
        <f t="shared" si="4"/>
        <v>0.53208888623795614</v>
      </c>
    </row>
    <row r="13" spans="1:9" x14ac:dyDescent="0.3">
      <c r="A13">
        <v>5</v>
      </c>
      <c r="B13">
        <v>25</v>
      </c>
      <c r="C13">
        <v>3.9</v>
      </c>
      <c r="D13">
        <v>-3.5</v>
      </c>
      <c r="E13">
        <v>7.4</v>
      </c>
      <c r="F13" s="2">
        <f t="shared" si="1"/>
        <v>49.989998999799951</v>
      </c>
      <c r="G13" s="4">
        <f t="shared" si="2"/>
        <v>24994.999499899975</v>
      </c>
      <c r="H13">
        <f t="shared" si="3"/>
        <v>0.48366013071895431</v>
      </c>
      <c r="I13">
        <f t="shared" si="4"/>
        <v>0.28557521937307861</v>
      </c>
    </row>
    <row r="14" spans="1:9" x14ac:dyDescent="0.3">
      <c r="A14">
        <v>6</v>
      </c>
      <c r="B14">
        <v>30</v>
      </c>
      <c r="C14">
        <v>2.9</v>
      </c>
      <c r="D14">
        <v>-2.7</v>
      </c>
      <c r="E14">
        <v>5.6</v>
      </c>
      <c r="F14" s="2">
        <f t="shared" si="1"/>
        <v>49.989998999799951</v>
      </c>
      <c r="G14" s="4">
        <f t="shared" si="2"/>
        <v>24994.999499899975</v>
      </c>
      <c r="H14">
        <f t="shared" si="3"/>
        <v>0.36601307189542492</v>
      </c>
      <c r="I14">
        <f t="shared" si="4"/>
        <v>0</v>
      </c>
    </row>
    <row r="15" spans="1:9" x14ac:dyDescent="0.3">
      <c r="A15">
        <v>7</v>
      </c>
      <c r="B15">
        <v>35</v>
      </c>
      <c r="C15">
        <v>1.2</v>
      </c>
      <c r="D15">
        <v>-1.1000000000000001</v>
      </c>
      <c r="E15">
        <v>2.2999999999999998</v>
      </c>
      <c r="F15" s="2">
        <f t="shared" si="1"/>
        <v>49.989998999799951</v>
      </c>
      <c r="G15" s="4">
        <f t="shared" si="2"/>
        <v>24994.999499899975</v>
      </c>
      <c r="H15">
        <f t="shared" si="3"/>
        <v>0.15032679738562094</v>
      </c>
      <c r="I15">
        <f t="shared" si="4"/>
        <v>-0.31595971334866224</v>
      </c>
    </row>
    <row r="16" spans="1:9" x14ac:dyDescent="0.3">
      <c r="A16">
        <v>8</v>
      </c>
      <c r="B16">
        <v>38.5</v>
      </c>
      <c r="C16">
        <v>0</v>
      </c>
      <c r="D16">
        <v>0</v>
      </c>
      <c r="E16">
        <v>0</v>
      </c>
      <c r="F16" s="2">
        <f t="shared" si="1"/>
        <v>49.989998999799951</v>
      </c>
      <c r="G16" s="4">
        <f t="shared" si="2"/>
        <v>24994.999499899975</v>
      </c>
      <c r="H16">
        <f t="shared" si="3"/>
        <v>0</v>
      </c>
      <c r="I16">
        <f t="shared" si="4"/>
        <v>-0.55009789131226983</v>
      </c>
    </row>
    <row r="17" spans="1:9" x14ac:dyDescent="0.3">
      <c r="A17">
        <v>9</v>
      </c>
      <c r="B17">
        <v>40</v>
      </c>
      <c r="C17">
        <v>-0.4</v>
      </c>
      <c r="D17">
        <v>0.4</v>
      </c>
      <c r="E17">
        <v>-0.8</v>
      </c>
      <c r="F17" s="2">
        <f t="shared" si="1"/>
        <v>49.989998999799951</v>
      </c>
      <c r="G17" s="4">
        <f t="shared" si="2"/>
        <v>24994.999499899975</v>
      </c>
      <c r="H17">
        <f t="shared" si="3"/>
        <v>-5.2287581699346414E-2</v>
      </c>
      <c r="I17">
        <f t="shared" si="4"/>
        <v>-0.65270364466613895</v>
      </c>
    </row>
    <row r="18" spans="1:9" x14ac:dyDescent="0.3">
      <c r="A18">
        <v>10</v>
      </c>
      <c r="B18">
        <v>45</v>
      </c>
      <c r="C18">
        <v>-1.9</v>
      </c>
      <c r="D18">
        <v>1.8</v>
      </c>
      <c r="E18">
        <v>-3.7</v>
      </c>
      <c r="F18" s="2">
        <f t="shared" si="1"/>
        <v>49.989998999799951</v>
      </c>
      <c r="G18" s="4">
        <f t="shared" si="2"/>
        <v>24994.999499899975</v>
      </c>
      <c r="H18">
        <f t="shared" si="3"/>
        <v>-0.24183006535947715</v>
      </c>
      <c r="I18">
        <f t="shared" si="4"/>
        <v>-0.99999999999999956</v>
      </c>
    </row>
    <row r="19" spans="1:9" x14ac:dyDescent="0.3">
      <c r="A19">
        <v>11</v>
      </c>
      <c r="B19">
        <v>50</v>
      </c>
      <c r="C19">
        <v>-3.4</v>
      </c>
      <c r="D19">
        <v>3.1</v>
      </c>
      <c r="E19">
        <v>-6.5</v>
      </c>
      <c r="F19" s="2">
        <f t="shared" si="1"/>
        <v>49.989998999799951</v>
      </c>
      <c r="G19" s="4">
        <f t="shared" si="2"/>
        <v>24994.999499899975</v>
      </c>
      <c r="H19">
        <f t="shared" si="3"/>
        <v>-0.42483660130718959</v>
      </c>
      <c r="I19">
        <f t="shared" si="4"/>
        <v>-1.3472963553338606</v>
      </c>
    </row>
    <row r="20" spans="1:9" x14ac:dyDescent="0.3">
      <c r="A20">
        <v>12</v>
      </c>
      <c r="B20">
        <v>55</v>
      </c>
      <c r="C20">
        <v>-5.5</v>
      </c>
      <c r="D20">
        <v>5.0999999999999996</v>
      </c>
      <c r="E20">
        <v>-10.6</v>
      </c>
      <c r="F20" s="2">
        <f t="shared" si="1"/>
        <v>49.989998999799951</v>
      </c>
      <c r="G20" s="4">
        <f t="shared" si="2"/>
        <v>24994.999499899975</v>
      </c>
      <c r="H20">
        <f t="shared" si="3"/>
        <v>-0.69281045751633985</v>
      </c>
      <c r="I20">
        <f t="shared" si="4"/>
        <v>-1.6840402866513373</v>
      </c>
    </row>
    <row r="21" spans="1:9" x14ac:dyDescent="0.3">
      <c r="A21">
        <v>13</v>
      </c>
      <c r="B21">
        <v>60</v>
      </c>
      <c r="C21">
        <v>-7</v>
      </c>
      <c r="D21">
        <v>6.5</v>
      </c>
      <c r="E21">
        <v>-13.5</v>
      </c>
      <c r="F21" s="2">
        <f t="shared" si="1"/>
        <v>49.989998999799951</v>
      </c>
      <c r="G21" s="4">
        <f t="shared" si="2"/>
        <v>24994.999499899975</v>
      </c>
      <c r="H21">
        <f t="shared" si="3"/>
        <v>-0.88235294117647067</v>
      </c>
      <c r="I21">
        <f t="shared" si="4"/>
        <v>-1.9999999999999996</v>
      </c>
    </row>
    <row r="22" spans="1:9" x14ac:dyDescent="0.3">
      <c r="A22">
        <v>14</v>
      </c>
      <c r="B22">
        <v>65</v>
      </c>
      <c r="C22">
        <v>-8.3000000000000007</v>
      </c>
      <c r="D22">
        <v>7.7</v>
      </c>
      <c r="E22">
        <v>-16</v>
      </c>
      <c r="F22" s="2">
        <f t="shared" si="1"/>
        <v>49.989998999799951</v>
      </c>
      <c r="G22" s="4">
        <f t="shared" si="2"/>
        <v>24994.999499899975</v>
      </c>
      <c r="H22">
        <f t="shared" si="3"/>
        <v>-1.0457516339869282</v>
      </c>
      <c r="I22">
        <f t="shared" si="4"/>
        <v>-2.2855752193730785</v>
      </c>
    </row>
    <row r="23" spans="1:9" x14ac:dyDescent="0.3">
      <c r="A23">
        <v>15</v>
      </c>
      <c r="B23">
        <v>70</v>
      </c>
      <c r="C23">
        <v>-9.4</v>
      </c>
      <c r="D23">
        <v>8.6999999999999993</v>
      </c>
      <c r="E23">
        <v>-18.100000000000001</v>
      </c>
      <c r="F23" s="2">
        <f t="shared" si="1"/>
        <v>49.989998999799951</v>
      </c>
      <c r="G23" s="4">
        <f t="shared" si="2"/>
        <v>24994.999499899975</v>
      </c>
      <c r="H23">
        <f t="shared" si="3"/>
        <v>-1.1830065359477124</v>
      </c>
      <c r="I23">
        <f t="shared" si="4"/>
        <v>-2.5320888862379554</v>
      </c>
    </row>
    <row r="24" spans="1:9" x14ac:dyDescent="0.3">
      <c r="A24">
        <v>16</v>
      </c>
      <c r="B24">
        <v>75</v>
      </c>
      <c r="C24">
        <v>-9.8000000000000007</v>
      </c>
      <c r="D24">
        <v>9.1999999999999993</v>
      </c>
      <c r="E24">
        <v>-19</v>
      </c>
      <c r="F24" s="2">
        <f t="shared" si="1"/>
        <v>49.989998999799951</v>
      </c>
      <c r="G24" s="4">
        <f t="shared" si="2"/>
        <v>24994.999499899975</v>
      </c>
      <c r="H24">
        <f t="shared" si="3"/>
        <v>-1.2418300653594772</v>
      </c>
      <c r="I24">
        <f t="shared" si="4"/>
        <v>-2.7320508075688776</v>
      </c>
    </row>
    <row r="25" spans="1:9" x14ac:dyDescent="0.3">
      <c r="A25">
        <v>17</v>
      </c>
      <c r="B25">
        <v>80</v>
      </c>
      <c r="C25">
        <v>-9.1999999999999993</v>
      </c>
      <c r="D25">
        <v>8.6</v>
      </c>
      <c r="E25">
        <v>-17.799999999999997</v>
      </c>
      <c r="F25" s="2">
        <f t="shared" si="1"/>
        <v>49.989998999799951</v>
      </c>
      <c r="G25" s="4">
        <f t="shared" si="2"/>
        <v>24994.999499899975</v>
      </c>
      <c r="H25">
        <f t="shared" si="3"/>
        <v>-1.1633986928104574</v>
      </c>
      <c r="I25">
        <f t="shared" si="4"/>
        <v>-2.8793852415718164</v>
      </c>
    </row>
    <row r="26" spans="1:9" x14ac:dyDescent="0.3">
      <c r="A26">
        <v>18</v>
      </c>
      <c r="B26">
        <v>85</v>
      </c>
      <c r="C26">
        <v>-8.6</v>
      </c>
      <c r="D26">
        <v>8.1</v>
      </c>
      <c r="E26">
        <v>-16.7</v>
      </c>
      <c r="F26" s="2">
        <f t="shared" si="1"/>
        <v>49.989998999799951</v>
      </c>
      <c r="G26" s="4">
        <f t="shared" si="2"/>
        <v>24994.999499899975</v>
      </c>
      <c r="H26">
        <f t="shared" si="3"/>
        <v>-1.0915032679738563</v>
      </c>
      <c r="I26">
        <f t="shared" si="4"/>
        <v>-2.9696155060244163</v>
      </c>
    </row>
    <row r="27" spans="1:9" x14ac:dyDescent="0.3">
      <c r="A27">
        <v>19</v>
      </c>
      <c r="B27">
        <v>90</v>
      </c>
      <c r="C27">
        <v>-8.4</v>
      </c>
      <c r="D27">
        <v>7.8</v>
      </c>
      <c r="E27">
        <v>-16.2</v>
      </c>
      <c r="F27" s="2">
        <f t="shared" si="1"/>
        <v>49.989998999799951</v>
      </c>
      <c r="G27" s="4">
        <f t="shared" si="2"/>
        <v>24994.999499899975</v>
      </c>
      <c r="H27">
        <f t="shared" si="3"/>
        <v>-1.0588235294117649</v>
      </c>
      <c r="I27">
        <f t="shared" si="4"/>
        <v>-3</v>
      </c>
    </row>
    <row r="28" spans="1:9" x14ac:dyDescent="0.3">
      <c r="A28">
        <v>20</v>
      </c>
      <c r="B28">
        <v>95</v>
      </c>
      <c r="C28">
        <v>-8.1999999999999993</v>
      </c>
      <c r="D28">
        <v>7.6</v>
      </c>
      <c r="E28">
        <v>-15.799999999999999</v>
      </c>
      <c r="F28" s="2">
        <f t="shared" si="1"/>
        <v>49.989998999799951</v>
      </c>
      <c r="G28" s="4">
        <f t="shared" si="2"/>
        <v>24994.999499899975</v>
      </c>
      <c r="H28">
        <f t="shared" si="3"/>
        <v>-1.0326797385620916</v>
      </c>
      <c r="I28">
        <f t="shared" si="4"/>
        <v>-2.9696155060244163</v>
      </c>
    </row>
    <row r="29" spans="1:9" x14ac:dyDescent="0.3">
      <c r="A29">
        <v>21</v>
      </c>
      <c r="B29">
        <v>100</v>
      </c>
      <c r="C29">
        <v>-8</v>
      </c>
      <c r="D29">
        <v>7.4</v>
      </c>
      <c r="E29">
        <v>-15.4</v>
      </c>
      <c r="F29" s="2">
        <f t="shared" si="1"/>
        <v>49.989998999799951</v>
      </c>
      <c r="G29" s="4">
        <f t="shared" si="2"/>
        <v>24994.999499899975</v>
      </c>
      <c r="H29">
        <f t="shared" si="3"/>
        <v>-1.0065359477124185</v>
      </c>
      <c r="I29">
        <f t="shared" si="4"/>
        <v>-2.8793852415718164</v>
      </c>
    </row>
    <row r="30" spans="1:9" x14ac:dyDescent="0.3">
      <c r="A30">
        <v>22</v>
      </c>
      <c r="B30">
        <v>105</v>
      </c>
      <c r="C30">
        <v>-7.9</v>
      </c>
      <c r="D30">
        <v>7.3</v>
      </c>
      <c r="E30">
        <v>-15.2</v>
      </c>
      <c r="F30" s="2">
        <f t="shared" si="1"/>
        <v>49.989998999799951</v>
      </c>
      <c r="G30" s="4">
        <f t="shared" si="2"/>
        <v>24994.999499899975</v>
      </c>
      <c r="H30">
        <f t="shared" si="3"/>
        <v>-0.99346405228758183</v>
      </c>
      <c r="I30">
        <f t="shared" si="4"/>
        <v>-2.7320508075688776</v>
      </c>
    </row>
    <row r="31" spans="1:9" x14ac:dyDescent="0.3">
      <c r="A31">
        <v>23</v>
      </c>
      <c r="B31">
        <v>110</v>
      </c>
      <c r="C31">
        <v>-7.9</v>
      </c>
      <c r="D31">
        <v>7.4</v>
      </c>
      <c r="E31">
        <v>-15.3</v>
      </c>
      <c r="F31" s="2">
        <f t="shared" si="1"/>
        <v>49.989998999799951</v>
      </c>
      <c r="G31" s="4">
        <f t="shared" si="2"/>
        <v>24994.999499899975</v>
      </c>
      <c r="H31">
        <f t="shared" si="3"/>
        <v>-1.0000000000000002</v>
      </c>
      <c r="I31">
        <f t="shared" si="4"/>
        <v>-2.5320888862379562</v>
      </c>
    </row>
    <row r="32" spans="1:9" x14ac:dyDescent="0.3">
      <c r="A32">
        <v>24</v>
      </c>
      <c r="B32">
        <v>115</v>
      </c>
      <c r="C32">
        <v>-7.9</v>
      </c>
      <c r="D32">
        <v>7.3</v>
      </c>
      <c r="E32">
        <v>-15.2</v>
      </c>
      <c r="F32" s="2">
        <f t="shared" si="1"/>
        <v>49.989998999799951</v>
      </c>
      <c r="G32" s="4">
        <f t="shared" si="2"/>
        <v>24994.999499899975</v>
      </c>
      <c r="H32">
        <f t="shared" si="3"/>
        <v>-0.99346405228758183</v>
      </c>
      <c r="I32">
        <f t="shared" si="4"/>
        <v>-2.2855752193730794</v>
      </c>
    </row>
    <row r="33" spans="1:9" x14ac:dyDescent="0.3">
      <c r="A33">
        <v>25</v>
      </c>
      <c r="B33">
        <v>120</v>
      </c>
      <c r="C33">
        <v>-7.9</v>
      </c>
      <c r="D33">
        <v>7.3</v>
      </c>
      <c r="E33">
        <v>-15.2</v>
      </c>
      <c r="F33" s="2">
        <f t="shared" si="1"/>
        <v>49.989998999799951</v>
      </c>
      <c r="G33" s="4">
        <f t="shared" si="2"/>
        <v>24994.999499899975</v>
      </c>
      <c r="H33">
        <f t="shared" si="3"/>
        <v>-0.99346405228758183</v>
      </c>
      <c r="I33">
        <f t="shared" si="4"/>
        <v>-2.0000000000000004</v>
      </c>
    </row>
    <row r="34" spans="1:9" x14ac:dyDescent="0.3">
      <c r="A34">
        <v>26</v>
      </c>
      <c r="B34">
        <v>125</v>
      </c>
      <c r="C34">
        <v>-7.9</v>
      </c>
      <c r="D34">
        <v>7.4</v>
      </c>
      <c r="E34">
        <v>-15.3</v>
      </c>
      <c r="F34" s="2">
        <f t="shared" si="1"/>
        <v>49.989998999799951</v>
      </c>
      <c r="G34" s="4">
        <f t="shared" si="2"/>
        <v>24994.999499899975</v>
      </c>
      <c r="H34">
        <f t="shared" si="3"/>
        <v>-1.0000000000000002</v>
      </c>
      <c r="I34">
        <f t="shared" si="4"/>
        <v>-1.6840402866513369</v>
      </c>
    </row>
    <row r="35" spans="1:9" x14ac:dyDescent="0.3">
      <c r="A35">
        <v>27</v>
      </c>
      <c r="B35">
        <v>130</v>
      </c>
      <c r="C35">
        <v>-8</v>
      </c>
      <c r="D35">
        <v>7.5</v>
      </c>
      <c r="E35">
        <v>-15.5</v>
      </c>
      <c r="F35" s="2">
        <f t="shared" si="1"/>
        <v>49.989998999799951</v>
      </c>
      <c r="G35" s="4">
        <f t="shared" si="2"/>
        <v>24994.999499899975</v>
      </c>
      <c r="H35">
        <f t="shared" si="3"/>
        <v>-1.0130718954248368</v>
      </c>
      <c r="I35">
        <f t="shared" si="4"/>
        <v>-1.3472963553338606</v>
      </c>
    </row>
    <row r="36" spans="1:9" x14ac:dyDescent="0.3">
      <c r="A36">
        <v>28</v>
      </c>
      <c r="B36">
        <v>135</v>
      </c>
      <c r="C36">
        <v>-8.1</v>
      </c>
      <c r="D36">
        <v>7.6</v>
      </c>
      <c r="E36">
        <v>-15.7</v>
      </c>
      <c r="F36" s="2">
        <f t="shared" si="1"/>
        <v>49.989998999799951</v>
      </c>
      <c r="G36" s="4">
        <f t="shared" si="2"/>
        <v>24994.999499899975</v>
      </c>
      <c r="H36">
        <f t="shared" si="3"/>
        <v>-1.0261437908496733</v>
      </c>
      <c r="I36">
        <f t="shared" si="4"/>
        <v>-1.0000000000000004</v>
      </c>
    </row>
    <row r="37" spans="1:9" x14ac:dyDescent="0.3">
      <c r="A37">
        <v>29</v>
      </c>
      <c r="B37">
        <v>140</v>
      </c>
      <c r="C37">
        <v>-8.1</v>
      </c>
      <c r="D37">
        <v>7.6</v>
      </c>
      <c r="E37">
        <v>-15.7</v>
      </c>
      <c r="F37" s="2">
        <f t="shared" si="1"/>
        <v>49.989998999799951</v>
      </c>
      <c r="G37" s="4">
        <f t="shared" si="2"/>
        <v>24994.999499899975</v>
      </c>
      <c r="H37">
        <f t="shared" si="3"/>
        <v>-1.0261437908496733</v>
      </c>
      <c r="I37">
        <f t="shared" si="4"/>
        <v>-0.65270364466614006</v>
      </c>
    </row>
    <row r="38" spans="1:9" x14ac:dyDescent="0.3">
      <c r="A38">
        <v>30</v>
      </c>
      <c r="B38">
        <v>145</v>
      </c>
      <c r="C38">
        <v>-8.1</v>
      </c>
      <c r="D38">
        <v>7.6</v>
      </c>
      <c r="E38">
        <v>-15.7</v>
      </c>
      <c r="F38" s="2">
        <f t="shared" si="1"/>
        <v>49.989998999799951</v>
      </c>
      <c r="G38" s="4">
        <f t="shared" si="2"/>
        <v>24994.999499899975</v>
      </c>
      <c r="H38">
        <f t="shared" si="3"/>
        <v>-1.0261437908496733</v>
      </c>
      <c r="I38">
        <f t="shared" si="4"/>
        <v>-0.3159597133486618</v>
      </c>
    </row>
    <row r="39" spans="1:9" x14ac:dyDescent="0.3">
      <c r="A39">
        <v>31</v>
      </c>
      <c r="B39">
        <v>150</v>
      </c>
      <c r="C39">
        <v>-8.1</v>
      </c>
      <c r="D39">
        <v>7.6</v>
      </c>
      <c r="E39">
        <v>-15.7</v>
      </c>
      <c r="F39" s="2">
        <f t="shared" si="1"/>
        <v>49.989998999799951</v>
      </c>
      <c r="G39" s="4">
        <f t="shared" si="2"/>
        <v>24994.999499899975</v>
      </c>
      <c r="H39">
        <f t="shared" si="3"/>
        <v>-1.0261437908496733</v>
      </c>
      <c r="I39">
        <f t="shared" si="4"/>
        <v>0</v>
      </c>
    </row>
    <row r="40" spans="1:9" x14ac:dyDescent="0.3">
      <c r="A40">
        <v>32</v>
      </c>
      <c r="B40">
        <v>155</v>
      </c>
      <c r="C40">
        <v>-8.1999999999999993</v>
      </c>
      <c r="D40">
        <v>7.7</v>
      </c>
      <c r="E40">
        <v>-15.899999999999999</v>
      </c>
      <c r="F40" s="2">
        <f t="shared" si="1"/>
        <v>49.989998999799951</v>
      </c>
      <c r="G40" s="4">
        <f t="shared" si="2"/>
        <v>24994.999499899975</v>
      </c>
      <c r="H40">
        <f t="shared" si="3"/>
        <v>-1.0392156862745099</v>
      </c>
      <c r="I40">
        <f t="shared" si="4"/>
        <v>0.28557521937307839</v>
      </c>
    </row>
    <row r="41" spans="1:9" x14ac:dyDescent="0.3">
      <c r="A41">
        <v>33</v>
      </c>
      <c r="B41">
        <v>160</v>
      </c>
      <c r="C41">
        <v>-8.1</v>
      </c>
      <c r="D41">
        <v>7.7</v>
      </c>
      <c r="E41">
        <v>-15.8</v>
      </c>
      <c r="F41" s="2">
        <f t="shared" si="1"/>
        <v>49.989998999799951</v>
      </c>
      <c r="G41" s="4">
        <f t="shared" si="2"/>
        <v>24994.999499899975</v>
      </c>
      <c r="H41">
        <f t="shared" si="3"/>
        <v>-1.0326797385620916</v>
      </c>
      <c r="I41">
        <f t="shared" si="4"/>
        <v>0.53208888623795569</v>
      </c>
    </row>
    <row r="42" spans="1:9" x14ac:dyDescent="0.3">
      <c r="A42">
        <v>34</v>
      </c>
      <c r="B42">
        <v>165</v>
      </c>
      <c r="C42">
        <v>-8.1999999999999993</v>
      </c>
      <c r="D42">
        <v>7.7</v>
      </c>
      <c r="E42">
        <v>-15.899999999999999</v>
      </c>
      <c r="F42" s="2">
        <f t="shared" si="1"/>
        <v>49.989998999799951</v>
      </c>
      <c r="G42" s="4">
        <f t="shared" si="2"/>
        <v>24994.999499899975</v>
      </c>
      <c r="H42">
        <f t="shared" si="3"/>
        <v>-1.0392156862745099</v>
      </c>
      <c r="I42">
        <f t="shared" si="4"/>
        <v>0.73205080756887675</v>
      </c>
    </row>
    <row r="43" spans="1:9" x14ac:dyDescent="0.3">
      <c r="A43">
        <v>35</v>
      </c>
      <c r="B43">
        <v>170</v>
      </c>
      <c r="C43">
        <v>-8.3000000000000007</v>
      </c>
      <c r="D43">
        <v>7.7</v>
      </c>
      <c r="E43">
        <v>-16</v>
      </c>
      <c r="F43" s="2">
        <f t="shared" si="1"/>
        <v>49.989998999799951</v>
      </c>
      <c r="G43" s="4">
        <f t="shared" si="2"/>
        <v>24994.999499899975</v>
      </c>
      <c r="H43">
        <f t="shared" si="3"/>
        <v>-1.0457516339869282</v>
      </c>
      <c r="I43">
        <f t="shared" si="4"/>
        <v>0.87938524157181686</v>
      </c>
    </row>
    <row r="44" spans="1:9" x14ac:dyDescent="0.3">
      <c r="A44">
        <v>36</v>
      </c>
      <c r="B44">
        <v>175</v>
      </c>
      <c r="C44">
        <v>-8.1999999999999993</v>
      </c>
      <c r="D44">
        <v>7.6</v>
      </c>
      <c r="E44">
        <v>-15.799999999999999</v>
      </c>
      <c r="F44" s="2">
        <f t="shared" si="1"/>
        <v>49.989998999799951</v>
      </c>
      <c r="G44" s="4">
        <f t="shared" si="2"/>
        <v>24994.999499899975</v>
      </c>
      <c r="H44">
        <f t="shared" si="3"/>
        <v>-1.0326797385620916</v>
      </c>
      <c r="I44">
        <f t="shared" si="4"/>
        <v>0.96961550602441615</v>
      </c>
    </row>
    <row r="45" spans="1:9" x14ac:dyDescent="0.3">
      <c r="A45">
        <v>37</v>
      </c>
      <c r="B45">
        <v>180</v>
      </c>
      <c r="C45">
        <v>-8.1999999999999993</v>
      </c>
      <c r="D45">
        <v>7.6</v>
      </c>
      <c r="E45">
        <v>-15.799999999999999</v>
      </c>
      <c r="F45" s="2">
        <f t="shared" si="1"/>
        <v>49.989998999799951</v>
      </c>
      <c r="G45" s="4">
        <f t="shared" si="2"/>
        <v>24994.999499899975</v>
      </c>
      <c r="H45">
        <f t="shared" si="3"/>
        <v>-1.0326797385620916</v>
      </c>
      <c r="I45">
        <f t="shared" si="4"/>
        <v>1</v>
      </c>
    </row>
  </sheetData>
  <mergeCells count="1">
    <mergeCell ref="A5:I5"/>
  </mergeCells>
  <pageMargins left="0.25" right="0.25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Rough_cylinder</vt:lpstr>
      <vt:lpstr>Graph</vt:lpstr>
      <vt:lpstr>smooth_cylinder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Pinto</dc:creator>
  <cp:lastModifiedBy>Manav Doshi</cp:lastModifiedBy>
  <cp:lastPrinted>2022-02-13T12:03:17Z</cp:lastPrinted>
  <dcterms:created xsi:type="dcterms:W3CDTF">2015-06-05T18:17:20Z</dcterms:created>
  <dcterms:modified xsi:type="dcterms:W3CDTF">2022-02-13T12:16:34Z</dcterms:modified>
</cp:coreProperties>
</file>