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115" windowHeight="8520" activeTab="3"/>
  </bookViews>
  <sheets>
    <sheet name="Round1" sheetId="1" r:id="rId1"/>
    <sheet name="Round2" sheetId="2" r:id="rId2"/>
    <sheet name="Round3" sheetId="3" r:id="rId3"/>
    <sheet name="Ratio" sheetId="4" r:id="rId4"/>
  </sheets>
  <calcPr calcId="144525"/>
</workbook>
</file>

<file path=xl/calcChain.xml><?xml version="1.0" encoding="utf-8"?>
<calcChain xmlns="http://schemas.openxmlformats.org/spreadsheetml/2006/main">
  <c r="N6" i="4" l="1"/>
  <c r="N7" i="4"/>
  <c r="N5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8" i="4"/>
  <c r="J7" i="4"/>
  <c r="J6" i="4"/>
  <c r="J5" i="4"/>
  <c r="J4" i="4"/>
  <c r="Q16" i="3" l="1"/>
  <c r="P16" i="3"/>
  <c r="O16" i="3"/>
  <c r="N1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J5" i="3"/>
  <c r="J6" i="3"/>
  <c r="J7" i="3"/>
  <c r="J8" i="3"/>
  <c r="J9" i="3"/>
  <c r="J10" i="3"/>
  <c r="J11" i="3"/>
  <c r="L11" i="3" s="1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K4" i="3"/>
  <c r="K4" i="2"/>
  <c r="J4" i="3"/>
  <c r="J4" i="2"/>
  <c r="I4" i="3"/>
  <c r="I4" i="2"/>
  <c r="L20" i="3"/>
  <c r="L16" i="3"/>
  <c r="L7" i="3"/>
  <c r="Q18" i="2"/>
  <c r="P18" i="2"/>
  <c r="O18" i="2"/>
  <c r="N18" i="2"/>
  <c r="Q16" i="2"/>
  <c r="P16" i="2"/>
  <c r="O16" i="2"/>
  <c r="N16" i="2"/>
  <c r="Q19" i="1"/>
  <c r="P19" i="1"/>
  <c r="O19" i="1"/>
  <c r="N19" i="1"/>
  <c r="Q17" i="1"/>
  <c r="P17" i="1"/>
  <c r="O17" i="1"/>
  <c r="N17" i="1"/>
  <c r="Q15" i="1"/>
  <c r="P15" i="1"/>
  <c r="O15" i="1"/>
  <c r="N1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2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2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2" i="1"/>
  <c r="J5" i="2"/>
  <c r="J6" i="2"/>
  <c r="J7" i="2"/>
  <c r="J8" i="2"/>
  <c r="J9" i="2"/>
  <c r="J10" i="2"/>
  <c r="J12" i="2"/>
  <c r="J11" i="2"/>
  <c r="J13" i="2"/>
  <c r="J14" i="2"/>
  <c r="J15" i="2"/>
  <c r="J16" i="2"/>
  <c r="J17" i="2"/>
  <c r="J18" i="2"/>
  <c r="J19" i="2"/>
  <c r="J20" i="2"/>
  <c r="J21" i="2"/>
  <c r="J23" i="2"/>
  <c r="J22" i="2"/>
  <c r="K5" i="2"/>
  <c r="K6" i="2"/>
  <c r="K7" i="2"/>
  <c r="K8" i="2"/>
  <c r="K9" i="2"/>
  <c r="K10" i="2"/>
  <c r="K12" i="2"/>
  <c r="K11" i="2"/>
  <c r="K13" i="2"/>
  <c r="K14" i="2"/>
  <c r="K15" i="2"/>
  <c r="K16" i="2"/>
  <c r="K17" i="2"/>
  <c r="K18" i="2"/>
  <c r="K19" i="2"/>
  <c r="K20" i="2"/>
  <c r="K21" i="2"/>
  <c r="K23" i="2"/>
  <c r="K22" i="2"/>
  <c r="I16" i="2"/>
  <c r="I5" i="2"/>
  <c r="I6" i="2"/>
  <c r="I7" i="2"/>
  <c r="I8" i="2"/>
  <c r="I9" i="2"/>
  <c r="I10" i="2"/>
  <c r="I12" i="2"/>
  <c r="I11" i="2"/>
  <c r="I13" i="2"/>
  <c r="I14" i="2"/>
  <c r="I15" i="2"/>
  <c r="I17" i="2"/>
  <c r="I18" i="2"/>
  <c r="I19" i="2"/>
  <c r="I20" i="2"/>
  <c r="I21" i="2"/>
  <c r="I23" i="2"/>
  <c r="I22" i="2"/>
  <c r="L4" i="3" l="1"/>
  <c r="M4" i="3" s="1"/>
  <c r="L12" i="3"/>
  <c r="M12" i="3" s="1"/>
  <c r="M7" i="3"/>
  <c r="M11" i="3"/>
  <c r="M16" i="3"/>
  <c r="L8" i="3"/>
  <c r="M8" i="3" s="1"/>
  <c r="M20" i="3"/>
  <c r="L5" i="3"/>
  <c r="M5" i="3" s="1"/>
  <c r="L9" i="3"/>
  <c r="M9" i="3" s="1"/>
  <c r="L13" i="3"/>
  <c r="M13" i="3" s="1"/>
  <c r="L17" i="3"/>
  <c r="M17" i="3" s="1"/>
  <c r="L21" i="3"/>
  <c r="M21" i="3" s="1"/>
  <c r="L6" i="3"/>
  <c r="M6" i="3" s="1"/>
  <c r="L10" i="3"/>
  <c r="M10" i="3" s="1"/>
  <c r="L14" i="3"/>
  <c r="M14" i="3" s="1"/>
  <c r="L18" i="3"/>
  <c r="M18" i="3" s="1"/>
  <c r="L22" i="3"/>
  <c r="M22" i="3" s="1"/>
  <c r="L15" i="3"/>
  <c r="M15" i="3" s="1"/>
  <c r="L19" i="3"/>
  <c r="M19" i="3" s="1"/>
  <c r="L23" i="3"/>
  <c r="M23" i="3" s="1"/>
  <c r="L4" i="2"/>
  <c r="M4" i="2" s="1"/>
  <c r="L20" i="2"/>
  <c r="M20" i="2" s="1"/>
  <c r="L16" i="2"/>
  <c r="M16" i="2" s="1"/>
  <c r="L11" i="2"/>
  <c r="M11" i="2" s="1"/>
  <c r="L8" i="2"/>
  <c r="M8" i="2" s="1"/>
  <c r="L22" i="2"/>
  <c r="M22" i="2" s="1"/>
  <c r="L19" i="2"/>
  <c r="M19" i="2" s="1"/>
  <c r="L15" i="2"/>
  <c r="M15" i="2" s="1"/>
  <c r="L12" i="2"/>
  <c r="M12" i="2" s="1"/>
  <c r="L7" i="2"/>
  <c r="M7" i="2" s="1"/>
  <c r="L23" i="2"/>
  <c r="M23" i="2" s="1"/>
  <c r="L18" i="2"/>
  <c r="M18" i="2" s="1"/>
  <c r="L14" i="2"/>
  <c r="M14" i="2" s="1"/>
  <c r="L10" i="2"/>
  <c r="M10" i="2" s="1"/>
  <c r="L6" i="2"/>
  <c r="M6" i="2" s="1"/>
  <c r="L21" i="2"/>
  <c r="M21" i="2" s="1"/>
  <c r="L17" i="2"/>
  <c r="M17" i="2" s="1"/>
  <c r="L13" i="2"/>
  <c r="M13" i="2" s="1"/>
  <c r="L9" i="2"/>
  <c r="M9" i="2" s="1"/>
  <c r="L5" i="2"/>
  <c r="M5" i="2" s="1"/>
  <c r="L14" i="1"/>
  <c r="M14" i="1" s="1"/>
  <c r="L4" i="1"/>
  <c r="M4" i="1" s="1"/>
  <c r="L15" i="1"/>
  <c r="M15" i="1" s="1"/>
  <c r="L5" i="1"/>
  <c r="M5" i="1" s="1"/>
  <c r="L7" i="1"/>
  <c r="M7" i="1" s="1"/>
  <c r="L13" i="1"/>
  <c r="M13" i="1" s="1"/>
  <c r="L17" i="1"/>
  <c r="M17" i="1" s="1"/>
  <c r="L16" i="1"/>
  <c r="M16" i="1" s="1"/>
  <c r="L18" i="1"/>
  <c r="M18" i="1" s="1"/>
  <c r="L6" i="1"/>
  <c r="M6" i="1" s="1"/>
  <c r="L12" i="1"/>
  <c r="M12" i="1" s="1"/>
  <c r="L10" i="1"/>
  <c r="M10" i="1" s="1"/>
  <c r="L20" i="1"/>
  <c r="M20" i="1" s="1"/>
  <c r="L8" i="1"/>
  <c r="M8" i="1" s="1"/>
  <c r="L23" i="1"/>
  <c r="M23" i="1" s="1"/>
  <c r="L11" i="1"/>
  <c r="M11" i="1" s="1"/>
  <c r="L9" i="1"/>
  <c r="M9" i="1" s="1"/>
  <c r="L19" i="1"/>
  <c r="M19" i="1" s="1"/>
  <c r="L21" i="1"/>
  <c r="M21" i="1" s="1"/>
  <c r="L22" i="1"/>
  <c r="M22" i="1" s="1"/>
</calcChain>
</file>

<file path=xl/sharedStrings.xml><?xml version="1.0" encoding="utf-8"?>
<sst xmlns="http://schemas.openxmlformats.org/spreadsheetml/2006/main" count="154" uniqueCount="47">
  <si>
    <t>name</t>
  </si>
  <si>
    <t>m1</t>
  </si>
  <si>
    <t>m2</t>
  </si>
  <si>
    <t>m3</t>
  </si>
  <si>
    <t>m4</t>
  </si>
  <si>
    <t>sl</t>
  </si>
  <si>
    <t>constrected</t>
  </si>
  <si>
    <t>ajayeb</t>
  </si>
  <si>
    <t>ajmal</t>
  </si>
  <si>
    <t>amreaj</t>
  </si>
  <si>
    <t>aood</t>
  </si>
  <si>
    <t>asgar_ali</t>
  </si>
  <si>
    <t>bukhoor</t>
  </si>
  <si>
    <t>burberrry</t>
  </si>
  <si>
    <t>dehenalaod</t>
  </si>
  <si>
    <t>junaid</t>
  </si>
  <si>
    <t>kausar</t>
  </si>
  <si>
    <t>rose</t>
  </si>
  <si>
    <t>solidmusk</t>
  </si>
  <si>
    <t>TeaTreeOil</t>
  </si>
  <si>
    <t>raspberry</t>
  </si>
  <si>
    <t>RoseMusk</t>
  </si>
  <si>
    <t>strawberry</t>
  </si>
  <si>
    <t>constrected2</t>
  </si>
  <si>
    <t>carolina_herrera</t>
  </si>
  <si>
    <t>oudh_ma'alattar</t>
  </si>
  <si>
    <t>c1</t>
  </si>
  <si>
    <t>c2</t>
  </si>
  <si>
    <t>c3</t>
  </si>
  <si>
    <t>c4</t>
  </si>
  <si>
    <t>d1</t>
  </si>
  <si>
    <t>d2</t>
  </si>
  <si>
    <t>d3</t>
  </si>
  <si>
    <t>Cluster</t>
  </si>
  <si>
    <t>group</t>
  </si>
  <si>
    <t>round1</t>
  </si>
  <si>
    <t xml:space="preserve">round2 </t>
  </si>
  <si>
    <t>nc1</t>
  </si>
  <si>
    <t>nc2</t>
  </si>
  <si>
    <t>nc3</t>
  </si>
  <si>
    <t>nc4</t>
  </si>
  <si>
    <t>grp</t>
  </si>
  <si>
    <t>time</t>
  </si>
  <si>
    <t>range</t>
  </si>
  <si>
    <t>&gt;700</t>
  </si>
  <si>
    <t>500-700</t>
  </si>
  <si>
    <t>&lt;500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</si>
</sst>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3"/>
  <sheetViews>
    <sheetView topLeftCell="C1" zoomScale="115" zoomScaleNormal="115" workbookViewId="0">
      <selection activeCell="C2" sqref="C2"/>
    </sheetView>
  </sheetViews>
  <sheetFormatPr defaultRowHeight="15" x14ac:dyDescent="0.25"/>
  <cols>
    <col min="3" max="3" width="20.28515625" customWidth="1"/>
  </cols>
  <sheetData>
    <row r="2" spans="3:18" x14ac:dyDescent="0.25">
      <c r="C2" t="s">
        <v>35</v>
      </c>
    </row>
    <row r="3" spans="3:18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3:18" x14ac:dyDescent="0.25">
      <c r="C4" s="1" t="s">
        <v>21</v>
      </c>
      <c r="D4">
        <v>851</v>
      </c>
      <c r="E4">
        <v>842</v>
      </c>
      <c r="F4">
        <v>834</v>
      </c>
      <c r="G4">
        <v>826</v>
      </c>
      <c r="H4">
        <v>15</v>
      </c>
      <c r="I4">
        <f t="shared" ref="I4:I23" si="0">SQRT((D4-$N$7)^2+(E4-$O$7)^2+(F4-$P$7)^2+(G4-$Q$7)^2)</f>
        <v>205.52128843504266</v>
      </c>
      <c r="J4">
        <f t="shared" ref="J4:J23" si="1">SQRT((D4-$N$9)^2+(E4-$O$9)^2+(F4-$P$9)^2+(G4-$Q$9)^2)</f>
        <v>482.53808139876378</v>
      </c>
      <c r="K4">
        <f t="shared" ref="K4:K23" si="2">SQRT((D4-$N$11)^2+(E4-$O$11)^2+(F4-$P$11)^2+(G4-$Q$11)^2)</f>
        <v>769.54986842959045</v>
      </c>
      <c r="L4">
        <f t="shared" ref="L4:L23" si="3">MIN(I4,J4,K4)</f>
        <v>205.52128843504266</v>
      </c>
      <c r="M4">
        <f t="shared" ref="M4:M23" si="4">IF(I4=L4,1,IF(J4=L4,2,IF(K4=L4,3)))</f>
        <v>1</v>
      </c>
    </row>
    <row r="5" spans="3:18" x14ac:dyDescent="0.25">
      <c r="C5" s="1" t="s">
        <v>19</v>
      </c>
      <c r="D5">
        <v>824</v>
      </c>
      <c r="E5">
        <v>816</v>
      </c>
      <c r="F5">
        <v>808</v>
      </c>
      <c r="G5">
        <v>800</v>
      </c>
      <c r="H5">
        <v>13</v>
      </c>
      <c r="I5">
        <f t="shared" si="0"/>
        <v>153.01633899685353</v>
      </c>
      <c r="J5">
        <f t="shared" si="1"/>
        <v>430.04650911267726</v>
      </c>
      <c r="K5">
        <f t="shared" si="2"/>
        <v>717.04532632184419</v>
      </c>
      <c r="L5">
        <f t="shared" si="3"/>
        <v>153.01633899685353</v>
      </c>
      <c r="M5">
        <f t="shared" si="4"/>
        <v>1</v>
      </c>
    </row>
    <row r="6" spans="3:18" x14ac:dyDescent="0.25">
      <c r="C6" s="1" t="s">
        <v>20</v>
      </c>
      <c r="D6">
        <v>790</v>
      </c>
      <c r="E6">
        <v>782</v>
      </c>
      <c r="F6">
        <v>775</v>
      </c>
      <c r="G6">
        <v>767</v>
      </c>
      <c r="H6">
        <v>14</v>
      </c>
      <c r="I6">
        <f t="shared" si="0"/>
        <v>86.011627120988706</v>
      </c>
      <c r="J6">
        <f t="shared" si="1"/>
        <v>363.07299541552248</v>
      </c>
      <c r="K6">
        <f t="shared" si="2"/>
        <v>650.03999876930652</v>
      </c>
      <c r="L6">
        <f t="shared" si="3"/>
        <v>86.011627120988706</v>
      </c>
      <c r="M6">
        <f t="shared" si="4"/>
        <v>1</v>
      </c>
      <c r="N6" t="s">
        <v>26</v>
      </c>
      <c r="O6" t="s">
        <v>27</v>
      </c>
      <c r="P6" t="s">
        <v>28</v>
      </c>
      <c r="Q6" t="s">
        <v>29</v>
      </c>
    </row>
    <row r="7" spans="3:18" x14ac:dyDescent="0.25">
      <c r="C7" s="1" t="s">
        <v>15</v>
      </c>
      <c r="D7">
        <v>716</v>
      </c>
      <c r="E7">
        <v>709</v>
      </c>
      <c r="F7">
        <v>702</v>
      </c>
      <c r="G7">
        <v>695</v>
      </c>
      <c r="H7">
        <v>9</v>
      </c>
      <c r="I7">
        <f t="shared" si="0"/>
        <v>60</v>
      </c>
      <c r="J7">
        <f t="shared" si="1"/>
        <v>217.14971793672677</v>
      </c>
      <c r="K7">
        <f t="shared" si="2"/>
        <v>504.03372903011166</v>
      </c>
      <c r="L7">
        <f t="shared" si="3"/>
        <v>60</v>
      </c>
      <c r="M7">
        <f t="shared" si="4"/>
        <v>1</v>
      </c>
      <c r="N7">
        <v>746</v>
      </c>
      <c r="O7">
        <v>739</v>
      </c>
      <c r="P7">
        <v>732</v>
      </c>
      <c r="Q7">
        <v>725</v>
      </c>
      <c r="R7">
        <v>1</v>
      </c>
    </row>
    <row r="8" spans="3:18" x14ac:dyDescent="0.25">
      <c r="C8" s="1" t="s">
        <v>22</v>
      </c>
      <c r="D8">
        <v>720</v>
      </c>
      <c r="E8">
        <v>713</v>
      </c>
      <c r="F8">
        <v>706</v>
      </c>
      <c r="G8">
        <v>689</v>
      </c>
      <c r="H8">
        <v>16</v>
      </c>
      <c r="I8">
        <f t="shared" si="0"/>
        <v>57.654141221598294</v>
      </c>
      <c r="J8">
        <f t="shared" si="1"/>
        <v>220.15903342811077</v>
      </c>
      <c r="K8">
        <f t="shared" si="2"/>
        <v>507.18635628336847</v>
      </c>
      <c r="L8">
        <f t="shared" si="3"/>
        <v>57.654141221598294</v>
      </c>
      <c r="M8">
        <f t="shared" si="4"/>
        <v>1</v>
      </c>
    </row>
    <row r="9" spans="3:18" x14ac:dyDescent="0.25">
      <c r="C9" s="1" t="s">
        <v>10</v>
      </c>
      <c r="D9">
        <v>711</v>
      </c>
      <c r="E9">
        <v>714</v>
      </c>
      <c r="F9">
        <v>697</v>
      </c>
      <c r="G9">
        <v>690</v>
      </c>
      <c r="H9">
        <v>4</v>
      </c>
      <c r="I9">
        <f t="shared" si="0"/>
        <v>65.574385243020004</v>
      </c>
      <c r="J9">
        <f t="shared" si="1"/>
        <v>212.11789174890458</v>
      </c>
      <c r="K9">
        <f t="shared" si="2"/>
        <v>499.12924178012253</v>
      </c>
      <c r="L9">
        <f t="shared" si="3"/>
        <v>65.574385243020004</v>
      </c>
      <c r="M9">
        <f t="shared" si="4"/>
        <v>1</v>
      </c>
      <c r="N9">
        <v>611</v>
      </c>
      <c r="O9">
        <v>605</v>
      </c>
      <c r="P9">
        <v>589</v>
      </c>
      <c r="Q9">
        <v>583</v>
      </c>
      <c r="R9">
        <v>2</v>
      </c>
    </row>
    <row r="10" spans="3:18" x14ac:dyDescent="0.25">
      <c r="C10" s="1" t="s">
        <v>12</v>
      </c>
      <c r="D10">
        <v>710</v>
      </c>
      <c r="E10">
        <v>703</v>
      </c>
      <c r="F10">
        <v>697</v>
      </c>
      <c r="G10">
        <v>690</v>
      </c>
      <c r="H10">
        <v>6</v>
      </c>
      <c r="I10">
        <f t="shared" si="0"/>
        <v>71.007041904306931</v>
      </c>
      <c r="J10">
        <f t="shared" si="1"/>
        <v>206.1989330719245</v>
      </c>
      <c r="K10">
        <f t="shared" si="2"/>
        <v>493.02535431760504</v>
      </c>
      <c r="L10">
        <f t="shared" si="3"/>
        <v>71.007041904306931</v>
      </c>
      <c r="M10">
        <f t="shared" si="4"/>
        <v>1</v>
      </c>
    </row>
    <row r="11" spans="3:18" x14ac:dyDescent="0.25">
      <c r="C11" s="1" t="s">
        <v>14</v>
      </c>
      <c r="D11">
        <v>681</v>
      </c>
      <c r="E11">
        <v>685</v>
      </c>
      <c r="F11">
        <v>678</v>
      </c>
      <c r="G11">
        <v>662</v>
      </c>
      <c r="H11">
        <v>8</v>
      </c>
      <c r="I11">
        <f t="shared" si="0"/>
        <v>118.43141475132347</v>
      </c>
      <c r="J11">
        <f t="shared" si="1"/>
        <v>159.56816725149162</v>
      </c>
      <c r="K11">
        <f t="shared" si="2"/>
        <v>446.13450886475931</v>
      </c>
      <c r="L11">
        <f t="shared" si="3"/>
        <v>118.43141475132347</v>
      </c>
      <c r="M11">
        <f t="shared" si="4"/>
        <v>1</v>
      </c>
      <c r="N11">
        <v>460</v>
      </c>
      <c r="O11">
        <v>456</v>
      </c>
      <c r="P11">
        <v>451</v>
      </c>
      <c r="Q11">
        <v>447</v>
      </c>
      <c r="R11">
        <v>3</v>
      </c>
    </row>
    <row r="12" spans="3:18" x14ac:dyDescent="0.25">
      <c r="C12" s="1" t="s">
        <v>16</v>
      </c>
      <c r="D12">
        <v>746</v>
      </c>
      <c r="E12">
        <v>739</v>
      </c>
      <c r="F12">
        <v>732</v>
      </c>
      <c r="G12">
        <v>725</v>
      </c>
      <c r="H12">
        <v>10</v>
      </c>
      <c r="I12">
        <f t="shared" si="0"/>
        <v>0</v>
      </c>
      <c r="J12">
        <f t="shared" si="1"/>
        <v>277.1173036820328</v>
      </c>
      <c r="K12">
        <f t="shared" si="2"/>
        <v>564.03014103857959</v>
      </c>
      <c r="L12">
        <f t="shared" si="3"/>
        <v>0</v>
      </c>
      <c r="M12">
        <f t="shared" si="4"/>
        <v>1</v>
      </c>
    </row>
    <row r="13" spans="3:18" x14ac:dyDescent="0.25">
      <c r="C13" s="1" t="s">
        <v>11</v>
      </c>
      <c r="D13">
        <v>682</v>
      </c>
      <c r="E13">
        <v>675</v>
      </c>
      <c r="F13">
        <v>669</v>
      </c>
      <c r="G13">
        <v>662</v>
      </c>
      <c r="H13">
        <v>5</v>
      </c>
      <c r="I13">
        <f t="shared" si="0"/>
        <v>127.00393694685216</v>
      </c>
      <c r="J13">
        <f t="shared" si="1"/>
        <v>150.2730847490661</v>
      </c>
      <c r="K13">
        <f t="shared" si="2"/>
        <v>437.02860318290379</v>
      </c>
      <c r="L13">
        <f t="shared" si="3"/>
        <v>127.00393694685216</v>
      </c>
      <c r="M13">
        <f t="shared" si="4"/>
        <v>1</v>
      </c>
    </row>
    <row r="14" spans="3:18" x14ac:dyDescent="0.25">
      <c r="C14" s="1" t="s">
        <v>25</v>
      </c>
      <c r="D14">
        <v>672</v>
      </c>
      <c r="E14">
        <v>665</v>
      </c>
      <c r="F14">
        <v>659</v>
      </c>
      <c r="G14">
        <v>653</v>
      </c>
      <c r="H14">
        <v>19</v>
      </c>
      <c r="I14">
        <f t="shared" si="0"/>
        <v>146.50938536489735</v>
      </c>
      <c r="J14">
        <f t="shared" si="1"/>
        <v>130.84723917607127</v>
      </c>
      <c r="K14">
        <f t="shared" si="2"/>
        <v>417.5224544859833</v>
      </c>
      <c r="L14">
        <f t="shared" si="3"/>
        <v>130.84723917607127</v>
      </c>
      <c r="M14">
        <f t="shared" si="4"/>
        <v>2</v>
      </c>
      <c r="N14" t="s">
        <v>37</v>
      </c>
      <c r="O14" t="s">
        <v>38</v>
      </c>
      <c r="P14" t="s">
        <v>39</v>
      </c>
      <c r="Q14" t="s">
        <v>40</v>
      </c>
    </row>
    <row r="15" spans="3:18" x14ac:dyDescent="0.25">
      <c r="C15" s="1" t="s">
        <v>23</v>
      </c>
      <c r="D15">
        <v>668</v>
      </c>
      <c r="E15">
        <v>652</v>
      </c>
      <c r="F15">
        <v>645</v>
      </c>
      <c r="G15">
        <v>649</v>
      </c>
      <c r="H15">
        <v>17</v>
      </c>
      <c r="I15">
        <f t="shared" si="0"/>
        <v>164.31068133265103</v>
      </c>
      <c r="J15">
        <f t="shared" si="1"/>
        <v>113.79806676741042</v>
      </c>
      <c r="K15">
        <f t="shared" si="2"/>
        <v>400.14997188554196</v>
      </c>
      <c r="L15">
        <f t="shared" si="3"/>
        <v>113.79806676741042</v>
      </c>
      <c r="M15">
        <f t="shared" si="4"/>
        <v>2</v>
      </c>
      <c r="N15">
        <f>AVERAGE(D4:D13)</f>
        <v>743.1</v>
      </c>
      <c r="O15">
        <f>AVERAGE(E4:E13)</f>
        <v>737.8</v>
      </c>
      <c r="P15">
        <f>AVERAGE(F4:F13)</f>
        <v>729.8</v>
      </c>
      <c r="Q15">
        <f>AVERAGE(G4:G13)</f>
        <v>720.6</v>
      </c>
    </row>
    <row r="16" spans="3:18" x14ac:dyDescent="0.25">
      <c r="C16" s="1" t="s">
        <v>6</v>
      </c>
      <c r="D16">
        <v>652</v>
      </c>
      <c r="E16">
        <v>655</v>
      </c>
      <c r="F16">
        <v>649</v>
      </c>
      <c r="G16">
        <v>642</v>
      </c>
      <c r="H16">
        <v>20</v>
      </c>
      <c r="I16">
        <f t="shared" si="0"/>
        <v>172.24981857755321</v>
      </c>
      <c r="J16">
        <f t="shared" si="1"/>
        <v>106.12257064357233</v>
      </c>
      <c r="K16">
        <f t="shared" si="2"/>
        <v>392.03826343865978</v>
      </c>
      <c r="L16">
        <f t="shared" si="3"/>
        <v>106.12257064357233</v>
      </c>
      <c r="M16">
        <f t="shared" si="4"/>
        <v>2</v>
      </c>
    </row>
    <row r="17" spans="3:17" x14ac:dyDescent="0.25">
      <c r="C17" s="1" t="s">
        <v>7</v>
      </c>
      <c r="D17">
        <v>646</v>
      </c>
      <c r="E17">
        <v>639</v>
      </c>
      <c r="F17">
        <v>633</v>
      </c>
      <c r="G17">
        <v>627</v>
      </c>
      <c r="H17">
        <v>1</v>
      </c>
      <c r="I17">
        <f t="shared" si="0"/>
        <v>198.50692683128213</v>
      </c>
      <c r="J17">
        <f t="shared" si="1"/>
        <v>79.075912893876861</v>
      </c>
      <c r="K17">
        <f t="shared" si="2"/>
        <v>365.52564889484842</v>
      </c>
      <c r="L17">
        <f t="shared" si="3"/>
        <v>79.075912893876861</v>
      </c>
      <c r="M17">
        <f t="shared" si="4"/>
        <v>2</v>
      </c>
      <c r="N17">
        <f>AVERAGE(D14:D22)</f>
        <v>631.66666666666663</v>
      </c>
      <c r="O17">
        <f>AVERAGE(E14:E22)</f>
        <v>625.33333333333337</v>
      </c>
      <c r="P17">
        <f>AVERAGE(F14:F22)</f>
        <v>620.33333333333337</v>
      </c>
      <c r="Q17">
        <f>AVERAGE(G14:G22)</f>
        <v>615.44444444444446</v>
      </c>
    </row>
    <row r="18" spans="3:17" x14ac:dyDescent="0.25">
      <c r="C18" s="1" t="s">
        <v>24</v>
      </c>
      <c r="D18">
        <v>631</v>
      </c>
      <c r="E18">
        <v>624</v>
      </c>
      <c r="F18">
        <v>628</v>
      </c>
      <c r="G18">
        <v>622</v>
      </c>
      <c r="H18">
        <v>18</v>
      </c>
      <c r="I18">
        <f t="shared" si="0"/>
        <v>218.80356487041064</v>
      </c>
      <c r="J18">
        <f t="shared" si="1"/>
        <v>61.668468442146349</v>
      </c>
      <c r="K18">
        <f t="shared" si="2"/>
        <v>345.57054272608366</v>
      </c>
      <c r="L18">
        <f t="shared" si="3"/>
        <v>61.668468442146349</v>
      </c>
      <c r="M18">
        <f t="shared" si="4"/>
        <v>2</v>
      </c>
    </row>
    <row r="19" spans="3:17" x14ac:dyDescent="0.25">
      <c r="C19" s="1" t="s">
        <v>17</v>
      </c>
      <c r="D19">
        <v>630</v>
      </c>
      <c r="E19">
        <v>624</v>
      </c>
      <c r="F19">
        <v>618</v>
      </c>
      <c r="G19">
        <v>612</v>
      </c>
      <c r="H19">
        <v>11</v>
      </c>
      <c r="I19">
        <f t="shared" si="0"/>
        <v>229.01091677035836</v>
      </c>
      <c r="J19">
        <f t="shared" si="1"/>
        <v>49.03060268852505</v>
      </c>
      <c r="K19">
        <f t="shared" si="2"/>
        <v>335.01940242320296</v>
      </c>
      <c r="L19">
        <f t="shared" si="3"/>
        <v>49.03060268852505</v>
      </c>
      <c r="M19">
        <f t="shared" si="4"/>
        <v>2</v>
      </c>
      <c r="N19">
        <f>AVERAGE(D23:D23)</f>
        <v>460</v>
      </c>
      <c r="O19">
        <f>AVERAGE(E23:E23)</f>
        <v>456</v>
      </c>
      <c r="P19">
        <f>AVERAGE(F23:F23)</f>
        <v>451</v>
      </c>
      <c r="Q19">
        <f>AVERAGE(G23:G23)</f>
        <v>447</v>
      </c>
    </row>
    <row r="20" spans="3:17" x14ac:dyDescent="0.25">
      <c r="C20" s="1" t="s">
        <v>8</v>
      </c>
      <c r="D20">
        <v>605</v>
      </c>
      <c r="E20">
        <v>599</v>
      </c>
      <c r="F20">
        <v>603</v>
      </c>
      <c r="G20">
        <v>587</v>
      </c>
      <c r="H20">
        <v>2</v>
      </c>
      <c r="I20">
        <f t="shared" si="0"/>
        <v>274.16418438592592</v>
      </c>
      <c r="J20">
        <f t="shared" si="1"/>
        <v>16.852299546352718</v>
      </c>
      <c r="K20">
        <f t="shared" si="2"/>
        <v>290.13445159098222</v>
      </c>
      <c r="L20">
        <f t="shared" si="3"/>
        <v>16.852299546352718</v>
      </c>
      <c r="M20">
        <f t="shared" si="4"/>
        <v>2</v>
      </c>
    </row>
    <row r="21" spans="3:17" x14ac:dyDescent="0.25">
      <c r="C21" s="1" t="s">
        <v>13</v>
      </c>
      <c r="D21">
        <v>611</v>
      </c>
      <c r="E21">
        <v>605</v>
      </c>
      <c r="F21">
        <v>589</v>
      </c>
      <c r="G21">
        <v>583</v>
      </c>
      <c r="H21">
        <v>7</v>
      </c>
      <c r="I21">
        <f t="shared" si="0"/>
        <v>277.1173036820328</v>
      </c>
      <c r="J21">
        <f t="shared" si="1"/>
        <v>0</v>
      </c>
      <c r="K21">
        <f t="shared" si="2"/>
        <v>287.30123563952873</v>
      </c>
      <c r="L21">
        <f t="shared" si="3"/>
        <v>0</v>
      </c>
      <c r="M21">
        <f t="shared" si="4"/>
        <v>2</v>
      </c>
    </row>
    <row r="22" spans="3:17" x14ac:dyDescent="0.25">
      <c r="C22" s="1" t="s">
        <v>9</v>
      </c>
      <c r="D22">
        <v>570</v>
      </c>
      <c r="E22">
        <v>565</v>
      </c>
      <c r="F22">
        <v>559</v>
      </c>
      <c r="G22">
        <v>564</v>
      </c>
      <c r="H22">
        <v>3</v>
      </c>
      <c r="I22">
        <f t="shared" si="0"/>
        <v>342.20169491105679</v>
      </c>
      <c r="J22">
        <f t="shared" si="1"/>
        <v>67.394361781976983</v>
      </c>
      <c r="K22">
        <f t="shared" si="2"/>
        <v>222.11258406492865</v>
      </c>
      <c r="L22">
        <f t="shared" si="3"/>
        <v>67.394361781976983</v>
      </c>
      <c r="M22">
        <f t="shared" si="4"/>
        <v>2</v>
      </c>
    </row>
    <row r="23" spans="3:17" x14ac:dyDescent="0.25">
      <c r="C23" s="1" t="s">
        <v>18</v>
      </c>
      <c r="D23">
        <v>460</v>
      </c>
      <c r="E23">
        <v>456</v>
      </c>
      <c r="F23">
        <v>451</v>
      </c>
      <c r="G23">
        <v>447</v>
      </c>
      <c r="H23">
        <v>12</v>
      </c>
      <c r="I23">
        <f t="shared" si="0"/>
        <v>564.03014103857959</v>
      </c>
      <c r="J23">
        <f t="shared" si="1"/>
        <v>287.30123563952873</v>
      </c>
      <c r="K23">
        <f t="shared" si="2"/>
        <v>0</v>
      </c>
      <c r="L23">
        <f t="shared" si="3"/>
        <v>0</v>
      </c>
      <c r="M23">
        <f t="shared" si="4"/>
        <v>3</v>
      </c>
    </row>
  </sheetData>
  <sortState ref="C4:M23">
    <sortCondition ref="M4:M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topLeftCell="A5" zoomScale="115" zoomScaleNormal="115" workbookViewId="0">
      <selection activeCell="N15" sqref="N15"/>
    </sheetView>
  </sheetViews>
  <sheetFormatPr defaultRowHeight="15" x14ac:dyDescent="0.25"/>
  <cols>
    <col min="2" max="2" width="5" customWidth="1"/>
    <col min="3" max="3" width="13.85546875" customWidth="1"/>
  </cols>
  <sheetData>
    <row r="2" spans="1:17" x14ac:dyDescent="0.25">
      <c r="A2" t="s">
        <v>36</v>
      </c>
    </row>
    <row r="3" spans="1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1:17" x14ac:dyDescent="0.25">
      <c r="C4" s="1" t="s">
        <v>21</v>
      </c>
      <c r="D4">
        <v>851</v>
      </c>
      <c r="E4">
        <v>842</v>
      </c>
      <c r="F4">
        <v>834</v>
      </c>
      <c r="G4">
        <v>826</v>
      </c>
      <c r="H4">
        <v>15</v>
      </c>
      <c r="I4">
        <f t="shared" ref="I4:I23" si="0">SQRT((D4-$N$8)^2+(E4-$O$8)^2+(F4-$P$8)^2+(G4-$Q$8)^2)</f>
        <v>210.87164342319716</v>
      </c>
      <c r="J4">
        <f t="shared" ref="J4:J23" si="1">SQRT((D4-$N$10)^2+(E4-$O$10)^2+(F4-$P$10)^2+(G4-$Q$10)^2)</f>
        <v>430.16156244253165</v>
      </c>
      <c r="K4">
        <f t="shared" ref="K4:K23" si="2">SQRT((D4-$N$12)^2+(E4-$O$12)^2+(F4-$P$12)^2+(G4-$Q$12)^2)</f>
        <v>769.54986842959045</v>
      </c>
      <c r="L4">
        <f t="shared" ref="L4:L23" si="3">MIN(I4,J4,K4)</f>
        <v>210.87164342319716</v>
      </c>
      <c r="M4">
        <f t="shared" ref="M4:M23" si="4">IF(I4=L4,1,IF(J4=L4,2,IF(K4=L4,3)))</f>
        <v>1</v>
      </c>
    </row>
    <row r="5" spans="1:17" x14ac:dyDescent="0.25">
      <c r="C5" s="1" t="s">
        <v>19</v>
      </c>
      <c r="D5">
        <v>824</v>
      </c>
      <c r="E5">
        <v>816</v>
      </c>
      <c r="F5">
        <v>808</v>
      </c>
      <c r="G5">
        <v>800</v>
      </c>
      <c r="H5">
        <v>13</v>
      </c>
      <c r="I5">
        <f t="shared" si="0"/>
        <v>158.36555812423359</v>
      </c>
      <c r="J5">
        <f t="shared" si="1"/>
        <v>377.65818911152985</v>
      </c>
      <c r="K5">
        <f t="shared" si="2"/>
        <v>717.04532632184419</v>
      </c>
      <c r="L5">
        <f t="shared" si="3"/>
        <v>158.36555812423359</v>
      </c>
      <c r="M5">
        <f t="shared" si="4"/>
        <v>1</v>
      </c>
    </row>
    <row r="6" spans="1:17" x14ac:dyDescent="0.25">
      <c r="C6" s="1" t="s">
        <v>20</v>
      </c>
      <c r="D6">
        <v>790</v>
      </c>
      <c r="E6">
        <v>782</v>
      </c>
      <c r="F6">
        <v>775</v>
      </c>
      <c r="G6">
        <v>767</v>
      </c>
      <c r="H6">
        <v>14</v>
      </c>
      <c r="I6">
        <f t="shared" si="0"/>
        <v>91.374230502915879</v>
      </c>
      <c r="J6">
        <f t="shared" si="1"/>
        <v>310.65252260846046</v>
      </c>
      <c r="K6">
        <f t="shared" si="2"/>
        <v>650.03999876930652</v>
      </c>
      <c r="L6">
        <f t="shared" si="3"/>
        <v>91.374230502915879</v>
      </c>
      <c r="M6">
        <f t="shared" si="4"/>
        <v>1</v>
      </c>
    </row>
    <row r="7" spans="1:17" x14ac:dyDescent="0.25">
      <c r="C7" s="1" t="s">
        <v>15</v>
      </c>
      <c r="D7">
        <v>716</v>
      </c>
      <c r="E7">
        <v>709</v>
      </c>
      <c r="F7">
        <v>702</v>
      </c>
      <c r="G7">
        <v>695</v>
      </c>
      <c r="H7">
        <v>9</v>
      </c>
      <c r="I7">
        <f t="shared" si="0"/>
        <v>54.699634368064991</v>
      </c>
      <c r="J7">
        <f t="shared" si="1"/>
        <v>164.65381199049116</v>
      </c>
      <c r="K7">
        <f t="shared" si="2"/>
        <v>504.03372903011166</v>
      </c>
      <c r="L7">
        <f t="shared" si="3"/>
        <v>54.699634368064991</v>
      </c>
      <c r="M7">
        <f t="shared" si="4"/>
        <v>1</v>
      </c>
      <c r="N7" t="s">
        <v>26</v>
      </c>
      <c r="O7" t="s">
        <v>27</v>
      </c>
      <c r="P7" t="s">
        <v>28</v>
      </c>
      <c r="Q7" t="s">
        <v>29</v>
      </c>
    </row>
    <row r="8" spans="1:17" x14ac:dyDescent="0.25">
      <c r="C8" s="1" t="s">
        <v>22</v>
      </c>
      <c r="D8">
        <v>720</v>
      </c>
      <c r="E8">
        <v>713</v>
      </c>
      <c r="F8">
        <v>706</v>
      </c>
      <c r="G8">
        <v>689</v>
      </c>
      <c r="H8">
        <v>16</v>
      </c>
      <c r="I8">
        <f t="shared" si="0"/>
        <v>52.092705823368377</v>
      </c>
      <c r="J8">
        <f t="shared" si="1"/>
        <v>168.0402981519612</v>
      </c>
      <c r="K8">
        <f t="shared" si="2"/>
        <v>507.18635628336847</v>
      </c>
      <c r="L8">
        <f t="shared" si="3"/>
        <v>52.092705823368377</v>
      </c>
      <c r="M8">
        <f t="shared" si="4"/>
        <v>1</v>
      </c>
      <c r="N8">
        <v>743.1</v>
      </c>
      <c r="O8">
        <v>737.8</v>
      </c>
      <c r="P8">
        <v>729.8</v>
      </c>
      <c r="Q8">
        <v>720.6</v>
      </c>
    </row>
    <row r="9" spans="1:17" x14ac:dyDescent="0.25">
      <c r="C9" s="1" t="s">
        <v>10</v>
      </c>
      <c r="D9">
        <v>711</v>
      </c>
      <c r="E9">
        <v>714</v>
      </c>
      <c r="F9">
        <v>697</v>
      </c>
      <c r="G9">
        <v>690</v>
      </c>
      <c r="H9">
        <v>4</v>
      </c>
      <c r="I9">
        <f t="shared" si="0"/>
        <v>60.075369328868859</v>
      </c>
      <c r="J9">
        <f t="shared" si="1"/>
        <v>159.9749599249833</v>
      </c>
      <c r="K9">
        <f t="shared" si="2"/>
        <v>499.12924178012253</v>
      </c>
      <c r="L9">
        <f t="shared" si="3"/>
        <v>60.075369328868859</v>
      </c>
      <c r="M9">
        <f t="shared" si="4"/>
        <v>1</v>
      </c>
    </row>
    <row r="10" spans="1:17" x14ac:dyDescent="0.25">
      <c r="C10" s="1" t="s">
        <v>12</v>
      </c>
      <c r="D10">
        <v>710</v>
      </c>
      <c r="E10">
        <v>703</v>
      </c>
      <c r="F10">
        <v>697</v>
      </c>
      <c r="G10">
        <v>690</v>
      </c>
      <c r="H10">
        <v>6</v>
      </c>
      <c r="I10">
        <f t="shared" si="0"/>
        <v>65.717957971927248</v>
      </c>
      <c r="J10">
        <f t="shared" si="1"/>
        <v>153.63804152292494</v>
      </c>
      <c r="K10">
        <f t="shared" si="2"/>
        <v>493.02535431760504</v>
      </c>
      <c r="L10">
        <f t="shared" si="3"/>
        <v>65.717957971927248</v>
      </c>
      <c r="M10">
        <f t="shared" si="4"/>
        <v>1</v>
      </c>
      <c r="N10">
        <v>631.66700000000003</v>
      </c>
      <c r="O10">
        <v>625.33299999999997</v>
      </c>
      <c r="P10">
        <v>620.33299999999997</v>
      </c>
      <c r="Q10">
        <v>615.44399999999996</v>
      </c>
    </row>
    <row r="11" spans="1:17" x14ac:dyDescent="0.25">
      <c r="C11" s="1" t="s">
        <v>16</v>
      </c>
      <c r="D11">
        <v>746</v>
      </c>
      <c r="E11">
        <v>739</v>
      </c>
      <c r="F11">
        <v>732</v>
      </c>
      <c r="G11">
        <v>725</v>
      </c>
      <c r="H11">
        <v>10</v>
      </c>
      <c r="I11">
        <f t="shared" si="0"/>
        <v>5.8352377843580623</v>
      </c>
      <c r="J11">
        <f t="shared" si="1"/>
        <v>224.64251112155958</v>
      </c>
      <c r="K11">
        <f t="shared" si="2"/>
        <v>564.03014103857959</v>
      </c>
      <c r="L11">
        <f t="shared" si="3"/>
        <v>5.8352377843580623</v>
      </c>
      <c r="M11">
        <f t="shared" si="4"/>
        <v>1</v>
      </c>
    </row>
    <row r="12" spans="1:17" x14ac:dyDescent="0.25">
      <c r="C12" s="1" t="s">
        <v>14</v>
      </c>
      <c r="D12">
        <v>681</v>
      </c>
      <c r="E12">
        <v>685</v>
      </c>
      <c r="F12">
        <v>678</v>
      </c>
      <c r="G12">
        <v>662</v>
      </c>
      <c r="H12">
        <v>8</v>
      </c>
      <c r="I12">
        <f t="shared" si="0"/>
        <v>112.96658798069453</v>
      </c>
      <c r="J12">
        <f t="shared" si="1"/>
        <v>107.17667564820252</v>
      </c>
      <c r="K12">
        <f t="shared" si="2"/>
        <v>446.13450886475931</v>
      </c>
      <c r="L12">
        <f t="shared" si="3"/>
        <v>107.17667564820252</v>
      </c>
      <c r="M12">
        <f t="shared" si="4"/>
        <v>2</v>
      </c>
      <c r="N12">
        <v>460</v>
      </c>
      <c r="O12">
        <v>456</v>
      </c>
      <c r="P12">
        <v>451</v>
      </c>
      <c r="Q12">
        <v>447</v>
      </c>
    </row>
    <row r="13" spans="1:17" x14ac:dyDescent="0.25">
      <c r="C13" s="1" t="s">
        <v>11</v>
      </c>
      <c r="D13">
        <v>682</v>
      </c>
      <c r="E13">
        <v>675</v>
      </c>
      <c r="F13">
        <v>669</v>
      </c>
      <c r="G13">
        <v>662</v>
      </c>
      <c r="H13">
        <v>5</v>
      </c>
      <c r="I13">
        <f t="shared" si="0"/>
        <v>121.68668785039715</v>
      </c>
      <c r="J13">
        <f t="shared" si="1"/>
        <v>97.653263145682985</v>
      </c>
      <c r="K13">
        <f t="shared" si="2"/>
        <v>437.02860318290379</v>
      </c>
      <c r="L13">
        <f t="shared" si="3"/>
        <v>97.653263145682985</v>
      </c>
      <c r="M13">
        <f t="shared" si="4"/>
        <v>2</v>
      </c>
    </row>
    <row r="14" spans="1:17" x14ac:dyDescent="0.25">
      <c r="C14" s="1" t="s">
        <v>25</v>
      </c>
      <c r="D14">
        <v>672</v>
      </c>
      <c r="E14">
        <v>665</v>
      </c>
      <c r="F14">
        <v>659</v>
      </c>
      <c r="G14">
        <v>653</v>
      </c>
      <c r="H14">
        <v>19</v>
      </c>
      <c r="I14">
        <f t="shared" si="0"/>
        <v>141.20003541076042</v>
      </c>
      <c r="J14">
        <f t="shared" si="1"/>
        <v>78.139694157323177</v>
      </c>
      <c r="K14">
        <f t="shared" si="2"/>
        <v>417.5224544859833</v>
      </c>
      <c r="L14">
        <f t="shared" si="3"/>
        <v>78.139694157323177</v>
      </c>
      <c r="M14">
        <f t="shared" si="4"/>
        <v>2</v>
      </c>
    </row>
    <row r="15" spans="1:17" x14ac:dyDescent="0.25">
      <c r="C15" s="1" t="s">
        <v>23</v>
      </c>
      <c r="D15">
        <v>668</v>
      </c>
      <c r="E15">
        <v>652</v>
      </c>
      <c r="F15">
        <v>645</v>
      </c>
      <c r="G15">
        <v>649</v>
      </c>
      <c r="H15">
        <v>17</v>
      </c>
      <c r="I15">
        <f t="shared" si="0"/>
        <v>159.12023755638373</v>
      </c>
      <c r="J15">
        <f t="shared" si="1"/>
        <v>61.365151372745778</v>
      </c>
      <c r="K15">
        <f t="shared" si="2"/>
        <v>400.14997188554196</v>
      </c>
      <c r="L15">
        <f t="shared" si="3"/>
        <v>61.365151372745778</v>
      </c>
      <c r="M15">
        <f t="shared" si="4"/>
        <v>2</v>
      </c>
      <c r="N15" t="s">
        <v>37</v>
      </c>
      <c r="O15" t="s">
        <v>38</v>
      </c>
      <c r="P15" t="s">
        <v>39</v>
      </c>
      <c r="Q15" t="s">
        <v>40</v>
      </c>
    </row>
    <row r="16" spans="1:17" x14ac:dyDescent="0.25">
      <c r="C16" s="1" t="s">
        <v>6</v>
      </c>
      <c r="D16">
        <v>652</v>
      </c>
      <c r="E16">
        <v>655</v>
      </c>
      <c r="F16">
        <v>649</v>
      </c>
      <c r="G16">
        <v>642</v>
      </c>
      <c r="H16">
        <v>20</v>
      </c>
      <c r="I16">
        <f t="shared" si="0"/>
        <v>166.91809368669411</v>
      </c>
      <c r="J16">
        <f t="shared" si="1"/>
        <v>53.109131069901757</v>
      </c>
      <c r="K16">
        <f t="shared" si="2"/>
        <v>392.03826343865978</v>
      </c>
      <c r="L16">
        <f t="shared" si="3"/>
        <v>53.109131069901757</v>
      </c>
      <c r="M16">
        <f t="shared" si="4"/>
        <v>2</v>
      </c>
      <c r="N16">
        <f>AVERAGE(D4:D11)</f>
        <v>758.5</v>
      </c>
      <c r="O16">
        <f>AVERAGE(E4:E11)</f>
        <v>752.25</v>
      </c>
      <c r="P16">
        <f>AVERAGE(F4:F11)</f>
        <v>743.875</v>
      </c>
      <c r="Q16">
        <f>AVERAGE(G4:G11)</f>
        <v>735.25</v>
      </c>
    </row>
    <row r="17" spans="3:17" x14ac:dyDescent="0.25">
      <c r="C17" s="1" t="s">
        <v>7</v>
      </c>
      <c r="D17">
        <v>646</v>
      </c>
      <c r="E17">
        <v>639</v>
      </c>
      <c r="F17">
        <v>633</v>
      </c>
      <c r="G17">
        <v>627</v>
      </c>
      <c r="H17">
        <v>1</v>
      </c>
      <c r="I17">
        <f t="shared" si="0"/>
        <v>193.18656785604944</v>
      </c>
      <c r="J17">
        <f t="shared" si="1"/>
        <v>26.195721081886667</v>
      </c>
      <c r="K17">
        <f t="shared" si="2"/>
        <v>365.52564889484842</v>
      </c>
      <c r="L17">
        <f t="shared" si="3"/>
        <v>26.195721081886667</v>
      </c>
      <c r="M17">
        <f t="shared" si="4"/>
        <v>2</v>
      </c>
    </row>
    <row r="18" spans="3:17" x14ac:dyDescent="0.25">
      <c r="C18" s="1" t="s">
        <v>24</v>
      </c>
      <c r="D18">
        <v>631</v>
      </c>
      <c r="E18">
        <v>624</v>
      </c>
      <c r="F18">
        <v>628</v>
      </c>
      <c r="G18">
        <v>622</v>
      </c>
      <c r="H18">
        <v>18</v>
      </c>
      <c r="I18">
        <f t="shared" si="0"/>
        <v>213.54636498896437</v>
      </c>
      <c r="J18">
        <f t="shared" si="1"/>
        <v>10.197342938236456</v>
      </c>
      <c r="K18">
        <f t="shared" si="2"/>
        <v>345.57054272608366</v>
      </c>
      <c r="L18">
        <f t="shared" si="3"/>
        <v>10.197342938236456</v>
      </c>
      <c r="M18">
        <f t="shared" si="4"/>
        <v>2</v>
      </c>
      <c r="N18">
        <f>AVERAGE(D12:D22)</f>
        <v>640.72727272727275</v>
      </c>
      <c r="O18">
        <f>AVERAGE(E12:E22)</f>
        <v>635.27272727272725</v>
      </c>
      <c r="P18">
        <f>AVERAGE(F12:F22)</f>
        <v>630</v>
      </c>
      <c r="Q18">
        <f>AVERAGE(G12:G22)</f>
        <v>623.90909090909088</v>
      </c>
    </row>
    <row r="19" spans="3:17" x14ac:dyDescent="0.25">
      <c r="C19" s="1" t="s">
        <v>17</v>
      </c>
      <c r="D19">
        <v>630</v>
      </c>
      <c r="E19">
        <v>624</v>
      </c>
      <c r="F19">
        <v>618</v>
      </c>
      <c r="G19">
        <v>612</v>
      </c>
      <c r="H19">
        <v>11</v>
      </c>
      <c r="I19">
        <f t="shared" si="0"/>
        <v>223.6856052588096</v>
      </c>
      <c r="J19">
        <f t="shared" si="1"/>
        <v>4.6754468235666637</v>
      </c>
      <c r="K19">
        <f t="shared" si="2"/>
        <v>335.01940242320296</v>
      </c>
      <c r="L19">
        <f t="shared" si="3"/>
        <v>4.6754468235666637</v>
      </c>
      <c r="M19">
        <f t="shared" si="4"/>
        <v>2</v>
      </c>
    </row>
    <row r="20" spans="3:17" x14ac:dyDescent="0.25">
      <c r="C20" s="1" t="s">
        <v>8</v>
      </c>
      <c r="D20">
        <v>605</v>
      </c>
      <c r="E20">
        <v>599</v>
      </c>
      <c r="F20">
        <v>603</v>
      </c>
      <c r="G20">
        <v>587</v>
      </c>
      <c r="H20">
        <v>2</v>
      </c>
      <c r="I20">
        <f t="shared" si="0"/>
        <v>268.82010713486443</v>
      </c>
      <c r="J20">
        <f t="shared" si="1"/>
        <v>50.140301185772678</v>
      </c>
      <c r="K20">
        <f t="shared" si="2"/>
        <v>290.13445159098222</v>
      </c>
      <c r="L20">
        <f t="shared" si="3"/>
        <v>50.140301185772678</v>
      </c>
      <c r="M20">
        <f t="shared" si="4"/>
        <v>2</v>
      </c>
      <c r="N20">
        <v>460</v>
      </c>
      <c r="O20">
        <v>456</v>
      </c>
      <c r="P20">
        <v>451</v>
      </c>
      <c r="Q20">
        <v>447</v>
      </c>
    </row>
    <row r="21" spans="3:17" x14ac:dyDescent="0.25">
      <c r="C21" s="1" t="s">
        <v>13</v>
      </c>
      <c r="D21">
        <v>611</v>
      </c>
      <c r="E21">
        <v>605</v>
      </c>
      <c r="F21">
        <v>589</v>
      </c>
      <c r="G21">
        <v>583</v>
      </c>
      <c r="H21">
        <v>7</v>
      </c>
      <c r="I21">
        <f t="shared" si="0"/>
        <v>271.74372117861344</v>
      </c>
      <c r="J21">
        <f t="shared" si="1"/>
        <v>53.618334578761356</v>
      </c>
      <c r="K21">
        <f t="shared" si="2"/>
        <v>287.30123563952873</v>
      </c>
      <c r="L21">
        <f t="shared" si="3"/>
        <v>53.618334578761356</v>
      </c>
      <c r="M21">
        <f t="shared" si="4"/>
        <v>2</v>
      </c>
    </row>
    <row r="22" spans="3:17" x14ac:dyDescent="0.25">
      <c r="C22" s="1" t="s">
        <v>9</v>
      </c>
      <c r="D22">
        <v>570</v>
      </c>
      <c r="E22">
        <v>565</v>
      </c>
      <c r="F22">
        <v>559</v>
      </c>
      <c r="G22">
        <v>564</v>
      </c>
      <c r="H22">
        <v>3</v>
      </c>
      <c r="I22">
        <f t="shared" si="0"/>
        <v>336.9267724595361</v>
      </c>
      <c r="J22">
        <f t="shared" si="1"/>
        <v>117.69074646292287</v>
      </c>
      <c r="K22">
        <f t="shared" si="2"/>
        <v>222.11258406492865</v>
      </c>
      <c r="L22">
        <f t="shared" si="3"/>
        <v>117.69074646292287</v>
      </c>
      <c r="M22">
        <f t="shared" si="4"/>
        <v>2</v>
      </c>
    </row>
    <row r="23" spans="3:17" x14ac:dyDescent="0.25">
      <c r="C23" s="1" t="s">
        <v>18</v>
      </c>
      <c r="D23">
        <v>460</v>
      </c>
      <c r="E23">
        <v>456</v>
      </c>
      <c r="F23">
        <v>451</v>
      </c>
      <c r="G23">
        <v>447</v>
      </c>
      <c r="H23">
        <v>12</v>
      </c>
      <c r="I23">
        <f t="shared" si="0"/>
        <v>558.69781635513834</v>
      </c>
      <c r="J23">
        <f t="shared" si="1"/>
        <v>339.39692073293764</v>
      </c>
      <c r="K23">
        <f t="shared" si="2"/>
        <v>0</v>
      </c>
      <c r="L23">
        <f t="shared" si="3"/>
        <v>0</v>
      </c>
      <c r="M23">
        <f t="shared" si="4"/>
        <v>3</v>
      </c>
    </row>
  </sheetData>
  <sortState ref="C4:M23">
    <sortCondition ref="M4:M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zoomScale="115" zoomScaleNormal="115" workbookViewId="0">
      <selection activeCell="M7" sqref="M7"/>
    </sheetView>
  </sheetViews>
  <sheetFormatPr defaultRowHeight="15" x14ac:dyDescent="0.25"/>
  <sheetData>
    <row r="2" spans="1:17" x14ac:dyDescent="0.25">
      <c r="A2" t="s">
        <v>36</v>
      </c>
    </row>
    <row r="3" spans="1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1:17" x14ac:dyDescent="0.25">
      <c r="C4" s="1" t="s">
        <v>21</v>
      </c>
      <c r="D4">
        <v>851</v>
      </c>
      <c r="E4">
        <v>842</v>
      </c>
      <c r="F4">
        <v>834</v>
      </c>
      <c r="G4">
        <v>826</v>
      </c>
      <c r="H4">
        <v>15</v>
      </c>
      <c r="I4">
        <f>SQRT((D4-$N$8)^2+(E4-$O$8)^2+(F4-$P$8)^2+(G4-$Q$8)^2)</f>
        <v>181.57475216835627</v>
      </c>
      <c r="J4">
        <f>SQRT((D4-$N$10)^2+(E4-$O$10)^2+(F4-$P$10)^2+(G4-$Q$10)^2)</f>
        <v>411.59149570781949</v>
      </c>
      <c r="K4">
        <f>SQRT((D4-$N$12)^2+(E4-$O$12)^2+(F4-$P$12)^2+(G4-$Q$12)^2)</f>
        <v>769.54986842959045</v>
      </c>
      <c r="L4">
        <f t="shared" ref="L4:L23" si="0">MIN(I4,J4,K4)</f>
        <v>181.57475216835627</v>
      </c>
      <c r="M4">
        <f t="shared" ref="M4:M23" si="1">IF(I4=L4,1,IF(J4=L4,2,IF(K4=L4,3)))</f>
        <v>1</v>
      </c>
    </row>
    <row r="5" spans="1:17" x14ac:dyDescent="0.25">
      <c r="C5" s="1" t="s">
        <v>19</v>
      </c>
      <c r="D5">
        <v>824</v>
      </c>
      <c r="E5">
        <v>816</v>
      </c>
      <c r="F5">
        <v>808</v>
      </c>
      <c r="G5">
        <v>800</v>
      </c>
      <c r="H5">
        <v>13</v>
      </c>
      <c r="I5">
        <f t="shared" ref="I5:I23" si="2">SQRT((D5-$N$8)^2+(E5-$O$8)^2+(F5-$P$8)^2+(G5-$Q$8)^2)</f>
        <v>129.06932488008141</v>
      </c>
      <c r="J5">
        <f t="shared" ref="J5:J23" si="3">SQRT((D5-$N$10)^2+(E5-$O$10)^2+(F5-$P$10)^2+(G5-$Q$10)^2)</f>
        <v>359.08673233496114</v>
      </c>
      <c r="K5">
        <f t="shared" ref="K5:K23" si="4">SQRT((D5-$N$12)^2+(E5-$O$12)^2+(F5-$P$12)^2+(G5-$Q$12)^2)</f>
        <v>717.04532632184419</v>
      </c>
      <c r="L5">
        <f t="shared" si="0"/>
        <v>129.06932488008141</v>
      </c>
      <c r="M5">
        <f t="shared" si="1"/>
        <v>1</v>
      </c>
    </row>
    <row r="6" spans="1:17" x14ac:dyDescent="0.25">
      <c r="C6" s="1" t="s">
        <v>20</v>
      </c>
      <c r="D6">
        <v>790</v>
      </c>
      <c r="E6">
        <v>782</v>
      </c>
      <c r="F6">
        <v>775</v>
      </c>
      <c r="G6">
        <v>767</v>
      </c>
      <c r="H6">
        <v>14</v>
      </c>
      <c r="I6">
        <f t="shared" si="2"/>
        <v>62.081725370675706</v>
      </c>
      <c r="J6">
        <f t="shared" si="3"/>
        <v>292.08093970507559</v>
      </c>
      <c r="K6">
        <f t="shared" si="4"/>
        <v>650.03999876930652</v>
      </c>
      <c r="L6">
        <f t="shared" si="0"/>
        <v>62.081725370675706</v>
      </c>
      <c r="M6">
        <f t="shared" si="1"/>
        <v>1</v>
      </c>
    </row>
    <row r="7" spans="1:17" x14ac:dyDescent="0.25">
      <c r="C7" s="1" t="s">
        <v>15</v>
      </c>
      <c r="D7">
        <v>716</v>
      </c>
      <c r="E7">
        <v>709</v>
      </c>
      <c r="F7">
        <v>702</v>
      </c>
      <c r="G7">
        <v>695</v>
      </c>
      <c r="H7">
        <v>9</v>
      </c>
      <c r="I7">
        <f t="shared" si="2"/>
        <v>83.966604224536795</v>
      </c>
      <c r="J7">
        <f t="shared" si="3"/>
        <v>146.08088628906933</v>
      </c>
      <c r="K7">
        <f t="shared" si="4"/>
        <v>504.03372903011166</v>
      </c>
      <c r="L7">
        <f t="shared" si="0"/>
        <v>83.966604224536795</v>
      </c>
      <c r="M7">
        <f t="shared" si="1"/>
        <v>1</v>
      </c>
      <c r="N7" t="s">
        <v>26</v>
      </c>
      <c r="O7" t="s">
        <v>27</v>
      </c>
      <c r="P7" t="s">
        <v>28</v>
      </c>
      <c r="Q7" t="s">
        <v>29</v>
      </c>
    </row>
    <row r="8" spans="1:17" x14ac:dyDescent="0.25">
      <c r="C8" s="1" t="s">
        <v>22</v>
      </c>
      <c r="D8">
        <v>720</v>
      </c>
      <c r="E8">
        <v>713</v>
      </c>
      <c r="F8">
        <v>706</v>
      </c>
      <c r="G8">
        <v>689</v>
      </c>
      <c r="H8">
        <v>16</v>
      </c>
      <c r="I8">
        <f t="shared" si="2"/>
        <v>81.218166840922976</v>
      </c>
      <c r="J8">
        <f t="shared" si="3"/>
        <v>149.46080870582765</v>
      </c>
      <c r="K8">
        <f t="shared" si="4"/>
        <v>507.18635628336847</v>
      </c>
      <c r="L8">
        <f t="shared" si="0"/>
        <v>81.218166840922976</v>
      </c>
      <c r="M8">
        <f t="shared" si="1"/>
        <v>1</v>
      </c>
      <c r="N8">
        <v>758.5</v>
      </c>
      <c r="O8">
        <v>752.25</v>
      </c>
      <c r="P8">
        <v>743.875</v>
      </c>
      <c r="Q8">
        <v>735.25</v>
      </c>
    </row>
    <row r="9" spans="1:17" x14ac:dyDescent="0.25">
      <c r="C9" s="1" t="s">
        <v>10</v>
      </c>
      <c r="D9">
        <v>711</v>
      </c>
      <c r="E9">
        <v>714</v>
      </c>
      <c r="F9">
        <v>697</v>
      </c>
      <c r="G9">
        <v>690</v>
      </c>
      <c r="H9">
        <v>4</v>
      </c>
      <c r="I9">
        <f t="shared" si="2"/>
        <v>89.24203395821948</v>
      </c>
      <c r="J9">
        <f t="shared" si="3"/>
        <v>141.39750824890797</v>
      </c>
      <c r="K9">
        <f t="shared" si="4"/>
        <v>499.12924178012253</v>
      </c>
      <c r="L9">
        <f t="shared" si="0"/>
        <v>89.24203395821948</v>
      </c>
      <c r="M9">
        <f t="shared" si="1"/>
        <v>1</v>
      </c>
    </row>
    <row r="10" spans="1:17" x14ac:dyDescent="0.25">
      <c r="C10" s="1" t="s">
        <v>12</v>
      </c>
      <c r="D10">
        <v>710</v>
      </c>
      <c r="E10">
        <v>703</v>
      </c>
      <c r="F10">
        <v>697</v>
      </c>
      <c r="G10">
        <v>690</v>
      </c>
      <c r="H10">
        <v>6</v>
      </c>
      <c r="I10">
        <f t="shared" si="2"/>
        <v>94.987581425152626</v>
      </c>
      <c r="J10">
        <f t="shared" si="3"/>
        <v>135.06559643003101</v>
      </c>
      <c r="K10">
        <f t="shared" si="4"/>
        <v>493.02535431760504</v>
      </c>
      <c r="L10">
        <f t="shared" si="0"/>
        <v>94.987581425152626</v>
      </c>
      <c r="M10">
        <f t="shared" si="1"/>
        <v>1</v>
      </c>
      <c r="N10">
        <v>640.72699999999998</v>
      </c>
      <c r="O10">
        <v>635.27300000000002</v>
      </c>
      <c r="P10">
        <v>630</v>
      </c>
      <c r="Q10">
        <v>623.90899999999999</v>
      </c>
    </row>
    <row r="11" spans="1:17" x14ac:dyDescent="0.25">
      <c r="C11" s="1" t="s">
        <v>16</v>
      </c>
      <c r="D11">
        <v>746</v>
      </c>
      <c r="E11">
        <v>739</v>
      </c>
      <c r="F11">
        <v>732</v>
      </c>
      <c r="G11">
        <v>725</v>
      </c>
      <c r="H11">
        <v>10</v>
      </c>
      <c r="I11">
        <f t="shared" si="2"/>
        <v>24.039355752598695</v>
      </c>
      <c r="J11">
        <f t="shared" si="3"/>
        <v>206.07058339074015</v>
      </c>
      <c r="K11">
        <f t="shared" si="4"/>
        <v>564.03014103857959</v>
      </c>
      <c r="L11">
        <f t="shared" si="0"/>
        <v>24.039355752598695</v>
      </c>
      <c r="M11">
        <f t="shared" si="1"/>
        <v>1</v>
      </c>
    </row>
    <row r="12" spans="1:17" x14ac:dyDescent="0.25">
      <c r="C12" s="1" t="s">
        <v>14</v>
      </c>
      <c r="D12">
        <v>681</v>
      </c>
      <c r="E12">
        <v>685</v>
      </c>
      <c r="F12">
        <v>678</v>
      </c>
      <c r="G12">
        <v>662</v>
      </c>
      <c r="H12">
        <v>8</v>
      </c>
      <c r="I12">
        <f t="shared" si="2"/>
        <v>142.24588087181996</v>
      </c>
      <c r="J12">
        <f t="shared" si="3"/>
        <v>88.598043652216163</v>
      </c>
      <c r="K12">
        <f t="shared" si="4"/>
        <v>446.13450886475931</v>
      </c>
      <c r="L12">
        <f t="shared" si="0"/>
        <v>88.598043652216163</v>
      </c>
      <c r="M12">
        <f t="shared" si="1"/>
        <v>2</v>
      </c>
      <c r="N12">
        <v>460</v>
      </c>
      <c r="O12">
        <v>456</v>
      </c>
      <c r="P12">
        <v>451</v>
      </c>
      <c r="Q12">
        <v>447</v>
      </c>
    </row>
    <row r="13" spans="1:17" x14ac:dyDescent="0.25">
      <c r="C13" s="1" t="s">
        <v>11</v>
      </c>
      <c r="D13">
        <v>682</v>
      </c>
      <c r="E13">
        <v>675</v>
      </c>
      <c r="F13">
        <v>669</v>
      </c>
      <c r="G13">
        <v>662</v>
      </c>
      <c r="H13">
        <v>5</v>
      </c>
      <c r="I13">
        <f t="shared" si="2"/>
        <v>150.96900551106509</v>
      </c>
      <c r="J13">
        <f t="shared" si="3"/>
        <v>79.079828900927708</v>
      </c>
      <c r="K13">
        <f t="shared" si="4"/>
        <v>437.02860318290379</v>
      </c>
      <c r="L13">
        <f t="shared" si="0"/>
        <v>79.079828900927708</v>
      </c>
      <c r="M13">
        <f t="shared" si="1"/>
        <v>2</v>
      </c>
    </row>
    <row r="14" spans="1:17" x14ac:dyDescent="0.25">
      <c r="C14" s="1" t="s">
        <v>25</v>
      </c>
      <c r="D14">
        <v>672</v>
      </c>
      <c r="E14">
        <v>665</v>
      </c>
      <c r="F14">
        <v>659</v>
      </c>
      <c r="G14">
        <v>653</v>
      </c>
      <c r="H14">
        <v>19</v>
      </c>
      <c r="I14">
        <f t="shared" si="2"/>
        <v>170.48061656681091</v>
      </c>
      <c r="J14">
        <f t="shared" si="3"/>
        <v>59.573327412525828</v>
      </c>
      <c r="K14">
        <f t="shared" si="4"/>
        <v>417.5224544859833</v>
      </c>
      <c r="L14">
        <f t="shared" si="0"/>
        <v>59.573327412525828</v>
      </c>
      <c r="M14">
        <f t="shared" si="1"/>
        <v>2</v>
      </c>
    </row>
    <row r="15" spans="1:17" x14ac:dyDescent="0.25">
      <c r="C15" s="1" t="s">
        <v>23</v>
      </c>
      <c r="D15">
        <v>668</v>
      </c>
      <c r="E15">
        <v>652</v>
      </c>
      <c r="F15">
        <v>645</v>
      </c>
      <c r="G15">
        <v>649</v>
      </c>
      <c r="H15">
        <v>17</v>
      </c>
      <c r="I15">
        <f t="shared" si="2"/>
        <v>188.29668245882613</v>
      </c>
      <c r="J15">
        <f t="shared" si="3"/>
        <v>43.33782803740862</v>
      </c>
      <c r="K15">
        <f t="shared" si="4"/>
        <v>400.14997188554196</v>
      </c>
      <c r="L15">
        <f t="shared" si="0"/>
        <v>43.33782803740862</v>
      </c>
      <c r="M15">
        <f t="shared" si="1"/>
        <v>2</v>
      </c>
      <c r="N15" t="s">
        <v>37</v>
      </c>
      <c r="O15" t="s">
        <v>38</v>
      </c>
      <c r="P15" t="s">
        <v>39</v>
      </c>
      <c r="Q15" t="s">
        <v>40</v>
      </c>
    </row>
    <row r="16" spans="1:17" x14ac:dyDescent="0.25">
      <c r="C16" s="1" t="s">
        <v>6</v>
      </c>
      <c r="D16">
        <v>652</v>
      </c>
      <c r="E16">
        <v>655</v>
      </c>
      <c r="F16">
        <v>649</v>
      </c>
      <c r="G16">
        <v>642</v>
      </c>
      <c r="H16">
        <v>20</v>
      </c>
      <c r="I16">
        <f t="shared" si="2"/>
        <v>196.20560803656963</v>
      </c>
      <c r="J16">
        <f t="shared" si="3"/>
        <v>34.706185889550007</v>
      </c>
      <c r="K16">
        <f t="shared" si="4"/>
        <v>392.03826343865978</v>
      </c>
      <c r="L16">
        <f t="shared" si="0"/>
        <v>34.706185889550007</v>
      </c>
      <c r="M16">
        <f t="shared" si="1"/>
        <v>2</v>
      </c>
      <c r="N16">
        <f>AVERAGE(D4:D11)</f>
        <v>758.5</v>
      </c>
      <c r="O16">
        <f>AVERAGE(E4:E11)</f>
        <v>752.25</v>
      </c>
      <c r="P16">
        <f>AVERAGE(F4:F11)</f>
        <v>743.875</v>
      </c>
      <c r="Q16">
        <f>AVERAGE(G4:G11)</f>
        <v>735.25</v>
      </c>
    </row>
    <row r="17" spans="3:17" x14ac:dyDescent="0.25">
      <c r="C17" s="1" t="s">
        <v>7</v>
      </c>
      <c r="D17">
        <v>646</v>
      </c>
      <c r="E17">
        <v>639</v>
      </c>
      <c r="F17">
        <v>633</v>
      </c>
      <c r="G17">
        <v>627</v>
      </c>
      <c r="H17">
        <v>1</v>
      </c>
      <c r="I17">
        <f t="shared" si="2"/>
        <v>222.47053877985732</v>
      </c>
      <c r="J17">
        <f t="shared" si="3"/>
        <v>7.7620447692602319</v>
      </c>
      <c r="K17">
        <f t="shared" si="4"/>
        <v>365.52564889484842</v>
      </c>
      <c r="L17">
        <f t="shared" si="0"/>
        <v>7.7620447692602319</v>
      </c>
      <c r="M17">
        <f t="shared" si="1"/>
        <v>2</v>
      </c>
    </row>
    <row r="18" spans="3:17" x14ac:dyDescent="0.25">
      <c r="C18" s="1" t="s">
        <v>24</v>
      </c>
      <c r="D18">
        <v>631</v>
      </c>
      <c r="E18">
        <v>624</v>
      </c>
      <c r="F18">
        <v>628</v>
      </c>
      <c r="G18">
        <v>622</v>
      </c>
      <c r="H18">
        <v>18</v>
      </c>
      <c r="I18">
        <f t="shared" si="2"/>
        <v>242.81040057007442</v>
      </c>
      <c r="J18">
        <f t="shared" si="3"/>
        <v>15.143953876052318</v>
      </c>
      <c r="K18">
        <f t="shared" si="4"/>
        <v>345.57054272608366</v>
      </c>
      <c r="L18">
        <f t="shared" si="0"/>
        <v>15.143953876052318</v>
      </c>
      <c r="M18">
        <f t="shared" si="1"/>
        <v>2</v>
      </c>
      <c r="N18">
        <v>640.72699999999998</v>
      </c>
      <c r="O18">
        <v>635.27300000000002</v>
      </c>
      <c r="P18">
        <v>630</v>
      </c>
      <c r="Q18">
        <v>623.90899999999999</v>
      </c>
    </row>
    <row r="19" spans="3:17" x14ac:dyDescent="0.25">
      <c r="C19" s="1" t="s">
        <v>17</v>
      </c>
      <c r="D19">
        <v>630</v>
      </c>
      <c r="E19">
        <v>624</v>
      </c>
      <c r="F19">
        <v>618</v>
      </c>
      <c r="G19">
        <v>612</v>
      </c>
      <c r="H19">
        <v>11</v>
      </c>
      <c r="I19">
        <f t="shared" si="2"/>
        <v>252.97310257219047</v>
      </c>
      <c r="J19">
        <f t="shared" si="3"/>
        <v>22.97767044328036</v>
      </c>
      <c r="K19">
        <f t="shared" si="4"/>
        <v>335.01940242320296</v>
      </c>
      <c r="L19">
        <f t="shared" si="0"/>
        <v>22.97767044328036</v>
      </c>
      <c r="M19">
        <f t="shared" si="1"/>
        <v>2</v>
      </c>
    </row>
    <row r="20" spans="3:17" x14ac:dyDescent="0.25">
      <c r="C20" s="1" t="s">
        <v>8</v>
      </c>
      <c r="D20">
        <v>605</v>
      </c>
      <c r="E20">
        <v>599</v>
      </c>
      <c r="F20">
        <v>603</v>
      </c>
      <c r="G20">
        <v>587</v>
      </c>
      <c r="H20">
        <v>2</v>
      </c>
      <c r="I20">
        <f t="shared" si="2"/>
        <v>298.11346937869143</v>
      </c>
      <c r="J20">
        <f t="shared" si="3"/>
        <v>68.435541489784384</v>
      </c>
      <c r="K20">
        <f t="shared" si="4"/>
        <v>290.13445159098222</v>
      </c>
      <c r="L20">
        <f t="shared" si="0"/>
        <v>68.435541489784384</v>
      </c>
      <c r="M20">
        <f t="shared" si="1"/>
        <v>2</v>
      </c>
      <c r="N20">
        <v>460</v>
      </c>
      <c r="O20">
        <v>456</v>
      </c>
      <c r="P20">
        <v>451</v>
      </c>
      <c r="Q20">
        <v>447</v>
      </c>
    </row>
    <row r="21" spans="3:17" x14ac:dyDescent="0.25">
      <c r="C21" s="1" t="s">
        <v>13</v>
      </c>
      <c r="D21">
        <v>611</v>
      </c>
      <c r="E21">
        <v>605</v>
      </c>
      <c r="F21">
        <v>589</v>
      </c>
      <c r="G21">
        <v>583</v>
      </c>
      <c r="H21">
        <v>7</v>
      </c>
      <c r="I21">
        <f t="shared" si="2"/>
        <v>301.00687803603427</v>
      </c>
      <c r="J21">
        <f t="shared" si="3"/>
        <v>71.796206995913082</v>
      </c>
      <c r="K21">
        <f t="shared" si="4"/>
        <v>287.30123563952873</v>
      </c>
      <c r="L21">
        <f t="shared" si="0"/>
        <v>71.796206995913082</v>
      </c>
      <c r="M21">
        <f t="shared" si="1"/>
        <v>2</v>
      </c>
    </row>
    <row r="22" spans="3:17" x14ac:dyDescent="0.25">
      <c r="C22" s="1" t="s">
        <v>9</v>
      </c>
      <c r="D22">
        <v>570</v>
      </c>
      <c r="E22">
        <v>565</v>
      </c>
      <c r="F22">
        <v>559</v>
      </c>
      <c r="G22">
        <v>564</v>
      </c>
      <c r="H22">
        <v>3</v>
      </c>
      <c r="I22">
        <f t="shared" si="2"/>
        <v>366.19686047944214</v>
      </c>
      <c r="J22">
        <f t="shared" si="3"/>
        <v>136.27432384348859</v>
      </c>
      <c r="K22">
        <f t="shared" si="4"/>
        <v>222.11258406492865</v>
      </c>
      <c r="L22">
        <f t="shared" si="0"/>
        <v>136.27432384348859</v>
      </c>
      <c r="M22">
        <f t="shared" si="1"/>
        <v>2</v>
      </c>
    </row>
    <row r="23" spans="3:17" x14ac:dyDescent="0.25">
      <c r="C23" s="1" t="s">
        <v>18</v>
      </c>
      <c r="D23">
        <v>460</v>
      </c>
      <c r="E23">
        <v>456</v>
      </c>
      <c r="F23">
        <v>451</v>
      </c>
      <c r="G23">
        <v>447</v>
      </c>
      <c r="H23">
        <v>12</v>
      </c>
      <c r="I23">
        <f t="shared" si="2"/>
        <v>587.98821469907034</v>
      </c>
      <c r="J23">
        <f t="shared" si="3"/>
        <v>357.96487444859724</v>
      </c>
      <c r="K23">
        <f t="shared" si="4"/>
        <v>0</v>
      </c>
      <c r="L23">
        <f t="shared" si="0"/>
        <v>0</v>
      </c>
      <c r="M23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3"/>
  <sheetViews>
    <sheetView tabSelected="1" zoomScale="115" zoomScaleNormal="115" workbookViewId="0">
      <selection activeCell="N11" sqref="N11"/>
    </sheetView>
  </sheetViews>
  <sheetFormatPr defaultRowHeight="15" x14ac:dyDescent="0.25"/>
  <cols>
    <col min="1" max="1" width="11.42578125" customWidth="1"/>
    <col min="2" max="2" width="9.140625" hidden="1" customWidth="1"/>
    <col min="3" max="3" width="14.7109375" customWidth="1"/>
  </cols>
  <sheetData>
    <row r="3" spans="3:15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34</v>
      </c>
      <c r="J3" t="s">
        <v>42</v>
      </c>
    </row>
    <row r="4" spans="3:15" x14ac:dyDescent="0.25">
      <c r="C4" s="1" t="s">
        <v>21</v>
      </c>
      <c r="D4">
        <v>851</v>
      </c>
      <c r="E4">
        <v>842</v>
      </c>
      <c r="F4">
        <v>834</v>
      </c>
      <c r="G4">
        <v>826</v>
      </c>
      <c r="H4">
        <v>15</v>
      </c>
      <c r="I4">
        <v>1</v>
      </c>
      <c r="J4">
        <f>ROUND(((4/(D4-G4))*D4),0)</f>
        <v>136</v>
      </c>
      <c r="M4" t="s">
        <v>41</v>
      </c>
      <c r="N4" t="s">
        <v>42</v>
      </c>
      <c r="O4" t="s">
        <v>43</v>
      </c>
    </row>
    <row r="5" spans="3:15" x14ac:dyDescent="0.25">
      <c r="C5" s="1" t="s">
        <v>19</v>
      </c>
      <c r="D5">
        <v>824</v>
      </c>
      <c r="E5">
        <v>816</v>
      </c>
      <c r="F5">
        <v>808</v>
      </c>
      <c r="G5">
        <v>800</v>
      </c>
      <c r="H5">
        <v>13</v>
      </c>
      <c r="I5">
        <v>1</v>
      </c>
      <c r="J5">
        <f>ROUND(((4/(D5-G5))*D5),0)</f>
        <v>137</v>
      </c>
      <c r="M5">
        <v>1</v>
      </c>
      <c r="N5">
        <f>ROUND(AVERAGE(J4:J11),0)</f>
        <v>132</v>
      </c>
      <c r="O5" t="s">
        <v>44</v>
      </c>
    </row>
    <row r="6" spans="3:15" x14ac:dyDescent="0.25">
      <c r="C6" s="1" t="s">
        <v>20</v>
      </c>
      <c r="D6">
        <v>790</v>
      </c>
      <c r="E6">
        <v>782</v>
      </c>
      <c r="F6">
        <v>775</v>
      </c>
      <c r="G6">
        <v>767</v>
      </c>
      <c r="H6">
        <v>14</v>
      </c>
      <c r="I6">
        <v>1</v>
      </c>
      <c r="J6">
        <f>ROUND(((4/(D6-G6))*D6),0)</f>
        <v>137</v>
      </c>
      <c r="M6">
        <v>2</v>
      </c>
      <c r="N6">
        <f>ROUND(AVERAGE(J12:J22),0)</f>
        <v>180</v>
      </c>
      <c r="O6" t="s">
        <v>45</v>
      </c>
    </row>
    <row r="7" spans="3:15" x14ac:dyDescent="0.25">
      <c r="C7" s="1" t="s">
        <v>15</v>
      </c>
      <c r="D7">
        <v>716</v>
      </c>
      <c r="E7">
        <v>709</v>
      </c>
      <c r="F7">
        <v>702</v>
      </c>
      <c r="G7">
        <v>695</v>
      </c>
      <c r="H7">
        <v>9</v>
      </c>
      <c r="I7">
        <v>1</v>
      </c>
      <c r="J7">
        <f>ROUND(((4/(D7-G7))*D7),0)</f>
        <v>136</v>
      </c>
      <c r="M7">
        <v>3</v>
      </c>
      <c r="N7">
        <f>J23</f>
        <v>142</v>
      </c>
      <c r="O7" t="s">
        <v>46</v>
      </c>
    </row>
    <row r="8" spans="3:15" x14ac:dyDescent="0.25">
      <c r="C8" s="1" t="s">
        <v>22</v>
      </c>
      <c r="D8">
        <v>720</v>
      </c>
      <c r="E8">
        <v>713</v>
      </c>
      <c r="F8">
        <v>706</v>
      </c>
      <c r="G8">
        <v>689</v>
      </c>
      <c r="H8">
        <v>16</v>
      </c>
      <c r="I8">
        <v>1</v>
      </c>
      <c r="J8">
        <f>ROUND(((4/(D8-G8))*D8),0)</f>
        <v>93</v>
      </c>
    </row>
    <row r="9" spans="3:15" x14ac:dyDescent="0.25">
      <c r="C9" s="1" t="s">
        <v>10</v>
      </c>
      <c r="D9">
        <v>711</v>
      </c>
      <c r="E9">
        <v>714</v>
      </c>
      <c r="F9">
        <v>697</v>
      </c>
      <c r="G9">
        <v>690</v>
      </c>
      <c r="H9">
        <v>4</v>
      </c>
      <c r="I9">
        <v>1</v>
      </c>
      <c r="J9">
        <f t="shared" ref="J9:J23" si="0">ROUND(((4/(D9-G9))*D9),0)</f>
        <v>135</v>
      </c>
    </row>
    <row r="10" spans="3:15" x14ac:dyDescent="0.25">
      <c r="C10" s="1" t="s">
        <v>12</v>
      </c>
      <c r="D10">
        <v>710</v>
      </c>
      <c r="E10">
        <v>703</v>
      </c>
      <c r="F10">
        <v>697</v>
      </c>
      <c r="G10">
        <v>690</v>
      </c>
      <c r="H10">
        <v>6</v>
      </c>
      <c r="I10">
        <v>1</v>
      </c>
      <c r="J10">
        <f t="shared" si="0"/>
        <v>142</v>
      </c>
    </row>
    <row r="11" spans="3:15" x14ac:dyDescent="0.25">
      <c r="C11" s="1" t="s">
        <v>16</v>
      </c>
      <c r="D11">
        <v>746</v>
      </c>
      <c r="E11">
        <v>739</v>
      </c>
      <c r="F11">
        <v>732</v>
      </c>
      <c r="G11">
        <v>725</v>
      </c>
      <c r="H11">
        <v>10</v>
      </c>
      <c r="I11">
        <v>1</v>
      </c>
      <c r="J11">
        <f t="shared" si="0"/>
        <v>142</v>
      </c>
    </row>
    <row r="12" spans="3:15" x14ac:dyDescent="0.25">
      <c r="C12" s="1" t="s">
        <v>14</v>
      </c>
      <c r="D12">
        <v>681</v>
      </c>
      <c r="E12">
        <v>685</v>
      </c>
      <c r="F12">
        <v>678</v>
      </c>
      <c r="G12">
        <v>662</v>
      </c>
      <c r="H12">
        <v>8</v>
      </c>
      <c r="I12">
        <v>2</v>
      </c>
      <c r="J12">
        <f t="shared" si="0"/>
        <v>143</v>
      </c>
    </row>
    <row r="13" spans="3:15" x14ac:dyDescent="0.25">
      <c r="C13" s="1" t="s">
        <v>11</v>
      </c>
      <c r="D13">
        <v>682</v>
      </c>
      <c r="E13">
        <v>675</v>
      </c>
      <c r="F13">
        <v>669</v>
      </c>
      <c r="G13">
        <v>662</v>
      </c>
      <c r="H13">
        <v>5</v>
      </c>
      <c r="I13">
        <v>2</v>
      </c>
      <c r="J13">
        <f t="shared" si="0"/>
        <v>136</v>
      </c>
    </row>
    <row r="14" spans="3:15" x14ac:dyDescent="0.25">
      <c r="C14" s="1" t="s">
        <v>25</v>
      </c>
      <c r="D14">
        <v>672</v>
      </c>
      <c r="E14">
        <v>665</v>
      </c>
      <c r="F14">
        <v>659</v>
      </c>
      <c r="G14">
        <v>653</v>
      </c>
      <c r="H14">
        <v>19</v>
      </c>
      <c r="I14">
        <v>2</v>
      </c>
      <c r="J14">
        <f t="shared" si="0"/>
        <v>141</v>
      </c>
    </row>
    <row r="15" spans="3:15" x14ac:dyDescent="0.25">
      <c r="C15" s="1" t="s">
        <v>23</v>
      </c>
      <c r="D15">
        <v>668</v>
      </c>
      <c r="E15">
        <v>652</v>
      </c>
      <c r="F15">
        <v>645</v>
      </c>
      <c r="G15">
        <v>649</v>
      </c>
      <c r="H15">
        <v>17</v>
      </c>
      <c r="I15">
        <v>2</v>
      </c>
      <c r="J15">
        <f t="shared" si="0"/>
        <v>141</v>
      </c>
    </row>
    <row r="16" spans="3:15" x14ac:dyDescent="0.25">
      <c r="C16" s="1" t="s">
        <v>6</v>
      </c>
      <c r="D16">
        <v>652</v>
      </c>
      <c r="E16">
        <v>655</v>
      </c>
      <c r="F16">
        <v>649</v>
      </c>
      <c r="G16">
        <v>642</v>
      </c>
      <c r="H16">
        <v>20</v>
      </c>
      <c r="I16">
        <v>2</v>
      </c>
      <c r="J16">
        <f t="shared" si="0"/>
        <v>261</v>
      </c>
    </row>
    <row r="17" spans="3:10" x14ac:dyDescent="0.25">
      <c r="C17" s="1" t="s">
        <v>7</v>
      </c>
      <c r="D17">
        <v>646</v>
      </c>
      <c r="E17">
        <v>639</v>
      </c>
      <c r="F17">
        <v>633</v>
      </c>
      <c r="G17">
        <v>627</v>
      </c>
      <c r="H17">
        <v>1</v>
      </c>
      <c r="I17">
        <v>2</v>
      </c>
      <c r="J17">
        <f t="shared" si="0"/>
        <v>136</v>
      </c>
    </row>
    <row r="18" spans="3:10" x14ac:dyDescent="0.25">
      <c r="C18" s="1" t="s">
        <v>24</v>
      </c>
      <c r="D18">
        <v>631</v>
      </c>
      <c r="E18">
        <v>624</v>
      </c>
      <c r="F18">
        <v>628</v>
      </c>
      <c r="G18">
        <v>622</v>
      </c>
      <c r="H18">
        <v>18</v>
      </c>
      <c r="I18">
        <v>2</v>
      </c>
      <c r="J18">
        <f t="shared" si="0"/>
        <v>280</v>
      </c>
    </row>
    <row r="19" spans="3:10" x14ac:dyDescent="0.25">
      <c r="C19" s="1" t="s">
        <v>17</v>
      </c>
      <c r="D19">
        <v>630</v>
      </c>
      <c r="E19">
        <v>624</v>
      </c>
      <c r="F19">
        <v>618</v>
      </c>
      <c r="G19">
        <v>612</v>
      </c>
      <c r="H19">
        <v>11</v>
      </c>
      <c r="I19">
        <v>2</v>
      </c>
      <c r="J19">
        <f t="shared" si="0"/>
        <v>140</v>
      </c>
    </row>
    <row r="20" spans="3:10" x14ac:dyDescent="0.25">
      <c r="C20" s="1" t="s">
        <v>8</v>
      </c>
      <c r="D20">
        <v>605</v>
      </c>
      <c r="E20">
        <v>599</v>
      </c>
      <c r="F20">
        <v>603</v>
      </c>
      <c r="G20">
        <v>587</v>
      </c>
      <c r="H20">
        <v>2</v>
      </c>
      <c r="I20">
        <v>2</v>
      </c>
      <c r="J20">
        <f t="shared" si="0"/>
        <v>134</v>
      </c>
    </row>
    <row r="21" spans="3:10" x14ac:dyDescent="0.25">
      <c r="C21" s="1" t="s">
        <v>13</v>
      </c>
      <c r="D21">
        <v>611</v>
      </c>
      <c r="E21">
        <v>605</v>
      </c>
      <c r="F21">
        <v>589</v>
      </c>
      <c r="G21">
        <v>583</v>
      </c>
      <c r="H21">
        <v>7</v>
      </c>
      <c r="I21">
        <v>2</v>
      </c>
      <c r="J21">
        <f t="shared" si="0"/>
        <v>87</v>
      </c>
    </row>
    <row r="22" spans="3:10" x14ac:dyDescent="0.25">
      <c r="C22" s="1" t="s">
        <v>9</v>
      </c>
      <c r="D22">
        <v>570</v>
      </c>
      <c r="E22">
        <v>565</v>
      </c>
      <c r="F22">
        <v>559</v>
      </c>
      <c r="G22">
        <v>564</v>
      </c>
      <c r="H22">
        <v>3</v>
      </c>
      <c r="I22">
        <v>2</v>
      </c>
      <c r="J22">
        <f t="shared" si="0"/>
        <v>380</v>
      </c>
    </row>
    <row r="23" spans="3:10" x14ac:dyDescent="0.25">
      <c r="C23" s="1" t="s">
        <v>18</v>
      </c>
      <c r="D23">
        <v>460</v>
      </c>
      <c r="E23">
        <v>456</v>
      </c>
      <c r="F23">
        <v>451</v>
      </c>
      <c r="G23">
        <v>447</v>
      </c>
      <c r="H23">
        <v>12</v>
      </c>
      <c r="I23">
        <v>3</v>
      </c>
      <c r="J23">
        <f t="shared" si="0"/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Round1</vt:lpstr>
      <vt:lpstr>Round2</vt:lpstr>
      <vt:lpstr>Round3</vt:lpstr>
      <vt:lpstr>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2019-11-20T11:20:55Z</dcterms:created>
  <dcterms:modified xsi:type="dcterms:W3CDTF">2019-12-25T06:36:37Z</dcterms:modified>
</cp:coreProperties>
</file>