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\fabric-open-mirroring-benchmark\"/>
    </mc:Choice>
  </mc:AlternateContent>
  <xr:revisionPtr revIDLastSave="0" documentId="13_ncr:1_{B5E7EB48-CDDE-4F19-AD25-6E96EEE39839}" xr6:coauthVersionLast="47" xr6:coauthVersionMax="47" xr10:uidLastSave="{00000000-0000-0000-0000-000000000000}"/>
  <bookViews>
    <workbookView xWindow="-108" yWindow="-26028" windowWidth="46296" windowHeight="25416" xr2:uid="{407B3165-7ABA-4405-B607-74E9A586C5C1}"/>
  </bookViews>
  <sheets>
    <sheet name="Pyth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0" i="1" l="1"/>
  <c r="AA30" i="1"/>
  <c r="AC30" i="1" s="1"/>
  <c r="Y30" i="1"/>
  <c r="AL29" i="1"/>
  <c r="AA29" i="1"/>
  <c r="AC29" i="1" s="1"/>
  <c r="Y29" i="1"/>
  <c r="AL28" i="1"/>
  <c r="AA28" i="1"/>
  <c r="AC28" i="1" s="1"/>
  <c r="Y28" i="1"/>
  <c r="AL27" i="1"/>
  <c r="AA27" i="1"/>
  <c r="AC27" i="1" s="1"/>
  <c r="Y27" i="1"/>
  <c r="AL26" i="1"/>
  <c r="AA26" i="1"/>
  <c r="AC26" i="1" s="1"/>
  <c r="Y26" i="1"/>
  <c r="AL25" i="1"/>
  <c r="AA25" i="1"/>
  <c r="AC25" i="1" s="1"/>
  <c r="Y25" i="1"/>
  <c r="AL24" i="1"/>
  <c r="AA24" i="1"/>
  <c r="AC24" i="1" s="1"/>
  <c r="Y24" i="1"/>
  <c r="AL23" i="1"/>
  <c r="AA23" i="1"/>
  <c r="AC23" i="1" s="1"/>
  <c r="Y23" i="1"/>
  <c r="AL22" i="1"/>
  <c r="AA22" i="1"/>
  <c r="AC22" i="1" s="1"/>
  <c r="Y22" i="1"/>
  <c r="AL3" i="1"/>
  <c r="AL4" i="1"/>
  <c r="AL5" i="1"/>
  <c r="AL6" i="1"/>
  <c r="AL7" i="1"/>
  <c r="AL8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" i="1"/>
  <c r="AA21" i="1"/>
  <c r="AC21" i="1" s="1"/>
  <c r="Y21" i="1"/>
  <c r="AA20" i="1"/>
  <c r="AC20" i="1" s="1"/>
  <c r="Y20" i="1"/>
  <c r="AA19" i="1"/>
  <c r="AC19" i="1" s="1"/>
  <c r="Y19" i="1"/>
  <c r="AA3" i="1"/>
  <c r="AC3" i="1" s="1"/>
  <c r="AA4" i="1"/>
  <c r="AC4" i="1" s="1"/>
  <c r="AA5" i="1"/>
  <c r="AC5" i="1" s="1"/>
  <c r="AA6" i="1"/>
  <c r="AC6" i="1" s="1"/>
  <c r="AA7" i="1"/>
  <c r="AC7" i="1" s="1"/>
  <c r="AA8" i="1"/>
  <c r="AC8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2" i="1"/>
  <c r="AC2" i="1" s="1"/>
  <c r="Y3" i="1"/>
  <c r="Y4" i="1"/>
  <c r="Y5" i="1"/>
  <c r="Y6" i="1"/>
  <c r="Y7" i="1"/>
  <c r="Y8" i="1"/>
  <c r="Y10" i="1"/>
  <c r="Y11" i="1"/>
  <c r="Y12" i="1"/>
  <c r="Y13" i="1"/>
  <c r="Y14" i="1"/>
  <c r="Y15" i="1"/>
  <c r="Y16" i="1"/>
  <c r="Y17" i="1"/>
  <c r="Y18" i="1"/>
  <c r="Y2" i="1"/>
</calcChain>
</file>

<file path=xl/sharedStrings.xml><?xml version="1.0" encoding="utf-8"?>
<sst xmlns="http://schemas.openxmlformats.org/spreadsheetml/2006/main" count="515" uniqueCount="407">
  <si>
    <t>Run</t>
  </si>
  <si>
    <t>Run Start</t>
  </si>
  <si>
    <t>Run End</t>
  </si>
  <si>
    <t>Change Made</t>
  </si>
  <si>
    <t>Comment</t>
  </si>
  <si>
    <t>Start experiment</t>
  </si>
  <si>
    <t>F2</t>
  </si>
  <si>
    <t>Writer upload interval (s)</t>
  </si>
  <si>
    <t>Benchmark duration (s)</t>
  </si>
  <si>
    <t>Concurrent writers per session</t>
  </si>
  <si>
    <t>Writer upload timeout (s)</t>
  </si>
  <si>
    <t>Number of data columns in parquet</t>
  </si>
  <si>
    <t>Total uploads recorded</t>
  </si>
  <si>
    <t>Total minutes (rounded)</t>
  </si>
  <si>
    <t>Total Elapsed (s)</t>
  </si>
  <si>
    <t>Mirrored Database Status</t>
  </si>
  <si>
    <t>Running</t>
  </si>
  <si>
    <t>Mirrored Database Error Code</t>
  </si>
  <si>
    <t>Mirrored Database Error Message</t>
  </si>
  <si>
    <t>Mirrored Database Last Heartbeat Time</t>
  </si>
  <si>
    <t>Table Processed Row Count</t>
  </si>
  <si>
    <t>Table Processed Byte</t>
  </si>
  <si>
    <t>Table Last Sync Time UTC</t>
  </si>
  <si>
    <t>Mirrored Database Last Heartbeat Ago (s)</t>
  </si>
  <si>
    <t>Table Last Sync Time Ago (s)</t>
  </si>
  <si>
    <t>Table Status</t>
  </si>
  <si>
    <t>Replicating</t>
  </si>
  <si>
    <t>Latest Parquet File Landing Zone Size (MB)</t>
  </si>
  <si>
    <t>Latest Parquet File Tables Via Replicator Size (MB)</t>
  </si>
  <si>
    <t>Latest Parquet File Delta Committed Via Replicator Size (MB)</t>
  </si>
  <si>
    <t>Latest Parquet File Landing Zone Name</t>
  </si>
  <si>
    <t>Latest Parquet File Tables Via Replicator Name</t>
  </si>
  <si>
    <t>Latest Parquet File Delta Committed Via Replicator Name</t>
  </si>
  <si>
    <t>Latest Parquet File Landing Zone Last Modified</t>
  </si>
  <si>
    <t>Latest Parquet File Tables Via Replicator Last Modified</t>
  </si>
  <si>
    <t>Latest Parquet File Delta Committed Via Replicator Last Modified</t>
  </si>
  <si>
    <t>Lag Parquet File Landing  Zone To Parquet File Table (s)</t>
  </si>
  <si>
    <t>Lag Parquet File Landing Zone To Delta Committed File (s)</t>
  </si>
  <si>
    <t>Lag Seconds Max Timestamp Parquet File Landing Zone To Parquet File Table (s)</t>
  </si>
  <si>
    <t>Lag Max Timestamp Parquet File Landing Zone To Delta Committed File (s)</t>
  </si>
  <si>
    <t>Number of rows per upload</t>
  </si>
  <si>
    <t>2025-10-12T12:50:46.8331937+00:00</t>
  </si>
  <si>
    <t>2025-10-12T12:51:15.5050665Z</t>
  </si>
  <si>
    <t>00000000000000000673.parquet</t>
  </si>
  <si>
    <t>part-00000-22ce302a-5886-4184-9625-c3e91b58fdc5.c000.zstd.parquet</t>
  </si>
  <si>
    <t>2025-10-12 12:51:40+00:00</t>
  </si>
  <si>
    <t>2025-10-12 12:51:56+00:00</t>
  </si>
  <si>
    <t>Latest Parquet File Landing Zone Writer Max Timestamp</t>
  </si>
  <si>
    <t>Latest Parquet File Tables Via Replicator Writer Max Timestamp</t>
  </si>
  <si>
    <t>Latest Parquet File Delta Committed Via Replicator Writer Max Timestamp</t>
  </si>
  <si>
    <t>2025-10-12 12:51:38.940492</t>
  </si>
  <si>
    <t>Make interval 0</t>
  </si>
  <si>
    <t>Num of All Items in Landing Zone (Storage Explorer UI)</t>
  </si>
  <si>
    <t>A single worker thread uploads as fast as possible</t>
  </si>
  <si>
    <t>Post Run Notable Observations</t>
  </si>
  <si>
    <t>2025-10-12T13:02:47.2658974+00:00</t>
  </si>
  <si>
    <t>2025-10-12T13:03:18.1094144Z</t>
  </si>
  <si>
    <t>00000000000000000726.parquet</t>
  </si>
  <si>
    <t>part-00000-86ebd7e1-5e86-4fd7-a2d1-49d99ea9aa7a.c000.zstd.parquet</t>
  </si>
  <si>
    <t>part-00000-07358774-c4cd-43f4-94fb-d4e52d71ba12.c000.zstd.parquet</t>
  </si>
  <si>
    <t>2025-10-12 13:03:31+00:00</t>
  </si>
  <si>
    <t>2025-10-12 13:03:44+00:00</t>
  </si>
  <si>
    <t>2025-10-12 13:03:42+00:00</t>
  </si>
  <si>
    <t>2025-10-12 13:03:30.400340</t>
  </si>
  <si>
    <t>2025-10-12 13:03:27.575376</t>
  </si>
  <si>
    <t>Fabric Capacity SKU</t>
  </si>
  <si>
    <t>2025-10-12T13:11:47.5406402+00:00</t>
  </si>
  <si>
    <t>2025-10-12T13:12:17.915403Z</t>
  </si>
  <si>
    <t>00000000000000000798.parquet</t>
  </si>
  <si>
    <t>part-00000-c65985a0-c6e7-4f9d-b018-a8c10dcf4d82.c000.zstd.parquet</t>
  </si>
  <si>
    <t>2025-10-12 13:12:42+00:00</t>
  </si>
  <si>
    <t xml:space="preserve"> 2025-10-12 13:12:58+00:00</t>
  </si>
  <si>
    <t>2025-10-12 13:12:41.052888</t>
  </si>
  <si>
    <t xml:space="preserve">2025-10-12 13:12:41.052888 </t>
  </si>
  <si>
    <t>2025-10-12T13:30:48.1914798+00:00</t>
  </si>
  <si>
    <t>2025-10-12T13:30:20.8850513Z</t>
  </si>
  <si>
    <t xml:space="preserve"> 00000000000000000898.parquet</t>
  </si>
  <si>
    <t>part-00000-5371d1a2-9d23-4264-b218-8db72858f484.c000.zstd.parquet</t>
  </si>
  <si>
    <t>2025-10-12 13:31:14+00:00</t>
  </si>
  <si>
    <t xml:space="preserve">2025-10-12 13:31:30+00:00 </t>
  </si>
  <si>
    <t xml:space="preserve">2025-10-12 13:31:12.645101 </t>
  </si>
  <si>
    <t>The computer has 16 Physical Cores and 32 Logical Processors, let's get up to 64 slowly and observe what happens</t>
  </si>
  <si>
    <t>Double concurrent writers from 1 to 2</t>
  </si>
  <si>
    <t>Double concurrent writers from 2 to 4</t>
  </si>
  <si>
    <t>Double concurrent writers from 4 to 8</t>
  </si>
  <si>
    <t xml:space="preserve">2025-10-12T13:37:48.3777299+00:00 </t>
  </si>
  <si>
    <t>2025-10-12T13:38:17.314979Z</t>
  </si>
  <si>
    <t>00000000000000001001.parquet</t>
  </si>
  <si>
    <t xml:space="preserve">part-00000-b6180311-2b95-4a9a-a121-19a0728a1092.c000.zstd.parquet </t>
  </si>
  <si>
    <t>part-00000-801954d6-9f12-47e1-9554-94893a56374e.c000.zstd.parquet</t>
  </si>
  <si>
    <t xml:space="preserve"> 2025-10-12 13:38:32+00:00</t>
  </si>
  <si>
    <t xml:space="preserve">2025-10-12 13:39:01+00:00 </t>
  </si>
  <si>
    <t xml:space="preserve">2025-10-12 13:38:31.530173 </t>
  </si>
  <si>
    <t>2025-10-12 13:38:31.530173</t>
  </si>
  <si>
    <t xml:space="preserve">2025-10-12 13:38:29.263375 </t>
  </si>
  <si>
    <t>Double concurrent writers from 8 to 16</t>
  </si>
  <si>
    <t>2025-10-12T13:45:48.6230577+00:00</t>
  </si>
  <si>
    <t xml:space="preserve">2025-10-12T13:45:01.8864481Z </t>
  </si>
  <si>
    <t>00000000000000001091.parquet</t>
  </si>
  <si>
    <t>part-00000-adabb68c-f7ce-488a-b94b-6f07369101ab.c000.zstd.parquet</t>
  </si>
  <si>
    <t>part-00000-42222dfa-75e5-4968-86f9-eecf1140c6c6.c000.zstd.parquet</t>
  </si>
  <si>
    <t>2025-10-12 13:45:54+00:00</t>
  </si>
  <si>
    <t>2025-10-12 13:45:59+00:00</t>
  </si>
  <si>
    <t>2025-10-12 13:39:02+00:00</t>
  </si>
  <si>
    <t>2025-10-12 13:12:58+00:00</t>
  </si>
  <si>
    <t>2025-10-12 13:45:53.059114</t>
  </si>
  <si>
    <t xml:space="preserve">2025-10-12 13:45:42.146865 </t>
  </si>
  <si>
    <t xml:space="preserve">2025-10-12 13:45:30.564568 </t>
  </si>
  <si>
    <t>Double concurrent writers from 16 to 32</t>
  </si>
  <si>
    <t>Ensure to only start a new run when previous backlog in Storage Explorer is processed to ensure fresh starts</t>
  </si>
  <si>
    <t>2025-10-12T13:52:48.7739125+00:00</t>
  </si>
  <si>
    <t>2025-10-12T13:53:27.7892134Z</t>
  </si>
  <si>
    <t>00000000000000001161.parquet</t>
  </si>
  <si>
    <t>part-00000-7987b0ab-1318-44d4-9196-8b5a18f16ad4.c000.zstd.parquet</t>
  </si>
  <si>
    <t>part-00000-67c026eb-e916-4935-aae8-f835628b05d4.c000.zstd.parquet</t>
  </si>
  <si>
    <t>2025-10-12 13:53:41+00:00</t>
  </si>
  <si>
    <t>2025-10-12 13:53:50+00:00</t>
  </si>
  <si>
    <t>2025-10-12 13:53:49+00:00</t>
  </si>
  <si>
    <t>2025-10-12 13:53:40.030116</t>
  </si>
  <si>
    <t>2025-10-12 13:53:39.137139</t>
  </si>
  <si>
    <t>Double concurrent writers from 32 to 64</t>
  </si>
  <si>
    <t>Going above the number of Logical Processors, does it help increase throughput?</t>
  </si>
  <si>
    <t>At 32 cores, rows from 625000 to 1250000</t>
  </si>
  <si>
    <t>Increase the size of Parquet uploaded to increase volume instead of concurrency</t>
  </si>
  <si>
    <t>Azure CLI fails to invoke due to some concurrency problem, 64 is unsustainable</t>
  </si>
  <si>
    <t>2025-10-12T14:05:49.1169528+00:00</t>
  </si>
  <si>
    <t>2025-10-12T14:06:21.3510558Z</t>
  </si>
  <si>
    <t>00000000000000001266.parquet</t>
  </si>
  <si>
    <t>part-00000-520309be-fd3a-4393-9865-5f79d5dd5fd2.c000.zstd.parquet</t>
  </si>
  <si>
    <t xml:space="preserve"> part-00000-29fce6cb-c229-421e-88cf-386379f75bad.c000.zstd.parquet</t>
  </si>
  <si>
    <t>2025-10-12 14:06:28+00:00</t>
  </si>
  <si>
    <t>2025-10-12 14:06:51+00:00</t>
  </si>
  <si>
    <t xml:space="preserve">2025-10-12 14:05:39+00:00 </t>
  </si>
  <si>
    <t xml:space="preserve"> 2025-10-12 14:06:26.558092</t>
  </si>
  <si>
    <t xml:space="preserve">2025-10-12 14:05:12.110741 </t>
  </si>
  <si>
    <t xml:space="preserve">2025-10-12 14:04:15.979640 </t>
  </si>
  <si>
    <t>Increasing number of rows per parquet significantly increases lag</t>
  </si>
  <si>
    <t>Rows from 1250000 to 2500000</t>
  </si>
  <si>
    <t>There seems to be a clear correlation that going above that 1.01 MB writer sweet spot is increasing lag linearly, let's prove this out</t>
  </si>
  <si>
    <t>2025-10-12T14:15:49.4311588+00:00</t>
  </si>
  <si>
    <t xml:space="preserve">2025-10-12T14:08:07.5275048Z </t>
  </si>
  <si>
    <t>00000000000000001382.parquet</t>
  </si>
  <si>
    <t>part-00000-05824bc9-b9d6-467a-bc1d-74c01bf8add8.c000.zstd.parquet</t>
  </si>
  <si>
    <t>part-00000-37b0b2dd-ddeb-48e3-8b0b-e8dabc914324.c000.zstd.parquet</t>
  </si>
  <si>
    <t>2025-10-12 14:16:33+00:00</t>
  </si>
  <si>
    <t>2025-10-12 14:16:52+00:00</t>
  </si>
  <si>
    <t>2025-10-12 14:07:48+00:00</t>
  </si>
  <si>
    <t>2025-10-12 14:16:29.132057</t>
  </si>
  <si>
    <t>2025-10-12 14:14:31.967220</t>
  </si>
  <si>
    <t>2025-10-12 14:06:11.299059</t>
  </si>
  <si>
    <t>Go back to 625000 to establish lag baseline</t>
  </si>
  <si>
    <t>Number Of Identical Computers Performing Experiment</t>
  </si>
  <si>
    <t>Let's throw more computers at the problem in upcoming runs to see how good  replicator's concurrent reads are</t>
  </si>
  <si>
    <t>2025-10-12T14:33:50.1235369+00:00</t>
  </si>
  <si>
    <t>2025-10-12T14:21:04.8850952Z</t>
  </si>
  <si>
    <t>00000000000000001453.parquet</t>
  </si>
  <si>
    <t xml:space="preserve"> part-00000-892e0268-142f-47c7-b9de-087481b2a779.c000.zstd.parquet</t>
  </si>
  <si>
    <t>part-00000-148a3287-c426-449c-912c-f253ee165b0b.c000.zstd.parquet</t>
  </si>
  <si>
    <t xml:space="preserve">2025-10-12 14:34:40+00:00 </t>
  </si>
  <si>
    <t>2025-10-12 14:35:11+00:00</t>
  </si>
  <si>
    <t>2025-10-12 14:34:09+00:00</t>
  </si>
  <si>
    <t>2025-10-12 14:34:38.614400</t>
  </si>
  <si>
    <t>2025-10-12 14:34:16.373530</t>
  </si>
  <si>
    <t xml:space="preserve">2025-10-12 14:32:05.190708 </t>
  </si>
  <si>
    <t>The stint earlier has left the system in a slow to heal state, we must get back to baseline before proceeding. What's also interesting is, just because the landing zone is cleaned up, doesn't mean Delta is flushed.</t>
  </si>
  <si>
    <t>Go back to very start of experiment to establish an easy load to establish baseline</t>
  </si>
  <si>
    <t>Despite reducing the rows, system isn't going back to original lag</t>
  </si>
  <si>
    <t>2025-10-12T14:54:50.8635161+00:00</t>
  </si>
  <si>
    <t>2025-10-12T14:54:21.3154162Z</t>
  </si>
  <si>
    <t>00000000000000001473.parquet</t>
  </si>
  <si>
    <t>part-00000-5c5af574-deed-4594-9428-f4877650bb0a.c000.zstd.parquet</t>
  </si>
  <si>
    <t>2025-10-12 14:54:50+00:00</t>
  </si>
  <si>
    <t xml:space="preserve">2025-10-12 14:55:33+00:00 </t>
  </si>
  <si>
    <t>2025-10-12 14:55:33+00:00</t>
  </si>
  <si>
    <t xml:space="preserve">2025-10-12 14:54:48.621928 </t>
  </si>
  <si>
    <t xml:space="preserve">2025-10-12 14:34:38.614400 </t>
  </si>
  <si>
    <t>2025-10-12 14:54:48.621928</t>
  </si>
  <si>
    <t>Repeat again until we go back to green</t>
  </si>
  <si>
    <t xml:space="preserve">2025-10-12T15:02:51.0418221+00:00 </t>
  </si>
  <si>
    <t>00000000000000001492.parquet</t>
  </si>
  <si>
    <t>part-00000-db784a0e-557b-46f8-9ae9-97e10cdd53e2.c000.zstd.parquet</t>
  </si>
  <si>
    <t>2025-10-12 15:03:17+00:00</t>
  </si>
  <si>
    <t xml:space="preserve">2025-10-12 15:03:34+00:00 </t>
  </si>
  <si>
    <t>2025-10-12 15:03:34+00:00</t>
  </si>
  <si>
    <t>2025-10-12 15:03:15.834288</t>
  </si>
  <si>
    <t xml:space="preserve"> 2025-10-12 15:03:15.834288</t>
  </si>
  <si>
    <t>We are back, what's interesting though is table_last_sync_time_utc is lagging, but Delta is not</t>
  </si>
  <si>
    <t>Go back to 625000 to establish lag baseline, before increasing computers</t>
  </si>
  <si>
    <t>Number of unique Databases being written to</t>
  </si>
  <si>
    <t>Number Of Unique Tables Being Written Per Computer Per Database</t>
  </si>
  <si>
    <t>2025-10-12T15:11:51.211589+00:00</t>
  </si>
  <si>
    <t>2025-10-12T14:55:04.6446662Z</t>
  </si>
  <si>
    <t>2025-10-12T15:11:18.8676514Z</t>
  </si>
  <si>
    <t>00000000000000001562.parquet</t>
  </si>
  <si>
    <t>part-00000-479f9b3f-5a0f-414c-819f-0db067ccb606.c000.zstd.parquet</t>
  </si>
  <si>
    <t>2025-10-12 15:12:22+00:00</t>
  </si>
  <si>
    <t xml:space="preserve">2025-10-12 15:12:36+00:00 </t>
  </si>
  <si>
    <t>2025-10-12 15:12:21.265070</t>
  </si>
  <si>
    <t>2025-10-12T15:29:51.6272112+00:00</t>
  </si>
  <si>
    <t>2025-10-12T15:29:58.8146353Z</t>
  </si>
  <si>
    <t>00000000000000001640.parquet</t>
  </si>
  <si>
    <t xml:space="preserve"> part-00000-297305b5-aeef-4b0a-8b0e-a7928e0fc994.c000.zstd.parquet</t>
  </si>
  <si>
    <t>2025-10-12 15:30:39+00:00</t>
  </si>
  <si>
    <t>2025-10-12 15:31:29+00:00</t>
  </si>
  <si>
    <t xml:space="preserve"> 2025-10-12 15:30:38.588355</t>
  </si>
  <si>
    <t xml:space="preserve">2025-10-12 15:30:31.421778 </t>
  </si>
  <si>
    <t>Repeat run 15</t>
  </si>
  <si>
    <t>We grab numbers from the very last writer we fire, to grab terminal state lag</t>
  </si>
  <si>
    <t>Seeing a little lag, 7 seconds. Let's redo this run to ensure this is reproducible</t>
  </si>
  <si>
    <t>Writer Cores</t>
  </si>
  <si>
    <t>Writer Logical Processors</t>
  </si>
  <si>
    <t>2025-10-12T15:45:51.940679+00:00</t>
  </si>
  <si>
    <t>2025-10-12T15:31:00.6275909Z</t>
  </si>
  <si>
    <t>00000000000000001712.parquet</t>
  </si>
  <si>
    <t xml:space="preserve"> part-00000-65393ca6-b2e6-4ec5-b9b7-41c1e60b94c2.c000.zstd.parquet</t>
  </si>
  <si>
    <t>part-00000-65393ca6-b2e6-4ec5-b9b7-41c1e60b94c2.c000.zstd.parquet</t>
  </si>
  <si>
    <t>2025-10-12 15:46:15+00:00</t>
  </si>
  <si>
    <t>2025-10-12 15:46:33+00:00</t>
  </si>
  <si>
    <t xml:space="preserve"> 2025-10-12 15:46:33+00:00</t>
  </si>
  <si>
    <t>2025-10-12 15:46:14.101420</t>
  </si>
  <si>
    <t xml:space="preserve"> 2025-10-12 15:46:14.101420 </t>
  </si>
  <si>
    <t xml:space="preserve">2025-10-12 15:46:14.101420 </t>
  </si>
  <si>
    <t>Seems to handle concurrent writers fine</t>
  </si>
  <si>
    <t>Increase Computers from 1 to 2</t>
  </si>
  <si>
    <t>Increase Computers from 2 to 3</t>
  </si>
  <si>
    <t>2025-10-12T15:54:52.2196327+00:00</t>
  </si>
  <si>
    <t>2025-10-12T15:55:27.3443472Z</t>
  </si>
  <si>
    <t xml:space="preserve">00000000000000001835.parquet </t>
  </si>
  <si>
    <t>part-00000-b4041811-9ce2-4184-ab64-d922e7fa7d53.c000.zstd.parquet</t>
  </si>
  <si>
    <t>part-00000-9cef48de-b198-41ce-ba17-6ce869b1b298.c000.zstd.parquet</t>
  </si>
  <si>
    <t>2025-10-12 15:55:38+00:00</t>
  </si>
  <si>
    <t>2025-10-12 15:56:00+00:00</t>
  </si>
  <si>
    <t xml:space="preserve">2025-10-12 15:55:22+00:00 </t>
  </si>
  <si>
    <t xml:space="preserve">2025-10-12 15:55:37.974855 </t>
  </si>
  <si>
    <t xml:space="preserve">2025-10-12 15:55:15.261974 </t>
  </si>
  <si>
    <t xml:space="preserve">2025-10-12 15:54:38.548632 </t>
  </si>
  <si>
    <t>The more concurrent writers we add, the more backlog of files is increasing, which is logical</t>
  </si>
  <si>
    <t>Total rows uploaded in one computer</t>
  </si>
  <si>
    <t>Average rows/min across computers</t>
  </si>
  <si>
    <t>Average rows/min one computer</t>
  </si>
  <si>
    <t>File Upload/s</t>
  </si>
  <si>
    <t>File Upload/s across computers</t>
  </si>
  <si>
    <t>Average Files Uploaded</t>
  </si>
  <si>
    <t>Increase Computers from 3 to 4</t>
  </si>
  <si>
    <t>2025-10-12T16:21:52.8821385+00:00</t>
  </si>
  <si>
    <t>2025-10-12T15:56:25.7978714Z</t>
  </si>
  <si>
    <t>part-00000-364ae2de-2538-46a7-83e4-5cda3c9754f3.c000.zstd.parquet</t>
  </si>
  <si>
    <t>00000000000000001956.parquet</t>
  </si>
  <si>
    <t>part-00000-3c96c86c-0258-44d3-9f7a-3420d6b338d5.c000.zstd.parquet</t>
  </si>
  <si>
    <t>2025-10-12 16:22:30+00:00</t>
  </si>
  <si>
    <t>2025-10-12 16:23:20+00:00</t>
  </si>
  <si>
    <t>2025-10-12 16:23:07+00:00</t>
  </si>
  <si>
    <t xml:space="preserve">2025-10-12 16:22:29.486980 </t>
  </si>
  <si>
    <t>2025-10-12 16:21:25.561526</t>
  </si>
  <si>
    <t xml:space="preserve">2025-10-12 16:21:35.838538 </t>
  </si>
  <si>
    <t>Things are slowing down - but what's interesting is, the parquet flushed by replicator size went up drastically, perhaps some threshold is reached?</t>
  </si>
  <si>
    <t>Increase Computers from 4 to 5</t>
  </si>
  <si>
    <t>Now I am out of computers</t>
  </si>
  <si>
    <t>2025-10-12T16:32:53.0859476+00:00</t>
  </si>
  <si>
    <t>2025-10-12T16:32:25.2263234Z</t>
  </si>
  <si>
    <t>00000000000000002076.parquet</t>
  </si>
  <si>
    <t xml:space="preserve">part-00000-88d56f8b-368d-4ab1-9911-92c228ba80a5.c000.zstd.parquet </t>
  </si>
  <si>
    <t>part-00000-deeecb27-1224-4476-8307-3e7d94e7de64.c000.zstd.parquet</t>
  </si>
  <si>
    <t xml:space="preserve"> 2025-10-12 16:33:20+00:00</t>
  </si>
  <si>
    <t>2025-10-12 16:33:46+00:00</t>
  </si>
  <si>
    <t xml:space="preserve">2025-10-12 16:33:35+00:00 </t>
  </si>
  <si>
    <t xml:space="preserve"> 2025-10-12 16:33:19.336285 </t>
  </si>
  <si>
    <t>2025-10-12 16:33:19.336285</t>
  </si>
  <si>
    <t xml:space="preserve">2025-10-12 16:32:54.157003 </t>
  </si>
  <si>
    <t>The parquet size going up previous run might have been a compaction, because it's still 1.49 MB ish for 5 writers. Overall, replicator is handling scale out really well, given the Parquet is right sized.</t>
  </si>
  <si>
    <t>Increase rows from 625000 to 921066 to gain close to 1.49 MB input</t>
  </si>
  <si>
    <t>Let's see if this can increase amount of rows pushed into the system without regressing latency</t>
  </si>
  <si>
    <t>2025-10-12T16:44:53.4601569+00:00</t>
  </si>
  <si>
    <t>Total Processed GB</t>
  </si>
  <si>
    <t>2025-10-12T16:44:14.3350162Z</t>
  </si>
  <si>
    <t>00000000000000002222.parquet</t>
  </si>
  <si>
    <t>part-00000-4865cf86-e8e8-438c-97a2-e90cacb4f9f7.c000.zstd.parquet</t>
  </si>
  <si>
    <t xml:space="preserve"> part-00000-e1c87238-3e93-40cf-98c9-919b58c53e9f.c000.zstd.parquet</t>
  </si>
  <si>
    <t>2025-10-12 16:45:05+00:00</t>
  </si>
  <si>
    <t>2025-10-12 16:45:24+00:00</t>
  </si>
  <si>
    <t>2025-10-12 16:43:53+00:00</t>
  </si>
  <si>
    <t>2025-10-12 16:45:04.318399</t>
  </si>
  <si>
    <t>2025-10-12 16:44:18.925887</t>
  </si>
  <si>
    <t>2025-10-12 16:43:04.082913</t>
  </si>
  <si>
    <t>Repeat run 20</t>
  </si>
  <si>
    <t>Ensure reproducibility of lag at 1.49 MB</t>
  </si>
  <si>
    <t xml:space="preserve"> 2025-10-12T16:55:53.7098247+00:00 </t>
  </si>
  <si>
    <t>2025-10-12T16:46:25.1316267Z</t>
  </si>
  <si>
    <t xml:space="preserve">00000000000000002368.parquet </t>
  </si>
  <si>
    <t>part-00000-92b17b53-f407-43c9-bee4-99bbe32385fa.c000.zstd.parquet</t>
  </si>
  <si>
    <t xml:space="preserve">part-00000-97029df2-4db4-4c95-9b13-58e84be4fccf.c000.zstd.parquet </t>
  </si>
  <si>
    <t xml:space="preserve">2025-10-12 16:56:28+00:00 </t>
  </si>
  <si>
    <t xml:space="preserve">2025-10-12 16:59:58+00:00  </t>
  </si>
  <si>
    <t xml:space="preserve"> 2025-10-12 16:58:42+00:00 </t>
  </si>
  <si>
    <t xml:space="preserve">2025-10-12 16:56:27.878858 </t>
  </si>
  <si>
    <t xml:space="preserve">2025-10-12 16:56:23.723550 </t>
  </si>
  <si>
    <t xml:space="preserve"> 2025-10-12 16:56:16.575153</t>
  </si>
  <si>
    <t>The file size increase seems to be fine, but the concurrent writes are stressing the system.</t>
  </si>
  <si>
    <t>Back to a comfortable baseline</t>
  </si>
  <si>
    <t>Before increasing number of columns one by one - we start at baseline</t>
  </si>
  <si>
    <t>2025-10-12T17:07:53.9570945+00:00</t>
  </si>
  <si>
    <t xml:space="preserve">2025-10-12T16:58:55.6748742Z </t>
  </si>
  <si>
    <t>00000000000000002454.parquet</t>
  </si>
  <si>
    <t xml:space="preserve">part-00000-97904988-ceea-4508-a9b5-bdca5ebb74e8.c000.zstd.parquet </t>
  </si>
  <si>
    <t>part-00000-5de3a966-87cd-41e2-830c-f910f4386ae9.c000.zstd.parquet</t>
  </si>
  <si>
    <t>2025-10-12 17:08:27+00:00</t>
  </si>
  <si>
    <t>2025-10-12 16:59:57+00:00</t>
  </si>
  <si>
    <t>2025-10-12 17:08:00.715698</t>
  </si>
  <si>
    <t xml:space="preserve">2025-10-12 17:06:56.793477 </t>
  </si>
  <si>
    <t>2025-10-12 16:56:01.554230</t>
  </si>
  <si>
    <t>Repeat run 22</t>
  </si>
  <si>
    <t>Ensure lag is eliminated out of the system, if it's still not, reduce file size back to 1.01 MB</t>
  </si>
  <si>
    <t xml:space="preserve"> 2025-10-12T17:24:54.4653506+00:00</t>
  </si>
  <si>
    <t>2025-10-12T17:24:22.1980756Z</t>
  </si>
  <si>
    <t>00000000000000002539.parquet</t>
  </si>
  <si>
    <t>part-00000-7db47353-fff4-49bf-9a52-9b9edf02a75a.c000.zstd.parquet</t>
  </si>
  <si>
    <t xml:space="preserve"> part-00000-8ff3bf08-986b-424e-af45-8b3141726877.c000.zstd.parquet</t>
  </si>
  <si>
    <t xml:space="preserve">2025-10-12 17:25:24+00:00 </t>
  </si>
  <si>
    <t>2025-10-12 17:08:02+00:00</t>
  </si>
  <si>
    <t xml:space="preserve"> 2025-10-12 17:25:50+00:00</t>
  </si>
  <si>
    <t>2025-10-12 17:25:47+00:00</t>
  </si>
  <si>
    <t>2025-10-12 17:25:22.413863</t>
  </si>
  <si>
    <t xml:space="preserve">2025-10-12 17:25:22.413863 </t>
  </si>
  <si>
    <t>2025-10-12 17:25:19.185160</t>
  </si>
  <si>
    <t>We are back at baseline</t>
  </si>
  <si>
    <t>Increase Columns from 3 to 4</t>
  </si>
  <si>
    <t>No changes to rows, but file size increases due to extra column</t>
  </si>
  <si>
    <t xml:space="preserve">2025-10-12T17:41:54.9211605+00:00 </t>
  </si>
  <si>
    <t>2025-10-12T17:25:52.4385405Z</t>
  </si>
  <si>
    <t>00000000000000002639.parquet</t>
  </si>
  <si>
    <t xml:space="preserve"> part-00000-4ef89dbc-9c6b-4d75-aa5a-09026cb4ad8e.c000.zstd.parquet </t>
  </si>
  <si>
    <t xml:space="preserve"> 2025-10-12 17:42:28+00:00</t>
  </si>
  <si>
    <t xml:space="preserve"> 2025-10-12 17:42:42+00:00</t>
  </si>
  <si>
    <t xml:space="preserve">2025-10-12 17:42:25.012886 </t>
  </si>
  <si>
    <t xml:space="preserve">2025-10-12 17:40:54.029024 </t>
  </si>
  <si>
    <t xml:space="preserve">2025-10-12 17:25:19.185160 </t>
  </si>
  <si>
    <t>Repeat run 24</t>
  </si>
  <si>
    <t>Ensure reproducibility of lag due to crossing 1.49 MB</t>
  </si>
  <si>
    <t>We crossed the 1.49 MB mark thanks to the new STRING column, my guess is, it's causing the lag</t>
  </si>
  <si>
    <t>2025-10-12T18:18:55.8222392+00:00</t>
  </si>
  <si>
    <t>2025-10-12T18:18:06.5872723Z</t>
  </si>
  <si>
    <t>00000000000000002832.parquet</t>
  </si>
  <si>
    <t>part-00000-adec2ed7-3452-43ed-92ee-0c666dfc1a8a.c000.zstd.parquet</t>
  </si>
  <si>
    <t>part-00000-6a1560c7-159d-4e7b-9d5d-c526a84023bd.c000.zstd.parquet</t>
  </si>
  <si>
    <t>2025-10-12 18:18:53+00:00</t>
  </si>
  <si>
    <t>2025-10-12 18:19:41+00:00</t>
  </si>
  <si>
    <t xml:space="preserve">2025-10-12 18:18:41+00:00 </t>
  </si>
  <si>
    <t xml:space="preserve"> 2025-10-12 18:18:51.382460 </t>
  </si>
  <si>
    <t xml:space="preserve"> 2025-10-12 18:18:48.048308 </t>
  </si>
  <si>
    <t xml:space="preserve"> 2025-10-12 18:17:45.975940 </t>
  </si>
  <si>
    <t>So what is interesting is the Parquet that is generated by Replicator matches the 2.64 we sent. Let's see if this behavior scales, if it does, that implies there's a row limit of some sort that bottlenecks the system.</t>
  </si>
  <si>
    <t>Increase Columns from 4 to 5</t>
  </si>
  <si>
    <t>See if time stays constant with rows, while file size increases due to Columns - or, does increase in Columns/File Size increase lag linearly?</t>
  </si>
  <si>
    <t>2025-10-12T18:27:56.0208799+00:00</t>
  </si>
  <si>
    <t>2025-10-12T18:19:47.8540783Z</t>
  </si>
  <si>
    <t>00000000000000002933.parquet</t>
  </si>
  <si>
    <t>part-00000-00488c43-6a32-43da-9a90-25076807ab1c.c000.zstd.parquet</t>
  </si>
  <si>
    <t>part-00000-d4c1f907-bd73-406b-bd3e-94bf26ab21fc.c000.zstd.parquet</t>
  </si>
  <si>
    <t xml:space="preserve">2025-10-12 18:28:28+00:00 </t>
  </si>
  <si>
    <t xml:space="preserve">2025-10-12 18:29:01+00:00 </t>
  </si>
  <si>
    <t xml:space="preserve"> 2025-10-12 18:20:24+00:00</t>
  </si>
  <si>
    <t xml:space="preserve">2025-10-12 18:28:26.566382 </t>
  </si>
  <si>
    <t>2025-10-12 18:27:22.369915</t>
  </si>
  <si>
    <t>2025-10-12 18:18:51.382460</t>
  </si>
  <si>
    <t>My hypothesis is the system is row bound (since it's doing UPSERTs). But not column bound, since it should be parallel. Let's increase columns to be a lot, and then reduce rows to prove this until further reduction doesn't help. That's the sweet spot for rows.</t>
  </si>
  <si>
    <t>Increase Columns from 5 to 10</t>
  </si>
  <si>
    <t>See if the lag doubles with column size linearly too.</t>
  </si>
  <si>
    <t xml:space="preserve">2025-10-12T18:39:56.3429658+00:00 </t>
  </si>
  <si>
    <t>2025-10-12T18:30:16.5282015Z</t>
  </si>
  <si>
    <t>00000000000000003014.parquet</t>
  </si>
  <si>
    <t>part-00000-94edf6af-648a-4ae5-8720-0dee3bffe7c9.c000.zstd.parquet</t>
  </si>
  <si>
    <t>part-00000-51dc3c86-ee13-4b7a-b5e8-f7a4f0e8b910.c000.zstd.parquet</t>
  </si>
  <si>
    <t>2025-10-12 18:40:44+00:00</t>
  </si>
  <si>
    <t>2025-10-12 18:42:53+00:00</t>
  </si>
  <si>
    <t>2025-10-12 18:42:39+00:00</t>
  </si>
  <si>
    <t>2025-10-12 18:40:39.809997</t>
  </si>
  <si>
    <t xml:space="preserve">2025-10-12 18:40:39.809997 </t>
  </si>
  <si>
    <t xml:space="preserve"> 2025-10-12 18:40:27.952862 </t>
  </si>
  <si>
    <t>The number of rows I can push up at once is network bound, that's fine, let's get to the point where the number of columns is exactly close to half, and then throw 2 computers at it to get the same rows back.</t>
  </si>
  <si>
    <t>Increase Computers from 1 to 4</t>
  </si>
  <si>
    <t>Since we lost the number of rows, increase more computers to get previous row throughput back, see how the system responds</t>
  </si>
  <si>
    <t>2025-10-12T18:55:56.7886352+00:00</t>
  </si>
  <si>
    <t>2025-10-12T18:42:55.1725552Z</t>
  </si>
  <si>
    <t>00000000000000003192.parquet</t>
  </si>
  <si>
    <t xml:space="preserve">part-00000-51dc3c86-ee13-4b7a-b5e8-f7a4f0e8b910.c000.zstd.parquet </t>
  </si>
  <si>
    <t>2025-10-12 18:55:59+00:00</t>
  </si>
  <si>
    <t>2025-10-12 18:56:44+00:00</t>
  </si>
  <si>
    <t xml:space="preserve">2025-10-12 18:42:39+00:00 </t>
  </si>
  <si>
    <t xml:space="preserve">2025-10-12 18:55:56.779149 </t>
  </si>
  <si>
    <t xml:space="preserve"> 2025-10-12 18:53:50.288678</t>
  </si>
  <si>
    <t>2025-10-12 18:40:27.952862</t>
  </si>
  <si>
    <t>Can this system self heal, or does it diverge over time? Let's run this same thing for longer</t>
  </si>
  <si>
    <t>Remove __rowMarker__ and see if things are faster</t>
  </si>
  <si>
    <t>If it's APPEND only, hopefully it's faster?</t>
  </si>
  <si>
    <t>Contains __rowMarker__</t>
  </si>
  <si>
    <t>2025-10-12T19:34:58.1387947+00:00</t>
  </si>
  <si>
    <t>2025-10-12T19:34:44.5763995Z</t>
  </si>
  <si>
    <t xml:space="preserve"> 00000000000000003458.parquet</t>
  </si>
  <si>
    <t>part-00000-0c3429ce-6719-45cc-bd11-9c10228c6562.c000.zstd.parquet</t>
  </si>
  <si>
    <t>part-00000-e6f9f335-3614-4260-9ed4-7145d935ec1e.c000.zstd.parquet</t>
  </si>
  <si>
    <t xml:space="preserve">2025-10-12 19:35:41+00:00 </t>
  </si>
  <si>
    <t xml:space="preserve">2025-10-12 19:36:06+00:00 </t>
  </si>
  <si>
    <t xml:space="preserve"> 2025-10-12 19:33:51+00:00</t>
  </si>
  <si>
    <t>2025-10-12 19:35:37.979427</t>
  </si>
  <si>
    <t>2025-10-12 19:33:12.867418</t>
  </si>
  <si>
    <t>2025-10-12 19:32:18.266803</t>
  </si>
  <si>
    <t>At first, it seems faster on paper, but the backlog purging is taking a little longer, it seems. Not sure if placebo.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</si>
</sst>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theme="0"/>
      <name val="Segoe UI Semibold"/>
      <family val="2"/>
    </font>
    <font>
      <sz val="8"/>
      <color theme="1"/>
      <name val="Segoe UI"/>
      <family val="2"/>
    </font>
    <font>
      <b/>
      <u/>
      <sz val="8"/>
      <color rgb="FFFF0000"/>
      <name val="Segoe UI"/>
      <family val="2"/>
    </font>
    <font>
      <sz val="8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9958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22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2" fontId="3" fillId="3" borderId="2" xfId="0" applyNumberFormat="1" applyFont="1" applyFill="1" applyBorder="1" applyAlignment="1">
      <alignment horizontal="center" vertical="center"/>
    </xf>
    <xf numFmtId="22" fontId="4" fillId="7" borderId="2" xfId="0" applyNumberFormat="1" applyFont="1" applyFill="1" applyBorder="1" applyAlignment="1">
      <alignment horizontal="center" vertical="center"/>
    </xf>
    <xf numFmtId="4" fontId="1" fillId="6" borderId="0" xfId="0" applyNumberFormat="1" applyFont="1" applyFill="1" applyAlignment="1">
      <alignment horizontal="center" vertical="center"/>
    </xf>
    <xf numFmtId="4" fontId="2" fillId="3" borderId="2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theme="1" tint="0.1499679555650502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A50021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A50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A50021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A50021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A50021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A50021"/>
        </patternFill>
      </fill>
    </dxf>
  </dxfs>
  <tableStyles count="0" defaultTableStyle="TableStyleMedium2" defaultPivotStyle="PivotStyleLight16"/>
  <colors>
    <mruColors>
      <color rgb="FF660033"/>
      <color rgb="FFA50021"/>
      <color rgb="FF6CD6C2"/>
      <color rgb="FFFF6699"/>
      <color rgb="FF299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C379-6DE0-4753-923D-60AF26656CC7}">
  <dimension ref="A1:BD30"/>
  <sheetViews>
    <sheetView tabSelected="1" zoomScale="175" zoomScaleNormal="175" workbookViewId="0">
      <selection activeCell="O1" sqref="O1:O1048576"/>
    </sheetView>
  </sheetViews>
  <sheetFormatPr defaultRowHeight="15" x14ac:dyDescent="0.25"/>
  <cols>
    <col min="2" max="2" width="19" bestFit="1" customWidth="1"/>
    <col min="3" max="3" width="23.140625" customWidth="1"/>
    <col min="4" max="4" width="62.42578125" bestFit="1" customWidth="1"/>
    <col min="5" max="5" width="105.7109375" customWidth="1"/>
    <col min="6" max="6" width="186.85546875" customWidth="1"/>
    <col min="7" max="9" width="18.7109375" customWidth="1"/>
    <col min="10" max="10" width="47.5703125" customWidth="1"/>
    <col min="11" max="11" width="54.7109375" bestFit="1" customWidth="1"/>
    <col min="12" max="12" width="47.140625" customWidth="1"/>
    <col min="13" max="14" width="33.7109375" customWidth="1"/>
    <col min="15" max="15" width="26.7109375" customWidth="1"/>
    <col min="16" max="16" width="25" bestFit="1" customWidth="1"/>
    <col min="17" max="17" width="28.5703125" customWidth="1"/>
    <col min="18" max="19" width="25" bestFit="1" customWidth="1"/>
    <col min="20" max="20" width="44.140625" bestFit="1" customWidth="1"/>
    <col min="21" max="21" width="25" bestFit="1" customWidth="1"/>
    <col min="22" max="22" width="34.28515625" style="15" customWidth="1"/>
    <col min="23" max="23" width="25" bestFit="1" customWidth="1"/>
    <col min="24" max="24" width="29.42578125" style="15" customWidth="1"/>
    <col min="25" max="25" width="38.42578125" style="15" customWidth="1"/>
    <col min="26" max="28" width="25" bestFit="1" customWidth="1"/>
    <col min="29" max="29" width="25" customWidth="1"/>
    <col min="30" max="31" width="25" bestFit="1" customWidth="1"/>
    <col min="32" max="32" width="34.140625" customWidth="1"/>
    <col min="33" max="33" width="43.140625" customWidth="1"/>
    <col min="34" max="34" width="33.5703125" bestFit="1" customWidth="1"/>
    <col min="35" max="36" width="31.85546875" customWidth="1"/>
    <col min="37" max="40" width="31.85546875" bestFit="1" customWidth="1"/>
    <col min="41" max="41" width="42" customWidth="1"/>
    <col min="42" max="42" width="43.85546875" customWidth="1"/>
    <col min="43" max="43" width="57" customWidth="1"/>
    <col min="44" max="44" width="40" customWidth="1"/>
    <col min="45" max="45" width="53" bestFit="1" customWidth="1"/>
    <col min="46" max="46" width="60.5703125" customWidth="1"/>
    <col min="47" max="47" width="47.5703125" customWidth="1"/>
    <col min="48" max="48" width="53" bestFit="1" customWidth="1"/>
    <col min="49" max="49" width="58" customWidth="1"/>
    <col min="50" max="50" width="47.5703125" customWidth="1"/>
    <col min="51" max="51" width="53" bestFit="1" customWidth="1"/>
    <col min="52" max="52" width="58" customWidth="1"/>
    <col min="53" max="54" width="54.85546875" bestFit="1" customWidth="1"/>
    <col min="55" max="55" width="77.7109375" customWidth="1"/>
    <col min="56" max="56" width="63.140625" customWidth="1"/>
  </cols>
  <sheetData>
    <row r="1" spans="1:5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54</v>
      </c>
      <c r="G1" s="5" t="s">
        <v>65</v>
      </c>
      <c r="H1" s="5" t="s">
        <v>209</v>
      </c>
      <c r="I1" s="5" t="s">
        <v>210</v>
      </c>
      <c r="J1" s="5" t="s">
        <v>151</v>
      </c>
      <c r="K1" s="5" t="s">
        <v>189</v>
      </c>
      <c r="L1" s="5" t="s">
        <v>188</v>
      </c>
      <c r="M1" s="5" t="s">
        <v>11</v>
      </c>
      <c r="N1" s="5" t="s">
        <v>394</v>
      </c>
      <c r="O1" s="5" t="s">
        <v>8</v>
      </c>
      <c r="P1" s="5" t="s">
        <v>7</v>
      </c>
      <c r="Q1" s="5" t="s">
        <v>9</v>
      </c>
      <c r="R1" s="5" t="s">
        <v>40</v>
      </c>
      <c r="S1" s="5" t="s">
        <v>10</v>
      </c>
      <c r="T1" s="6" t="s">
        <v>52</v>
      </c>
      <c r="U1" s="6" t="s">
        <v>12</v>
      </c>
      <c r="V1" s="13" t="s">
        <v>237</v>
      </c>
      <c r="W1" s="6" t="s">
        <v>13</v>
      </c>
      <c r="X1" s="13" t="s">
        <v>239</v>
      </c>
      <c r="Y1" s="13" t="s">
        <v>238</v>
      </c>
      <c r="Z1" s="6" t="s">
        <v>240</v>
      </c>
      <c r="AA1" s="6" t="s">
        <v>241</v>
      </c>
      <c r="AB1" s="6" t="s">
        <v>14</v>
      </c>
      <c r="AC1" s="6" t="s">
        <v>242</v>
      </c>
      <c r="AD1" s="6" t="s">
        <v>15</v>
      </c>
      <c r="AE1" s="6" t="s">
        <v>17</v>
      </c>
      <c r="AF1" s="6" t="s">
        <v>18</v>
      </c>
      <c r="AG1" s="6" t="s">
        <v>19</v>
      </c>
      <c r="AH1" s="6" t="s">
        <v>23</v>
      </c>
      <c r="AI1" s="6" t="s">
        <v>25</v>
      </c>
      <c r="AJ1" s="6" t="s">
        <v>20</v>
      </c>
      <c r="AK1" s="6" t="s">
        <v>21</v>
      </c>
      <c r="AL1" s="6" t="s">
        <v>273</v>
      </c>
      <c r="AM1" s="6" t="s">
        <v>22</v>
      </c>
      <c r="AN1" s="6" t="s">
        <v>24</v>
      </c>
      <c r="AO1" s="4" t="s">
        <v>27</v>
      </c>
      <c r="AP1" s="4" t="s">
        <v>28</v>
      </c>
      <c r="AQ1" s="4" t="s">
        <v>29</v>
      </c>
      <c r="AR1" s="4" t="s">
        <v>30</v>
      </c>
      <c r="AS1" s="4" t="s">
        <v>31</v>
      </c>
      <c r="AT1" s="4" t="s">
        <v>32</v>
      </c>
      <c r="AU1" s="4" t="s">
        <v>33</v>
      </c>
      <c r="AV1" s="4" t="s">
        <v>34</v>
      </c>
      <c r="AW1" s="4" t="s">
        <v>35</v>
      </c>
      <c r="AX1" s="4" t="s">
        <v>47</v>
      </c>
      <c r="AY1" s="4" t="s">
        <v>48</v>
      </c>
      <c r="AZ1" s="4" t="s">
        <v>49</v>
      </c>
      <c r="BA1" s="4" t="s">
        <v>36</v>
      </c>
      <c r="BB1" s="4" t="s">
        <v>37</v>
      </c>
      <c r="BC1" s="4" t="s">
        <v>38</v>
      </c>
      <c r="BD1" s="4" t="s">
        <v>39</v>
      </c>
    </row>
    <row r="2" spans="1:56" s="10" customFormat="1" x14ac:dyDescent="0.25">
      <c r="A2" s="3">
        <v>1</v>
      </c>
      <c r="B2" s="9">
        <v>45932.366666666669</v>
      </c>
      <c r="C2" s="9">
        <v>45932.368750000001</v>
      </c>
      <c r="D2" s="9" t="s">
        <v>5</v>
      </c>
      <c r="E2" s="11" t="s">
        <v>109</v>
      </c>
      <c r="F2" s="9"/>
      <c r="G2" s="3" t="s">
        <v>6</v>
      </c>
      <c r="H2" s="3">
        <v>16</v>
      </c>
      <c r="I2" s="3">
        <v>32</v>
      </c>
      <c r="J2" s="7">
        <v>1</v>
      </c>
      <c r="K2" s="7">
        <v>1</v>
      </c>
      <c r="L2" s="7">
        <v>1</v>
      </c>
      <c r="M2" s="7">
        <v>3</v>
      </c>
      <c r="N2" s="7" t="b">
        <v>1</v>
      </c>
      <c r="O2" s="7">
        <v>180</v>
      </c>
      <c r="P2" s="7">
        <v>5</v>
      </c>
      <c r="Q2" s="7">
        <v>1</v>
      </c>
      <c r="R2" s="7">
        <v>625000</v>
      </c>
      <c r="S2" s="7">
        <v>60</v>
      </c>
      <c r="T2" s="7">
        <v>6</v>
      </c>
      <c r="U2" s="7">
        <v>20</v>
      </c>
      <c r="V2" s="14">
        <v>12500000</v>
      </c>
      <c r="W2" s="7">
        <v>4</v>
      </c>
      <c r="X2" s="14">
        <v>3125000</v>
      </c>
      <c r="Y2" s="14">
        <f>X2*J2</f>
        <v>3125000</v>
      </c>
      <c r="Z2" s="7">
        <v>0.11</v>
      </c>
      <c r="AA2" s="7">
        <f>Z2*J2</f>
        <v>0.11</v>
      </c>
      <c r="AB2" s="7">
        <v>182.5</v>
      </c>
      <c r="AC2" s="7">
        <f>AA2*AB2</f>
        <v>20.074999999999999</v>
      </c>
      <c r="AD2" s="7" t="s">
        <v>16</v>
      </c>
      <c r="AE2" s="7"/>
      <c r="AF2" s="7"/>
      <c r="AG2" s="7" t="s">
        <v>41</v>
      </c>
      <c r="AH2" s="7">
        <v>56.39</v>
      </c>
      <c r="AI2" s="7" t="s">
        <v>26</v>
      </c>
      <c r="AJ2" s="7">
        <v>1576625000</v>
      </c>
      <c r="AK2" s="7">
        <v>60959076904</v>
      </c>
      <c r="AL2" s="7">
        <f>AK2/(1000^3)</f>
        <v>60.959076904</v>
      </c>
      <c r="AM2" s="7" t="s">
        <v>42</v>
      </c>
      <c r="AN2" s="7">
        <v>27.72</v>
      </c>
      <c r="AO2" s="3">
        <v>1.01</v>
      </c>
      <c r="AP2" s="3">
        <v>0.93</v>
      </c>
      <c r="AQ2" s="3">
        <v>0.93</v>
      </c>
      <c r="AR2" s="3" t="s">
        <v>43</v>
      </c>
      <c r="AS2" s="3" t="s">
        <v>44</v>
      </c>
      <c r="AT2" s="3" t="s">
        <v>44</v>
      </c>
      <c r="AU2" s="3" t="s">
        <v>45</v>
      </c>
      <c r="AV2" s="3" t="s">
        <v>46</v>
      </c>
      <c r="AW2" s="8" t="s">
        <v>46</v>
      </c>
      <c r="AX2" s="8" t="s">
        <v>50</v>
      </c>
      <c r="AY2" s="8" t="s">
        <v>50</v>
      </c>
      <c r="AZ2" s="8" t="s">
        <v>50</v>
      </c>
      <c r="BA2" s="7">
        <v>16</v>
      </c>
      <c r="BB2" s="7">
        <v>16</v>
      </c>
      <c r="BC2" s="7">
        <v>0</v>
      </c>
      <c r="BD2" s="7">
        <v>0</v>
      </c>
    </row>
    <row r="3" spans="1:56" s="10" customFormat="1" x14ac:dyDescent="0.25">
      <c r="A3" s="3">
        <v>2</v>
      </c>
      <c r="B3" s="9">
        <v>45932.375</v>
      </c>
      <c r="C3" s="9">
        <v>45932.37777777778</v>
      </c>
      <c r="D3" s="9" t="s">
        <v>51</v>
      </c>
      <c r="E3" s="9" t="s">
        <v>53</v>
      </c>
      <c r="F3" s="9"/>
      <c r="G3" s="3" t="s">
        <v>6</v>
      </c>
      <c r="H3" s="3">
        <v>16</v>
      </c>
      <c r="I3" s="3">
        <v>32</v>
      </c>
      <c r="J3" s="7">
        <v>1</v>
      </c>
      <c r="K3" s="7">
        <v>1</v>
      </c>
      <c r="L3" s="7">
        <v>1</v>
      </c>
      <c r="M3" s="7">
        <v>3</v>
      </c>
      <c r="N3" s="7" t="b">
        <v>1</v>
      </c>
      <c r="O3" s="7">
        <v>180</v>
      </c>
      <c r="P3" s="7">
        <v>0</v>
      </c>
      <c r="Q3" s="7">
        <v>1</v>
      </c>
      <c r="R3" s="7">
        <v>625000</v>
      </c>
      <c r="S3" s="7">
        <v>60</v>
      </c>
      <c r="T3" s="7">
        <v>7</v>
      </c>
      <c r="U3" s="7">
        <v>53</v>
      </c>
      <c r="V3" s="14">
        <v>33125000</v>
      </c>
      <c r="W3" s="7">
        <v>4</v>
      </c>
      <c r="X3" s="14">
        <v>8281250</v>
      </c>
      <c r="Y3" s="14">
        <f>X3*J3</f>
        <v>8281250</v>
      </c>
      <c r="Z3" s="7">
        <v>0.28999999999999998</v>
      </c>
      <c r="AA3" s="7">
        <f>Z3*J3</f>
        <v>0.28999999999999998</v>
      </c>
      <c r="AB3" s="7">
        <v>182.7</v>
      </c>
      <c r="AC3" s="7">
        <f t="shared" ref="AC3:AC30" si="0">AA3*AB3</f>
        <v>52.98299999999999</v>
      </c>
      <c r="AD3" s="7" t="s">
        <v>16</v>
      </c>
      <c r="AE3" s="7"/>
      <c r="AF3" s="7"/>
      <c r="AG3" s="7" t="s">
        <v>55</v>
      </c>
      <c r="AH3" s="7">
        <v>47.61</v>
      </c>
      <c r="AI3" s="7" t="s">
        <v>26</v>
      </c>
      <c r="AJ3" s="7">
        <v>1607250000</v>
      </c>
      <c r="AK3" s="7">
        <v>62140634396</v>
      </c>
      <c r="AL3" s="7">
        <f t="shared" ref="AL3:AL24" si="1">AK3/(1000^3)</f>
        <v>62.140634396000003</v>
      </c>
      <c r="AM3" s="7" t="s">
        <v>56</v>
      </c>
      <c r="AN3" s="7">
        <v>16.760000000000002</v>
      </c>
      <c r="AO3" s="3">
        <v>1.01</v>
      </c>
      <c r="AP3" s="3">
        <v>1.24</v>
      </c>
      <c r="AQ3" s="3">
        <v>1.56</v>
      </c>
      <c r="AR3" s="3" t="s">
        <v>57</v>
      </c>
      <c r="AS3" s="3" t="s">
        <v>58</v>
      </c>
      <c r="AT3" s="3" t="s">
        <v>59</v>
      </c>
      <c r="AU3" s="3" t="s">
        <v>60</v>
      </c>
      <c r="AV3" s="3" t="s">
        <v>61</v>
      </c>
      <c r="AW3" s="8" t="s">
        <v>62</v>
      </c>
      <c r="AX3" s="8" t="s">
        <v>63</v>
      </c>
      <c r="AY3" s="8" t="s">
        <v>63</v>
      </c>
      <c r="AZ3" s="8" t="s">
        <v>64</v>
      </c>
      <c r="BA3" s="7">
        <v>13</v>
      </c>
      <c r="BB3" s="7">
        <v>11</v>
      </c>
      <c r="BC3" s="7">
        <v>0</v>
      </c>
      <c r="BD3" s="7">
        <v>2.82</v>
      </c>
    </row>
    <row r="4" spans="1:56" s="10" customFormat="1" x14ac:dyDescent="0.25">
      <c r="A4" s="3">
        <v>3</v>
      </c>
      <c r="B4" s="9">
        <v>45932.381249999999</v>
      </c>
      <c r="C4" s="9">
        <v>45932.384027777778</v>
      </c>
      <c r="D4" s="9" t="s">
        <v>82</v>
      </c>
      <c r="E4" s="9" t="s">
        <v>81</v>
      </c>
      <c r="F4" s="9"/>
      <c r="G4" s="3" t="s">
        <v>6</v>
      </c>
      <c r="H4" s="3">
        <v>16</v>
      </c>
      <c r="I4" s="3">
        <v>32</v>
      </c>
      <c r="J4" s="7">
        <v>1</v>
      </c>
      <c r="K4" s="7">
        <v>1</v>
      </c>
      <c r="L4" s="7">
        <v>1</v>
      </c>
      <c r="M4" s="7">
        <v>3</v>
      </c>
      <c r="N4" s="7" t="b">
        <v>1</v>
      </c>
      <c r="O4" s="7">
        <v>180</v>
      </c>
      <c r="P4" s="7">
        <v>0</v>
      </c>
      <c r="Q4" s="7">
        <v>2</v>
      </c>
      <c r="R4" s="7">
        <v>625000</v>
      </c>
      <c r="S4" s="7">
        <v>60</v>
      </c>
      <c r="T4" s="7">
        <v>10</v>
      </c>
      <c r="U4" s="7">
        <v>103</v>
      </c>
      <c r="V4" s="14">
        <v>64375000</v>
      </c>
      <c r="W4" s="7">
        <v>4</v>
      </c>
      <c r="X4" s="14">
        <v>16093750</v>
      </c>
      <c r="Y4" s="14">
        <f>X4*J4</f>
        <v>16093750</v>
      </c>
      <c r="Z4" s="7">
        <v>0.56999999999999995</v>
      </c>
      <c r="AA4" s="7">
        <f>Z4*J4</f>
        <v>0.56999999999999995</v>
      </c>
      <c r="AB4" s="7">
        <v>182</v>
      </c>
      <c r="AC4" s="7">
        <f t="shared" si="0"/>
        <v>103.74</v>
      </c>
      <c r="AD4" s="7" t="s">
        <v>16</v>
      </c>
      <c r="AE4" s="7"/>
      <c r="AF4" s="7"/>
      <c r="AG4" s="7" t="s">
        <v>66</v>
      </c>
      <c r="AH4" s="7">
        <v>59.27</v>
      </c>
      <c r="AI4" s="7" t="s">
        <v>26</v>
      </c>
      <c r="AJ4" s="7">
        <v>1648500000</v>
      </c>
      <c r="AK4" s="7">
        <v>63732118798</v>
      </c>
      <c r="AL4" s="7">
        <f t="shared" si="1"/>
        <v>63.732118798000002</v>
      </c>
      <c r="AM4" s="7" t="s">
        <v>67</v>
      </c>
      <c r="AN4" s="7">
        <v>28.9</v>
      </c>
      <c r="AO4" s="3">
        <v>1.01</v>
      </c>
      <c r="AP4" s="3">
        <v>0.93</v>
      </c>
      <c r="AQ4" s="3">
        <v>0.93</v>
      </c>
      <c r="AR4" s="3" t="s">
        <v>68</v>
      </c>
      <c r="AS4" s="3" t="s">
        <v>69</v>
      </c>
      <c r="AT4" s="3" t="s">
        <v>69</v>
      </c>
      <c r="AU4" s="3" t="s">
        <v>70</v>
      </c>
      <c r="AV4" s="3" t="s">
        <v>104</v>
      </c>
      <c r="AW4" s="8" t="s">
        <v>71</v>
      </c>
      <c r="AX4" s="8" t="s">
        <v>72</v>
      </c>
      <c r="AY4" s="8" t="s">
        <v>73</v>
      </c>
      <c r="AZ4" s="8" t="s">
        <v>72</v>
      </c>
      <c r="BA4" s="7">
        <v>16</v>
      </c>
      <c r="BB4" s="7">
        <v>16</v>
      </c>
      <c r="BC4" s="7">
        <v>0</v>
      </c>
      <c r="BD4" s="7">
        <v>0</v>
      </c>
    </row>
    <row r="5" spans="1:56" s="10" customFormat="1" x14ac:dyDescent="0.25">
      <c r="A5" s="3">
        <v>4</v>
      </c>
      <c r="B5" s="9">
        <v>45932.393750000003</v>
      </c>
      <c r="C5" s="9">
        <v>45932.396527777775</v>
      </c>
      <c r="D5" s="9" t="s">
        <v>83</v>
      </c>
      <c r="E5" s="9"/>
      <c r="F5" s="9"/>
      <c r="G5" s="3" t="s">
        <v>6</v>
      </c>
      <c r="H5" s="3">
        <v>16</v>
      </c>
      <c r="I5" s="3">
        <v>32</v>
      </c>
      <c r="J5" s="7">
        <v>1</v>
      </c>
      <c r="K5" s="7">
        <v>1</v>
      </c>
      <c r="L5" s="7">
        <v>1</v>
      </c>
      <c r="M5" s="7">
        <v>3</v>
      </c>
      <c r="N5" s="7" t="b">
        <v>1</v>
      </c>
      <c r="O5" s="7">
        <v>180</v>
      </c>
      <c r="P5" s="7">
        <v>0</v>
      </c>
      <c r="Q5" s="7">
        <v>4</v>
      </c>
      <c r="R5" s="7">
        <v>625000</v>
      </c>
      <c r="S5" s="7">
        <v>60</v>
      </c>
      <c r="T5" s="7">
        <v>6</v>
      </c>
      <c r="U5" s="7">
        <v>215</v>
      </c>
      <c r="V5" s="14">
        <v>134375000</v>
      </c>
      <c r="W5" s="7">
        <v>4</v>
      </c>
      <c r="X5" s="14">
        <v>33593750</v>
      </c>
      <c r="Y5" s="14">
        <f>X5*J5</f>
        <v>33593750</v>
      </c>
      <c r="Z5" s="7">
        <v>1.18</v>
      </c>
      <c r="AA5" s="7">
        <f>Z5*J5</f>
        <v>1.18</v>
      </c>
      <c r="AB5" s="7">
        <v>182.7</v>
      </c>
      <c r="AC5" s="7">
        <f t="shared" si="0"/>
        <v>215.58599999999998</v>
      </c>
      <c r="AD5" s="7" t="s">
        <v>16</v>
      </c>
      <c r="AE5" s="7"/>
      <c r="AF5" s="7"/>
      <c r="AG5" s="7" t="s">
        <v>74</v>
      </c>
      <c r="AH5" s="7">
        <v>28.91</v>
      </c>
      <c r="AI5" s="7" t="s">
        <v>26</v>
      </c>
      <c r="AJ5" s="7">
        <v>1694125000</v>
      </c>
      <c r="AK5" s="7">
        <v>65492381464</v>
      </c>
      <c r="AL5" s="7">
        <f t="shared" si="1"/>
        <v>65.492381464000005</v>
      </c>
      <c r="AM5" s="7" t="s">
        <v>75</v>
      </c>
      <c r="AN5" s="7">
        <v>56.22</v>
      </c>
      <c r="AO5" s="3">
        <v>1.01</v>
      </c>
      <c r="AP5" s="3">
        <v>1.53</v>
      </c>
      <c r="AQ5" s="3">
        <v>1.53</v>
      </c>
      <c r="AR5" s="3" t="s">
        <v>76</v>
      </c>
      <c r="AS5" s="3" t="s">
        <v>77</v>
      </c>
      <c r="AT5" s="3" t="s">
        <v>77</v>
      </c>
      <c r="AU5" s="3" t="s">
        <v>78</v>
      </c>
      <c r="AV5" s="3" t="s">
        <v>79</v>
      </c>
      <c r="AW5" s="8" t="s">
        <v>79</v>
      </c>
      <c r="AX5" s="8" t="s">
        <v>80</v>
      </c>
      <c r="AY5" s="8" t="s">
        <v>80</v>
      </c>
      <c r="AZ5" s="8" t="s">
        <v>80</v>
      </c>
      <c r="BA5" s="7">
        <v>16</v>
      </c>
      <c r="BB5" s="7">
        <v>16</v>
      </c>
      <c r="BC5" s="7">
        <v>0</v>
      </c>
      <c r="BD5" s="7">
        <v>0</v>
      </c>
    </row>
    <row r="6" spans="1:56" s="10" customFormat="1" x14ac:dyDescent="0.25">
      <c r="A6" s="3">
        <v>5</v>
      </c>
      <c r="B6" s="9">
        <v>45932.399305555555</v>
      </c>
      <c r="C6" s="9">
        <v>45932.402083333334</v>
      </c>
      <c r="D6" s="9" t="s">
        <v>84</v>
      </c>
      <c r="E6" s="9"/>
      <c r="F6" s="9"/>
      <c r="G6" s="3" t="s">
        <v>6</v>
      </c>
      <c r="H6" s="3">
        <v>16</v>
      </c>
      <c r="I6" s="3">
        <v>32</v>
      </c>
      <c r="J6" s="7">
        <v>1</v>
      </c>
      <c r="K6" s="7">
        <v>1</v>
      </c>
      <c r="L6" s="7">
        <v>1</v>
      </c>
      <c r="M6" s="7">
        <v>3</v>
      </c>
      <c r="N6" s="7" t="b">
        <v>1</v>
      </c>
      <c r="O6" s="7">
        <v>180</v>
      </c>
      <c r="P6" s="7">
        <v>0</v>
      </c>
      <c r="Q6" s="7">
        <v>8</v>
      </c>
      <c r="R6" s="7">
        <v>625000</v>
      </c>
      <c r="S6" s="7">
        <v>60</v>
      </c>
      <c r="T6" s="7">
        <v>24</v>
      </c>
      <c r="U6" s="7">
        <v>413</v>
      </c>
      <c r="V6" s="14">
        <v>258125000</v>
      </c>
      <c r="W6" s="7">
        <v>4</v>
      </c>
      <c r="X6" s="14">
        <v>64531250</v>
      </c>
      <c r="Y6" s="14">
        <f>X6*J6</f>
        <v>64531250</v>
      </c>
      <c r="Z6" s="7">
        <v>2.27</v>
      </c>
      <c r="AA6" s="7">
        <f>Z6*J6</f>
        <v>2.27</v>
      </c>
      <c r="AB6" s="7">
        <v>182.3</v>
      </c>
      <c r="AC6" s="7">
        <f t="shared" si="0"/>
        <v>413.82100000000003</v>
      </c>
      <c r="AD6" s="7" t="s">
        <v>16</v>
      </c>
      <c r="AE6" s="7"/>
      <c r="AF6" s="7"/>
      <c r="AG6" s="7" t="s">
        <v>85</v>
      </c>
      <c r="AH6" s="7">
        <v>47.5</v>
      </c>
      <c r="AI6" s="7" t="s">
        <v>26</v>
      </c>
      <c r="AJ6" s="7">
        <v>1771625000</v>
      </c>
      <c r="AK6" s="7">
        <v>68482422562</v>
      </c>
      <c r="AL6" s="7">
        <f t="shared" si="1"/>
        <v>68.482422561999996</v>
      </c>
      <c r="AM6" s="7" t="s">
        <v>86</v>
      </c>
      <c r="AN6" s="7">
        <v>18.559999999999999</v>
      </c>
      <c r="AO6" s="3">
        <v>1.01</v>
      </c>
      <c r="AP6" s="3">
        <v>1.24</v>
      </c>
      <c r="AQ6" s="3">
        <v>1.53</v>
      </c>
      <c r="AR6" s="3" t="s">
        <v>87</v>
      </c>
      <c r="AS6" s="3" t="s">
        <v>88</v>
      </c>
      <c r="AT6" s="3" t="s">
        <v>89</v>
      </c>
      <c r="AU6" s="3" t="s">
        <v>90</v>
      </c>
      <c r="AV6" s="3" t="s">
        <v>103</v>
      </c>
      <c r="AW6" s="8" t="s">
        <v>91</v>
      </c>
      <c r="AX6" s="8" t="s">
        <v>92</v>
      </c>
      <c r="AY6" s="8" t="s">
        <v>93</v>
      </c>
      <c r="AZ6" s="8" t="s">
        <v>94</v>
      </c>
      <c r="BA6" s="7">
        <v>30</v>
      </c>
      <c r="BB6" s="7">
        <v>29</v>
      </c>
      <c r="BC6" s="7">
        <v>0</v>
      </c>
      <c r="BD6" s="7">
        <v>2.27</v>
      </c>
    </row>
    <row r="7" spans="1:56" s="10" customFormat="1" x14ac:dyDescent="0.25">
      <c r="A7" s="3">
        <v>6</v>
      </c>
      <c r="B7" s="9">
        <v>45932.404166666667</v>
      </c>
      <c r="C7" s="9">
        <v>45932.406944444447</v>
      </c>
      <c r="D7" s="9" t="s">
        <v>95</v>
      </c>
      <c r="E7" s="9"/>
      <c r="F7" s="9"/>
      <c r="G7" s="3" t="s">
        <v>6</v>
      </c>
      <c r="H7" s="3">
        <v>16</v>
      </c>
      <c r="I7" s="3">
        <v>32</v>
      </c>
      <c r="J7" s="7">
        <v>1</v>
      </c>
      <c r="K7" s="7">
        <v>1</v>
      </c>
      <c r="L7" s="7">
        <v>1</v>
      </c>
      <c r="M7" s="7">
        <v>3</v>
      </c>
      <c r="N7" s="7" t="b">
        <v>1</v>
      </c>
      <c r="O7" s="7">
        <v>180</v>
      </c>
      <c r="P7" s="7">
        <v>0</v>
      </c>
      <c r="Q7" s="7">
        <v>16</v>
      </c>
      <c r="R7" s="7">
        <v>625000</v>
      </c>
      <c r="S7" s="7">
        <v>60</v>
      </c>
      <c r="T7" s="7">
        <v>26</v>
      </c>
      <c r="U7" s="7">
        <v>733</v>
      </c>
      <c r="V7" s="14">
        <v>458125000</v>
      </c>
      <c r="W7" s="7">
        <v>4</v>
      </c>
      <c r="X7" s="14">
        <v>114531250</v>
      </c>
      <c r="Y7" s="14">
        <f>X7*J7</f>
        <v>114531250</v>
      </c>
      <c r="Z7" s="7">
        <v>4</v>
      </c>
      <c r="AA7" s="7">
        <f>Z7*J7</f>
        <v>4</v>
      </c>
      <c r="AB7" s="7">
        <v>183.1</v>
      </c>
      <c r="AC7" s="7">
        <f t="shared" si="0"/>
        <v>732.4</v>
      </c>
      <c r="AD7" s="7" t="s">
        <v>16</v>
      </c>
      <c r="AE7" s="7"/>
      <c r="AF7" s="7"/>
      <c r="AG7" s="7" t="s">
        <v>96</v>
      </c>
      <c r="AH7" s="7">
        <v>9.0500000000000007</v>
      </c>
      <c r="AI7" s="7" t="s">
        <v>26</v>
      </c>
      <c r="AJ7" s="7">
        <v>1817250000</v>
      </c>
      <c r="AK7" s="7">
        <v>70242682664</v>
      </c>
      <c r="AL7" s="7">
        <f t="shared" si="1"/>
        <v>70.242682664</v>
      </c>
      <c r="AM7" s="7" t="s">
        <v>97</v>
      </c>
      <c r="AN7" s="7">
        <v>55.78</v>
      </c>
      <c r="AO7" s="3">
        <v>1.01</v>
      </c>
      <c r="AP7" s="3">
        <v>1.23</v>
      </c>
      <c r="AQ7" s="3">
        <v>1.5</v>
      </c>
      <c r="AR7" s="3" t="s">
        <v>98</v>
      </c>
      <c r="AS7" s="3" t="s">
        <v>99</v>
      </c>
      <c r="AT7" s="3" t="s">
        <v>100</v>
      </c>
      <c r="AU7" s="3" t="s">
        <v>101</v>
      </c>
      <c r="AV7" s="3" t="s">
        <v>102</v>
      </c>
      <c r="AW7" s="8" t="s">
        <v>101</v>
      </c>
      <c r="AX7" s="8" t="s">
        <v>105</v>
      </c>
      <c r="AY7" s="8" t="s">
        <v>106</v>
      </c>
      <c r="AZ7" s="8" t="s">
        <v>107</v>
      </c>
      <c r="BA7" s="7">
        <v>5</v>
      </c>
      <c r="BB7" s="7">
        <v>0</v>
      </c>
      <c r="BC7" s="7">
        <v>10.91</v>
      </c>
      <c r="BD7" s="7">
        <v>22.49</v>
      </c>
    </row>
    <row r="8" spans="1:56" s="10" customFormat="1" x14ac:dyDescent="0.25">
      <c r="A8" s="3">
        <v>7</v>
      </c>
      <c r="B8" s="9">
        <v>45932.409722222219</v>
      </c>
      <c r="C8" s="9">
        <v>45932.412499999999</v>
      </c>
      <c r="D8" s="9" t="s">
        <v>108</v>
      </c>
      <c r="E8" s="9"/>
      <c r="F8" s="9"/>
      <c r="G8" s="3" t="s">
        <v>6</v>
      </c>
      <c r="H8" s="3">
        <v>16</v>
      </c>
      <c r="I8" s="3">
        <v>32</v>
      </c>
      <c r="J8" s="7">
        <v>1</v>
      </c>
      <c r="K8" s="7">
        <v>1</v>
      </c>
      <c r="L8" s="7">
        <v>1</v>
      </c>
      <c r="M8" s="7">
        <v>3</v>
      </c>
      <c r="N8" s="7" t="b">
        <v>1</v>
      </c>
      <c r="O8" s="7">
        <v>180</v>
      </c>
      <c r="P8" s="7">
        <v>0</v>
      </c>
      <c r="Q8" s="7">
        <v>32</v>
      </c>
      <c r="R8" s="7">
        <v>625000</v>
      </c>
      <c r="S8" s="7">
        <v>60</v>
      </c>
      <c r="T8" s="7">
        <v>10</v>
      </c>
      <c r="U8" s="7">
        <v>880</v>
      </c>
      <c r="V8" s="14">
        <v>550000000</v>
      </c>
      <c r="W8" s="7">
        <v>4</v>
      </c>
      <c r="X8" s="14">
        <v>137500000</v>
      </c>
      <c r="Y8" s="14">
        <f>X8*J8</f>
        <v>137500000</v>
      </c>
      <c r="Z8" s="7">
        <v>4.75</v>
      </c>
      <c r="AA8" s="7">
        <f>Z8*J8</f>
        <v>4.75</v>
      </c>
      <c r="AB8" s="7">
        <v>185.3</v>
      </c>
      <c r="AC8" s="7">
        <f t="shared" si="0"/>
        <v>880.17500000000007</v>
      </c>
      <c r="AD8" s="7" t="s">
        <v>16</v>
      </c>
      <c r="AE8" s="7"/>
      <c r="AF8" s="7"/>
      <c r="AG8" s="7" t="s">
        <v>110</v>
      </c>
      <c r="AH8" s="7">
        <v>56.29</v>
      </c>
      <c r="AI8" s="7" t="s">
        <v>26</v>
      </c>
      <c r="AJ8" s="7">
        <v>1876625000</v>
      </c>
      <c r="AK8" s="7">
        <v>72533438704</v>
      </c>
      <c r="AL8" s="7">
        <f t="shared" si="1"/>
        <v>72.533438704000005</v>
      </c>
      <c r="AM8" s="7" t="s">
        <v>111</v>
      </c>
      <c r="AN8" s="7">
        <v>17.27</v>
      </c>
      <c r="AO8" s="3">
        <v>1.01</v>
      </c>
      <c r="AP8" s="3">
        <v>0.98</v>
      </c>
      <c r="AQ8" s="3">
        <v>1.54</v>
      </c>
      <c r="AR8" s="3" t="s">
        <v>112</v>
      </c>
      <c r="AS8" s="3" t="s">
        <v>113</v>
      </c>
      <c r="AT8" s="3" t="s">
        <v>114</v>
      </c>
      <c r="AU8" s="3" t="s">
        <v>115</v>
      </c>
      <c r="AV8" s="3" t="s">
        <v>116</v>
      </c>
      <c r="AW8" s="8" t="s">
        <v>117</v>
      </c>
      <c r="AX8" s="8" t="s">
        <v>118</v>
      </c>
      <c r="AY8" s="8" t="s">
        <v>118</v>
      </c>
      <c r="AZ8" s="8" t="s">
        <v>119</v>
      </c>
      <c r="BA8" s="7">
        <v>9</v>
      </c>
      <c r="BB8" s="7">
        <v>8</v>
      </c>
      <c r="BC8" s="7">
        <v>0</v>
      </c>
      <c r="BD8" s="7">
        <v>0.89</v>
      </c>
    </row>
    <row r="9" spans="1:56" s="10" customFormat="1" x14ac:dyDescent="0.25">
      <c r="A9" s="3">
        <v>8</v>
      </c>
      <c r="B9" s="9">
        <v>45932.415277777778</v>
      </c>
      <c r="C9" s="9">
        <v>45932.415277777778</v>
      </c>
      <c r="D9" s="9" t="s">
        <v>120</v>
      </c>
      <c r="E9" s="9" t="s">
        <v>121</v>
      </c>
      <c r="F9" s="12" t="s">
        <v>124</v>
      </c>
      <c r="G9" s="3" t="s">
        <v>6</v>
      </c>
      <c r="H9" s="3">
        <v>16</v>
      </c>
      <c r="I9" s="3">
        <v>32</v>
      </c>
      <c r="J9" s="7">
        <v>1</v>
      </c>
      <c r="K9" s="7">
        <v>1</v>
      </c>
      <c r="L9" s="7">
        <v>1</v>
      </c>
      <c r="M9" s="7">
        <v>3</v>
      </c>
      <c r="N9" s="7" t="b">
        <v>1</v>
      </c>
      <c r="O9" s="7">
        <v>180</v>
      </c>
      <c r="P9" s="7">
        <v>0</v>
      </c>
      <c r="Q9" s="7">
        <v>64</v>
      </c>
      <c r="R9" s="7">
        <v>625000</v>
      </c>
      <c r="S9" s="7">
        <v>60</v>
      </c>
      <c r="T9" s="7"/>
      <c r="U9" s="7"/>
      <c r="V9" s="14"/>
      <c r="W9" s="7"/>
      <c r="X9" s="1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3"/>
      <c r="AP9" s="3"/>
      <c r="AQ9" s="3"/>
      <c r="AR9" s="3"/>
      <c r="AS9" s="3"/>
      <c r="AT9" s="3"/>
      <c r="AU9" s="3"/>
      <c r="AV9" s="3"/>
      <c r="AW9" s="8"/>
      <c r="AX9" s="8"/>
      <c r="AY9" s="8"/>
      <c r="AZ9" s="8"/>
      <c r="BA9" s="7"/>
      <c r="BB9" s="7"/>
      <c r="BC9" s="7"/>
      <c r="BD9" s="7"/>
    </row>
    <row r="10" spans="1:56" s="10" customFormat="1" x14ac:dyDescent="0.25">
      <c r="A10" s="3">
        <v>9</v>
      </c>
      <c r="B10" s="9">
        <v>45932.418749999997</v>
      </c>
      <c r="C10" s="9">
        <v>45932.421527777777</v>
      </c>
      <c r="D10" s="9" t="s">
        <v>122</v>
      </c>
      <c r="E10" s="9" t="s">
        <v>123</v>
      </c>
      <c r="F10" s="9" t="s">
        <v>136</v>
      </c>
      <c r="G10" s="3" t="s">
        <v>6</v>
      </c>
      <c r="H10" s="3">
        <v>16</v>
      </c>
      <c r="I10" s="3">
        <v>32</v>
      </c>
      <c r="J10" s="7">
        <v>1</v>
      </c>
      <c r="K10" s="7">
        <v>1</v>
      </c>
      <c r="L10" s="7">
        <v>1</v>
      </c>
      <c r="M10" s="7">
        <v>3</v>
      </c>
      <c r="N10" s="7" t="b">
        <v>1</v>
      </c>
      <c r="O10" s="7">
        <v>180</v>
      </c>
      <c r="P10" s="7">
        <v>0</v>
      </c>
      <c r="Q10" s="7">
        <v>32</v>
      </c>
      <c r="R10" s="7">
        <v>1250000</v>
      </c>
      <c r="S10" s="7">
        <v>60</v>
      </c>
      <c r="T10" s="7">
        <v>61</v>
      </c>
      <c r="U10" s="7">
        <v>551</v>
      </c>
      <c r="V10" s="14">
        <v>688750000</v>
      </c>
      <c r="W10" s="7">
        <v>4</v>
      </c>
      <c r="X10" s="14">
        <v>172187500</v>
      </c>
      <c r="Y10" s="14">
        <f>X10*J10</f>
        <v>172187500</v>
      </c>
      <c r="Z10" s="7">
        <v>2.89</v>
      </c>
      <c r="AA10" s="7">
        <f>Z10*J10</f>
        <v>2.89</v>
      </c>
      <c r="AB10" s="7">
        <v>190.4</v>
      </c>
      <c r="AC10" s="7">
        <f t="shared" si="0"/>
        <v>550.25600000000009</v>
      </c>
      <c r="AD10" s="7" t="s">
        <v>16</v>
      </c>
      <c r="AE10" s="7"/>
      <c r="AF10" s="7"/>
      <c r="AG10" s="7" t="s">
        <v>125</v>
      </c>
      <c r="AH10" s="7">
        <v>42.92</v>
      </c>
      <c r="AI10" s="7" t="s">
        <v>26</v>
      </c>
      <c r="AJ10" s="7">
        <v>1945375000</v>
      </c>
      <c r="AK10" s="7">
        <v>75185890634</v>
      </c>
      <c r="AL10" s="7">
        <f t="shared" si="1"/>
        <v>75.185890634000003</v>
      </c>
      <c r="AM10" s="7" t="s">
        <v>126</v>
      </c>
      <c r="AN10" s="7">
        <v>10.68</v>
      </c>
      <c r="AO10" s="3">
        <v>2.02</v>
      </c>
      <c r="AP10" s="3">
        <v>1.5</v>
      </c>
      <c r="AQ10" s="3">
        <v>1.48</v>
      </c>
      <c r="AR10" s="3" t="s">
        <v>127</v>
      </c>
      <c r="AS10" s="3" t="s">
        <v>128</v>
      </c>
      <c r="AT10" s="3" t="s">
        <v>129</v>
      </c>
      <c r="AU10" s="3" t="s">
        <v>130</v>
      </c>
      <c r="AV10" s="3" t="s">
        <v>131</v>
      </c>
      <c r="AW10" s="8" t="s">
        <v>132</v>
      </c>
      <c r="AX10" s="8" t="s">
        <v>133</v>
      </c>
      <c r="AY10" s="8" t="s">
        <v>134</v>
      </c>
      <c r="AZ10" s="8" t="s">
        <v>135</v>
      </c>
      <c r="BA10" s="7">
        <v>23</v>
      </c>
      <c r="BB10" s="7">
        <v>49</v>
      </c>
      <c r="BC10" s="7">
        <v>74.45</v>
      </c>
      <c r="BD10" s="7">
        <v>130.58000000000001</v>
      </c>
    </row>
    <row r="11" spans="1:56" s="10" customFormat="1" x14ac:dyDescent="0.25">
      <c r="A11" s="3">
        <v>10</v>
      </c>
      <c r="B11" s="9">
        <v>45932.425694444442</v>
      </c>
      <c r="C11" s="9">
        <v>45932.425694444442</v>
      </c>
      <c r="D11" s="9" t="s">
        <v>137</v>
      </c>
      <c r="E11" s="9"/>
      <c r="F11" s="9" t="s">
        <v>138</v>
      </c>
      <c r="G11" s="3" t="s">
        <v>6</v>
      </c>
      <c r="H11" s="3">
        <v>16</v>
      </c>
      <c r="I11" s="3">
        <v>32</v>
      </c>
      <c r="J11" s="7">
        <v>1</v>
      </c>
      <c r="K11" s="7">
        <v>1</v>
      </c>
      <c r="L11" s="7">
        <v>1</v>
      </c>
      <c r="M11" s="7">
        <v>3</v>
      </c>
      <c r="N11" s="7" t="b">
        <v>1</v>
      </c>
      <c r="O11" s="7">
        <v>180</v>
      </c>
      <c r="P11" s="7">
        <v>0</v>
      </c>
      <c r="Q11" s="7">
        <v>32</v>
      </c>
      <c r="R11" s="7">
        <v>2500000</v>
      </c>
      <c r="S11" s="7">
        <v>60</v>
      </c>
      <c r="T11" s="7">
        <v>120</v>
      </c>
      <c r="U11" s="7">
        <v>310</v>
      </c>
      <c r="V11" s="14">
        <v>775000000</v>
      </c>
      <c r="W11" s="7">
        <v>4</v>
      </c>
      <c r="X11" s="14">
        <v>193750000</v>
      </c>
      <c r="Y11" s="14">
        <f>X11*J11</f>
        <v>193750000</v>
      </c>
      <c r="Z11" s="7">
        <v>1.54</v>
      </c>
      <c r="AA11" s="7">
        <f>Z11*J11</f>
        <v>1.54</v>
      </c>
      <c r="AB11" s="7">
        <v>200.7</v>
      </c>
      <c r="AC11" s="7">
        <f t="shared" si="0"/>
        <v>309.07799999999997</v>
      </c>
      <c r="AD11" s="7" t="s">
        <v>16</v>
      </c>
      <c r="AE11" s="7"/>
      <c r="AF11" s="7"/>
      <c r="AG11" s="7" t="s">
        <v>139</v>
      </c>
      <c r="AH11" s="7">
        <v>46.85</v>
      </c>
      <c r="AI11" s="7" t="s">
        <v>26</v>
      </c>
      <c r="AJ11" s="7">
        <v>2015375000</v>
      </c>
      <c r="AK11" s="7">
        <v>77886564444</v>
      </c>
      <c r="AL11" s="7">
        <f t="shared" si="1"/>
        <v>77.886564444000001</v>
      </c>
      <c r="AM11" s="7" t="s">
        <v>140</v>
      </c>
      <c r="AN11" s="7">
        <v>508.75</v>
      </c>
      <c r="AO11" s="3">
        <v>4.03</v>
      </c>
      <c r="AP11" s="3">
        <v>1.52</v>
      </c>
      <c r="AQ11" s="3">
        <v>1.48</v>
      </c>
      <c r="AR11" s="3" t="s">
        <v>141</v>
      </c>
      <c r="AS11" s="3" t="s">
        <v>142</v>
      </c>
      <c r="AT11" s="3" t="s">
        <v>143</v>
      </c>
      <c r="AU11" s="3" t="s">
        <v>144</v>
      </c>
      <c r="AV11" s="3" t="s">
        <v>145</v>
      </c>
      <c r="AW11" s="8" t="s">
        <v>146</v>
      </c>
      <c r="AX11" s="8" t="s">
        <v>147</v>
      </c>
      <c r="AY11" s="8" t="s">
        <v>148</v>
      </c>
      <c r="AZ11" s="8" t="s">
        <v>149</v>
      </c>
      <c r="BA11" s="7">
        <v>19</v>
      </c>
      <c r="BB11" s="7">
        <v>525</v>
      </c>
      <c r="BC11" s="7">
        <v>117.16</v>
      </c>
      <c r="BD11" s="7">
        <v>617.83000000000004</v>
      </c>
    </row>
    <row r="12" spans="1:56" s="10" customFormat="1" x14ac:dyDescent="0.25">
      <c r="A12" s="3">
        <v>11</v>
      </c>
      <c r="B12" s="9">
        <v>45932.438194444447</v>
      </c>
      <c r="C12" s="9">
        <v>45932.440972222219</v>
      </c>
      <c r="D12" s="9" t="s">
        <v>150</v>
      </c>
      <c r="E12" s="9" t="s">
        <v>152</v>
      </c>
      <c r="F12" s="12" t="s">
        <v>164</v>
      </c>
      <c r="G12" s="3" t="s">
        <v>6</v>
      </c>
      <c r="H12" s="3">
        <v>16</v>
      </c>
      <c r="I12" s="3">
        <v>32</v>
      </c>
      <c r="J12" s="7">
        <v>1</v>
      </c>
      <c r="K12" s="7">
        <v>1</v>
      </c>
      <c r="L12" s="7">
        <v>1</v>
      </c>
      <c r="M12" s="7">
        <v>3</v>
      </c>
      <c r="N12" s="7" t="b">
        <v>1</v>
      </c>
      <c r="O12" s="7">
        <v>180</v>
      </c>
      <c r="P12" s="7">
        <v>0</v>
      </c>
      <c r="Q12" s="7">
        <v>32</v>
      </c>
      <c r="R12" s="7">
        <v>625000</v>
      </c>
      <c r="S12" s="7">
        <v>60</v>
      </c>
      <c r="T12" s="7">
        <v>75</v>
      </c>
      <c r="U12" s="7">
        <v>884</v>
      </c>
      <c r="V12" s="14">
        <v>552500000</v>
      </c>
      <c r="W12" s="7">
        <v>4</v>
      </c>
      <c r="X12" s="14">
        <v>138125000</v>
      </c>
      <c r="Y12" s="14">
        <f>X12*J12</f>
        <v>138125000</v>
      </c>
      <c r="Z12" s="7">
        <v>4.7699999999999996</v>
      </c>
      <c r="AA12" s="7">
        <f>Z12*J12</f>
        <v>4.7699999999999996</v>
      </c>
      <c r="AB12" s="7">
        <v>185.3</v>
      </c>
      <c r="AC12" s="7">
        <f t="shared" si="0"/>
        <v>883.88099999999997</v>
      </c>
      <c r="AD12" s="7" t="s">
        <v>16</v>
      </c>
      <c r="AE12" s="7"/>
      <c r="AF12" s="7"/>
      <c r="AG12" s="7" t="s">
        <v>153</v>
      </c>
      <c r="AH12" s="7">
        <v>53.6</v>
      </c>
      <c r="AI12" s="7" t="s">
        <v>26</v>
      </c>
      <c r="AJ12" s="7">
        <v>2305375000</v>
      </c>
      <c r="AK12" s="7">
        <v>89075134256</v>
      </c>
      <c r="AL12" s="7">
        <f t="shared" si="1"/>
        <v>89.075134255999998</v>
      </c>
      <c r="AM12" s="7" t="s">
        <v>154</v>
      </c>
      <c r="AN12" s="7">
        <v>818.84</v>
      </c>
      <c r="AO12" s="3">
        <v>1.01</v>
      </c>
      <c r="AP12" s="3">
        <v>1.48</v>
      </c>
      <c r="AQ12" s="3">
        <v>1.52</v>
      </c>
      <c r="AR12" s="3" t="s">
        <v>155</v>
      </c>
      <c r="AS12" s="3" t="s">
        <v>156</v>
      </c>
      <c r="AT12" s="3" t="s">
        <v>157</v>
      </c>
      <c r="AU12" s="3" t="s">
        <v>158</v>
      </c>
      <c r="AV12" s="3" t="s">
        <v>159</v>
      </c>
      <c r="AW12" s="8" t="s">
        <v>160</v>
      </c>
      <c r="AX12" s="8" t="s">
        <v>161</v>
      </c>
      <c r="AY12" s="8" t="s">
        <v>162</v>
      </c>
      <c r="AZ12" s="8" t="s">
        <v>163</v>
      </c>
      <c r="BA12" s="7">
        <v>31</v>
      </c>
      <c r="BB12" s="7">
        <v>31</v>
      </c>
      <c r="BC12" s="7">
        <v>22.24</v>
      </c>
      <c r="BD12" s="7">
        <v>153.41999999999999</v>
      </c>
    </row>
    <row r="13" spans="1:56" s="10" customFormat="1" x14ac:dyDescent="0.25">
      <c r="A13" s="3">
        <v>12</v>
      </c>
      <c r="B13" s="9">
        <v>45932.45208333333</v>
      </c>
      <c r="C13" s="9">
        <v>45932.454861111109</v>
      </c>
      <c r="D13" s="9" t="s">
        <v>165</v>
      </c>
      <c r="E13" s="9" t="s">
        <v>166</v>
      </c>
      <c r="F13" s="9"/>
      <c r="G13" s="3" t="s">
        <v>6</v>
      </c>
      <c r="H13" s="3">
        <v>16</v>
      </c>
      <c r="I13" s="3">
        <v>32</v>
      </c>
      <c r="J13" s="7">
        <v>1</v>
      </c>
      <c r="K13" s="7">
        <v>1</v>
      </c>
      <c r="L13" s="7">
        <v>1</v>
      </c>
      <c r="M13" s="7">
        <v>3</v>
      </c>
      <c r="N13" s="7" t="b">
        <v>1</v>
      </c>
      <c r="O13" s="7">
        <v>180</v>
      </c>
      <c r="P13" s="7">
        <v>5</v>
      </c>
      <c r="Q13" s="7">
        <v>1</v>
      </c>
      <c r="R13" s="7">
        <v>625000</v>
      </c>
      <c r="S13" s="7">
        <v>60</v>
      </c>
      <c r="T13" s="7">
        <v>7</v>
      </c>
      <c r="U13" s="7">
        <v>20</v>
      </c>
      <c r="V13" s="14">
        <v>12500000</v>
      </c>
      <c r="W13" s="7">
        <v>4</v>
      </c>
      <c r="X13" s="14">
        <v>3125000</v>
      </c>
      <c r="Y13" s="14">
        <f>X13*J13</f>
        <v>3125000</v>
      </c>
      <c r="Z13" s="7">
        <v>0.11</v>
      </c>
      <c r="AA13" s="7">
        <f>Z13*J13</f>
        <v>0.11</v>
      </c>
      <c r="AB13" s="7">
        <v>182.8</v>
      </c>
      <c r="AC13" s="7">
        <f t="shared" si="0"/>
        <v>20.108000000000001</v>
      </c>
      <c r="AD13" s="7" t="s">
        <v>16</v>
      </c>
      <c r="AE13" s="7"/>
      <c r="AF13" s="7"/>
      <c r="AG13" s="7" t="s">
        <v>167</v>
      </c>
      <c r="AH13" s="7">
        <v>2.2400000000000002</v>
      </c>
      <c r="AI13" s="7" t="s">
        <v>26</v>
      </c>
      <c r="AJ13" s="7">
        <v>2359125000</v>
      </c>
      <c r="AK13" s="7">
        <v>91148874108</v>
      </c>
      <c r="AL13" s="7">
        <f t="shared" si="1"/>
        <v>91.148874108000001</v>
      </c>
      <c r="AM13" s="7" t="s">
        <v>168</v>
      </c>
      <c r="AN13" s="7">
        <v>31.79</v>
      </c>
      <c r="AO13" s="3">
        <v>1.01</v>
      </c>
      <c r="AP13" s="3">
        <v>4.0999999999999996</v>
      </c>
      <c r="AQ13" s="3">
        <v>4.0999999999999996</v>
      </c>
      <c r="AR13" s="3" t="s">
        <v>169</v>
      </c>
      <c r="AS13" s="3" t="s">
        <v>170</v>
      </c>
      <c r="AT13" s="3" t="s">
        <v>170</v>
      </c>
      <c r="AU13" s="3" t="s">
        <v>171</v>
      </c>
      <c r="AV13" s="3" t="s">
        <v>172</v>
      </c>
      <c r="AW13" s="8" t="s">
        <v>173</v>
      </c>
      <c r="AX13" s="8" t="s">
        <v>174</v>
      </c>
      <c r="AY13" s="8" t="s">
        <v>175</v>
      </c>
      <c r="AZ13" s="8" t="s">
        <v>176</v>
      </c>
      <c r="BA13" s="7">
        <v>42</v>
      </c>
      <c r="BB13" s="7">
        <v>13</v>
      </c>
      <c r="BC13" s="7">
        <v>65.03</v>
      </c>
      <c r="BD13" s="7">
        <v>65.03</v>
      </c>
    </row>
    <row r="14" spans="1:56" s="10" customFormat="1" x14ac:dyDescent="0.25">
      <c r="A14" s="3">
        <v>13</v>
      </c>
      <c r="B14" s="9">
        <v>45932.458333333336</v>
      </c>
      <c r="C14" s="9">
        <v>45932.460416666669</v>
      </c>
      <c r="D14" s="9" t="s">
        <v>177</v>
      </c>
      <c r="E14" s="9"/>
      <c r="F14" s="9" t="s">
        <v>186</v>
      </c>
      <c r="G14" s="3" t="s">
        <v>6</v>
      </c>
      <c r="H14" s="3">
        <v>16</v>
      </c>
      <c r="I14" s="3">
        <v>32</v>
      </c>
      <c r="J14" s="7">
        <v>1</v>
      </c>
      <c r="K14" s="7">
        <v>1</v>
      </c>
      <c r="L14" s="7">
        <v>1</v>
      </c>
      <c r="M14" s="7">
        <v>3</v>
      </c>
      <c r="N14" s="7" t="b">
        <v>1</v>
      </c>
      <c r="O14" s="7">
        <v>180</v>
      </c>
      <c r="P14" s="7">
        <v>5</v>
      </c>
      <c r="Q14" s="7">
        <v>1</v>
      </c>
      <c r="R14" s="7">
        <v>625000</v>
      </c>
      <c r="S14" s="7">
        <v>60</v>
      </c>
      <c r="T14" s="7">
        <v>6</v>
      </c>
      <c r="U14" s="7">
        <v>19</v>
      </c>
      <c r="V14" s="14">
        <v>11875000</v>
      </c>
      <c r="W14" s="7">
        <v>3</v>
      </c>
      <c r="X14" s="14">
        <v>3958333.33</v>
      </c>
      <c r="Y14" s="14">
        <f>X14*J14</f>
        <v>3958333.33</v>
      </c>
      <c r="Z14" s="7">
        <v>0.11</v>
      </c>
      <c r="AA14" s="7">
        <f>Z14*J14</f>
        <v>0.11</v>
      </c>
      <c r="AB14" s="7">
        <v>180</v>
      </c>
      <c r="AC14" s="7">
        <f t="shared" si="0"/>
        <v>19.8</v>
      </c>
      <c r="AD14" s="7" t="s">
        <v>16</v>
      </c>
      <c r="AE14" s="7"/>
      <c r="AF14" s="7"/>
      <c r="AG14" s="7" t="s">
        <v>178</v>
      </c>
      <c r="AH14" s="7">
        <v>34.06</v>
      </c>
      <c r="AI14" s="7" t="s">
        <v>26</v>
      </c>
      <c r="AJ14" s="7">
        <v>2362250000</v>
      </c>
      <c r="AK14" s="7">
        <v>91269438802</v>
      </c>
      <c r="AL14" s="7">
        <f t="shared" si="1"/>
        <v>91.269438801999996</v>
      </c>
      <c r="AM14" s="7" t="s">
        <v>191</v>
      </c>
      <c r="AN14" s="7">
        <v>500.46</v>
      </c>
      <c r="AO14" s="3">
        <v>1.01</v>
      </c>
      <c r="AP14" s="3">
        <v>0.92</v>
      </c>
      <c r="AQ14" s="3">
        <v>0.92</v>
      </c>
      <c r="AR14" s="3" t="s">
        <v>179</v>
      </c>
      <c r="AS14" s="3" t="s">
        <v>180</v>
      </c>
      <c r="AT14" s="3" t="s">
        <v>180</v>
      </c>
      <c r="AU14" s="3" t="s">
        <v>181</v>
      </c>
      <c r="AV14" s="3" t="s">
        <v>182</v>
      </c>
      <c r="AW14" s="8" t="s">
        <v>183</v>
      </c>
      <c r="AX14" s="8" t="s">
        <v>184</v>
      </c>
      <c r="AY14" s="8" t="s">
        <v>185</v>
      </c>
      <c r="AZ14" s="8" t="s">
        <v>185</v>
      </c>
      <c r="BA14" s="7">
        <v>17</v>
      </c>
      <c r="BB14" s="7">
        <v>17</v>
      </c>
      <c r="BC14" s="7">
        <v>0</v>
      </c>
      <c r="BD14" s="7">
        <v>0</v>
      </c>
    </row>
    <row r="15" spans="1:56" s="10" customFormat="1" x14ac:dyDescent="0.25">
      <c r="A15" s="3">
        <v>14</v>
      </c>
      <c r="B15" s="9">
        <v>45932.464583333334</v>
      </c>
      <c r="C15" s="9">
        <v>45932.466666666667</v>
      </c>
      <c r="D15" s="9" t="s">
        <v>187</v>
      </c>
      <c r="E15" s="9"/>
      <c r="F15" s="9"/>
      <c r="G15" s="3" t="s">
        <v>6</v>
      </c>
      <c r="H15" s="3">
        <v>16</v>
      </c>
      <c r="I15" s="3">
        <v>32</v>
      </c>
      <c r="J15" s="7">
        <v>1</v>
      </c>
      <c r="K15" s="7">
        <v>1</v>
      </c>
      <c r="L15" s="7">
        <v>1</v>
      </c>
      <c r="M15" s="7">
        <v>3</v>
      </c>
      <c r="N15" s="7" t="b">
        <v>1</v>
      </c>
      <c r="O15" s="7">
        <v>180</v>
      </c>
      <c r="P15" s="7">
        <v>0</v>
      </c>
      <c r="Q15" s="7">
        <v>32</v>
      </c>
      <c r="R15" s="7">
        <v>625000</v>
      </c>
      <c r="S15" s="7">
        <v>60</v>
      </c>
      <c r="T15" s="7">
        <v>13</v>
      </c>
      <c r="U15" s="7">
        <v>887</v>
      </c>
      <c r="V15" s="14">
        <v>554375000</v>
      </c>
      <c r="W15" s="7">
        <v>4</v>
      </c>
      <c r="X15" s="14">
        <v>138593750</v>
      </c>
      <c r="Y15" s="14">
        <f>X15*J15</f>
        <v>138593750</v>
      </c>
      <c r="Z15" s="7">
        <v>4.78</v>
      </c>
      <c r="AA15" s="7">
        <f>Z15*J15</f>
        <v>4.78</v>
      </c>
      <c r="AB15" s="7">
        <v>185.5</v>
      </c>
      <c r="AC15" s="7">
        <f t="shared" si="0"/>
        <v>886.69</v>
      </c>
      <c r="AD15" s="7" t="s">
        <v>16</v>
      </c>
      <c r="AE15" s="7"/>
      <c r="AF15" s="7"/>
      <c r="AG15" s="7" t="s">
        <v>190</v>
      </c>
      <c r="AH15" s="7">
        <v>35.08</v>
      </c>
      <c r="AI15" s="7" t="s">
        <v>26</v>
      </c>
      <c r="AJ15" s="7">
        <v>2396625000</v>
      </c>
      <c r="AK15" s="7">
        <v>92595672474</v>
      </c>
      <c r="AL15" s="7">
        <f t="shared" si="1"/>
        <v>92.595672473999997</v>
      </c>
      <c r="AM15" s="7" t="s">
        <v>192</v>
      </c>
      <c r="AN15" s="7">
        <v>67.42</v>
      </c>
      <c r="AO15" s="3">
        <v>1.01</v>
      </c>
      <c r="AP15" s="3">
        <v>0.31</v>
      </c>
      <c r="AQ15" s="3">
        <v>0.31</v>
      </c>
      <c r="AR15" s="3" t="s">
        <v>193</v>
      </c>
      <c r="AS15" s="3" t="s">
        <v>194</v>
      </c>
      <c r="AT15" s="3" t="s">
        <v>194</v>
      </c>
      <c r="AU15" s="3" t="s">
        <v>195</v>
      </c>
      <c r="AV15" s="3" t="s">
        <v>196</v>
      </c>
      <c r="AW15" s="8" t="s">
        <v>196</v>
      </c>
      <c r="AX15" s="8" t="s">
        <v>197</v>
      </c>
      <c r="AY15" s="8" t="s">
        <v>197</v>
      </c>
      <c r="AZ15" s="8" t="s">
        <v>197</v>
      </c>
      <c r="BA15" s="7">
        <v>14</v>
      </c>
      <c r="BB15" s="7">
        <v>14</v>
      </c>
      <c r="BC15" s="7">
        <v>0</v>
      </c>
      <c r="BD15" s="7">
        <v>0</v>
      </c>
    </row>
    <row r="16" spans="1:56" s="10" customFormat="1" x14ac:dyDescent="0.25">
      <c r="A16" s="3">
        <v>15</v>
      </c>
      <c r="B16" s="9">
        <v>45932.477083333331</v>
      </c>
      <c r="C16" s="9">
        <v>45932.479861111111</v>
      </c>
      <c r="D16" s="9" t="s">
        <v>223</v>
      </c>
      <c r="E16" s="9"/>
      <c r="F16" s="9" t="s">
        <v>208</v>
      </c>
      <c r="G16" s="3" t="s">
        <v>6</v>
      </c>
      <c r="H16" s="3">
        <v>16</v>
      </c>
      <c r="I16" s="3">
        <v>32</v>
      </c>
      <c r="J16" s="7">
        <v>2</v>
      </c>
      <c r="K16" s="7">
        <v>1</v>
      </c>
      <c r="L16" s="7">
        <v>1</v>
      </c>
      <c r="M16" s="7">
        <v>3</v>
      </c>
      <c r="N16" s="7" t="b">
        <v>1</v>
      </c>
      <c r="O16" s="7">
        <v>180</v>
      </c>
      <c r="P16" s="7">
        <v>0</v>
      </c>
      <c r="Q16" s="7">
        <v>32</v>
      </c>
      <c r="R16" s="7">
        <v>625000</v>
      </c>
      <c r="S16" s="7">
        <v>60</v>
      </c>
      <c r="T16" s="7">
        <v>26</v>
      </c>
      <c r="U16" s="7">
        <v>876</v>
      </c>
      <c r="V16" s="14">
        <v>547500000</v>
      </c>
      <c r="W16" s="7">
        <v>4</v>
      </c>
      <c r="X16" s="14">
        <v>136875000</v>
      </c>
      <c r="Y16" s="14">
        <f>X16*J16</f>
        <v>273750000</v>
      </c>
      <c r="Z16" s="7">
        <v>4.71</v>
      </c>
      <c r="AA16" s="7">
        <f>Z16*J16</f>
        <v>9.42</v>
      </c>
      <c r="AB16" s="7">
        <v>185.8</v>
      </c>
      <c r="AC16" s="7">
        <f t="shared" si="0"/>
        <v>1750.2360000000001</v>
      </c>
      <c r="AD16" s="7" t="s">
        <v>16</v>
      </c>
      <c r="AE16" s="7"/>
      <c r="AF16" s="7"/>
      <c r="AG16" s="7" t="s">
        <v>198</v>
      </c>
      <c r="AH16" s="7">
        <v>46.62</v>
      </c>
      <c r="AI16" s="7" t="s">
        <v>26</v>
      </c>
      <c r="AJ16" s="7">
        <v>2452875000</v>
      </c>
      <c r="AK16" s="7">
        <v>94765873086</v>
      </c>
      <c r="AL16" s="7">
        <f t="shared" si="1"/>
        <v>94.765873085999999</v>
      </c>
      <c r="AM16" s="7" t="s">
        <v>199</v>
      </c>
      <c r="AN16" s="7">
        <v>39.43</v>
      </c>
      <c r="AO16" s="3">
        <v>1.01</v>
      </c>
      <c r="AP16" s="3">
        <v>0.54</v>
      </c>
      <c r="AQ16" s="3">
        <v>0.54</v>
      </c>
      <c r="AR16" s="3" t="s">
        <v>200</v>
      </c>
      <c r="AS16" s="3" t="s">
        <v>201</v>
      </c>
      <c r="AT16" s="3" t="s">
        <v>201</v>
      </c>
      <c r="AU16" s="3" t="s">
        <v>202</v>
      </c>
      <c r="AV16" s="3" t="s">
        <v>203</v>
      </c>
      <c r="AW16" s="8" t="s">
        <v>203</v>
      </c>
      <c r="AX16" s="8" t="s">
        <v>204</v>
      </c>
      <c r="AY16" s="8" t="s">
        <v>205</v>
      </c>
      <c r="AZ16" s="8" t="s">
        <v>205</v>
      </c>
      <c r="BA16" s="7">
        <v>50</v>
      </c>
      <c r="BB16" s="7">
        <v>50</v>
      </c>
      <c r="BC16" s="7">
        <v>7.17</v>
      </c>
      <c r="BD16" s="7">
        <v>7.17</v>
      </c>
    </row>
    <row r="17" spans="1:56" s="10" customFormat="1" x14ac:dyDescent="0.25">
      <c r="A17" s="3">
        <v>16</v>
      </c>
      <c r="B17" s="9">
        <v>45932.488194444442</v>
      </c>
      <c r="C17" s="9">
        <v>45932.490277777775</v>
      </c>
      <c r="D17" s="9" t="s">
        <v>206</v>
      </c>
      <c r="E17" s="9" t="s">
        <v>207</v>
      </c>
      <c r="F17" s="9" t="s">
        <v>222</v>
      </c>
      <c r="G17" s="3" t="s">
        <v>6</v>
      </c>
      <c r="H17" s="3">
        <v>16</v>
      </c>
      <c r="I17" s="3">
        <v>32</v>
      </c>
      <c r="J17" s="7">
        <v>2</v>
      </c>
      <c r="K17" s="7">
        <v>1</v>
      </c>
      <c r="L17" s="7">
        <v>1</v>
      </c>
      <c r="M17" s="7">
        <v>3</v>
      </c>
      <c r="N17" s="7" t="b">
        <v>1</v>
      </c>
      <c r="O17" s="7">
        <v>180</v>
      </c>
      <c r="P17" s="7">
        <v>0</v>
      </c>
      <c r="Q17" s="7">
        <v>32</v>
      </c>
      <c r="R17" s="7">
        <v>625000</v>
      </c>
      <c r="S17" s="7">
        <v>60</v>
      </c>
      <c r="T17" s="7">
        <v>15</v>
      </c>
      <c r="U17" s="7">
        <v>893</v>
      </c>
      <c r="V17" s="14">
        <v>558125000</v>
      </c>
      <c r="W17" s="7">
        <v>4</v>
      </c>
      <c r="X17" s="14">
        <v>139531250</v>
      </c>
      <c r="Y17" s="14">
        <f>X17*J17</f>
        <v>279062500</v>
      </c>
      <c r="Z17" s="7">
        <v>4.84</v>
      </c>
      <c r="AA17" s="7">
        <f>Z17*J17</f>
        <v>9.68</v>
      </c>
      <c r="AB17" s="7">
        <v>184.5</v>
      </c>
      <c r="AC17" s="7">
        <f t="shared" si="0"/>
        <v>1785.96</v>
      </c>
      <c r="AD17" s="7" t="s">
        <v>16</v>
      </c>
      <c r="AE17" s="7"/>
      <c r="AF17" s="7"/>
      <c r="AG17" s="7" t="s">
        <v>211</v>
      </c>
      <c r="AH17" s="7">
        <v>25.24</v>
      </c>
      <c r="AI17" s="7" t="s">
        <v>26</v>
      </c>
      <c r="AJ17" s="7">
        <v>2466625000</v>
      </c>
      <c r="AK17" s="7">
        <v>95296361784</v>
      </c>
      <c r="AL17" s="7">
        <f t="shared" si="1"/>
        <v>95.296361783999998</v>
      </c>
      <c r="AM17" s="7" t="s">
        <v>212</v>
      </c>
      <c r="AN17" s="7">
        <v>916.56</v>
      </c>
      <c r="AO17" s="3">
        <v>1.01</v>
      </c>
      <c r="AP17" s="3">
        <v>1.1200000000000001</v>
      </c>
      <c r="AQ17" s="3">
        <v>1.1200000000000001</v>
      </c>
      <c r="AR17" s="3" t="s">
        <v>213</v>
      </c>
      <c r="AS17" s="3" t="s">
        <v>214</v>
      </c>
      <c r="AT17" s="3" t="s">
        <v>215</v>
      </c>
      <c r="AU17" s="3" t="s">
        <v>216</v>
      </c>
      <c r="AV17" s="3" t="s">
        <v>217</v>
      </c>
      <c r="AW17" s="8" t="s">
        <v>218</v>
      </c>
      <c r="AX17" s="8" t="s">
        <v>219</v>
      </c>
      <c r="AY17" s="8" t="s">
        <v>220</v>
      </c>
      <c r="AZ17" s="8" t="s">
        <v>221</v>
      </c>
      <c r="BA17" s="7">
        <v>18</v>
      </c>
      <c r="BB17" s="7">
        <v>18</v>
      </c>
      <c r="BC17" s="7">
        <v>0</v>
      </c>
      <c r="BD17" s="7">
        <v>0</v>
      </c>
    </row>
    <row r="18" spans="1:56" s="10" customFormat="1" x14ac:dyDescent="0.25">
      <c r="A18" s="3">
        <v>17</v>
      </c>
      <c r="B18" s="9">
        <v>45932.494444444441</v>
      </c>
      <c r="C18" s="9">
        <v>45932.49722222222</v>
      </c>
      <c r="D18" s="9" t="s">
        <v>224</v>
      </c>
      <c r="E18" s="9"/>
      <c r="F18" s="9" t="s">
        <v>236</v>
      </c>
      <c r="G18" s="3" t="s">
        <v>6</v>
      </c>
      <c r="H18" s="3">
        <v>16</v>
      </c>
      <c r="I18" s="3">
        <v>32</v>
      </c>
      <c r="J18" s="7">
        <v>3</v>
      </c>
      <c r="K18" s="7">
        <v>1</v>
      </c>
      <c r="L18" s="7">
        <v>1</v>
      </c>
      <c r="M18" s="7">
        <v>3</v>
      </c>
      <c r="N18" s="7" t="b">
        <v>1</v>
      </c>
      <c r="O18" s="7">
        <v>180</v>
      </c>
      <c r="P18" s="7">
        <v>0</v>
      </c>
      <c r="Q18" s="7">
        <v>32</v>
      </c>
      <c r="R18" s="7">
        <v>625000</v>
      </c>
      <c r="S18" s="7">
        <v>60</v>
      </c>
      <c r="T18" s="7">
        <v>43</v>
      </c>
      <c r="U18" s="7">
        <v>989</v>
      </c>
      <c r="V18" s="14">
        <v>618125000</v>
      </c>
      <c r="W18" s="7">
        <v>4</v>
      </c>
      <c r="X18" s="14">
        <v>154531250</v>
      </c>
      <c r="Y18" s="14">
        <f>X18*J18</f>
        <v>463593750</v>
      </c>
      <c r="Z18" s="7">
        <v>5.33</v>
      </c>
      <c r="AA18" s="7">
        <f>Z18*J18</f>
        <v>15.99</v>
      </c>
      <c r="AB18" s="7">
        <v>185.6</v>
      </c>
      <c r="AC18" s="7">
        <f t="shared" si="0"/>
        <v>2967.7440000000001</v>
      </c>
      <c r="AD18" s="7" t="s">
        <v>16</v>
      </c>
      <c r="AE18" s="7"/>
      <c r="AF18" s="7"/>
      <c r="AG18" s="7" t="s">
        <v>225</v>
      </c>
      <c r="AH18" s="7">
        <v>49.28</v>
      </c>
      <c r="AI18" s="7" t="s">
        <v>26</v>
      </c>
      <c r="AJ18" s="7">
        <v>2564125000</v>
      </c>
      <c r="AK18" s="7">
        <v>99058017018</v>
      </c>
      <c r="AL18" s="7">
        <f t="shared" si="1"/>
        <v>99.058017018000001</v>
      </c>
      <c r="AM18" s="7" t="s">
        <v>226</v>
      </c>
      <c r="AN18" s="7">
        <v>14.15</v>
      </c>
      <c r="AO18" s="3">
        <v>1.01</v>
      </c>
      <c r="AP18" s="3">
        <v>1.5</v>
      </c>
      <c r="AQ18" s="3">
        <v>1.47</v>
      </c>
      <c r="AR18" s="3" t="s">
        <v>227</v>
      </c>
      <c r="AS18" s="3" t="s">
        <v>228</v>
      </c>
      <c r="AT18" s="3" t="s">
        <v>229</v>
      </c>
      <c r="AU18" s="3" t="s">
        <v>230</v>
      </c>
      <c r="AV18" s="3" t="s">
        <v>231</v>
      </c>
      <c r="AW18" s="8" t="s">
        <v>232</v>
      </c>
      <c r="AX18" s="8" t="s">
        <v>233</v>
      </c>
      <c r="AY18" s="8" t="s">
        <v>234</v>
      </c>
      <c r="AZ18" s="8" t="s">
        <v>235</v>
      </c>
      <c r="BA18" s="7">
        <v>22</v>
      </c>
      <c r="BB18" s="7">
        <v>16</v>
      </c>
      <c r="BC18" s="7">
        <v>22.71</v>
      </c>
      <c r="BD18" s="7">
        <v>59.43</v>
      </c>
    </row>
    <row r="19" spans="1:56" s="10" customFormat="1" x14ac:dyDescent="0.25">
      <c r="A19" s="3">
        <v>18</v>
      </c>
      <c r="B19" s="9">
        <v>45932.513194444444</v>
      </c>
      <c r="C19" s="9">
        <v>45932.515972222223</v>
      </c>
      <c r="D19" s="9" t="s">
        <v>243</v>
      </c>
      <c r="E19" s="9"/>
      <c r="F19" s="9" t="s">
        <v>255</v>
      </c>
      <c r="G19" s="3" t="s">
        <v>6</v>
      </c>
      <c r="H19" s="3">
        <v>16</v>
      </c>
      <c r="I19" s="3">
        <v>32</v>
      </c>
      <c r="J19" s="7">
        <v>4</v>
      </c>
      <c r="K19" s="7">
        <v>1</v>
      </c>
      <c r="L19" s="7">
        <v>1</v>
      </c>
      <c r="M19" s="7">
        <v>3</v>
      </c>
      <c r="N19" s="7" t="b">
        <v>1</v>
      </c>
      <c r="O19" s="7">
        <v>180</v>
      </c>
      <c r="P19" s="7">
        <v>0</v>
      </c>
      <c r="Q19" s="7">
        <v>32</v>
      </c>
      <c r="R19" s="7">
        <v>625000</v>
      </c>
      <c r="S19" s="7">
        <v>60</v>
      </c>
      <c r="T19" s="7">
        <v>125</v>
      </c>
      <c r="U19" s="7">
        <v>907</v>
      </c>
      <c r="V19" s="14">
        <v>566875000</v>
      </c>
      <c r="W19" s="7">
        <v>4</v>
      </c>
      <c r="X19" s="14">
        <v>141718750</v>
      </c>
      <c r="Y19" s="14">
        <f>X19*J19</f>
        <v>566875000</v>
      </c>
      <c r="Z19" s="7">
        <v>4.91</v>
      </c>
      <c r="AA19" s="7">
        <f>Z19*J19</f>
        <v>19.64</v>
      </c>
      <c r="AB19" s="7">
        <v>184.7</v>
      </c>
      <c r="AC19" s="7">
        <f t="shared" si="0"/>
        <v>3627.5079999999998</v>
      </c>
      <c r="AD19" s="7" t="s">
        <v>16</v>
      </c>
      <c r="AE19" s="7"/>
      <c r="AF19" s="7"/>
      <c r="AG19" s="7" t="s">
        <v>244</v>
      </c>
      <c r="AH19" s="7">
        <v>40.29</v>
      </c>
      <c r="AI19" s="7" t="s">
        <v>26</v>
      </c>
      <c r="AJ19" s="7">
        <v>2588500000</v>
      </c>
      <c r="AK19" s="7">
        <v>99998443776</v>
      </c>
      <c r="AL19" s="7">
        <f t="shared" si="1"/>
        <v>99.998443776000002</v>
      </c>
      <c r="AM19" s="7" t="s">
        <v>245</v>
      </c>
      <c r="AN19" s="7">
        <v>1567.38</v>
      </c>
      <c r="AO19" s="3">
        <v>1.01</v>
      </c>
      <c r="AP19" s="3">
        <v>30.61</v>
      </c>
      <c r="AQ19" s="3">
        <v>29.67</v>
      </c>
      <c r="AR19" s="3" t="s">
        <v>247</v>
      </c>
      <c r="AS19" s="3" t="s">
        <v>246</v>
      </c>
      <c r="AT19" s="3" t="s">
        <v>248</v>
      </c>
      <c r="AU19" s="3" t="s">
        <v>249</v>
      </c>
      <c r="AV19" s="3" t="s">
        <v>250</v>
      </c>
      <c r="AW19" s="8" t="s">
        <v>251</v>
      </c>
      <c r="AX19" s="8" t="s">
        <v>252</v>
      </c>
      <c r="AY19" s="8" t="s">
        <v>253</v>
      </c>
      <c r="AZ19" s="8" t="s">
        <v>254</v>
      </c>
      <c r="BA19" s="7">
        <v>50</v>
      </c>
      <c r="BB19" s="7">
        <v>37</v>
      </c>
      <c r="BC19" s="7">
        <v>63.93</v>
      </c>
      <c r="BD19" s="7">
        <v>53.65</v>
      </c>
    </row>
    <row r="20" spans="1:56" s="10" customFormat="1" x14ac:dyDescent="0.25">
      <c r="A20" s="3">
        <v>19</v>
      </c>
      <c r="B20" s="9">
        <v>45932.520833333336</v>
      </c>
      <c r="C20" s="9">
        <v>45932.523611111108</v>
      </c>
      <c r="D20" s="9" t="s">
        <v>256</v>
      </c>
      <c r="E20" s="9" t="s">
        <v>257</v>
      </c>
      <c r="F20" s="9" t="s">
        <v>269</v>
      </c>
      <c r="G20" s="3" t="s">
        <v>6</v>
      </c>
      <c r="H20" s="3">
        <v>16</v>
      </c>
      <c r="I20" s="3">
        <v>32</v>
      </c>
      <c r="J20" s="7">
        <v>5</v>
      </c>
      <c r="K20" s="7">
        <v>1</v>
      </c>
      <c r="L20" s="7">
        <v>1</v>
      </c>
      <c r="M20" s="7">
        <v>3</v>
      </c>
      <c r="N20" s="7" t="b">
        <v>1</v>
      </c>
      <c r="O20" s="7">
        <v>180</v>
      </c>
      <c r="P20" s="7">
        <v>0</v>
      </c>
      <c r="Q20" s="7">
        <v>32</v>
      </c>
      <c r="R20" s="7">
        <v>625000</v>
      </c>
      <c r="S20" s="7">
        <v>60</v>
      </c>
      <c r="T20" s="7">
        <v>30</v>
      </c>
      <c r="U20" s="7">
        <v>911</v>
      </c>
      <c r="V20" s="14">
        <v>569375000</v>
      </c>
      <c r="W20" s="7">
        <v>4</v>
      </c>
      <c r="X20" s="14">
        <v>142343750</v>
      </c>
      <c r="Y20" s="14">
        <f>X20*J20</f>
        <v>711718750</v>
      </c>
      <c r="Z20" s="7">
        <v>4.91</v>
      </c>
      <c r="AA20" s="7">
        <f>Z20*J20</f>
        <v>24.55</v>
      </c>
      <c r="AB20" s="7">
        <v>185.5</v>
      </c>
      <c r="AC20" s="7">
        <f t="shared" si="0"/>
        <v>4554.0250000000005</v>
      </c>
      <c r="AD20" s="7" t="s">
        <v>16</v>
      </c>
      <c r="AE20" s="7"/>
      <c r="AF20" s="7"/>
      <c r="AG20" s="7" t="s">
        <v>258</v>
      </c>
      <c r="AH20" s="7">
        <v>30.65</v>
      </c>
      <c r="AI20" s="7" t="s">
        <v>26</v>
      </c>
      <c r="AJ20" s="7">
        <v>2704125000</v>
      </c>
      <c r="AK20" s="7">
        <v>104459417960</v>
      </c>
      <c r="AL20" s="7">
        <f t="shared" si="1"/>
        <v>104.45941796</v>
      </c>
      <c r="AM20" s="7" t="s">
        <v>259</v>
      </c>
      <c r="AN20" s="7">
        <v>50.51</v>
      </c>
      <c r="AO20" s="3">
        <v>1.01</v>
      </c>
      <c r="AP20" s="3">
        <v>1.49</v>
      </c>
      <c r="AQ20" s="3">
        <v>1.49</v>
      </c>
      <c r="AR20" s="3" t="s">
        <v>260</v>
      </c>
      <c r="AS20" s="3" t="s">
        <v>261</v>
      </c>
      <c r="AT20" s="3" t="s">
        <v>262</v>
      </c>
      <c r="AU20" s="3" t="s">
        <v>263</v>
      </c>
      <c r="AV20" s="3" t="s">
        <v>264</v>
      </c>
      <c r="AW20" s="8" t="s">
        <v>265</v>
      </c>
      <c r="AX20" s="8" t="s">
        <v>266</v>
      </c>
      <c r="AY20" s="8" t="s">
        <v>267</v>
      </c>
      <c r="AZ20" s="8" t="s">
        <v>268</v>
      </c>
      <c r="BA20" s="7">
        <v>26</v>
      </c>
      <c r="BB20" s="7">
        <v>15</v>
      </c>
      <c r="BC20" s="7">
        <v>0</v>
      </c>
      <c r="BD20" s="7">
        <v>25.18</v>
      </c>
    </row>
    <row r="21" spans="1:56" s="10" customFormat="1" x14ac:dyDescent="0.25">
      <c r="A21" s="3">
        <v>20</v>
      </c>
      <c r="B21" s="9">
        <v>45932.52847222222</v>
      </c>
      <c r="C21" s="9">
        <v>45932.530555555553</v>
      </c>
      <c r="D21" s="9" t="s">
        <v>270</v>
      </c>
      <c r="E21" s="9" t="s">
        <v>271</v>
      </c>
      <c r="F21" s="9"/>
      <c r="G21" s="3" t="s">
        <v>6</v>
      </c>
      <c r="H21" s="3">
        <v>16</v>
      </c>
      <c r="I21" s="3">
        <v>32</v>
      </c>
      <c r="J21" s="7">
        <v>5</v>
      </c>
      <c r="K21" s="7">
        <v>1</v>
      </c>
      <c r="L21" s="7">
        <v>1</v>
      </c>
      <c r="M21" s="7">
        <v>3</v>
      </c>
      <c r="N21" s="7" t="b">
        <v>1</v>
      </c>
      <c r="O21" s="7">
        <v>180</v>
      </c>
      <c r="P21" s="7">
        <v>0</v>
      </c>
      <c r="Q21" s="7">
        <v>32</v>
      </c>
      <c r="R21" s="7">
        <v>921066</v>
      </c>
      <c r="S21" s="7">
        <v>60</v>
      </c>
      <c r="T21" s="7">
        <v>87</v>
      </c>
      <c r="U21" s="7">
        <v>861</v>
      </c>
      <c r="V21" s="14">
        <v>793037826</v>
      </c>
      <c r="W21" s="7">
        <v>4</v>
      </c>
      <c r="X21" s="14">
        <v>198259456.5</v>
      </c>
      <c r="Y21" s="14">
        <f>X21*J21</f>
        <v>991297282.5</v>
      </c>
      <c r="Z21" s="7">
        <v>4.66</v>
      </c>
      <c r="AA21" s="7">
        <f>Z21*J21</f>
        <v>23.3</v>
      </c>
      <c r="AB21" s="7">
        <v>184.9</v>
      </c>
      <c r="AC21" s="7">
        <f t="shared" si="0"/>
        <v>4308.17</v>
      </c>
      <c r="AD21" s="7" t="s">
        <v>16</v>
      </c>
      <c r="AE21" s="7"/>
      <c r="AF21" s="7"/>
      <c r="AG21" s="7" t="s">
        <v>272</v>
      </c>
      <c r="AH21" s="7">
        <v>12.94</v>
      </c>
      <c r="AI21" s="7" t="s">
        <v>26</v>
      </c>
      <c r="AJ21" s="7">
        <v>2798073224</v>
      </c>
      <c r="AK21" s="7">
        <v>108084060016</v>
      </c>
      <c r="AL21" s="7">
        <f t="shared" si="1"/>
        <v>108.084060016</v>
      </c>
      <c r="AM21" s="7" t="s">
        <v>274</v>
      </c>
      <c r="AN21" s="7">
        <v>52.06</v>
      </c>
      <c r="AO21" s="3">
        <v>1.49</v>
      </c>
      <c r="AP21" s="3">
        <v>1.53</v>
      </c>
      <c r="AQ21" s="3">
        <v>1.53</v>
      </c>
      <c r="AR21" s="3" t="s">
        <v>275</v>
      </c>
      <c r="AS21" s="3" t="s">
        <v>276</v>
      </c>
      <c r="AT21" s="3" t="s">
        <v>277</v>
      </c>
      <c r="AU21" s="3" t="s">
        <v>278</v>
      </c>
      <c r="AV21" s="3" t="s">
        <v>279</v>
      </c>
      <c r="AW21" s="8" t="s">
        <v>280</v>
      </c>
      <c r="AX21" s="8" t="s">
        <v>281</v>
      </c>
      <c r="AY21" s="8" t="s">
        <v>282</v>
      </c>
      <c r="AZ21" s="8" t="s">
        <v>283</v>
      </c>
      <c r="BA21" s="7">
        <v>19</v>
      </c>
      <c r="BB21" s="7">
        <v>72</v>
      </c>
      <c r="BC21" s="7">
        <v>45.39</v>
      </c>
      <c r="BD21" s="7">
        <v>120.24</v>
      </c>
    </row>
    <row r="22" spans="1:56" s="10" customFormat="1" x14ac:dyDescent="0.25">
      <c r="A22" s="3">
        <v>21</v>
      </c>
      <c r="B22" s="9">
        <v>45932.536805555559</v>
      </c>
      <c r="C22" s="9">
        <v>45932.539583333331</v>
      </c>
      <c r="D22" s="9" t="s">
        <v>284</v>
      </c>
      <c r="E22" s="9" t="s">
        <v>285</v>
      </c>
      <c r="F22" s="9" t="s">
        <v>297</v>
      </c>
      <c r="G22" s="3" t="s">
        <v>6</v>
      </c>
      <c r="H22" s="3">
        <v>16</v>
      </c>
      <c r="I22" s="3">
        <v>32</v>
      </c>
      <c r="J22" s="7">
        <v>5</v>
      </c>
      <c r="K22" s="7">
        <v>1</v>
      </c>
      <c r="L22" s="7">
        <v>1</v>
      </c>
      <c r="M22" s="7">
        <v>3</v>
      </c>
      <c r="N22" s="7" t="b">
        <v>1</v>
      </c>
      <c r="O22" s="7">
        <v>180</v>
      </c>
      <c r="P22" s="7">
        <v>0</v>
      </c>
      <c r="Q22" s="7">
        <v>32</v>
      </c>
      <c r="R22" s="7">
        <v>921066</v>
      </c>
      <c r="S22" s="7">
        <v>60</v>
      </c>
      <c r="T22" s="7">
        <v>150</v>
      </c>
      <c r="U22" s="7">
        <v>1014</v>
      </c>
      <c r="V22" s="14">
        <v>933960924</v>
      </c>
      <c r="W22" s="7">
        <v>4</v>
      </c>
      <c r="X22" s="14">
        <v>233490231</v>
      </c>
      <c r="Y22" s="14">
        <f>X22*J22</f>
        <v>1167451155</v>
      </c>
      <c r="Z22" s="7">
        <v>5.47</v>
      </c>
      <c r="AA22" s="7">
        <f>Z22*J22</f>
        <v>27.349999999999998</v>
      </c>
      <c r="AB22" s="7">
        <v>185.3</v>
      </c>
      <c r="AC22" s="7">
        <f t="shared" si="0"/>
        <v>5067.9549999999999</v>
      </c>
      <c r="AD22" s="7" t="s">
        <v>16</v>
      </c>
      <c r="AE22" s="7"/>
      <c r="AF22" s="7"/>
      <c r="AG22" s="7" t="s">
        <v>286</v>
      </c>
      <c r="AH22" s="7">
        <v>27.77</v>
      </c>
      <c r="AI22" s="7" t="s">
        <v>26</v>
      </c>
      <c r="AJ22" s="7">
        <v>2874521702</v>
      </c>
      <c r="AK22" s="7">
        <v>111033549888</v>
      </c>
      <c r="AL22" s="7">
        <f t="shared" si="1"/>
        <v>111.033549888</v>
      </c>
      <c r="AM22" s="7" t="s">
        <v>287</v>
      </c>
      <c r="AN22" s="7">
        <v>596.34</v>
      </c>
      <c r="AO22" s="3">
        <v>1.49</v>
      </c>
      <c r="AP22" s="3">
        <v>1.55</v>
      </c>
      <c r="AQ22" s="3">
        <v>0.44</v>
      </c>
      <c r="AR22" s="3" t="s">
        <v>288</v>
      </c>
      <c r="AS22" s="3" t="s">
        <v>289</v>
      </c>
      <c r="AT22" s="3" t="s">
        <v>290</v>
      </c>
      <c r="AU22" s="3" t="s">
        <v>291</v>
      </c>
      <c r="AV22" s="3" t="s">
        <v>292</v>
      </c>
      <c r="AW22" s="8" t="s">
        <v>293</v>
      </c>
      <c r="AX22" s="8" t="s">
        <v>294</v>
      </c>
      <c r="AY22" s="8" t="s">
        <v>295</v>
      </c>
      <c r="AZ22" s="8" t="s">
        <v>296</v>
      </c>
      <c r="BA22" s="7">
        <v>45</v>
      </c>
      <c r="BB22" s="7">
        <v>134</v>
      </c>
      <c r="BC22" s="7">
        <v>4.16</v>
      </c>
      <c r="BD22" s="7">
        <v>11.3</v>
      </c>
    </row>
    <row r="23" spans="1:56" s="10" customFormat="1" x14ac:dyDescent="0.25">
      <c r="A23" s="3">
        <v>22</v>
      </c>
      <c r="B23" s="9">
        <v>45932.544444444444</v>
      </c>
      <c r="C23" s="9">
        <v>45932.546527777777</v>
      </c>
      <c r="D23" s="9" t="s">
        <v>298</v>
      </c>
      <c r="E23" s="9" t="s">
        <v>299</v>
      </c>
      <c r="F23" s="9"/>
      <c r="G23" s="3" t="s">
        <v>6</v>
      </c>
      <c r="H23" s="3">
        <v>16</v>
      </c>
      <c r="I23" s="3">
        <v>32</v>
      </c>
      <c r="J23" s="7">
        <v>1</v>
      </c>
      <c r="K23" s="7">
        <v>1</v>
      </c>
      <c r="L23" s="7">
        <v>1</v>
      </c>
      <c r="M23" s="7">
        <v>3</v>
      </c>
      <c r="N23" s="7" t="b">
        <v>1</v>
      </c>
      <c r="O23" s="7">
        <v>180</v>
      </c>
      <c r="P23" s="7">
        <v>0</v>
      </c>
      <c r="Q23" s="7">
        <v>32</v>
      </c>
      <c r="R23" s="7">
        <v>921066</v>
      </c>
      <c r="S23" s="7">
        <v>60</v>
      </c>
      <c r="T23" s="7">
        <v>89</v>
      </c>
      <c r="U23" s="7">
        <v>690</v>
      </c>
      <c r="V23" s="14">
        <v>635535540</v>
      </c>
      <c r="W23" s="7">
        <v>4</v>
      </c>
      <c r="X23" s="14">
        <v>158883885</v>
      </c>
      <c r="Y23" s="14">
        <f>X23*J23</f>
        <v>158883885</v>
      </c>
      <c r="Z23" s="7">
        <v>3.69</v>
      </c>
      <c r="AA23" s="7">
        <f>Z23*J23</f>
        <v>3.69</v>
      </c>
      <c r="AB23" s="7">
        <v>187.2</v>
      </c>
      <c r="AC23" s="7">
        <f t="shared" si="0"/>
        <v>690.76799999999992</v>
      </c>
      <c r="AD23" s="7" t="s">
        <v>16</v>
      </c>
      <c r="AE23" s="7"/>
      <c r="AF23" s="7"/>
      <c r="AG23" s="7" t="s">
        <v>300</v>
      </c>
      <c r="AH23" s="7">
        <v>11.78</v>
      </c>
      <c r="AI23" s="7" t="s">
        <v>26</v>
      </c>
      <c r="AJ23" s="7">
        <v>3008997338</v>
      </c>
      <c r="AK23" s="7">
        <v>116221801270</v>
      </c>
      <c r="AL23" s="7">
        <f t="shared" si="1"/>
        <v>116.22180127</v>
      </c>
      <c r="AM23" s="7" t="s">
        <v>301</v>
      </c>
      <c r="AN23" s="7">
        <v>550.05999999999995</v>
      </c>
      <c r="AO23" s="3">
        <v>1.49</v>
      </c>
      <c r="AP23" s="3">
        <v>1.53</v>
      </c>
      <c r="AQ23" s="3">
        <v>0.72</v>
      </c>
      <c r="AR23" s="3" t="s">
        <v>302</v>
      </c>
      <c r="AS23" s="3" t="s">
        <v>303</v>
      </c>
      <c r="AT23" s="3" t="s">
        <v>304</v>
      </c>
      <c r="AU23" s="3" t="s">
        <v>318</v>
      </c>
      <c r="AV23" s="3" t="s">
        <v>305</v>
      </c>
      <c r="AW23" s="8" t="s">
        <v>306</v>
      </c>
      <c r="AX23" s="8" t="s">
        <v>307</v>
      </c>
      <c r="AY23" s="8" t="s">
        <v>308</v>
      </c>
      <c r="AZ23" s="8" t="s">
        <v>309</v>
      </c>
      <c r="BA23" s="7">
        <v>25</v>
      </c>
      <c r="BB23" s="7">
        <v>485</v>
      </c>
      <c r="BC23" s="7">
        <v>63.92</v>
      </c>
      <c r="BD23" s="7">
        <v>719.16</v>
      </c>
    </row>
    <row r="24" spans="1:56" s="10" customFormat="1" x14ac:dyDescent="0.25">
      <c r="A24" s="3">
        <v>23</v>
      </c>
      <c r="B24" s="9">
        <v>45932.556944444441</v>
      </c>
      <c r="C24" s="9">
        <v>45932.559027777781</v>
      </c>
      <c r="D24" s="9" t="s">
        <v>310</v>
      </c>
      <c r="E24" s="9" t="s">
        <v>311</v>
      </c>
      <c r="F24" s="9" t="s">
        <v>324</v>
      </c>
      <c r="G24" s="3" t="s">
        <v>6</v>
      </c>
      <c r="H24" s="3">
        <v>16</v>
      </c>
      <c r="I24" s="3">
        <v>32</v>
      </c>
      <c r="J24" s="7">
        <v>1</v>
      </c>
      <c r="K24" s="7">
        <v>1</v>
      </c>
      <c r="L24" s="7">
        <v>1</v>
      </c>
      <c r="M24" s="7">
        <v>3</v>
      </c>
      <c r="N24" s="7" t="b">
        <v>1</v>
      </c>
      <c r="O24" s="7">
        <v>180</v>
      </c>
      <c r="P24" s="7">
        <v>0</v>
      </c>
      <c r="Q24" s="7">
        <v>32</v>
      </c>
      <c r="R24" s="7">
        <v>921066</v>
      </c>
      <c r="S24" s="7">
        <v>60</v>
      </c>
      <c r="T24" s="7">
        <v>26</v>
      </c>
      <c r="U24" s="7">
        <v>686</v>
      </c>
      <c r="V24" s="14">
        <v>631851276</v>
      </c>
      <c r="W24" s="7">
        <v>4</v>
      </c>
      <c r="X24" s="14">
        <v>157962819</v>
      </c>
      <c r="Y24" s="14">
        <f>X24*J24</f>
        <v>157962819</v>
      </c>
      <c r="Z24" s="7">
        <v>3.65</v>
      </c>
      <c r="AA24" s="7">
        <f>Z24*J24</f>
        <v>3.65</v>
      </c>
      <c r="AB24" s="7">
        <v>187.8</v>
      </c>
      <c r="AC24" s="7">
        <f t="shared" si="0"/>
        <v>685.47</v>
      </c>
      <c r="AD24" s="7" t="s">
        <v>16</v>
      </c>
      <c r="AE24" s="7"/>
      <c r="AF24" s="7"/>
      <c r="AG24" s="7" t="s">
        <v>312</v>
      </c>
      <c r="AH24" s="7">
        <v>32.89</v>
      </c>
      <c r="AI24" s="7" t="s">
        <v>26</v>
      </c>
      <c r="AJ24" s="7">
        <v>3130578050</v>
      </c>
      <c r="AK24" s="7">
        <v>120912551846</v>
      </c>
      <c r="AL24" s="7">
        <f>AK24/(1000^3)</f>
        <v>120.912551846</v>
      </c>
      <c r="AM24" s="7" t="s">
        <v>313</v>
      </c>
      <c r="AN24" s="7">
        <v>65.150000000000006</v>
      </c>
      <c r="AO24" s="3">
        <v>1.49</v>
      </c>
      <c r="AP24" s="3">
        <v>0.31</v>
      </c>
      <c r="AQ24" s="3">
        <v>1.55</v>
      </c>
      <c r="AR24" s="3" t="s">
        <v>314</v>
      </c>
      <c r="AS24" s="3" t="s">
        <v>315</v>
      </c>
      <c r="AT24" s="3" t="s">
        <v>316</v>
      </c>
      <c r="AU24" s="3" t="s">
        <v>317</v>
      </c>
      <c r="AV24" s="3" t="s">
        <v>319</v>
      </c>
      <c r="AW24" s="8" t="s">
        <v>320</v>
      </c>
      <c r="AX24" s="8" t="s">
        <v>321</v>
      </c>
      <c r="AY24" s="8" t="s">
        <v>322</v>
      </c>
      <c r="AZ24" s="8" t="s">
        <v>323</v>
      </c>
      <c r="BA24" s="7">
        <v>26</v>
      </c>
      <c r="BB24" s="7">
        <v>23</v>
      </c>
      <c r="BC24" s="7">
        <v>0</v>
      </c>
      <c r="BD24" s="7">
        <v>3.23</v>
      </c>
    </row>
    <row r="25" spans="1:56" s="10" customFormat="1" x14ac:dyDescent="0.25">
      <c r="A25" s="3">
        <v>24</v>
      </c>
      <c r="B25" s="9">
        <v>45932.568749999999</v>
      </c>
      <c r="C25" s="9">
        <v>45932.571527777778</v>
      </c>
      <c r="D25" s="9" t="s">
        <v>325</v>
      </c>
      <c r="E25" s="9" t="s">
        <v>326</v>
      </c>
      <c r="F25" s="9" t="s">
        <v>338</v>
      </c>
      <c r="G25" s="3" t="s">
        <v>6</v>
      </c>
      <c r="H25" s="3">
        <v>16</v>
      </c>
      <c r="I25" s="3">
        <v>32</v>
      </c>
      <c r="J25" s="7">
        <v>1</v>
      </c>
      <c r="K25" s="7">
        <v>1</v>
      </c>
      <c r="L25" s="7">
        <v>1</v>
      </c>
      <c r="M25" s="7">
        <v>4</v>
      </c>
      <c r="N25" s="7" t="b">
        <v>1</v>
      </c>
      <c r="O25" s="7">
        <v>180</v>
      </c>
      <c r="P25" s="7">
        <v>0</v>
      </c>
      <c r="Q25" s="7">
        <v>32</v>
      </c>
      <c r="R25" s="7">
        <v>921066</v>
      </c>
      <c r="S25" s="7">
        <v>60</v>
      </c>
      <c r="T25" s="7">
        <v>104</v>
      </c>
      <c r="U25" s="7">
        <v>502</v>
      </c>
      <c r="V25" s="14">
        <v>462375132</v>
      </c>
      <c r="W25" s="7">
        <v>4</v>
      </c>
      <c r="X25" s="14">
        <v>115593783</v>
      </c>
      <c r="Y25" s="14">
        <f>X25*J25</f>
        <v>115593783</v>
      </c>
      <c r="Z25" s="7">
        <v>2.62</v>
      </c>
      <c r="AA25" s="7">
        <f>Z25*J25</f>
        <v>2.62</v>
      </c>
      <c r="AB25" s="7">
        <v>191.4</v>
      </c>
      <c r="AC25" s="7">
        <f t="shared" si="0"/>
        <v>501.46800000000002</v>
      </c>
      <c r="AD25" s="7" t="s">
        <v>16</v>
      </c>
      <c r="AE25" s="7"/>
      <c r="AF25" s="7"/>
      <c r="AG25" s="7" t="s">
        <v>327</v>
      </c>
      <c r="AH25" s="7">
        <v>36.43</v>
      </c>
      <c r="AI25" s="7" t="s">
        <v>26</v>
      </c>
      <c r="AJ25" s="7">
        <v>3165578558</v>
      </c>
      <c r="AK25" s="7">
        <v>122262910186</v>
      </c>
      <c r="AL25" s="7">
        <f>AK25/(1000^3)</f>
        <v>122.262910186</v>
      </c>
      <c r="AM25" s="7" t="s">
        <v>328</v>
      </c>
      <c r="AN25" s="7">
        <v>998.92</v>
      </c>
      <c r="AO25" s="3">
        <v>2.64</v>
      </c>
      <c r="AP25" s="3">
        <v>2.7</v>
      </c>
      <c r="AQ25" s="3">
        <v>1.55</v>
      </c>
      <c r="AR25" s="3" t="s">
        <v>329</v>
      </c>
      <c r="AS25" s="3" t="s">
        <v>330</v>
      </c>
      <c r="AT25" s="3" t="s">
        <v>316</v>
      </c>
      <c r="AU25" s="3" t="s">
        <v>331</v>
      </c>
      <c r="AV25" s="3" t="s">
        <v>332</v>
      </c>
      <c r="AW25" s="8" t="s">
        <v>320</v>
      </c>
      <c r="AX25" s="8" t="s">
        <v>333</v>
      </c>
      <c r="AY25" s="8" t="s">
        <v>334</v>
      </c>
      <c r="AZ25" s="8" t="s">
        <v>335</v>
      </c>
      <c r="BA25" s="7">
        <v>14</v>
      </c>
      <c r="BB25" s="7">
        <v>1001</v>
      </c>
      <c r="BC25" s="7">
        <v>90.98</v>
      </c>
      <c r="BD25" s="7">
        <v>1025.83</v>
      </c>
    </row>
    <row r="26" spans="1:56" s="10" customFormat="1" x14ac:dyDescent="0.25">
      <c r="A26" s="3">
        <v>25</v>
      </c>
      <c r="B26" s="9">
        <v>45932.59375</v>
      </c>
      <c r="C26" s="9">
        <v>45932.59652777778</v>
      </c>
      <c r="D26" s="9" t="s">
        <v>336</v>
      </c>
      <c r="E26" s="9" t="s">
        <v>337</v>
      </c>
      <c r="F26" s="9" t="s">
        <v>350</v>
      </c>
      <c r="G26" s="3" t="s">
        <v>6</v>
      </c>
      <c r="H26" s="3">
        <v>16</v>
      </c>
      <c r="I26" s="3">
        <v>32</v>
      </c>
      <c r="J26" s="7">
        <v>1</v>
      </c>
      <c r="K26" s="7">
        <v>1</v>
      </c>
      <c r="L26" s="7">
        <v>1</v>
      </c>
      <c r="M26" s="7">
        <v>4</v>
      </c>
      <c r="N26" s="7" t="b">
        <v>1</v>
      </c>
      <c r="O26" s="7">
        <v>180</v>
      </c>
      <c r="P26" s="7">
        <v>0</v>
      </c>
      <c r="Q26" s="7">
        <v>32</v>
      </c>
      <c r="R26" s="7">
        <v>921066</v>
      </c>
      <c r="S26" s="7">
        <v>60</v>
      </c>
      <c r="T26" s="7">
        <v>62</v>
      </c>
      <c r="U26" s="7">
        <v>502</v>
      </c>
      <c r="V26" s="14">
        <v>462375132</v>
      </c>
      <c r="W26" s="7">
        <v>4</v>
      </c>
      <c r="X26" s="14">
        <v>115593783</v>
      </c>
      <c r="Y26" s="14">
        <f>X26*J26</f>
        <v>115593783</v>
      </c>
      <c r="Z26" s="7">
        <v>2.62</v>
      </c>
      <c r="AA26" s="7">
        <f>Z26*J26</f>
        <v>2.62</v>
      </c>
      <c r="AB26" s="7">
        <v>191.3</v>
      </c>
      <c r="AC26" s="7">
        <f t="shared" si="0"/>
        <v>501.20600000000007</v>
      </c>
      <c r="AD26" s="7" t="s">
        <v>16</v>
      </c>
      <c r="AE26" s="7"/>
      <c r="AF26" s="7"/>
      <c r="AG26" s="7" t="s">
        <v>339</v>
      </c>
      <c r="AH26" s="7">
        <v>1.04</v>
      </c>
      <c r="AI26" s="7" t="s">
        <v>26</v>
      </c>
      <c r="AJ26" s="7">
        <v>3382950134</v>
      </c>
      <c r="AK26" s="7">
        <v>133692559770</v>
      </c>
      <c r="AL26" s="7">
        <f>AK26/(1000^3)</f>
        <v>133.69255977</v>
      </c>
      <c r="AM26" s="7" t="s">
        <v>340</v>
      </c>
      <c r="AN26" s="7">
        <v>50.27</v>
      </c>
      <c r="AO26" s="3">
        <v>2.64</v>
      </c>
      <c r="AP26" s="3">
        <v>2.75</v>
      </c>
      <c r="AQ26" s="3">
        <v>2.74</v>
      </c>
      <c r="AR26" s="3" t="s">
        <v>341</v>
      </c>
      <c r="AS26" s="3" t="s">
        <v>342</v>
      </c>
      <c r="AT26" s="3" t="s">
        <v>343</v>
      </c>
      <c r="AU26" s="3" t="s">
        <v>344</v>
      </c>
      <c r="AV26" s="3" t="s">
        <v>345</v>
      </c>
      <c r="AW26" s="8" t="s">
        <v>346</v>
      </c>
      <c r="AX26" s="8" t="s">
        <v>347</v>
      </c>
      <c r="AY26" s="8" t="s">
        <v>348</v>
      </c>
      <c r="AZ26" s="8" t="s">
        <v>349</v>
      </c>
      <c r="BA26" s="7">
        <v>48</v>
      </c>
      <c r="BB26" s="7">
        <v>12</v>
      </c>
      <c r="BC26" s="7">
        <v>3.33</v>
      </c>
      <c r="BD26" s="7">
        <v>65.41</v>
      </c>
    </row>
    <row r="27" spans="1:56" s="10" customFormat="1" x14ac:dyDescent="0.25">
      <c r="A27" s="3">
        <v>26</v>
      </c>
      <c r="B27" s="9">
        <v>45932.600694444445</v>
      </c>
      <c r="C27" s="9">
        <v>45932.602777777778</v>
      </c>
      <c r="D27" s="9" t="s">
        <v>351</v>
      </c>
      <c r="E27" s="9" t="s">
        <v>352</v>
      </c>
      <c r="F27" s="9" t="s">
        <v>364</v>
      </c>
      <c r="G27" s="3" t="s">
        <v>6</v>
      </c>
      <c r="H27" s="3">
        <v>16</v>
      </c>
      <c r="I27" s="3">
        <v>32</v>
      </c>
      <c r="J27" s="7">
        <v>1</v>
      </c>
      <c r="K27" s="7">
        <v>1</v>
      </c>
      <c r="L27" s="7">
        <v>1</v>
      </c>
      <c r="M27" s="7">
        <v>5</v>
      </c>
      <c r="N27" s="7" t="b">
        <v>1</v>
      </c>
      <c r="O27" s="7">
        <v>180</v>
      </c>
      <c r="P27" s="7">
        <v>0</v>
      </c>
      <c r="Q27" s="7">
        <v>32</v>
      </c>
      <c r="R27" s="7">
        <v>921066</v>
      </c>
      <c r="S27" s="7">
        <v>60</v>
      </c>
      <c r="T27" s="7">
        <v>104</v>
      </c>
      <c r="U27" s="7">
        <v>384</v>
      </c>
      <c r="V27" s="14">
        <v>353689344</v>
      </c>
      <c r="W27" s="7">
        <v>4</v>
      </c>
      <c r="X27" s="14">
        <v>88422336</v>
      </c>
      <c r="Y27" s="14">
        <f>X27*J27</f>
        <v>88422336</v>
      </c>
      <c r="Z27" s="7">
        <v>1.97</v>
      </c>
      <c r="AA27" s="7">
        <f>Z27*J27</f>
        <v>1.97</v>
      </c>
      <c r="AB27" s="7">
        <v>195</v>
      </c>
      <c r="AC27" s="7">
        <f t="shared" si="0"/>
        <v>384.15</v>
      </c>
      <c r="AD27" s="7" t="s">
        <v>16</v>
      </c>
      <c r="AE27" s="7"/>
      <c r="AF27" s="7"/>
      <c r="AG27" s="7" t="s">
        <v>353</v>
      </c>
      <c r="AH27" s="7">
        <v>35.950000000000003</v>
      </c>
      <c r="AI27" s="7" t="s">
        <v>26</v>
      </c>
      <c r="AJ27" s="7">
        <v>3436371962</v>
      </c>
      <c r="AK27" s="7">
        <v>136501563282</v>
      </c>
      <c r="AL27" s="7">
        <f>AK27/(1000^3)</f>
        <v>136.50156328200001</v>
      </c>
      <c r="AM27" s="7" t="s">
        <v>354</v>
      </c>
      <c r="AN27" s="7">
        <v>524.11</v>
      </c>
      <c r="AO27" s="3">
        <v>3.79</v>
      </c>
      <c r="AP27" s="3">
        <v>4.03</v>
      </c>
      <c r="AQ27" s="3">
        <v>25.04</v>
      </c>
      <c r="AR27" s="3" t="s">
        <v>355</v>
      </c>
      <c r="AS27" s="3" t="s">
        <v>356</v>
      </c>
      <c r="AT27" s="3" t="s">
        <v>357</v>
      </c>
      <c r="AU27" s="3" t="s">
        <v>358</v>
      </c>
      <c r="AV27" s="3" t="s">
        <v>359</v>
      </c>
      <c r="AW27" s="8" t="s">
        <v>360</v>
      </c>
      <c r="AX27" s="8" t="s">
        <v>361</v>
      </c>
      <c r="AY27" s="8" t="s">
        <v>362</v>
      </c>
      <c r="AZ27" s="8" t="s">
        <v>363</v>
      </c>
      <c r="BA27" s="7">
        <v>33</v>
      </c>
      <c r="BB27" s="7">
        <v>404</v>
      </c>
      <c r="BC27" s="7">
        <v>64.2</v>
      </c>
      <c r="BD27" s="7">
        <v>575.17999999999995</v>
      </c>
    </row>
    <row r="28" spans="1:56" s="10" customFormat="1" x14ac:dyDescent="0.25">
      <c r="A28" s="3">
        <v>27</v>
      </c>
      <c r="B28" s="9">
        <v>45932.609027777777</v>
      </c>
      <c r="C28" s="9">
        <v>45932.612500000003</v>
      </c>
      <c r="D28" s="9" t="s">
        <v>365</v>
      </c>
      <c r="E28" s="9" t="s">
        <v>366</v>
      </c>
      <c r="F28" s="9" t="s">
        <v>378</v>
      </c>
      <c r="G28" s="3" t="s">
        <v>6</v>
      </c>
      <c r="H28" s="3">
        <v>16</v>
      </c>
      <c r="I28" s="3">
        <v>32</v>
      </c>
      <c r="J28" s="7">
        <v>1</v>
      </c>
      <c r="K28" s="7">
        <v>1</v>
      </c>
      <c r="L28" s="7">
        <v>1</v>
      </c>
      <c r="M28" s="7">
        <v>10</v>
      </c>
      <c r="N28" s="7" t="b">
        <v>1</v>
      </c>
      <c r="O28" s="7">
        <v>180</v>
      </c>
      <c r="P28" s="7">
        <v>0</v>
      </c>
      <c r="Q28" s="7">
        <v>32</v>
      </c>
      <c r="R28" s="7">
        <v>921066</v>
      </c>
      <c r="S28" s="7">
        <v>60</v>
      </c>
      <c r="T28" s="7">
        <v>85</v>
      </c>
      <c r="U28" s="7">
        <v>179</v>
      </c>
      <c r="V28" s="14">
        <v>164870814</v>
      </c>
      <c r="W28" s="7">
        <v>4</v>
      </c>
      <c r="X28" s="14">
        <v>41217703.5</v>
      </c>
      <c r="Y28" s="14">
        <f>X28*J28</f>
        <v>41217703.5</v>
      </c>
      <c r="Z28" s="7">
        <v>0.81</v>
      </c>
      <c r="AA28" s="7">
        <f>Z28*J28</f>
        <v>0.81</v>
      </c>
      <c r="AB28" s="7">
        <v>221</v>
      </c>
      <c r="AC28" s="7">
        <f t="shared" si="0"/>
        <v>179.01000000000002</v>
      </c>
      <c r="AD28" s="7" t="s">
        <v>16</v>
      </c>
      <c r="AE28" s="7"/>
      <c r="AF28" s="7"/>
      <c r="AG28" s="7" t="s">
        <v>367</v>
      </c>
      <c r="AH28" s="7">
        <v>55.27</v>
      </c>
      <c r="AI28" s="7" t="s">
        <v>26</v>
      </c>
      <c r="AJ28" s="7">
        <v>3528478562</v>
      </c>
      <c r="AK28" s="7">
        <v>142634138718</v>
      </c>
      <c r="AL28" s="7">
        <f>AK28/(1000^3)</f>
        <v>142.634138718</v>
      </c>
      <c r="AM28" s="7" t="s">
        <v>368</v>
      </c>
      <c r="AN28" s="7">
        <v>635.09</v>
      </c>
      <c r="AO28" s="3">
        <v>9.5299999999999994</v>
      </c>
      <c r="AP28" s="3">
        <v>8.09</v>
      </c>
      <c r="AQ28" s="3">
        <v>10.29</v>
      </c>
      <c r="AR28" s="3" t="s">
        <v>369</v>
      </c>
      <c r="AS28" s="3" t="s">
        <v>370</v>
      </c>
      <c r="AT28" s="3" t="s">
        <v>371</v>
      </c>
      <c r="AU28" s="3" t="s">
        <v>372</v>
      </c>
      <c r="AV28" s="3" t="s">
        <v>373</v>
      </c>
      <c r="AW28" s="8" t="s">
        <v>374</v>
      </c>
      <c r="AX28" s="8" t="s">
        <v>375</v>
      </c>
      <c r="AY28" s="8" t="s">
        <v>376</v>
      </c>
      <c r="AZ28" s="8" t="s">
        <v>377</v>
      </c>
      <c r="BA28" s="7">
        <v>129</v>
      </c>
      <c r="BB28" s="7">
        <v>115</v>
      </c>
      <c r="BC28" s="7">
        <v>16.53</v>
      </c>
      <c r="BD28" s="7">
        <v>11.86</v>
      </c>
    </row>
    <row r="29" spans="1:56" s="10" customFormat="1" x14ac:dyDescent="0.25">
      <c r="A29" s="3">
        <v>28</v>
      </c>
      <c r="B29" s="9">
        <v>45932.619444444441</v>
      </c>
      <c r="C29" s="9">
        <v>45932.62222222222</v>
      </c>
      <c r="D29" s="9" t="s">
        <v>379</v>
      </c>
      <c r="E29" s="9" t="s">
        <v>380</v>
      </c>
      <c r="F29" s="9" t="s">
        <v>391</v>
      </c>
      <c r="G29" s="3" t="s">
        <v>6</v>
      </c>
      <c r="H29" s="3">
        <v>16</v>
      </c>
      <c r="I29" s="3">
        <v>32</v>
      </c>
      <c r="J29" s="7">
        <v>4</v>
      </c>
      <c r="K29" s="7">
        <v>1</v>
      </c>
      <c r="L29" s="7">
        <v>1</v>
      </c>
      <c r="M29" s="7">
        <v>10</v>
      </c>
      <c r="N29" s="7" t="b">
        <v>1</v>
      </c>
      <c r="O29" s="7">
        <v>180</v>
      </c>
      <c r="P29" s="7">
        <v>0</v>
      </c>
      <c r="Q29" s="7">
        <v>32</v>
      </c>
      <c r="R29" s="7">
        <v>921066</v>
      </c>
      <c r="S29" s="7">
        <v>60</v>
      </c>
      <c r="T29" s="7">
        <v>182</v>
      </c>
      <c r="U29" s="7">
        <v>179</v>
      </c>
      <c r="V29" s="14">
        <v>164870814</v>
      </c>
      <c r="W29" s="7">
        <v>4</v>
      </c>
      <c r="X29" s="14">
        <v>41217703.5</v>
      </c>
      <c r="Y29" s="14">
        <f>X29*J29</f>
        <v>164870814</v>
      </c>
      <c r="Z29" s="7">
        <v>0.82</v>
      </c>
      <c r="AA29" s="7">
        <f>Z29*J29</f>
        <v>3.28</v>
      </c>
      <c r="AB29" s="7">
        <v>217.6</v>
      </c>
      <c r="AC29" s="7">
        <f t="shared" si="0"/>
        <v>713.72799999999995</v>
      </c>
      <c r="AD29" s="7" t="s">
        <v>16</v>
      </c>
      <c r="AE29" s="7"/>
      <c r="AF29" s="7"/>
      <c r="AG29" s="7" t="s">
        <v>381</v>
      </c>
      <c r="AH29" s="7">
        <v>6.37</v>
      </c>
      <c r="AI29" s="7" t="s">
        <v>26</v>
      </c>
      <c r="AJ29" s="7">
        <v>3603084908</v>
      </c>
      <c r="AK29" s="7">
        <v>152823964512</v>
      </c>
      <c r="AL29" s="7">
        <f>AK29/(1000^3)</f>
        <v>152.823964512</v>
      </c>
      <c r="AM29" s="7" t="s">
        <v>382</v>
      </c>
      <c r="AN29" s="7">
        <v>787.98</v>
      </c>
      <c r="AO29" s="3">
        <v>9.5299999999999994</v>
      </c>
      <c r="AP29" s="3">
        <v>10.29</v>
      </c>
      <c r="AQ29" s="3">
        <v>10.29</v>
      </c>
      <c r="AR29" s="3" t="s">
        <v>383</v>
      </c>
      <c r="AS29" s="3" t="s">
        <v>370</v>
      </c>
      <c r="AT29" s="3" t="s">
        <v>384</v>
      </c>
      <c r="AU29" s="3" t="s">
        <v>385</v>
      </c>
      <c r="AV29" s="3" t="s">
        <v>386</v>
      </c>
      <c r="AW29" s="8" t="s">
        <v>387</v>
      </c>
      <c r="AX29" s="8" t="s">
        <v>388</v>
      </c>
      <c r="AY29" s="8" t="s">
        <v>389</v>
      </c>
      <c r="AZ29" s="8" t="s">
        <v>390</v>
      </c>
      <c r="BA29" s="7">
        <v>45</v>
      </c>
      <c r="BB29" s="7">
        <v>800</v>
      </c>
      <c r="BC29" s="7">
        <v>126.49</v>
      </c>
      <c r="BD29" s="7">
        <v>928.83</v>
      </c>
    </row>
    <row r="30" spans="1:56" s="10" customFormat="1" x14ac:dyDescent="0.25">
      <c r="A30" s="3">
        <v>29</v>
      </c>
      <c r="B30" s="9">
        <v>45932.647222222222</v>
      </c>
      <c r="C30" s="9">
        <v>45932.65</v>
      </c>
      <c r="D30" s="9" t="s">
        <v>392</v>
      </c>
      <c r="E30" s="9" t="s">
        <v>393</v>
      </c>
      <c r="F30" s="9" t="s">
        <v>406</v>
      </c>
      <c r="G30" s="3" t="s">
        <v>6</v>
      </c>
      <c r="H30" s="3">
        <v>16</v>
      </c>
      <c r="I30" s="3">
        <v>32</v>
      </c>
      <c r="J30" s="7">
        <v>4</v>
      </c>
      <c r="K30" s="7">
        <v>1</v>
      </c>
      <c r="L30" s="7">
        <v>1</v>
      </c>
      <c r="M30" s="7">
        <v>10</v>
      </c>
      <c r="N30" s="7" t="b">
        <v>0</v>
      </c>
      <c r="O30" s="7">
        <v>180</v>
      </c>
      <c r="P30" s="7">
        <v>0</v>
      </c>
      <c r="Q30" s="7">
        <v>32</v>
      </c>
      <c r="R30" s="7">
        <v>921066</v>
      </c>
      <c r="S30" s="7">
        <v>60</v>
      </c>
      <c r="T30" s="7">
        <v>173</v>
      </c>
      <c r="U30" s="7">
        <v>183</v>
      </c>
      <c r="V30" s="14">
        <v>168555078</v>
      </c>
      <c r="W30" s="7">
        <v>4</v>
      </c>
      <c r="X30" s="14">
        <v>42138769.5</v>
      </c>
      <c r="Y30" s="14">
        <f>X30*J30</f>
        <v>168555078</v>
      </c>
      <c r="Z30" s="7">
        <v>0.84</v>
      </c>
      <c r="AA30" s="7">
        <f>Z30*J30</f>
        <v>3.36</v>
      </c>
      <c r="AB30" s="7">
        <v>217.2</v>
      </c>
      <c r="AC30" s="7">
        <f t="shared" si="0"/>
        <v>729.79199999999992</v>
      </c>
      <c r="AD30" s="7" t="s">
        <v>16</v>
      </c>
      <c r="AE30" s="7"/>
      <c r="AF30" s="7"/>
      <c r="AG30" s="7" t="s">
        <v>395</v>
      </c>
      <c r="AH30" s="7">
        <v>46.03</v>
      </c>
      <c r="AI30" s="7" t="s">
        <v>26</v>
      </c>
      <c r="AJ30" s="7">
        <v>3856378058</v>
      </c>
      <c r="AK30" s="7">
        <v>187419072044</v>
      </c>
      <c r="AL30" s="7">
        <f>AK30/(1000^3)</f>
        <v>187.41907204399999</v>
      </c>
      <c r="AM30" s="7" t="s">
        <v>396</v>
      </c>
      <c r="AN30" s="7">
        <v>59.59</v>
      </c>
      <c r="AO30" s="3">
        <v>9.5299999999999994</v>
      </c>
      <c r="AP30" s="3">
        <v>10.28</v>
      </c>
      <c r="AQ30" s="3">
        <v>61.75</v>
      </c>
      <c r="AR30" s="3" t="s">
        <v>397</v>
      </c>
      <c r="AS30" s="3" t="s">
        <v>398</v>
      </c>
      <c r="AT30" s="3" t="s">
        <v>399</v>
      </c>
      <c r="AU30" s="3" t="s">
        <v>400</v>
      </c>
      <c r="AV30" s="3" t="s">
        <v>401</v>
      </c>
      <c r="AW30" s="8" t="s">
        <v>402</v>
      </c>
      <c r="AX30" s="8" t="s">
        <v>403</v>
      </c>
      <c r="AY30" s="8" t="s">
        <v>404</v>
      </c>
      <c r="AZ30" s="8" t="s">
        <v>405</v>
      </c>
      <c r="BA30" s="7">
        <v>25</v>
      </c>
      <c r="BB30" s="7">
        <v>110</v>
      </c>
      <c r="BC30" s="7">
        <v>145.11000000000001</v>
      </c>
      <c r="BD30" s="7">
        <v>199.71</v>
      </c>
    </row>
  </sheetData>
  <conditionalFormatting sqref="K1:L1048576">
    <cfRule type="colorScale" priority="61">
      <colorScale>
        <cfvo type="min"/>
        <cfvo type="max"/>
        <color theme="7" tint="0.79998168889431442"/>
        <color theme="7" tint="-0.249977111117893"/>
      </colorScale>
    </cfRule>
  </conditionalFormatting>
  <conditionalFormatting sqref="O1:O1048576">
    <cfRule type="colorScale" priority="59">
      <colorScale>
        <cfvo type="min"/>
        <cfvo type="max"/>
        <color theme="7" tint="0.79998168889431442"/>
        <color theme="7" tint="-0.249977111117893"/>
      </colorScale>
    </cfRule>
  </conditionalFormatting>
  <conditionalFormatting sqref="P1:P1048576">
    <cfRule type="colorScale" priority="58">
      <colorScale>
        <cfvo type="min"/>
        <cfvo type="max"/>
        <color theme="7" tint="-0.249977111117893"/>
        <color theme="7" tint="0.79998168889431442"/>
      </colorScale>
    </cfRule>
  </conditionalFormatting>
  <conditionalFormatting sqref="Q1:Q1048576">
    <cfRule type="colorScale" priority="57">
      <colorScale>
        <cfvo type="min"/>
        <cfvo type="max"/>
        <color theme="7" tint="0.79998168889431442"/>
        <color theme="7" tint="-0.249977111117893"/>
      </colorScale>
    </cfRule>
  </conditionalFormatting>
  <conditionalFormatting sqref="S1:S1048576">
    <cfRule type="colorScale" priority="54">
      <colorScale>
        <cfvo type="min"/>
        <cfvo type="max"/>
        <color theme="7" tint="0.79998168889431442"/>
        <color theme="7" tint="-0.249977111117893"/>
      </colorScale>
    </cfRule>
  </conditionalFormatting>
  <conditionalFormatting sqref="T1:T1048576">
    <cfRule type="colorScale" priority="53">
      <colorScale>
        <cfvo type="min"/>
        <cfvo type="max"/>
        <color rgb="FF6CD6C2"/>
        <color rgb="FFFF6699"/>
      </colorScale>
    </cfRule>
  </conditionalFormatting>
  <conditionalFormatting sqref="U1:U1048576">
    <cfRule type="colorScale" priority="52">
      <colorScale>
        <cfvo type="min"/>
        <cfvo type="max"/>
        <color theme="7" tint="0.79998168889431442"/>
        <color theme="7" tint="-0.249977111117893"/>
      </colorScale>
    </cfRule>
  </conditionalFormatting>
  <conditionalFormatting sqref="V1:V1048576">
    <cfRule type="colorScale" priority="51">
      <colorScale>
        <cfvo type="min"/>
        <cfvo type="max"/>
        <color theme="7" tint="0.79998168889431442"/>
        <color theme="7" tint="-0.249977111117893"/>
      </colorScale>
    </cfRule>
  </conditionalFormatting>
  <conditionalFormatting sqref="W1:W1048576">
    <cfRule type="colorScale" priority="50">
      <colorScale>
        <cfvo type="min"/>
        <cfvo type="max"/>
        <color theme="7" tint="0.79998168889431442"/>
        <color theme="7" tint="-0.249977111117893"/>
      </colorScale>
    </cfRule>
  </conditionalFormatting>
  <conditionalFormatting sqref="X1:X1048576">
    <cfRule type="colorScale" priority="49">
      <colorScale>
        <cfvo type="min"/>
        <cfvo type="max"/>
        <color theme="7" tint="0.79998168889431442"/>
        <color theme="7" tint="-0.249977111117893"/>
      </colorScale>
    </cfRule>
  </conditionalFormatting>
  <conditionalFormatting sqref="AB1:AB1048576">
    <cfRule type="colorScale" priority="47">
      <colorScale>
        <cfvo type="min"/>
        <cfvo type="max"/>
        <color theme="7" tint="0.79998168889431442"/>
        <color theme="7" tint="-0.249977111117893"/>
      </colorScale>
    </cfRule>
  </conditionalFormatting>
  <conditionalFormatting sqref="Z1:Z1048576">
    <cfRule type="colorScale" priority="48">
      <colorScale>
        <cfvo type="min"/>
        <cfvo type="max"/>
        <color theme="7" tint="0.79998168889431442"/>
        <color theme="7" tint="-0.249977111117893"/>
      </colorScale>
    </cfRule>
  </conditionalFormatting>
  <conditionalFormatting sqref="AK1:AK1048576">
    <cfRule type="colorScale" priority="44">
      <colorScale>
        <cfvo type="min"/>
        <cfvo type="max"/>
        <color theme="7" tint="0.79998168889431442"/>
        <color theme="7" tint="-0.249977111117893"/>
      </colorScale>
    </cfRule>
  </conditionalFormatting>
  <conditionalFormatting sqref="AN1:AN1048576">
    <cfRule type="colorScale" priority="42">
      <colorScale>
        <cfvo type="min"/>
        <cfvo type="max"/>
        <color rgb="FF6CD6C2"/>
        <color rgb="FFFF6699"/>
      </colorScale>
    </cfRule>
  </conditionalFormatting>
  <conditionalFormatting sqref="AO1:AO1048576">
    <cfRule type="colorScale" priority="41">
      <colorScale>
        <cfvo type="min"/>
        <cfvo type="max"/>
        <color theme="7" tint="0.79998168889431442"/>
        <color theme="7" tint="-0.249977111117893"/>
      </colorScale>
    </cfRule>
  </conditionalFormatting>
  <conditionalFormatting sqref="BA1:BA1048576">
    <cfRule type="colorScale" priority="38">
      <colorScale>
        <cfvo type="min"/>
        <cfvo type="max"/>
        <color rgb="FF6CD6C2"/>
        <color rgb="FFFF6699"/>
      </colorScale>
    </cfRule>
  </conditionalFormatting>
  <conditionalFormatting sqref="BB1:BB1048576">
    <cfRule type="colorScale" priority="37">
      <colorScale>
        <cfvo type="min"/>
        <cfvo type="max"/>
        <color rgb="FF6CD6C2"/>
        <color rgb="FFFF6699"/>
      </colorScale>
    </cfRule>
  </conditionalFormatting>
  <conditionalFormatting sqref="BC1:BC1048576">
    <cfRule type="colorScale" priority="36">
      <colorScale>
        <cfvo type="min"/>
        <cfvo type="max"/>
        <color rgb="FF6CD6C2"/>
        <color rgb="FFFF6699"/>
      </colorScale>
    </cfRule>
  </conditionalFormatting>
  <conditionalFormatting sqref="BD1:BD1048576">
    <cfRule type="colorScale" priority="35">
      <colorScale>
        <cfvo type="min"/>
        <cfvo type="max"/>
        <color rgb="FF6CD6C2"/>
        <color rgb="FFFF6699"/>
      </colorScale>
    </cfRule>
  </conditionalFormatting>
  <conditionalFormatting sqref="AJ1:AJ1048576">
    <cfRule type="colorScale" priority="34">
      <colorScale>
        <cfvo type="min"/>
        <cfvo type="max"/>
        <color theme="7" tint="0.79998168889431442"/>
        <color theme="7" tint="-0.249977111117893"/>
      </colorScale>
    </cfRule>
  </conditionalFormatting>
  <conditionalFormatting sqref="AP1:AP1048576">
    <cfRule type="colorScale" priority="33">
      <colorScale>
        <cfvo type="min"/>
        <cfvo type="max"/>
        <color theme="7" tint="0.79998168889431442"/>
        <color theme="7" tint="-0.249977111117893"/>
      </colorScale>
    </cfRule>
  </conditionalFormatting>
  <conditionalFormatting sqref="J1:J1048576">
    <cfRule type="colorScale" priority="30">
      <colorScale>
        <cfvo type="min"/>
        <cfvo type="max"/>
        <color theme="7" tint="0.79998168889431442"/>
        <color theme="7" tint="-0.249977111117893"/>
      </colorScale>
    </cfRule>
  </conditionalFormatting>
  <conditionalFormatting sqref="BC2:BC100">
    <cfRule type="cellIs" dxfId="8" priority="13" operator="greaterThan">
      <formula>120</formula>
    </cfRule>
    <cfRule type="cellIs" dxfId="7" priority="26" operator="greaterThan">
      <formula>60</formula>
    </cfRule>
  </conditionalFormatting>
  <conditionalFormatting sqref="BD2:BD100">
    <cfRule type="cellIs" dxfId="6" priority="10" operator="greaterThan">
      <formula>600</formula>
    </cfRule>
    <cfRule type="cellIs" dxfId="5" priority="12" operator="greaterThan">
      <formula>600</formula>
    </cfRule>
    <cfRule type="cellIs" dxfId="4" priority="24" operator="greaterThan">
      <formula>60</formula>
    </cfRule>
  </conditionalFormatting>
  <conditionalFormatting sqref="AQ1:AQ1048576">
    <cfRule type="colorScale" priority="31">
      <colorScale>
        <cfvo type="min"/>
        <cfvo type="max"/>
        <color theme="7" tint="0.79998168889431442"/>
        <color theme="7" tint="-0.249977111117893"/>
      </colorScale>
    </cfRule>
  </conditionalFormatting>
  <conditionalFormatting sqref="AH2:AH100">
    <cfRule type="cellIs" dxfId="3" priority="14" operator="greaterThan">
      <formula>60</formula>
    </cfRule>
  </conditionalFormatting>
  <conditionalFormatting sqref="AH1:AH1048576">
    <cfRule type="cellIs" dxfId="2" priority="15" operator="lessThan">
      <formula>60</formula>
    </cfRule>
  </conditionalFormatting>
  <conditionalFormatting sqref="R1:R1048576">
    <cfRule type="colorScale" priority="62">
      <colorScale>
        <cfvo type="min"/>
        <cfvo type="max"/>
        <color theme="7" tint="0.79998168889431442"/>
        <color theme="7" tint="-0.249977111117893"/>
      </colorScale>
    </cfRule>
  </conditionalFormatting>
  <conditionalFormatting sqref="Y1:Y8 Y10:Y1048576">
    <cfRule type="colorScale" priority="28">
      <colorScale>
        <cfvo type="min"/>
        <cfvo type="max"/>
        <color theme="7" tint="0.79998168889431442"/>
        <color theme="7" tint="-0.249977111117893"/>
      </colorScale>
    </cfRule>
  </conditionalFormatting>
  <conditionalFormatting sqref="AA1:AA1048576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64">
      <colorScale>
        <cfvo type="min"/>
        <cfvo type="max"/>
        <color theme="7" tint="0.79998168889431442"/>
        <color theme="7" tint="-0.249977111117893"/>
      </colorScale>
    </cfRule>
  </conditionalFormatting>
  <conditionalFormatting sqref="AC1:AC1048576">
    <cfRule type="colorScale" priority="5">
      <colorScale>
        <cfvo type="min"/>
        <cfvo type="max"/>
        <color theme="7" tint="0.79998168889431442"/>
        <color theme="7" tint="-0.249977111117893"/>
      </colorScale>
    </cfRule>
  </conditionalFormatting>
  <conditionalFormatting sqref="AL1:AL1048576">
    <cfRule type="colorScale" priority="3">
      <colorScale>
        <cfvo type="min"/>
        <cfvo type="max"/>
        <color theme="7" tint="0.79998168889431442"/>
        <color theme="7" tint="-0.249977111117893"/>
      </colorScale>
    </cfRule>
  </conditionalFormatting>
  <conditionalFormatting sqref="N1:N1048576">
    <cfRule type="cellIs" dxfId="1" priority="1" operator="equal">
      <formula>FALSE</formula>
    </cfRule>
    <cfRule type="cellIs" dxfId="0" priority="2" operator="equal">
      <formula>TRUE</formula>
    </cfRule>
  </conditionalFormatting>
  <conditionalFormatting sqref="M1:N1048576">
    <cfRule type="colorScale" priority="65">
      <colorScale>
        <cfvo type="min"/>
        <cfvo type="max"/>
        <color theme="7" tint="0.79998168889431442"/>
        <color theme="7" tint="-0.249977111117893"/>
      </colorScale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 Rahman</dc:creator>
  <cp:lastModifiedBy>Raki Rahman</cp:lastModifiedBy>
  <dcterms:created xsi:type="dcterms:W3CDTF">2025-10-12T12:08:59Z</dcterms:created>
  <dcterms:modified xsi:type="dcterms:W3CDTF">2025-10-12T21:31:39Z</dcterms:modified>
</cp:coreProperties>
</file>