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d. Razay Rabbi - 241600016\Project_EXCEL\"/>
    </mc:Choice>
  </mc:AlternateContent>
  <bookViews>
    <workbookView xWindow="0" yWindow="0" windowWidth="20490" windowHeight="7395" activeTab="2"/>
  </bookViews>
  <sheets>
    <sheet name="Stock" sheetId="1" r:id="rId1"/>
    <sheet name="Sales Management" sheetId="2" r:id="rId2"/>
    <sheet name="Date Wise Details" sheetId="3" r:id="rId3"/>
  </sheets>
  <definedNames>
    <definedName name="_xlnm._FilterDatabase" localSheetId="1" hidden="1">'Sales Management'!$C$6:$C$31</definedName>
    <definedName name="_xlnm.Extract" localSheetId="1">'Sales Management'!$O$13</definedName>
    <definedName name="Product">Stock!$C$6:$I$16</definedName>
    <definedName name="Sold">'Sales Management'!$H$7:$H$31</definedName>
    <definedName name="Sold_Product">'Sales Management'!$D$7:$D$31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7" i="1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7" i="2"/>
  <c r="I8" i="2" l="1"/>
  <c r="L8" i="2" s="1"/>
  <c r="I9" i="2"/>
  <c r="I10" i="2"/>
  <c r="L10" i="2" s="1"/>
  <c r="I11" i="2"/>
  <c r="I12" i="2"/>
  <c r="L12" i="2" s="1"/>
  <c r="I13" i="2"/>
  <c r="L13" i="2" s="1"/>
  <c r="I14" i="2"/>
  <c r="L14" i="2" s="1"/>
  <c r="I15" i="2"/>
  <c r="I16" i="2"/>
  <c r="L16" i="2" s="1"/>
  <c r="I17" i="2"/>
  <c r="L17" i="2" s="1"/>
  <c r="I18" i="2"/>
  <c r="L18" i="2" s="1"/>
  <c r="I19" i="2"/>
  <c r="L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I28" i="2"/>
  <c r="L28" i="2" s="1"/>
  <c r="I29" i="2"/>
  <c r="L29" i="2" s="1"/>
  <c r="I30" i="2"/>
  <c r="L30" i="2" s="1"/>
  <c r="I31" i="2"/>
  <c r="L31" i="2" s="1"/>
  <c r="I7" i="2"/>
  <c r="L7" i="2" s="1"/>
  <c r="G7" i="1"/>
  <c r="L11" i="2" l="1"/>
  <c r="L15" i="2"/>
  <c r="L9" i="2"/>
  <c r="J30" i="2"/>
  <c r="J28" i="2"/>
  <c r="J26" i="2"/>
  <c r="J24" i="2"/>
  <c r="J22" i="2"/>
  <c r="J20" i="2"/>
  <c r="J18" i="2"/>
  <c r="J16" i="2"/>
  <c r="J14" i="2"/>
  <c r="J12" i="2"/>
  <c r="J10" i="2"/>
  <c r="J8" i="2"/>
  <c r="K30" i="2"/>
  <c r="K28" i="2"/>
  <c r="K26" i="2"/>
  <c r="K24" i="2"/>
  <c r="K22" i="2"/>
  <c r="K20" i="2"/>
  <c r="K18" i="2"/>
  <c r="K16" i="2"/>
  <c r="K14" i="2"/>
  <c r="K12" i="2"/>
  <c r="K10" i="2"/>
  <c r="K8" i="2"/>
  <c r="J31" i="2"/>
  <c r="J29" i="2"/>
  <c r="J27" i="2"/>
  <c r="J25" i="2"/>
  <c r="J23" i="2"/>
  <c r="J21" i="2"/>
  <c r="J19" i="2"/>
  <c r="J17" i="2"/>
  <c r="J15" i="2"/>
  <c r="J13" i="2"/>
  <c r="J11" i="2"/>
  <c r="J9" i="2"/>
  <c r="K31" i="2"/>
  <c r="K29" i="2"/>
  <c r="K27" i="2"/>
  <c r="K25" i="2"/>
  <c r="K23" i="2"/>
  <c r="K21" i="2"/>
  <c r="K19" i="2"/>
  <c r="K17" i="2"/>
  <c r="K15" i="2"/>
  <c r="K13" i="2"/>
  <c r="K11" i="2"/>
  <c r="K9" i="2"/>
  <c r="J7" i="2"/>
  <c r="K7" i="2" s="1"/>
  <c r="I8" i="1"/>
  <c r="E16" i="2" s="1"/>
  <c r="I9" i="1"/>
  <c r="I10" i="1"/>
  <c r="I11" i="1"/>
  <c r="I12" i="1"/>
  <c r="E21" i="2" s="1"/>
  <c r="I13" i="1"/>
  <c r="I14" i="1"/>
  <c r="I15" i="1"/>
  <c r="E25" i="2" s="1"/>
  <c r="I16" i="1"/>
  <c r="I7" i="1"/>
  <c r="G16" i="1"/>
  <c r="G15" i="1"/>
  <c r="G14" i="1"/>
  <c r="G13" i="1"/>
  <c r="G12" i="1"/>
  <c r="G11" i="1"/>
  <c r="G10" i="1"/>
  <c r="G9" i="1"/>
  <c r="G8" i="1"/>
  <c r="E19" i="2" l="1"/>
  <c r="E24" i="2"/>
  <c r="E29" i="2"/>
  <c r="E15" i="2"/>
  <c r="E18" i="2"/>
  <c r="E10" i="2"/>
  <c r="E17" i="2"/>
  <c r="E9" i="2"/>
  <c r="E12" i="2"/>
  <c r="E26" i="2"/>
  <c r="E20" i="2"/>
  <c r="E30" i="2"/>
  <c r="E8" i="2"/>
  <c r="E31" i="2"/>
  <c r="E11" i="2"/>
  <c r="E13" i="2"/>
  <c r="E23" i="2"/>
  <c r="E27" i="2"/>
  <c r="E7" i="2"/>
  <c r="E14" i="2"/>
  <c r="E22" i="2"/>
  <c r="E28" i="2"/>
  <c r="F8" i="1"/>
  <c r="F9" i="1"/>
  <c r="F10" i="1"/>
  <c r="F11" i="1"/>
  <c r="F12" i="1"/>
  <c r="F13" i="1"/>
  <c r="F14" i="1"/>
  <c r="F15" i="1"/>
  <c r="F16" i="1"/>
  <c r="F7" i="1"/>
</calcChain>
</file>

<file path=xl/sharedStrings.xml><?xml version="1.0" encoding="utf-8"?>
<sst xmlns="http://schemas.openxmlformats.org/spreadsheetml/2006/main" count="68" uniqueCount="29">
  <si>
    <t>SL.</t>
  </si>
  <si>
    <t>Product</t>
  </si>
  <si>
    <t>Pencil</t>
  </si>
  <si>
    <t>Sharpner</t>
  </si>
  <si>
    <t>Eraser</t>
  </si>
  <si>
    <t>Marker</t>
  </si>
  <si>
    <t>Highlighter</t>
  </si>
  <si>
    <t>Stapler</t>
  </si>
  <si>
    <t>Pin Remover</t>
  </si>
  <si>
    <t>Ring File</t>
  </si>
  <si>
    <t>Plastic Flie</t>
  </si>
  <si>
    <t>Stock</t>
  </si>
  <si>
    <t>Total Price</t>
  </si>
  <si>
    <t>Average Purchase Price</t>
  </si>
  <si>
    <t>Sold Price</t>
  </si>
  <si>
    <t>Sold</t>
  </si>
  <si>
    <t>Current Stock</t>
  </si>
  <si>
    <t>ABC Enterprise</t>
  </si>
  <si>
    <t>Date</t>
  </si>
  <si>
    <t>Average Unit Price (Purchase)</t>
  </si>
  <si>
    <t>Unit Price for Sale</t>
  </si>
  <si>
    <t>VAT (7.5%)</t>
  </si>
  <si>
    <t>Grand Total</t>
  </si>
  <si>
    <t>Profit</t>
  </si>
  <si>
    <t>Pen</t>
  </si>
  <si>
    <t>Sales Management</t>
  </si>
  <si>
    <t>VAT</t>
  </si>
  <si>
    <t>Total Unit Sold</t>
  </si>
  <si>
    <t>Date Wise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</si>
</sst>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/m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"/>
  <sheetViews>
    <sheetView workbookViewId="0">
      <selection activeCell="J21" sqref="J21"/>
    </sheetView>
  </sheetViews>
  <sheetFormatPr defaultRowHeight="15" x14ac:dyDescent="0.25"/>
  <cols>
    <col min="3" max="3" width="14.7109375" customWidth="1"/>
    <col min="6" max="6" width="15.5703125" customWidth="1"/>
    <col min="7" max="7" width="11.28515625" customWidth="1"/>
  </cols>
  <sheetData>
    <row r="3" spans="2:9" ht="21" x14ac:dyDescent="0.35">
      <c r="B3" s="13" t="s">
        <v>17</v>
      </c>
      <c r="C3" s="14"/>
      <c r="D3" s="14"/>
      <c r="E3" s="14"/>
      <c r="F3" s="14"/>
      <c r="G3" s="14"/>
      <c r="H3" s="14"/>
      <c r="I3" s="15"/>
    </row>
    <row r="4" spans="2:9" ht="18.75" x14ac:dyDescent="0.3">
      <c r="B4" s="16" t="s">
        <v>11</v>
      </c>
      <c r="C4" s="17"/>
      <c r="D4" s="17"/>
      <c r="E4" s="17"/>
      <c r="F4" s="17"/>
      <c r="G4" s="17"/>
      <c r="H4" s="17"/>
      <c r="I4" s="18"/>
    </row>
    <row r="6" spans="2:9" ht="45" x14ac:dyDescent="0.25">
      <c r="B6" s="7" t="s">
        <v>0</v>
      </c>
      <c r="C6" s="7" t="s">
        <v>1</v>
      </c>
      <c r="D6" s="7" t="s">
        <v>11</v>
      </c>
      <c r="E6" s="8" t="s">
        <v>12</v>
      </c>
      <c r="F6" s="8" t="s">
        <v>13</v>
      </c>
      <c r="G6" s="7" t="s">
        <v>14</v>
      </c>
      <c r="H6" s="7" t="s">
        <v>15</v>
      </c>
      <c r="I6" s="8" t="s">
        <v>16</v>
      </c>
    </row>
    <row r="7" spans="2:9" x14ac:dyDescent="0.25">
      <c r="B7" s="6">
        <v>1</v>
      </c>
      <c r="C7" s="2" t="s">
        <v>2</v>
      </c>
      <c r="D7" s="5">
        <v>40</v>
      </c>
      <c r="E7" s="4">
        <v>475</v>
      </c>
      <c r="F7" s="4">
        <f>E7/D7</f>
        <v>11.875</v>
      </c>
      <c r="G7" s="4">
        <f>F7+F7*0.25</f>
        <v>14.84375</v>
      </c>
      <c r="H7" s="3">
        <f t="shared" ref="H7:H16" si="0">SUMIF(Sold_Product,C7,Sold)</f>
        <v>0</v>
      </c>
      <c r="I7" s="3">
        <f>D7-H7</f>
        <v>40</v>
      </c>
    </row>
    <row r="8" spans="2:9" x14ac:dyDescent="0.25">
      <c r="B8" s="6">
        <v>2</v>
      </c>
      <c r="C8" s="2" t="s">
        <v>24</v>
      </c>
      <c r="D8" s="5">
        <v>55</v>
      </c>
      <c r="E8" s="4">
        <v>440</v>
      </c>
      <c r="F8" s="4">
        <f t="shared" ref="F8:F16" si="1">E8/D8</f>
        <v>8</v>
      </c>
      <c r="G8" s="4">
        <f>F8+F8*0.25</f>
        <v>10</v>
      </c>
      <c r="H8" s="3">
        <f t="shared" si="0"/>
        <v>0</v>
      </c>
      <c r="I8" s="3">
        <f t="shared" ref="I8:I16" si="2">D8-H8</f>
        <v>55</v>
      </c>
    </row>
    <row r="9" spans="2:9" x14ac:dyDescent="0.25">
      <c r="B9" s="6">
        <v>3</v>
      </c>
      <c r="C9" s="2" t="s">
        <v>3</v>
      </c>
      <c r="D9" s="5">
        <v>20</v>
      </c>
      <c r="E9" s="4">
        <v>900</v>
      </c>
      <c r="F9" s="4">
        <f t="shared" si="1"/>
        <v>45</v>
      </c>
      <c r="G9" s="4">
        <f t="shared" ref="G9:G16" si="3">F9+F9*0.25</f>
        <v>56.25</v>
      </c>
      <c r="H9" s="3">
        <f t="shared" si="0"/>
        <v>14</v>
      </c>
      <c r="I9" s="3">
        <f t="shared" si="2"/>
        <v>6</v>
      </c>
    </row>
    <row r="10" spans="2:9" x14ac:dyDescent="0.25">
      <c r="B10" s="6">
        <v>4</v>
      </c>
      <c r="C10" s="2" t="s">
        <v>4</v>
      </c>
      <c r="D10" s="5">
        <v>40</v>
      </c>
      <c r="E10" s="4">
        <v>880</v>
      </c>
      <c r="F10" s="4">
        <f t="shared" si="1"/>
        <v>22</v>
      </c>
      <c r="G10" s="4">
        <f t="shared" si="3"/>
        <v>27.5</v>
      </c>
      <c r="H10" s="3">
        <f t="shared" si="0"/>
        <v>0</v>
      </c>
      <c r="I10" s="3">
        <f t="shared" si="2"/>
        <v>40</v>
      </c>
    </row>
    <row r="11" spans="2:9" x14ac:dyDescent="0.25">
      <c r="B11" s="6">
        <v>5</v>
      </c>
      <c r="C11" s="2" t="s">
        <v>5</v>
      </c>
      <c r="D11" s="5">
        <v>250</v>
      </c>
      <c r="E11" s="4">
        <v>6300</v>
      </c>
      <c r="F11" s="4">
        <f t="shared" si="1"/>
        <v>25.2</v>
      </c>
      <c r="G11" s="4">
        <f t="shared" si="3"/>
        <v>31.5</v>
      </c>
      <c r="H11" s="3">
        <f t="shared" si="0"/>
        <v>0</v>
      </c>
      <c r="I11" s="3">
        <f t="shared" si="2"/>
        <v>250</v>
      </c>
    </row>
    <row r="12" spans="2:9" x14ac:dyDescent="0.25">
      <c r="B12" s="6">
        <v>6</v>
      </c>
      <c r="C12" s="2" t="s">
        <v>6</v>
      </c>
      <c r="D12" s="5">
        <v>40</v>
      </c>
      <c r="E12" s="4">
        <v>1800</v>
      </c>
      <c r="F12" s="4">
        <f t="shared" si="1"/>
        <v>45</v>
      </c>
      <c r="G12" s="4">
        <f t="shared" si="3"/>
        <v>56.25</v>
      </c>
      <c r="H12" s="3">
        <f t="shared" si="0"/>
        <v>0</v>
      </c>
      <c r="I12" s="3">
        <f t="shared" si="2"/>
        <v>40</v>
      </c>
    </row>
    <row r="13" spans="2:9" x14ac:dyDescent="0.25">
      <c r="B13" s="6">
        <v>7</v>
      </c>
      <c r="C13" s="2" t="s">
        <v>7</v>
      </c>
      <c r="D13" s="5">
        <v>40</v>
      </c>
      <c r="E13" s="4">
        <v>320</v>
      </c>
      <c r="F13" s="4">
        <f t="shared" si="1"/>
        <v>8</v>
      </c>
      <c r="G13" s="4">
        <f t="shared" si="3"/>
        <v>10</v>
      </c>
      <c r="H13" s="3">
        <f t="shared" si="0"/>
        <v>19</v>
      </c>
      <c r="I13" s="3">
        <f t="shared" si="2"/>
        <v>21</v>
      </c>
    </row>
    <row r="14" spans="2:9" x14ac:dyDescent="0.25">
      <c r="B14" s="6">
        <v>8</v>
      </c>
      <c r="C14" s="2" t="s">
        <v>8</v>
      </c>
      <c r="D14" s="5">
        <v>25</v>
      </c>
      <c r="E14" s="4">
        <v>550</v>
      </c>
      <c r="F14" s="4">
        <f t="shared" si="1"/>
        <v>22</v>
      </c>
      <c r="G14" s="4">
        <f t="shared" si="3"/>
        <v>27.5</v>
      </c>
      <c r="H14" s="3">
        <f t="shared" si="0"/>
        <v>0</v>
      </c>
      <c r="I14" s="3">
        <f t="shared" si="2"/>
        <v>25</v>
      </c>
    </row>
    <row r="15" spans="2:9" x14ac:dyDescent="0.25">
      <c r="B15" s="6">
        <v>9</v>
      </c>
      <c r="C15" s="2" t="s">
        <v>9</v>
      </c>
      <c r="D15" s="5">
        <v>100</v>
      </c>
      <c r="E15" s="4">
        <v>700</v>
      </c>
      <c r="F15" s="4">
        <f t="shared" si="1"/>
        <v>7</v>
      </c>
      <c r="G15" s="4">
        <f t="shared" si="3"/>
        <v>8.75</v>
      </c>
      <c r="H15" s="3">
        <f t="shared" si="0"/>
        <v>0</v>
      </c>
      <c r="I15" s="3">
        <f t="shared" si="2"/>
        <v>100</v>
      </c>
    </row>
    <row r="16" spans="2:9" x14ac:dyDescent="0.25">
      <c r="B16" s="6">
        <v>10</v>
      </c>
      <c r="C16" s="2" t="s">
        <v>10</v>
      </c>
      <c r="D16" s="5">
        <v>50</v>
      </c>
      <c r="E16" s="4">
        <v>100</v>
      </c>
      <c r="F16" s="4">
        <f t="shared" si="1"/>
        <v>2</v>
      </c>
      <c r="G16" s="4">
        <f t="shared" si="3"/>
        <v>2.5</v>
      </c>
      <c r="H16" s="3">
        <f t="shared" si="0"/>
        <v>0</v>
      </c>
      <c r="I16" s="3">
        <f t="shared" si="2"/>
        <v>50</v>
      </c>
    </row>
  </sheetData>
  <mergeCells count="2">
    <mergeCell ref="B3:I3"/>
    <mergeCell ref="B4: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1"/>
  <sheetViews>
    <sheetView zoomScaleNormal="100" workbookViewId="0">
      <selection sqref="A1:XFD1"/>
    </sheetView>
  </sheetViews>
  <sheetFormatPr defaultRowHeight="15" x14ac:dyDescent="0.25"/>
  <cols>
    <col min="3" max="3" width="11.5703125" bestFit="1" customWidth="1"/>
    <col min="4" max="4" width="12.28515625" bestFit="1" customWidth="1"/>
    <col min="6" max="6" width="11.140625" customWidth="1"/>
    <col min="15" max="15" width="17.5703125" customWidth="1"/>
  </cols>
  <sheetData>
    <row r="1" spans="2:15" ht="21" x14ac:dyDescent="0.35">
      <c r="B1" s="13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5"/>
    </row>
    <row r="2" spans="2:15" x14ac:dyDescent="0.25">
      <c r="B2" s="19" t="s">
        <v>25</v>
      </c>
      <c r="C2" s="20"/>
      <c r="D2" s="20"/>
      <c r="E2" s="20"/>
      <c r="F2" s="20"/>
      <c r="G2" s="20"/>
      <c r="H2" s="20"/>
      <c r="I2" s="20"/>
      <c r="J2" s="20"/>
      <c r="K2" s="20"/>
      <c r="L2" s="21"/>
    </row>
    <row r="3" spans="2:15" x14ac:dyDescent="0.25">
      <c r="J3" s="9" t="s">
        <v>26</v>
      </c>
      <c r="K3" s="10">
        <v>7.4999999999999997E-2</v>
      </c>
    </row>
    <row r="6" spans="2:15" ht="45" x14ac:dyDescent="0.25">
      <c r="B6" s="7" t="s">
        <v>0</v>
      </c>
      <c r="C6" s="7" t="s">
        <v>18</v>
      </c>
      <c r="D6" s="7" t="s">
        <v>1</v>
      </c>
      <c r="E6" s="7" t="s">
        <v>11</v>
      </c>
      <c r="F6" s="8" t="s">
        <v>19</v>
      </c>
      <c r="G6" s="8" t="s">
        <v>20</v>
      </c>
      <c r="H6" s="7" t="s">
        <v>15</v>
      </c>
      <c r="I6" s="8" t="s">
        <v>12</v>
      </c>
      <c r="J6" s="8" t="s">
        <v>21</v>
      </c>
      <c r="K6" s="8" t="s">
        <v>22</v>
      </c>
      <c r="L6" s="8" t="s">
        <v>23</v>
      </c>
    </row>
    <row r="7" spans="2:15" x14ac:dyDescent="0.25">
      <c r="B7" s="6">
        <v>1</v>
      </c>
      <c r="C7" s="12">
        <v>45597</v>
      </c>
      <c r="D7" s="2" t="s">
        <v>3</v>
      </c>
      <c r="E7" s="3">
        <f t="shared" ref="E7:E31" si="0">VLOOKUP(D7,Product,7,0)</f>
        <v>6</v>
      </c>
      <c r="F7" s="4">
        <f t="shared" ref="F7:F31" si="1">VLOOKUP(D7,Product,4,0)</f>
        <v>45</v>
      </c>
      <c r="G7" s="4">
        <f t="shared" ref="G7:G31" si="2">VLOOKUP(D7,Product,5,0)</f>
        <v>56.25</v>
      </c>
      <c r="H7" s="3">
        <v>10</v>
      </c>
      <c r="I7" s="4">
        <f>G7*H7</f>
        <v>562.5</v>
      </c>
      <c r="J7" s="4">
        <f>I7*0.075</f>
        <v>42.1875</v>
      </c>
      <c r="K7" s="4">
        <f>I7+J7</f>
        <v>604.6875</v>
      </c>
      <c r="L7" s="4">
        <f>I7-H7*F7</f>
        <v>112.5</v>
      </c>
    </row>
    <row r="8" spans="2:15" x14ac:dyDescent="0.25">
      <c r="B8" s="6">
        <v>2</v>
      </c>
      <c r="C8" s="12">
        <v>45597</v>
      </c>
      <c r="D8" s="2" t="s">
        <v>3</v>
      </c>
      <c r="E8" s="3">
        <f t="shared" si="0"/>
        <v>6</v>
      </c>
      <c r="F8" s="4">
        <f t="shared" si="1"/>
        <v>45</v>
      </c>
      <c r="G8" s="4">
        <f t="shared" si="2"/>
        <v>56.25</v>
      </c>
      <c r="H8" s="3">
        <v>4</v>
      </c>
      <c r="I8" s="4">
        <f t="shared" ref="I8:I31" si="3">G8*H8</f>
        <v>225</v>
      </c>
      <c r="J8" s="4">
        <f t="shared" ref="J8:J31" si="4">I8*0.075</f>
        <v>16.875</v>
      </c>
      <c r="K8" s="4">
        <f t="shared" ref="K8:K31" si="5">I8+J8</f>
        <v>241.875</v>
      </c>
      <c r="L8" s="4">
        <f t="shared" ref="L8:L31" si="6">I8-H8*F8</f>
        <v>45</v>
      </c>
    </row>
    <row r="9" spans="2:15" x14ac:dyDescent="0.25">
      <c r="B9" s="6">
        <v>3</v>
      </c>
      <c r="C9" s="12">
        <v>45597</v>
      </c>
      <c r="D9" s="2" t="s">
        <v>7</v>
      </c>
      <c r="E9" s="3">
        <f t="shared" si="0"/>
        <v>21</v>
      </c>
      <c r="F9" s="4">
        <f t="shared" si="1"/>
        <v>8</v>
      </c>
      <c r="G9" s="4">
        <f t="shared" si="2"/>
        <v>10</v>
      </c>
      <c r="H9" s="3">
        <v>5</v>
      </c>
      <c r="I9" s="4">
        <f t="shared" si="3"/>
        <v>50</v>
      </c>
      <c r="J9" s="4">
        <f t="shared" si="4"/>
        <v>3.75</v>
      </c>
      <c r="K9" s="4">
        <f t="shared" si="5"/>
        <v>53.75</v>
      </c>
      <c r="L9" s="4">
        <f t="shared" si="6"/>
        <v>10</v>
      </c>
    </row>
    <row r="10" spans="2:15" x14ac:dyDescent="0.25">
      <c r="B10" s="6">
        <v>4</v>
      </c>
      <c r="C10" s="12">
        <v>45597</v>
      </c>
      <c r="D10" s="2" t="s">
        <v>7</v>
      </c>
      <c r="E10" s="3">
        <f t="shared" si="0"/>
        <v>21</v>
      </c>
      <c r="F10" s="4">
        <f t="shared" si="1"/>
        <v>8</v>
      </c>
      <c r="G10" s="4">
        <f t="shared" si="2"/>
        <v>10</v>
      </c>
      <c r="H10" s="3">
        <v>14</v>
      </c>
      <c r="I10" s="4">
        <f t="shared" si="3"/>
        <v>140</v>
      </c>
      <c r="J10" s="4">
        <f t="shared" si="4"/>
        <v>10.5</v>
      </c>
      <c r="K10" s="4">
        <f t="shared" si="5"/>
        <v>150.5</v>
      </c>
      <c r="L10" s="4">
        <f t="shared" si="6"/>
        <v>28</v>
      </c>
    </row>
    <row r="11" spans="2:15" x14ac:dyDescent="0.25">
      <c r="B11" s="6">
        <v>5</v>
      </c>
      <c r="C11" s="12">
        <v>45598</v>
      </c>
      <c r="D11" s="2" t="s">
        <v>4</v>
      </c>
      <c r="E11" s="3">
        <f t="shared" si="0"/>
        <v>40</v>
      </c>
      <c r="F11" s="4">
        <f t="shared" si="1"/>
        <v>22</v>
      </c>
      <c r="G11" s="4">
        <f t="shared" si="2"/>
        <v>27.5</v>
      </c>
      <c r="H11" s="3"/>
      <c r="I11" s="4">
        <f t="shared" si="3"/>
        <v>0</v>
      </c>
      <c r="J11" s="4">
        <f t="shared" si="4"/>
        <v>0</v>
      </c>
      <c r="K11" s="4">
        <f t="shared" si="5"/>
        <v>0</v>
      </c>
      <c r="L11" s="4">
        <f t="shared" si="6"/>
        <v>0</v>
      </c>
    </row>
    <row r="12" spans="2:15" x14ac:dyDescent="0.25">
      <c r="B12" s="6">
        <v>6</v>
      </c>
      <c r="C12" s="12">
        <v>45598</v>
      </c>
      <c r="D12" s="2" t="s">
        <v>5</v>
      </c>
      <c r="E12" s="3">
        <f t="shared" si="0"/>
        <v>250</v>
      </c>
      <c r="F12" s="4">
        <f t="shared" si="1"/>
        <v>25.2</v>
      </c>
      <c r="G12" s="4">
        <f t="shared" si="2"/>
        <v>31.5</v>
      </c>
      <c r="H12" s="3"/>
      <c r="I12" s="4">
        <f t="shared" si="3"/>
        <v>0</v>
      </c>
      <c r="J12" s="4">
        <f t="shared" si="4"/>
        <v>0</v>
      </c>
      <c r="K12" s="4">
        <f t="shared" si="5"/>
        <v>0</v>
      </c>
      <c r="L12" s="4">
        <f t="shared" si="6"/>
        <v>0</v>
      </c>
    </row>
    <row r="13" spans="2:15" x14ac:dyDescent="0.25">
      <c r="B13" s="6">
        <v>7</v>
      </c>
      <c r="C13" s="12">
        <v>45598</v>
      </c>
      <c r="D13" s="2" t="s">
        <v>4</v>
      </c>
      <c r="E13" s="3">
        <f t="shared" si="0"/>
        <v>40</v>
      </c>
      <c r="F13" s="4">
        <f t="shared" si="1"/>
        <v>22</v>
      </c>
      <c r="G13" s="4">
        <f t="shared" si="2"/>
        <v>27.5</v>
      </c>
      <c r="H13" s="3"/>
      <c r="I13" s="4">
        <f t="shared" si="3"/>
        <v>0</v>
      </c>
      <c r="J13" s="4">
        <f t="shared" si="4"/>
        <v>0</v>
      </c>
      <c r="K13" s="4">
        <f t="shared" si="5"/>
        <v>0</v>
      </c>
      <c r="L13" s="4">
        <f t="shared" si="6"/>
        <v>0</v>
      </c>
      <c r="O13" s="7" t="s">
        <v>18</v>
      </c>
    </row>
    <row r="14" spans="2:15" x14ac:dyDescent="0.25">
      <c r="B14" s="6">
        <v>8</v>
      </c>
      <c r="C14" s="12">
        <v>45599</v>
      </c>
      <c r="D14" s="2" t="s">
        <v>2</v>
      </c>
      <c r="E14" s="3">
        <f t="shared" si="0"/>
        <v>40</v>
      </c>
      <c r="F14" s="4">
        <f t="shared" si="1"/>
        <v>11.875</v>
      </c>
      <c r="G14" s="4">
        <f t="shared" si="2"/>
        <v>14.84375</v>
      </c>
      <c r="H14" s="3"/>
      <c r="I14" s="4">
        <f t="shared" si="3"/>
        <v>0</v>
      </c>
      <c r="J14" s="4">
        <f t="shared" si="4"/>
        <v>0</v>
      </c>
      <c r="K14" s="4">
        <f t="shared" si="5"/>
        <v>0</v>
      </c>
      <c r="L14" s="4">
        <f t="shared" si="6"/>
        <v>0</v>
      </c>
      <c r="O14" s="12">
        <v>45597</v>
      </c>
    </row>
    <row r="15" spans="2:15" x14ac:dyDescent="0.25">
      <c r="B15" s="6">
        <v>9</v>
      </c>
      <c r="C15" s="12">
        <v>45599</v>
      </c>
      <c r="D15" s="2" t="s">
        <v>8</v>
      </c>
      <c r="E15" s="3">
        <f t="shared" si="0"/>
        <v>25</v>
      </c>
      <c r="F15" s="4">
        <f t="shared" si="1"/>
        <v>22</v>
      </c>
      <c r="G15" s="4">
        <f t="shared" si="2"/>
        <v>27.5</v>
      </c>
      <c r="H15" s="3"/>
      <c r="I15" s="4">
        <f t="shared" si="3"/>
        <v>0</v>
      </c>
      <c r="J15" s="4">
        <f t="shared" si="4"/>
        <v>0</v>
      </c>
      <c r="K15" s="4">
        <f t="shared" si="5"/>
        <v>0</v>
      </c>
      <c r="L15" s="4">
        <f t="shared" si="6"/>
        <v>0</v>
      </c>
      <c r="O15" s="12">
        <v>45598</v>
      </c>
    </row>
    <row r="16" spans="2:15" x14ac:dyDescent="0.25">
      <c r="B16" s="6">
        <v>10</v>
      </c>
      <c r="C16" s="12">
        <v>45599</v>
      </c>
      <c r="D16" s="2" t="s">
        <v>24</v>
      </c>
      <c r="E16" s="3">
        <f t="shared" si="0"/>
        <v>55</v>
      </c>
      <c r="F16" s="4">
        <f t="shared" si="1"/>
        <v>8</v>
      </c>
      <c r="G16" s="4">
        <f t="shared" si="2"/>
        <v>10</v>
      </c>
      <c r="H16" s="3"/>
      <c r="I16" s="4">
        <f t="shared" si="3"/>
        <v>0</v>
      </c>
      <c r="J16" s="4">
        <f t="shared" si="4"/>
        <v>0</v>
      </c>
      <c r="K16" s="4">
        <f t="shared" si="5"/>
        <v>0</v>
      </c>
      <c r="L16" s="4">
        <f t="shared" si="6"/>
        <v>0</v>
      </c>
      <c r="O16" s="12">
        <v>45599</v>
      </c>
    </row>
    <row r="17" spans="2:15" x14ac:dyDescent="0.25">
      <c r="B17" s="6">
        <v>11</v>
      </c>
      <c r="C17" s="12">
        <v>45599</v>
      </c>
      <c r="D17" s="2" t="s">
        <v>7</v>
      </c>
      <c r="E17" s="3">
        <f t="shared" si="0"/>
        <v>21</v>
      </c>
      <c r="F17" s="4">
        <f t="shared" si="1"/>
        <v>8</v>
      </c>
      <c r="G17" s="4">
        <f t="shared" si="2"/>
        <v>10</v>
      </c>
      <c r="H17" s="3"/>
      <c r="I17" s="4">
        <f t="shared" si="3"/>
        <v>0</v>
      </c>
      <c r="J17" s="4">
        <f t="shared" si="4"/>
        <v>0</v>
      </c>
      <c r="K17" s="4">
        <f t="shared" si="5"/>
        <v>0</v>
      </c>
      <c r="L17" s="4">
        <f t="shared" si="6"/>
        <v>0</v>
      </c>
      <c r="O17" s="12">
        <v>45600</v>
      </c>
    </row>
    <row r="18" spans="2:15" x14ac:dyDescent="0.25">
      <c r="B18" s="6">
        <v>12</v>
      </c>
      <c r="C18" s="12">
        <v>45599</v>
      </c>
      <c r="D18" s="2" t="s">
        <v>8</v>
      </c>
      <c r="E18" s="3">
        <f t="shared" si="0"/>
        <v>25</v>
      </c>
      <c r="F18" s="4">
        <f t="shared" si="1"/>
        <v>22</v>
      </c>
      <c r="G18" s="4">
        <f t="shared" si="2"/>
        <v>27.5</v>
      </c>
      <c r="H18" s="3"/>
      <c r="I18" s="4">
        <f t="shared" si="3"/>
        <v>0</v>
      </c>
      <c r="J18" s="4">
        <f t="shared" si="4"/>
        <v>0</v>
      </c>
      <c r="K18" s="4">
        <f t="shared" si="5"/>
        <v>0</v>
      </c>
      <c r="L18" s="4">
        <f t="shared" si="6"/>
        <v>0</v>
      </c>
      <c r="O18" s="12">
        <v>45601</v>
      </c>
    </row>
    <row r="19" spans="2:15" x14ac:dyDescent="0.25">
      <c r="B19" s="6">
        <v>13</v>
      </c>
      <c r="C19" s="12">
        <v>45600</v>
      </c>
      <c r="D19" s="2" t="s">
        <v>10</v>
      </c>
      <c r="E19" s="3">
        <f t="shared" si="0"/>
        <v>50</v>
      </c>
      <c r="F19" s="4">
        <f t="shared" si="1"/>
        <v>2</v>
      </c>
      <c r="G19" s="4">
        <f t="shared" si="2"/>
        <v>2.5</v>
      </c>
      <c r="H19" s="3"/>
      <c r="I19" s="4">
        <f t="shared" si="3"/>
        <v>0</v>
      </c>
      <c r="J19" s="4">
        <f t="shared" si="4"/>
        <v>0</v>
      </c>
      <c r="K19" s="4">
        <f t="shared" si="5"/>
        <v>0</v>
      </c>
      <c r="L19" s="4">
        <f t="shared" si="6"/>
        <v>0</v>
      </c>
      <c r="O19" s="12">
        <v>45602</v>
      </c>
    </row>
    <row r="20" spans="2:15" x14ac:dyDescent="0.25">
      <c r="B20" s="6">
        <v>14</v>
      </c>
      <c r="C20" s="12">
        <v>45600</v>
      </c>
      <c r="D20" s="2" t="s">
        <v>5</v>
      </c>
      <c r="E20" s="3">
        <f t="shared" si="0"/>
        <v>250</v>
      </c>
      <c r="F20" s="4">
        <f t="shared" si="1"/>
        <v>25.2</v>
      </c>
      <c r="G20" s="4">
        <f t="shared" si="2"/>
        <v>31.5</v>
      </c>
      <c r="H20" s="3"/>
      <c r="I20" s="4">
        <f t="shared" si="3"/>
        <v>0</v>
      </c>
      <c r="J20" s="4">
        <f t="shared" si="4"/>
        <v>0</v>
      </c>
      <c r="K20" s="4">
        <f t="shared" si="5"/>
        <v>0</v>
      </c>
      <c r="L20" s="4">
        <f t="shared" si="6"/>
        <v>0</v>
      </c>
      <c r="O20" s="12">
        <v>45603</v>
      </c>
    </row>
    <row r="21" spans="2:15" x14ac:dyDescent="0.25">
      <c r="B21" s="6">
        <v>15</v>
      </c>
      <c r="C21" s="12">
        <v>45600</v>
      </c>
      <c r="D21" s="2" t="s">
        <v>6</v>
      </c>
      <c r="E21" s="3">
        <f t="shared" si="0"/>
        <v>40</v>
      </c>
      <c r="F21" s="4">
        <f t="shared" si="1"/>
        <v>45</v>
      </c>
      <c r="G21" s="4">
        <f t="shared" si="2"/>
        <v>56.25</v>
      </c>
      <c r="H21" s="3"/>
      <c r="I21" s="4">
        <f t="shared" si="3"/>
        <v>0</v>
      </c>
      <c r="J21" s="4">
        <f t="shared" si="4"/>
        <v>0</v>
      </c>
      <c r="K21" s="4">
        <f t="shared" si="5"/>
        <v>0</v>
      </c>
      <c r="L21" s="4">
        <f t="shared" si="6"/>
        <v>0</v>
      </c>
    </row>
    <row r="22" spans="2:15" x14ac:dyDescent="0.25">
      <c r="B22" s="6">
        <v>16</v>
      </c>
      <c r="C22" s="12">
        <v>45600</v>
      </c>
      <c r="D22" s="2" t="s">
        <v>2</v>
      </c>
      <c r="E22" s="3">
        <f t="shared" si="0"/>
        <v>40</v>
      </c>
      <c r="F22" s="4">
        <f t="shared" si="1"/>
        <v>11.875</v>
      </c>
      <c r="G22" s="4">
        <f t="shared" si="2"/>
        <v>14.84375</v>
      </c>
      <c r="H22" s="3"/>
      <c r="I22" s="4">
        <f t="shared" si="3"/>
        <v>0</v>
      </c>
      <c r="J22" s="4">
        <f t="shared" si="4"/>
        <v>0</v>
      </c>
      <c r="K22" s="4">
        <f t="shared" si="5"/>
        <v>0</v>
      </c>
      <c r="L22" s="4">
        <f t="shared" si="6"/>
        <v>0</v>
      </c>
    </row>
    <row r="23" spans="2:15" x14ac:dyDescent="0.25">
      <c r="B23" s="6">
        <v>17</v>
      </c>
      <c r="C23" s="12">
        <v>45600</v>
      </c>
      <c r="D23" s="2" t="s">
        <v>4</v>
      </c>
      <c r="E23" s="3">
        <f t="shared" si="0"/>
        <v>40</v>
      </c>
      <c r="F23" s="4">
        <f t="shared" si="1"/>
        <v>22</v>
      </c>
      <c r="G23" s="4">
        <f t="shared" si="2"/>
        <v>27.5</v>
      </c>
      <c r="H23" s="3"/>
      <c r="I23" s="4">
        <f t="shared" si="3"/>
        <v>0</v>
      </c>
      <c r="J23" s="4">
        <f t="shared" si="4"/>
        <v>0</v>
      </c>
      <c r="K23" s="4">
        <f t="shared" si="5"/>
        <v>0</v>
      </c>
      <c r="L23" s="4">
        <f t="shared" si="6"/>
        <v>0</v>
      </c>
    </row>
    <row r="24" spans="2:15" x14ac:dyDescent="0.25">
      <c r="B24" s="6">
        <v>18</v>
      </c>
      <c r="C24" s="12">
        <v>45601</v>
      </c>
      <c r="D24" s="2" t="s">
        <v>10</v>
      </c>
      <c r="E24" s="3">
        <f t="shared" si="0"/>
        <v>50</v>
      </c>
      <c r="F24" s="4">
        <f t="shared" si="1"/>
        <v>2</v>
      </c>
      <c r="G24" s="4">
        <f t="shared" si="2"/>
        <v>2.5</v>
      </c>
      <c r="H24" s="3"/>
      <c r="I24" s="4">
        <f t="shared" si="3"/>
        <v>0</v>
      </c>
      <c r="J24" s="4">
        <f t="shared" si="4"/>
        <v>0</v>
      </c>
      <c r="K24" s="4">
        <f t="shared" si="5"/>
        <v>0</v>
      </c>
      <c r="L24" s="4">
        <f t="shared" si="6"/>
        <v>0</v>
      </c>
    </row>
    <row r="25" spans="2:15" x14ac:dyDescent="0.25">
      <c r="B25" s="6">
        <v>19</v>
      </c>
      <c r="C25" s="12">
        <v>45601</v>
      </c>
      <c r="D25" s="2" t="s">
        <v>9</v>
      </c>
      <c r="E25" s="3">
        <f t="shared" si="0"/>
        <v>100</v>
      </c>
      <c r="F25" s="4">
        <f t="shared" si="1"/>
        <v>7</v>
      </c>
      <c r="G25" s="4">
        <f t="shared" si="2"/>
        <v>8.75</v>
      </c>
      <c r="H25" s="3"/>
      <c r="I25" s="4">
        <f t="shared" si="3"/>
        <v>0</v>
      </c>
      <c r="J25" s="4">
        <f t="shared" si="4"/>
        <v>0</v>
      </c>
      <c r="K25" s="4">
        <f t="shared" si="5"/>
        <v>0</v>
      </c>
      <c r="L25" s="4">
        <f t="shared" si="6"/>
        <v>0</v>
      </c>
    </row>
    <row r="26" spans="2:15" x14ac:dyDescent="0.25">
      <c r="B26" s="6">
        <v>20</v>
      </c>
      <c r="C26" s="12">
        <v>45601</v>
      </c>
      <c r="D26" s="2" t="s">
        <v>5</v>
      </c>
      <c r="E26" s="3">
        <f t="shared" si="0"/>
        <v>250</v>
      </c>
      <c r="F26" s="4">
        <f t="shared" si="1"/>
        <v>25.2</v>
      </c>
      <c r="G26" s="4">
        <f t="shared" si="2"/>
        <v>31.5</v>
      </c>
      <c r="H26" s="3"/>
      <c r="I26" s="4">
        <f t="shared" si="3"/>
        <v>0</v>
      </c>
      <c r="J26" s="4">
        <f t="shared" si="4"/>
        <v>0</v>
      </c>
      <c r="K26" s="4">
        <f t="shared" si="5"/>
        <v>0</v>
      </c>
      <c r="L26" s="4">
        <f t="shared" si="6"/>
        <v>0</v>
      </c>
    </row>
    <row r="27" spans="2:15" x14ac:dyDescent="0.25">
      <c r="B27" s="6">
        <v>21</v>
      </c>
      <c r="C27" s="12">
        <v>45602</v>
      </c>
      <c r="D27" s="2" t="s">
        <v>4</v>
      </c>
      <c r="E27" s="3">
        <f t="shared" si="0"/>
        <v>40</v>
      </c>
      <c r="F27" s="4">
        <f t="shared" si="1"/>
        <v>22</v>
      </c>
      <c r="G27" s="4">
        <f t="shared" si="2"/>
        <v>27.5</v>
      </c>
      <c r="H27" s="3"/>
      <c r="I27" s="4">
        <f t="shared" si="3"/>
        <v>0</v>
      </c>
      <c r="J27" s="4">
        <f t="shared" si="4"/>
        <v>0</v>
      </c>
      <c r="K27" s="4">
        <f t="shared" si="5"/>
        <v>0</v>
      </c>
      <c r="L27" s="4">
        <f t="shared" si="6"/>
        <v>0</v>
      </c>
    </row>
    <row r="28" spans="2:15" x14ac:dyDescent="0.25">
      <c r="B28" s="6">
        <v>22</v>
      </c>
      <c r="C28" s="12">
        <v>45602</v>
      </c>
      <c r="D28" s="2" t="s">
        <v>2</v>
      </c>
      <c r="E28" s="3">
        <f t="shared" si="0"/>
        <v>40</v>
      </c>
      <c r="F28" s="4">
        <f t="shared" si="1"/>
        <v>11.875</v>
      </c>
      <c r="G28" s="4">
        <f t="shared" si="2"/>
        <v>14.84375</v>
      </c>
      <c r="H28" s="3"/>
      <c r="I28" s="4">
        <f t="shared" si="3"/>
        <v>0</v>
      </c>
      <c r="J28" s="4">
        <f t="shared" si="4"/>
        <v>0</v>
      </c>
      <c r="K28" s="4">
        <f t="shared" si="5"/>
        <v>0</v>
      </c>
      <c r="L28" s="4">
        <f t="shared" si="6"/>
        <v>0</v>
      </c>
    </row>
    <row r="29" spans="2:15" x14ac:dyDescent="0.25">
      <c r="B29" s="6">
        <v>23</v>
      </c>
      <c r="C29" s="12">
        <v>45603</v>
      </c>
      <c r="D29" s="2" t="s">
        <v>10</v>
      </c>
      <c r="E29" s="3">
        <f t="shared" si="0"/>
        <v>50</v>
      </c>
      <c r="F29" s="4">
        <f t="shared" si="1"/>
        <v>2</v>
      </c>
      <c r="G29" s="4">
        <f t="shared" si="2"/>
        <v>2.5</v>
      </c>
      <c r="H29" s="3"/>
      <c r="I29" s="4">
        <f t="shared" si="3"/>
        <v>0</v>
      </c>
      <c r="J29" s="4">
        <f t="shared" si="4"/>
        <v>0</v>
      </c>
      <c r="K29" s="4">
        <f t="shared" si="5"/>
        <v>0</v>
      </c>
      <c r="L29" s="4">
        <f t="shared" si="6"/>
        <v>0</v>
      </c>
    </row>
    <row r="30" spans="2:15" x14ac:dyDescent="0.25">
      <c r="B30" s="6">
        <v>24</v>
      </c>
      <c r="C30" s="12">
        <v>45603</v>
      </c>
      <c r="D30" s="2" t="s">
        <v>5</v>
      </c>
      <c r="E30" s="3">
        <f t="shared" si="0"/>
        <v>250</v>
      </c>
      <c r="F30" s="4">
        <f t="shared" si="1"/>
        <v>25.2</v>
      </c>
      <c r="G30" s="4">
        <f t="shared" si="2"/>
        <v>31.5</v>
      </c>
      <c r="H30" s="3"/>
      <c r="I30" s="4">
        <f t="shared" si="3"/>
        <v>0</v>
      </c>
      <c r="J30" s="4">
        <f t="shared" si="4"/>
        <v>0</v>
      </c>
      <c r="K30" s="4">
        <f t="shared" si="5"/>
        <v>0</v>
      </c>
      <c r="L30" s="4">
        <f t="shared" si="6"/>
        <v>0</v>
      </c>
    </row>
    <row r="31" spans="2:15" x14ac:dyDescent="0.25">
      <c r="B31" s="6">
        <v>25</v>
      </c>
      <c r="C31" s="12">
        <v>45603</v>
      </c>
      <c r="D31" s="2" t="s">
        <v>3</v>
      </c>
      <c r="E31" s="3">
        <f t="shared" si="0"/>
        <v>6</v>
      </c>
      <c r="F31" s="4">
        <f t="shared" si="1"/>
        <v>45</v>
      </c>
      <c r="G31" s="4">
        <f t="shared" si="2"/>
        <v>56.25</v>
      </c>
      <c r="H31" s="3"/>
      <c r="I31" s="4">
        <f t="shared" si="3"/>
        <v>0</v>
      </c>
      <c r="J31" s="4">
        <f t="shared" si="4"/>
        <v>0</v>
      </c>
      <c r="K31" s="4">
        <f t="shared" si="5"/>
        <v>0</v>
      </c>
      <c r="L31" s="4">
        <f t="shared" si="6"/>
        <v>0</v>
      </c>
    </row>
  </sheetData>
  <mergeCells count="2">
    <mergeCell ref="B1:L1"/>
    <mergeCell ref="B2:L2"/>
  </mergeCells>
  <dataValidations count="1">
    <dataValidation type="custom" allowBlank="1" showInputMessage="1" showErrorMessage="1" sqref="H7">
      <formula1>H7&lt;=E7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Stock!$C$7:$C$16</xm:f>
          </x14:formula1>
          <xm:sqref>D7:D31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tabSelected="1" workbookViewId="0">
      <selection activeCell="B7" sqref="B7"/>
    </sheetView>
  </sheetViews>
  <sheetFormatPr defaultRowHeight="15" x14ac:dyDescent="0.25"/>
  <cols>
    <col min="2" max="2" width="13" customWidth="1"/>
    <col min="3" max="3" width="14" bestFit="1" customWidth="1"/>
    <col min="4" max="4" width="12.28515625" customWidth="1"/>
    <col min="5" max="5" width="13.140625" customWidth="1"/>
    <col min="6" max="6" width="14" customWidth="1"/>
    <col min="7" max="7" width="9.85546875" customWidth="1"/>
  </cols>
  <sheetData>
    <row r="3" spans="2:7" ht="21" x14ac:dyDescent="0.35">
      <c r="B3" s="13" t="s">
        <v>17</v>
      </c>
      <c r="C3" s="14"/>
      <c r="D3" s="14"/>
      <c r="E3" s="14"/>
      <c r="F3" s="14"/>
      <c r="G3" s="15"/>
    </row>
    <row r="4" spans="2:7" x14ac:dyDescent="0.25">
      <c r="B4" s="19" t="s">
        <v>28</v>
      </c>
      <c r="C4" s="20"/>
      <c r="D4" s="20"/>
      <c r="E4" s="20"/>
      <c r="F4" s="20"/>
      <c r="G4" s="21"/>
    </row>
    <row r="6" spans="2:7" ht="30" customHeight="1" x14ac:dyDescent="0.25">
      <c r="B6" s="11" t="s">
        <v>18</v>
      </c>
      <c r="C6" s="11" t="s">
        <v>27</v>
      </c>
      <c r="D6" s="11" t="s">
        <v>12</v>
      </c>
      <c r="E6" s="11" t="s">
        <v>21</v>
      </c>
      <c r="F6" s="11" t="s">
        <v>22</v>
      </c>
      <c r="G6" s="11" t="s">
        <v>23</v>
      </c>
    </row>
    <row r="7" spans="2:7" ht="30" customHeight="1" x14ac:dyDescent="0.25">
      <c r="B7" s="12">
        <v>45603</v>
      </c>
      <c r="C7" s="1"/>
      <c r="D7" s="1"/>
      <c r="E7" s="1"/>
      <c r="F7" s="1"/>
      <c r="G7" s="1"/>
    </row>
  </sheetData>
  <mergeCells count="2">
    <mergeCell ref="B3:G3"/>
    <mergeCell ref="B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Stock</vt:lpstr>
      <vt:lpstr>Sales Management</vt:lpstr>
      <vt:lpstr>Date Wise Details</vt:lpstr>
      <vt:lpstr>'Sales Management'!Extract</vt:lpstr>
      <vt:lpstr>Product</vt:lpstr>
      <vt:lpstr>Sold</vt:lpstr>
      <vt:lpstr>Sold_Product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</dc:creator>
  <cp:lastModifiedBy>bus</cp:lastModifiedBy>
  <dcterms:created xsi:type="dcterms:W3CDTF">2024-12-13T07:42:40Z</dcterms:created>
  <dcterms:modified xsi:type="dcterms:W3CDTF">2024-12-20T11:14:59Z</dcterms:modified>
</cp:coreProperties>
</file>