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ATA\Projects\pico-vga\docs\"/>
    </mc:Choice>
  </mc:AlternateContent>
  <xr:revisionPtr revIDLastSave="0" documentId="13_ncr:1_{8847281D-C444-473F-9E5D-F2863FF23E97}" xr6:coauthVersionLast="47" xr6:coauthVersionMax="47" xr10:uidLastSave="{00000000-0000-0000-0000-000000000000}"/>
  <bookViews>
    <workbookView xWindow="-110" yWindow="-110" windowWidth="19420" windowHeight="11500" xr2:uid="{135CBA0D-5FA5-414C-B0B9-8FCA77DD5795}"/>
  </bookViews>
  <sheets>
    <sheet name="BOM_Custom" sheetId="5" r:id="rId1"/>
    <sheet name="BOM" sheetId="2" r:id="rId2"/>
    <sheet name="BOM_Expor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2" i="5" l="1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C26" i="5"/>
  <c r="K25" i="5"/>
  <c r="C25" i="5"/>
  <c r="K24" i="5"/>
  <c r="C24" i="5"/>
  <c r="K23" i="5"/>
  <c r="C23" i="5"/>
  <c r="K22" i="5"/>
  <c r="C22" i="5"/>
  <c r="K21" i="5"/>
  <c r="C21" i="5"/>
  <c r="K20" i="5"/>
  <c r="C20" i="5"/>
  <c r="K19" i="5"/>
  <c r="C19" i="5"/>
  <c r="K18" i="5"/>
  <c r="C18" i="5"/>
  <c r="K17" i="5"/>
  <c r="C17" i="5"/>
  <c r="K16" i="5"/>
  <c r="C16" i="5"/>
  <c r="K15" i="5"/>
  <c r="C15" i="5"/>
  <c r="K14" i="5"/>
  <c r="C14" i="5"/>
  <c r="K13" i="5"/>
  <c r="C13" i="5"/>
  <c r="K12" i="5"/>
  <c r="C12" i="5"/>
  <c r="K11" i="5"/>
  <c r="C11" i="5"/>
  <c r="K10" i="5"/>
  <c r="C10" i="5"/>
  <c r="K9" i="5"/>
  <c r="C9" i="5"/>
  <c r="K8" i="5"/>
  <c r="C8" i="5"/>
  <c r="K7" i="5"/>
  <c r="C7" i="5"/>
  <c r="K6" i="5"/>
  <c r="C6" i="5"/>
  <c r="K5" i="5"/>
  <c r="C5" i="5"/>
  <c r="K4" i="5"/>
  <c r="C4" i="5"/>
  <c r="K3" i="5"/>
  <c r="C3" i="5"/>
  <c r="K2" i="5"/>
  <c r="N2" i="5" s="1"/>
  <c r="C2" i="5"/>
  <c r="K18" i="2"/>
  <c r="K19" i="2"/>
  <c r="K20" i="2"/>
  <c r="K21" i="2"/>
  <c r="C17" i="2"/>
  <c r="C18" i="2"/>
  <c r="C19" i="2"/>
  <c r="C20" i="2"/>
  <c r="C24" i="2"/>
  <c r="C25" i="2"/>
  <c r="C2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1" i="2"/>
  <c r="C22" i="2"/>
  <c r="C23" i="2"/>
  <c r="C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2" i="2"/>
  <c r="N2" i="2" l="1"/>
</calcChain>
</file>

<file path=xl/sharedStrings.xml><?xml version="1.0" encoding="utf-8"?>
<sst xmlns="http://schemas.openxmlformats.org/spreadsheetml/2006/main" count="476" uniqueCount="204">
  <si>
    <t>Item</t>
  </si>
  <si>
    <t>Qty</t>
  </si>
  <si>
    <t>Reference(s)</t>
  </si>
  <si>
    <t>Value</t>
  </si>
  <si>
    <t>LibPart</t>
  </si>
  <si>
    <t>Footprint</t>
  </si>
  <si>
    <t>Datasheet</t>
  </si>
  <si>
    <t>Part Number</t>
  </si>
  <si>
    <t>C1, C3, C5</t>
  </si>
  <si>
    <t>47u</t>
  </si>
  <si>
    <t>Device:C</t>
  </si>
  <si>
    <t>Capacitor_SMD:C_0805_2012Metric_Pad1.18x1.45mm_HandSolder</t>
  </si>
  <si>
    <t>~</t>
  </si>
  <si>
    <t>C2, C4</t>
  </si>
  <si>
    <t>100n</t>
  </si>
  <si>
    <t>D1</t>
  </si>
  <si>
    <t>LED</t>
  </si>
  <si>
    <t>Device:LED</t>
  </si>
  <si>
    <t>LED_SMD:LED_0805_2012Metric_Pad1.15x1.40mm_HandSolder</t>
  </si>
  <si>
    <t>D2</t>
  </si>
  <si>
    <t>MMSZ5233BT1G</t>
  </si>
  <si>
    <t>Device:D_Zener</t>
  </si>
  <si>
    <t>Diode_SMD:D_SOD-123</t>
  </si>
  <si>
    <t>J1</t>
  </si>
  <si>
    <t>DB15_Female_HighDensity</t>
  </si>
  <si>
    <t>Connector:DB15_Female_HighDensity</t>
  </si>
  <si>
    <t>Connector_Dsub:DSUB-15-HD_Female_Horizontal_P2.29x1.98mm_EdgePinOffset8.35mm_Housed_MountingHolesOffset10.89mm</t>
  </si>
  <si>
    <t xml:space="preserve"> ~</t>
  </si>
  <si>
    <t>L77HDE15SD1CH4FVGA</t>
  </si>
  <si>
    <t>J2</t>
  </si>
  <si>
    <t>J3, J4, J8, J9</t>
  </si>
  <si>
    <t>USB_A</t>
  </si>
  <si>
    <t>Connector:USB_A</t>
  </si>
  <si>
    <t>Connector_USB:USB_A_Molex_67643_Horizontal</t>
  </si>
  <si>
    <t>USB-A1HSB6</t>
  </si>
  <si>
    <t>J5</t>
  </si>
  <si>
    <t>Conn_01x04_Male</t>
  </si>
  <si>
    <t>Connector:Conn_01x04_Male</t>
  </si>
  <si>
    <t>Connector_PinHeader_2.54mm:PinHeader_1x04_P2.54mm_Horizontal</t>
  </si>
  <si>
    <t>J6</t>
  </si>
  <si>
    <t>AudioJack3</t>
  </si>
  <si>
    <t>Connector:AudioJack3</t>
  </si>
  <si>
    <t>J7</t>
  </si>
  <si>
    <t>Conn_01x02_Male</t>
  </si>
  <si>
    <t>Connector:Conn_01x02_Male</t>
  </si>
  <si>
    <t>Connector_PinHeader_2.54mm:PinHeader_1x02_P2.54mm_Horizontal</t>
  </si>
  <si>
    <t>Q1</t>
  </si>
  <si>
    <t>DMP3099L-7</t>
  </si>
  <si>
    <t>Device:Q_PMOS_GSD</t>
  </si>
  <si>
    <t>Package_TO_SOT_SMD:SOT-23</t>
  </si>
  <si>
    <t>1K</t>
  </si>
  <si>
    <t>Device:R</t>
  </si>
  <si>
    <t>Resistor_SMD:R_0805_2012Metric_Pad1.20x1.40mm_HandSolder</t>
  </si>
  <si>
    <t>R2, R6</t>
  </si>
  <si>
    <t>R3, R7</t>
  </si>
  <si>
    <t>R4, R8</t>
  </si>
  <si>
    <t>1.2K</t>
  </si>
  <si>
    <t>R5, R9</t>
  </si>
  <si>
    <t>2.2K</t>
  </si>
  <si>
    <t>1M</t>
  </si>
  <si>
    <t>R16, R21</t>
  </si>
  <si>
    <t>1.8K</t>
  </si>
  <si>
    <t>SW1</t>
  </si>
  <si>
    <t>SW_Push</t>
  </si>
  <si>
    <t>Switch:SW_Push</t>
  </si>
  <si>
    <t>Button_Switch_THT:SW_PUSH_6mm_H4.3mm</t>
  </si>
  <si>
    <t>U1</t>
  </si>
  <si>
    <t>Raspberry_Pi_Pico</t>
  </si>
  <si>
    <t>pico-vga:Raspberry_Pi_Pico</t>
  </si>
  <si>
    <t>General Part</t>
  </si>
  <si>
    <t>Designator</t>
  </si>
  <si>
    <t>Customer Reference</t>
  </si>
  <si>
    <t>Manufacturer Number</t>
  </si>
  <si>
    <t>Retailer Number</t>
  </si>
  <si>
    <t>Package Size</t>
  </si>
  <si>
    <t>Retailer Link</t>
  </si>
  <si>
    <t>Cost Per Unit</t>
  </si>
  <si>
    <t>Amount Per Order</t>
  </si>
  <si>
    <t>Cost Per Order Per Part</t>
  </si>
  <si>
    <t>Board Name</t>
  </si>
  <si>
    <t>Total Cost</t>
  </si>
  <si>
    <t xml:space="preserve">pico-vga </t>
  </si>
  <si>
    <t>Blue LED 0805</t>
  </si>
  <si>
    <t>6V Zener</t>
  </si>
  <si>
    <t>VGA Connector (DB15)</t>
  </si>
  <si>
    <t>Micro-SD Slot</t>
  </si>
  <si>
    <t>USB-A Receptacle</t>
  </si>
  <si>
    <t>Right Angle Male Header 1x4</t>
  </si>
  <si>
    <t>3.5mm TRS Audio Jack</t>
  </si>
  <si>
    <t>Right Angle Male Header 1x2</t>
  </si>
  <si>
    <t>PMOS 30V 3.8A</t>
  </si>
  <si>
    <t>Reset Button</t>
  </si>
  <si>
    <t>Raspberry Pi Pico</t>
  </si>
  <si>
    <t>0805</t>
  </si>
  <si>
    <t>SOD-123</t>
  </si>
  <si>
    <t>THT</t>
  </si>
  <si>
    <t>SMD</t>
  </si>
  <si>
    <t>SOT-23</t>
  </si>
  <si>
    <t>6mm THT</t>
  </si>
  <si>
    <t>40-PDIP</t>
  </si>
  <si>
    <t>47uF</t>
  </si>
  <si>
    <t>100nF</t>
  </si>
  <si>
    <t>1k</t>
  </si>
  <si>
    <t>1.2k</t>
  </si>
  <si>
    <t>2.2k</t>
  </si>
  <si>
    <t>470</t>
  </si>
  <si>
    <t>33</t>
  </si>
  <si>
    <t>390</t>
  </si>
  <si>
    <t>47</t>
  </si>
  <si>
    <t>220</t>
  </si>
  <si>
    <t>100</t>
  </si>
  <si>
    <t>1.8k</t>
  </si>
  <si>
    <t>SC0915</t>
  </si>
  <si>
    <t>2648-SC0915CT-ND</t>
  </si>
  <si>
    <t>https://www.digikey.com/en/products/detail/raspberry-pi/SC0915/13624793</t>
  </si>
  <si>
    <t>MJTP1230</t>
  </si>
  <si>
    <t>679-2428-ND</t>
  </si>
  <si>
    <t>https://www.digikey.com/en/products/detail/apem-inc/MJTP1230/1798037</t>
  </si>
  <si>
    <t>DMP3099L-7DICT-ND</t>
  </si>
  <si>
    <t>https://www.digikey.com/en/products/detail/diodes-incorporated/DMP3099L-7/4471075</t>
  </si>
  <si>
    <t>L77HDE15SD1CH4FVGA-ND</t>
  </si>
  <si>
    <t>https://www.digikey.com/en/products/detail/amphenol-cs-commercial-products/L77HDE15SD1CH4FVGA/4888525?s=N4IgjCBcoLQCxVAYygMwIYBsDOBTANCAPZQDaIATAKwCcIAugL6EwWIgqQAuATgK4FiZEFQaNmlYQDcA5ugAESIgDtluJFyI8xQA</t>
  </si>
  <si>
    <t>ED2990-ND</t>
  </si>
  <si>
    <t>https://www.digikey.com/en/products/detail/on-shore-technology-inc/USB-A1HSB6/2677751</t>
  </si>
  <si>
    <t>MMSZ5233BT1GOSCT-ND</t>
  </si>
  <si>
    <t>https://www.digikey.com/en/products/detail/onsemi/MMSZ5233BT1G/919751</t>
  </si>
  <si>
    <t>150080BS75000</t>
  </si>
  <si>
    <t>732-4982-1-ND</t>
  </si>
  <si>
    <t>https://www.digikey.com/en/products/detail/w%C3%BCrth-elektronik/150080BS75000/4489912</t>
  </si>
  <si>
    <t>MEM2061-01-188-00-A</t>
  </si>
  <si>
    <t>2073-MEM2061-01-188-00-ACT-ND</t>
  </si>
  <si>
    <t>https://www.digikey.com/en/products/detail/gct/MEM2061-01-188-00-A/9859612</t>
  </si>
  <si>
    <t>STX-3000</t>
  </si>
  <si>
    <t>2092-STX-3000-ND</t>
  </si>
  <si>
    <t>https://www.digikey.com/en/products/detail/kycon-inc/STX-3000/9975995</t>
  </si>
  <si>
    <t>ERJ-6ENF1001V</t>
  </si>
  <si>
    <t>P1.00KCCT-ND</t>
  </si>
  <si>
    <t>https://www.digikey.com/en/products/detail/panasonic-electronic-components/ERJ-6ENF1001V/111281?s=N4IgjCBcoExaBjKAzAhgGwM4FMA0IB7KAbXAAYAOAdgE4QBdfABwBcoQBlFgJwEsA7AOYgAvvgDM8EEkhoseQiXBhxERiFbsufIaPxgAbFJlyc%2BIpFLia4mHXWbInHgOFjwNCnWjSUGM4qWIGQM7jCUAKzGfvLmSmAABADWAPIAFgC2mAzMbE4Aqvy8LCnIALLYqJgArtzYeiAAtHA%2BMjzVChakUfTujUatUO2dSpK9%2BI3eiEPcHXFBan0Qg7L%2BIwshvWFKdZi8mCwE3KFAA</t>
  </si>
  <si>
    <t>ERJ-6ENF4700V</t>
  </si>
  <si>
    <t>P470CCT-ND</t>
  </si>
  <si>
    <t>https://www.digikey.com/en/products/detail/panasonic-electronic-components/ERJ-6ENF4700V/1746508?s=N4IgjCBcoExaBjKAzAhgGwM4FMA0IB7KAbXAAYAOAdgE4QBdfABwBcoQBlFgJwEsA7AOYgAvvgDM8EEkhoseQiXBhxERiFbsufIaPxgAbFJlyc%2BIpFLia4mHXWbInHgOFjwNCnWjSUGM4qWIGQM7jCUAKzGfvLmSgAsVGQABADyABYAtpgMzGxOAKr8vCypyACy2KiYAK7c2HogALRwPjI8NQoWpFH07k1GbVAdXUqSffhN3ojD3J1xQWr9EEOy-qOLIX1hSvWYvJgsBNyhQA</t>
  </si>
  <si>
    <t>ERJ-6ENF1000V</t>
  </si>
  <si>
    <t>P100CCT-ND</t>
  </si>
  <si>
    <t>https://www.digikey.com/en/products/detail/panasonic-electronic-components/ERJ-6ENF1000V/111089</t>
  </si>
  <si>
    <t>ERJ-6ENF2200V</t>
  </si>
  <si>
    <t>P220CCT-ND</t>
  </si>
  <si>
    <t>https://www.digikey.com/en/products/detail/panasonic-electronic-components/ERJ-6ENF2200V/1746471</t>
  </si>
  <si>
    <t>ERJ-6ENF1201V</t>
  </si>
  <si>
    <t>P1.20KCCT-ND</t>
  </si>
  <si>
    <t>https://www.digikey.com/en/products/detail/panasonic-electronic-components/ERJ-6ENF1201V/1746458</t>
  </si>
  <si>
    <t>ERJ-6ENF3900V</t>
  </si>
  <si>
    <t>P390CCT-ND</t>
  </si>
  <si>
    <t>https://www.digikey.com/en/products/detail/panasonic-electronic-components/ERJ-6ENF3900V/1746498</t>
  </si>
  <si>
    <t>ERJ-6ENF33R0V</t>
  </si>
  <si>
    <t>P33.0CCT-ND</t>
  </si>
  <si>
    <t>https://www.digikey.com/en/products/detail/panasonic-electronic-components/ERJ-6ENF33R0V/1746492</t>
  </si>
  <si>
    <t>ERJ-6ENF2201V</t>
  </si>
  <si>
    <t>P2.20KCCT-ND</t>
  </si>
  <si>
    <t>https://www.digikey.com/en/products/detail/panasonic-electronic-components/ERJ-6ENF2201V/1746472</t>
  </si>
  <si>
    <t>ERJ-6ENF1004V</t>
  </si>
  <si>
    <t>P1.00MCCT-ND</t>
  </si>
  <si>
    <t>https://www.digikey.com/en/products/detail/panasonic-electronic-components/ERJ-6ENF1004V/112223</t>
  </si>
  <si>
    <t>ERJ-6ENF1801V</t>
  </si>
  <si>
    <t>P1.80KCCT-ND</t>
  </si>
  <si>
    <t>https://www.digikey.com/en/products/detail/panasonic-electronic-components/ERJ-6ENF1801V/1746467</t>
  </si>
  <si>
    <t>ERJ-6ENF47R0V</t>
  </si>
  <si>
    <t>P47.0CCT-ND</t>
  </si>
  <si>
    <t>https://www.digikey.com/en/products/detail/panasonic-electronic-components/ERJ-6ENF47R0V/1746511</t>
  </si>
  <si>
    <t>CL21A476MQYNNNE</t>
  </si>
  <si>
    <t>1276-1852-1-ND</t>
  </si>
  <si>
    <t>https://www.digikey.com/en/products/detail/samsung-electro-mechanics/CL21A476MQYNNNE/3887510</t>
  </si>
  <si>
    <t>CL21B104KBCNNNC</t>
  </si>
  <si>
    <t>1276-1003-1-ND</t>
  </si>
  <si>
    <t>https://www.digikey.com/en/products/detail/samsung-electro-mechanics/CL21B104KBCNNNC/3886661</t>
  </si>
  <si>
    <t>Micro_SD_Card_Det</t>
  </si>
  <si>
    <t>Connector:Micro_SD_Card_Det</t>
  </si>
  <si>
    <t>pico-vga:MEM2061-01-188-00-A_GCT</t>
  </si>
  <si>
    <t>https://www.hirose.com/product/en/download_file/key_name/DM3/category/Catalog/doc_file_id/49662/?file_category_id=4&amp;item_id=195&amp;is_series=1</t>
  </si>
  <si>
    <t>pico-vga:STX-3000_KYC</t>
  </si>
  <si>
    <t>R1, R14</t>
  </si>
  <si>
    <t>R10, R11</t>
  </si>
  <si>
    <t>4.7k</t>
  </si>
  <si>
    <t>R12</t>
  </si>
  <si>
    <t>R13</t>
  </si>
  <si>
    <t>R15, R19, R20, R24, R25</t>
  </si>
  <si>
    <t>R17, R22</t>
  </si>
  <si>
    <t>R18, R23</t>
  </si>
  <si>
    <t>ERJ-6ENF4701V</t>
  </si>
  <si>
    <t>P4.70KCCT-ND</t>
  </si>
  <si>
    <t>https://www.digikey.com/en/products/detail/panasonic-electronic-components/ERJ-6ENF4701V/954352?s=N4IgjCBcoExaBjKAzAhgGwM4FMA0IB7KAbXAAYAOAdgE4QBdfABwBcoQBlFgJwEsA7AOYgAvvgDM8EEkhoseQiXBhxERiFbsufIaPxgAbFJlyc%2BIpFLia4mHXWbInHgOFjwNCnWjSUGM4qWIGQM7jCUAKzGfvLmSgAsAHRUAAQA1gDyABYAtpgMzGxOAKr8vCwZyACy2KiYAK7c2HogALRwPjI89QoWpFH07q1GnVDdvUqSg-it3ohj3D1xQWpDEKOy-hMrIYNhSk2YvJgsBNyhQA</t>
  </si>
  <si>
    <t>47uF 0805 Cap (5V or more)</t>
  </si>
  <si>
    <t>100nF 0805 Cap (5V or more)</t>
  </si>
  <si>
    <t>1k 0805 Res 1%</t>
  </si>
  <si>
    <t>470R 0805 Res 1%</t>
  </si>
  <si>
    <t>33R 0805 Res 1%</t>
  </si>
  <si>
    <t>1.2k 0805 Res 1%</t>
  </si>
  <si>
    <t>2.2k 0805 Res 1%</t>
  </si>
  <si>
    <t>4.7k 0805 Res 1%</t>
  </si>
  <si>
    <t>390R 0805 Res 1%</t>
  </si>
  <si>
    <t>47R 0805 Res 1%</t>
  </si>
  <si>
    <t>1M 0805 Res 1%</t>
  </si>
  <si>
    <t>220R 0805 Res 1%</t>
  </si>
  <si>
    <t>100R 0805 Res 1%</t>
  </si>
  <si>
    <t>1.8k 0805 Res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</si>
</sst>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49" fontId="0" fillId="0" borderId="0" xfId="0" applyNumberFormat="1"/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ycon-inc/STX-3000/9975995" TargetMode="External"/><Relationship Id="rId13" Type="http://schemas.openxmlformats.org/officeDocument/2006/relationships/hyperlink" Target="https://www.digikey.com/en/products/detail/panasonic-electronic-components/ERJ-6ENF1201V/1746458" TargetMode="External"/><Relationship Id="rId18" Type="http://schemas.openxmlformats.org/officeDocument/2006/relationships/hyperlink" Target="https://www.digikey.com/en/products/detail/panasonic-electronic-components/ERJ-6ENF2200V/1746471" TargetMode="External"/><Relationship Id="rId3" Type="http://schemas.openxmlformats.org/officeDocument/2006/relationships/hyperlink" Target="https://www.digikey.com/en/products/detail/w%C3%BCrth-elektronik/150080BS75000/4489912" TargetMode="External"/><Relationship Id="rId21" Type="http://schemas.openxmlformats.org/officeDocument/2006/relationships/hyperlink" Target="https://www.digikey.com/en/products/detail/apem-inc/MJTP1230/1798037" TargetMode="External"/><Relationship Id="rId7" Type="http://schemas.openxmlformats.org/officeDocument/2006/relationships/hyperlink" Target="https://www.digikey.com/en/products/detail/on-shore-technology-inc/USB-A1HSB6/2677751" TargetMode="External"/><Relationship Id="rId12" Type="http://schemas.openxmlformats.org/officeDocument/2006/relationships/hyperlink" Target="https://www.digikey.com/en/products/detail/panasonic-electronic-components/ERJ-6ENF33R0V/1746492" TargetMode="External"/><Relationship Id="rId17" Type="http://schemas.openxmlformats.org/officeDocument/2006/relationships/hyperlink" Target="https://www.digikey.com/en/products/detail/panasonic-electronic-components/ERJ-6ENF1004V/112223" TargetMode="External"/><Relationship Id="rId2" Type="http://schemas.openxmlformats.org/officeDocument/2006/relationships/hyperlink" Target="https://www.digikey.com/en/products/detail/samsung-electro-mechanics/CL21B104KBCNNNC/3886661" TargetMode="External"/><Relationship Id="rId16" Type="http://schemas.openxmlformats.org/officeDocument/2006/relationships/hyperlink" Target="https://www.digikey.com/en/products/detail/panasonic-electronic-components/ERJ-6ENF47R0V/1746511" TargetMode="External"/><Relationship Id="rId20" Type="http://schemas.openxmlformats.org/officeDocument/2006/relationships/hyperlink" Target="https://www.digikey.com/en/products/detail/panasonic-electronic-components/ERJ-6ENF1801V/1746467" TargetMode="External"/><Relationship Id="rId1" Type="http://schemas.openxmlformats.org/officeDocument/2006/relationships/hyperlink" Target="https://www.digikey.com/en/products/detail/samsung-electro-mechanics/CL21A476MQYNNNE/3887510" TargetMode="External"/><Relationship Id="rId6" Type="http://schemas.openxmlformats.org/officeDocument/2006/relationships/hyperlink" Target="https://www.digikey.com/en/products/detail/gct/MEM2061-01-188-00-A/9859612" TargetMode="External"/><Relationship Id="rId11" Type="http://schemas.openxmlformats.org/officeDocument/2006/relationships/hyperlink" Target="https://www.digikey.com/en/products/detail/panasonic-electronic-components/ERJ-6ENF4700V/1746508?s=N4IgjCBcoExaBjKAzAhgGwM4FMA0IB7KAbXAAYAOAdgE4QBdfABwBcoQBlFgJwEsA7AOYgAvvgDM8EEkhoseQiXBhxERiFbsufIaPxgAbFJlyc%2BIpFLia4mHXWbInHgOFjwNCnWjSUGM4qWIGQM7jCUAKzGfvLmSgAsVGQABADyABYAtpgMzGxOAKr8vCypyACy2KiYAK7c2HogALRwPjI8NQoWpFH07k1GbVAdXUqSffhN3ojD3J1xQWr9EEOy-qOLIX1hSvWYvJgsBNyhQA" TargetMode="External"/><Relationship Id="rId5" Type="http://schemas.openxmlformats.org/officeDocument/2006/relationships/hyperlink" Target="https://www.digikey.com/en/products/detail/amphenol-cs-commercial-products/L77HDE15SD1CH4FVGA/4888525?s=N4IgjCBcoLQCxVAYygMwIYBsDOBTANCAPZQDaIATAKwCcIAugL6EwWIgqQAuATgK4FiZEFQaNmlYQDcA5ugAESIgDtluJFyI8xQA" TargetMode="External"/><Relationship Id="rId15" Type="http://schemas.openxmlformats.org/officeDocument/2006/relationships/hyperlink" Target="https://www.digikey.com/en/products/detail/panasonic-electronic-components/ERJ-6ENF3900V/1746498" TargetMode="External"/><Relationship Id="rId10" Type="http://schemas.openxmlformats.org/officeDocument/2006/relationships/hyperlink" Target="https://www.digikey.com/en/products/detail/panasonic-electronic-components/ERJ-6ENF1001V/111281?s=N4IgjCBcoExaBjKAzAhgGwM4FMA0IB7KAbXAAYAOAdgE4QBdfABwBcoQBlFgJwEsA7AOYgAvvgDM8EEkhoseQiXBhxERiFbsufIaPxgAbFJlyc%2BIpFLia4mHXWbInHgOFjwNCnWjSUGM4qWIGQM7jCUAKzGfvLmSmAABADWAPIAFgC2mAzMbE4Aqvy8LCnIALLYqJgArtzYeiAAtHA%2BMjzVChakUfTujUatUO2dSpK9%2BI3eiEPcHXFBan0Qg7L%2BIwshvWFKdZi8mCwE3KFAA" TargetMode="External"/><Relationship Id="rId19" Type="http://schemas.openxmlformats.org/officeDocument/2006/relationships/hyperlink" Target="https://www.digikey.com/en/products/detail/panasonic-electronic-components/ERJ-6ENF1000V/111089" TargetMode="External"/><Relationship Id="rId4" Type="http://schemas.openxmlformats.org/officeDocument/2006/relationships/hyperlink" Target="https://www.digikey.com/en/products/detail/onsemi/MMSZ5233BT1G/919751" TargetMode="External"/><Relationship Id="rId9" Type="http://schemas.openxmlformats.org/officeDocument/2006/relationships/hyperlink" Target="https://www.digikey.com/en/products/detail/diodes-incorporated/DMP3099L-7/4471075" TargetMode="External"/><Relationship Id="rId14" Type="http://schemas.openxmlformats.org/officeDocument/2006/relationships/hyperlink" Target="https://www.digikey.com/en/products/detail/panasonic-electronic-components/ERJ-6ENF2201V/1746472" TargetMode="External"/><Relationship Id="rId22" Type="http://schemas.openxmlformats.org/officeDocument/2006/relationships/hyperlink" Target="https://www.digikey.com/en/products/detail/raspberry-pi/SC0915/1362479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ycon-inc/STX-3000/9975995" TargetMode="External"/><Relationship Id="rId13" Type="http://schemas.openxmlformats.org/officeDocument/2006/relationships/hyperlink" Target="https://www.digikey.com/en/products/detail/panasonic-electronic-components/ERJ-6ENF1201V/1746458" TargetMode="External"/><Relationship Id="rId18" Type="http://schemas.openxmlformats.org/officeDocument/2006/relationships/hyperlink" Target="https://www.digikey.com/en/products/detail/panasonic-electronic-components/ERJ-6ENF2200V/1746471" TargetMode="External"/><Relationship Id="rId3" Type="http://schemas.openxmlformats.org/officeDocument/2006/relationships/hyperlink" Target="https://www.digikey.com/en/products/detail/w%C3%BCrth-elektronik/150080BS75000/4489912" TargetMode="External"/><Relationship Id="rId21" Type="http://schemas.openxmlformats.org/officeDocument/2006/relationships/hyperlink" Target="https://www.digikey.com/en/products/detail/apem-inc/MJTP1230/1798037" TargetMode="External"/><Relationship Id="rId7" Type="http://schemas.openxmlformats.org/officeDocument/2006/relationships/hyperlink" Target="https://www.digikey.com/en/products/detail/on-shore-technology-inc/USB-A1HSB6/2677751" TargetMode="External"/><Relationship Id="rId12" Type="http://schemas.openxmlformats.org/officeDocument/2006/relationships/hyperlink" Target="https://www.digikey.com/en/products/detail/panasonic-electronic-components/ERJ-6ENF33R0V/1746492" TargetMode="External"/><Relationship Id="rId17" Type="http://schemas.openxmlformats.org/officeDocument/2006/relationships/hyperlink" Target="https://www.digikey.com/en/products/detail/panasonic-electronic-components/ERJ-6ENF1004V/112223" TargetMode="External"/><Relationship Id="rId2" Type="http://schemas.openxmlformats.org/officeDocument/2006/relationships/hyperlink" Target="https://www.digikey.com/en/products/detail/samsung-electro-mechanics/CL21B104KBCNNNC/3886661" TargetMode="External"/><Relationship Id="rId16" Type="http://schemas.openxmlformats.org/officeDocument/2006/relationships/hyperlink" Target="https://www.digikey.com/en/products/detail/panasonic-electronic-components/ERJ-6ENF47R0V/1746511" TargetMode="External"/><Relationship Id="rId20" Type="http://schemas.openxmlformats.org/officeDocument/2006/relationships/hyperlink" Target="https://www.digikey.com/en/products/detail/panasonic-electronic-components/ERJ-6ENF1801V/1746467" TargetMode="External"/><Relationship Id="rId1" Type="http://schemas.openxmlformats.org/officeDocument/2006/relationships/hyperlink" Target="https://www.digikey.com/en/products/detail/samsung-electro-mechanics/CL21A476MQYNNNE/3887510" TargetMode="External"/><Relationship Id="rId6" Type="http://schemas.openxmlformats.org/officeDocument/2006/relationships/hyperlink" Target="https://www.digikey.com/en/products/detail/gct/MEM2061-01-188-00-A/9859612" TargetMode="External"/><Relationship Id="rId11" Type="http://schemas.openxmlformats.org/officeDocument/2006/relationships/hyperlink" Target="https://www.digikey.com/en/products/detail/panasonic-electronic-components/ERJ-6ENF4700V/1746508?s=N4IgjCBcoExaBjKAzAhgGwM4FMA0IB7KAbXAAYAOAdgE4QBdfABwBcoQBlFgJwEsA7AOYgAvvgDM8EEkhoseQiXBhxERiFbsufIaPxgAbFJlyc%2BIpFLia4mHXWbInHgOFjwNCnWjSUGM4qWIGQM7jCUAKzGfvLmSgAsVGQABADyABYAtpgMzGxOAKr8vCypyACy2KiYAK7c2HogALRwPjI8NQoWpFH07k1GbVAdXUqSffhN3ojD3J1xQWr9EEOy-qOLIX1hSvWYvJgsBNyhQA" TargetMode="External"/><Relationship Id="rId5" Type="http://schemas.openxmlformats.org/officeDocument/2006/relationships/hyperlink" Target="https://www.digikey.com/en/products/detail/amphenol-cs-commercial-products/L77HDE15SD1CH4FVGA/4888525?s=N4IgjCBcoLQCxVAYygMwIYBsDOBTANCAPZQDaIATAKwCcIAugL6EwWIgqQAuATgK4FiZEFQaNmlYQDcA5ugAESIgDtluJFyI8xQA" TargetMode="External"/><Relationship Id="rId15" Type="http://schemas.openxmlformats.org/officeDocument/2006/relationships/hyperlink" Target="https://www.digikey.com/en/products/detail/panasonic-electronic-components/ERJ-6ENF3900V/1746498" TargetMode="External"/><Relationship Id="rId10" Type="http://schemas.openxmlformats.org/officeDocument/2006/relationships/hyperlink" Target="https://www.digikey.com/en/products/detail/panasonic-electronic-components/ERJ-6ENF1001V/111281?s=N4IgjCBcoExaBjKAzAhgGwM4FMA0IB7KAbXAAYAOAdgE4QBdfABwBcoQBlFgJwEsA7AOYgAvvgDM8EEkhoseQiXBhxERiFbsufIaPxgAbFJlyc%2BIpFLia4mHXWbInHgOFjwNCnWjSUGM4qWIGQM7jCUAKzGfvLmSmAABADWAPIAFgC2mAzMbE4Aqvy8LCnIALLYqJgArtzYeiAAtHA%2BMjzVChakUfTujUatUO2dSpK9%2BI3eiEPcHXFBan0Qg7L%2BIwshvWFKdZi8mCwE3KFAA" TargetMode="External"/><Relationship Id="rId19" Type="http://schemas.openxmlformats.org/officeDocument/2006/relationships/hyperlink" Target="https://www.digikey.com/en/products/detail/panasonic-electronic-components/ERJ-6ENF1000V/111089" TargetMode="External"/><Relationship Id="rId4" Type="http://schemas.openxmlformats.org/officeDocument/2006/relationships/hyperlink" Target="https://www.digikey.com/en/products/detail/onsemi/MMSZ5233BT1G/919751" TargetMode="External"/><Relationship Id="rId9" Type="http://schemas.openxmlformats.org/officeDocument/2006/relationships/hyperlink" Target="https://www.digikey.com/en/products/detail/diodes-incorporated/DMP3099L-7/4471075" TargetMode="External"/><Relationship Id="rId14" Type="http://schemas.openxmlformats.org/officeDocument/2006/relationships/hyperlink" Target="https://www.digikey.com/en/products/detail/panasonic-electronic-components/ERJ-6ENF2201V/1746472" TargetMode="External"/><Relationship Id="rId22" Type="http://schemas.openxmlformats.org/officeDocument/2006/relationships/hyperlink" Target="https://www.digikey.com/en/products/detail/raspberry-pi/SC0915/136247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2567-DB3F-4561-9ED3-12DD0FC8DD03}">
  <dimension ref="A1:N52"/>
  <sheetViews>
    <sheetView tabSelected="1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31.08984375" customWidth="1"/>
    <col min="2" max="2" width="9.81640625" bestFit="1" customWidth="1"/>
    <col min="3" max="3" width="17.90625" bestFit="1" customWidth="1"/>
    <col min="4" max="4" width="19.81640625" bestFit="1" customWidth="1"/>
    <col min="5" max="5" width="14.54296875" bestFit="1" customWidth="1"/>
    <col min="6" max="6" width="11.08984375" style="2" bestFit="1" customWidth="1"/>
    <col min="7" max="7" width="9" style="2" customWidth="1"/>
    <col min="8" max="8" width="10.90625" bestFit="1" customWidth="1"/>
    <col min="9" max="9" width="11.54296875" style="1" bestFit="1" customWidth="1"/>
    <col min="10" max="10" width="16.1796875" bestFit="1" customWidth="1"/>
    <col min="11" max="11" width="20.1796875" style="1" bestFit="1" customWidth="1"/>
    <col min="13" max="13" width="11.453125" customWidth="1"/>
  </cols>
  <sheetData>
    <row r="1" spans="1:14" x14ac:dyDescent="0.35">
      <c r="A1" t="s">
        <v>69</v>
      </c>
      <c r="B1" t="s">
        <v>70</v>
      </c>
      <c r="C1" t="s">
        <v>71</v>
      </c>
      <c r="D1" t="s">
        <v>72</v>
      </c>
      <c r="E1" t="s">
        <v>73</v>
      </c>
      <c r="F1" s="2" t="s">
        <v>74</v>
      </c>
      <c r="G1" s="2" t="s">
        <v>3</v>
      </c>
      <c r="H1" t="s">
        <v>75</v>
      </c>
      <c r="I1" s="1" t="s">
        <v>76</v>
      </c>
      <c r="J1" t="s">
        <v>77</v>
      </c>
      <c r="K1" s="1" t="s">
        <v>78</v>
      </c>
      <c r="M1" t="s">
        <v>79</v>
      </c>
      <c r="N1" t="s">
        <v>81</v>
      </c>
    </row>
    <row r="2" spans="1:14" x14ac:dyDescent="0.35">
      <c r="A2" t="s">
        <v>190</v>
      </c>
      <c r="B2" t="s">
        <v>8</v>
      </c>
      <c r="C2" t="str">
        <f>_xlfn.CONCAT($N$1, B2)</f>
        <v>pico-vga C1, C3, C5</v>
      </c>
      <c r="D2" t="s">
        <v>168</v>
      </c>
      <c r="E2" t="s">
        <v>169</v>
      </c>
      <c r="F2" s="2" t="s">
        <v>93</v>
      </c>
      <c r="G2" s="2" t="s">
        <v>100</v>
      </c>
      <c r="H2" s="3" t="s">
        <v>170</v>
      </c>
      <c r="I2" s="1">
        <v>0.28999999999999998</v>
      </c>
      <c r="J2">
        <v>3</v>
      </c>
      <c r="K2" s="1">
        <f>I2*J2</f>
        <v>0.86999999999999988</v>
      </c>
      <c r="M2" t="s">
        <v>80</v>
      </c>
      <c r="N2" s="1">
        <f>SUM(K:K)</f>
        <v>13.839999999999996</v>
      </c>
    </row>
    <row r="3" spans="1:14" x14ac:dyDescent="0.35">
      <c r="A3" t="s">
        <v>191</v>
      </c>
      <c r="B3" t="s">
        <v>13</v>
      </c>
      <c r="C3" t="str">
        <f t="shared" ref="C3:C26" si="0">_xlfn.CONCAT($N$1, B3)</f>
        <v>pico-vga C2, C4</v>
      </c>
      <c r="D3" t="s">
        <v>171</v>
      </c>
      <c r="E3" t="s">
        <v>172</v>
      </c>
      <c r="F3" s="2" t="s">
        <v>93</v>
      </c>
      <c r="G3" s="2" t="s">
        <v>101</v>
      </c>
      <c r="H3" s="3" t="s">
        <v>173</v>
      </c>
      <c r="I3" s="1">
        <v>0.1</v>
      </c>
      <c r="J3">
        <v>2</v>
      </c>
      <c r="K3" s="1">
        <f t="shared" ref="K3:K52" si="1">I3*J3</f>
        <v>0.2</v>
      </c>
    </row>
    <row r="4" spans="1:14" x14ac:dyDescent="0.35">
      <c r="A4" t="s">
        <v>82</v>
      </c>
      <c r="B4" t="s">
        <v>15</v>
      </c>
      <c r="C4" t="str">
        <f t="shared" si="0"/>
        <v>pico-vga D1</v>
      </c>
      <c r="D4" t="s">
        <v>126</v>
      </c>
      <c r="E4" t="s">
        <v>127</v>
      </c>
      <c r="F4" s="2" t="s">
        <v>93</v>
      </c>
      <c r="H4" s="3" t="s">
        <v>128</v>
      </c>
      <c r="I4" s="1">
        <v>0.19</v>
      </c>
      <c r="J4">
        <v>1</v>
      </c>
      <c r="K4" s="1">
        <f t="shared" si="1"/>
        <v>0.19</v>
      </c>
    </row>
    <row r="5" spans="1:14" x14ac:dyDescent="0.35">
      <c r="A5" t="s">
        <v>83</v>
      </c>
      <c r="B5" t="s">
        <v>19</v>
      </c>
      <c r="C5" t="str">
        <f t="shared" si="0"/>
        <v>pico-vga D2</v>
      </c>
      <c r="D5" t="s">
        <v>20</v>
      </c>
      <c r="E5" t="s">
        <v>124</v>
      </c>
      <c r="F5" s="2" t="s">
        <v>94</v>
      </c>
      <c r="H5" s="3" t="s">
        <v>125</v>
      </c>
      <c r="I5" s="1">
        <v>0.21</v>
      </c>
      <c r="J5">
        <v>1</v>
      </c>
      <c r="K5" s="1">
        <f t="shared" si="1"/>
        <v>0.21</v>
      </c>
    </row>
    <row r="6" spans="1:14" x14ac:dyDescent="0.35">
      <c r="A6" t="s">
        <v>84</v>
      </c>
      <c r="B6" t="s">
        <v>23</v>
      </c>
      <c r="C6" t="str">
        <f t="shared" si="0"/>
        <v>pico-vga J1</v>
      </c>
      <c r="D6" t="s">
        <v>28</v>
      </c>
      <c r="E6" t="s">
        <v>120</v>
      </c>
      <c r="F6" s="2" t="s">
        <v>95</v>
      </c>
      <c r="H6" s="3" t="s">
        <v>121</v>
      </c>
      <c r="I6" s="1">
        <v>1.46</v>
      </c>
      <c r="J6">
        <v>1</v>
      </c>
      <c r="K6" s="1">
        <f t="shared" si="1"/>
        <v>1.46</v>
      </c>
    </row>
    <row r="7" spans="1:14" x14ac:dyDescent="0.35">
      <c r="A7" t="s">
        <v>85</v>
      </c>
      <c r="B7" t="s">
        <v>29</v>
      </c>
      <c r="C7" t="str">
        <f t="shared" si="0"/>
        <v>pico-vga J2</v>
      </c>
      <c r="D7" t="s">
        <v>129</v>
      </c>
      <c r="E7" t="s">
        <v>130</v>
      </c>
      <c r="F7" s="2" t="s">
        <v>96</v>
      </c>
      <c r="H7" s="3" t="s">
        <v>131</v>
      </c>
      <c r="I7" s="1">
        <v>1.2</v>
      </c>
      <c r="J7">
        <v>1</v>
      </c>
      <c r="K7" s="1">
        <f t="shared" si="1"/>
        <v>1.2</v>
      </c>
    </row>
    <row r="8" spans="1:14" x14ac:dyDescent="0.35">
      <c r="A8" t="s">
        <v>86</v>
      </c>
      <c r="B8" t="s">
        <v>30</v>
      </c>
      <c r="C8" t="str">
        <f t="shared" si="0"/>
        <v>pico-vga J3, J4, J8, J9</v>
      </c>
      <c r="D8" t="s">
        <v>34</v>
      </c>
      <c r="E8" t="s">
        <v>122</v>
      </c>
      <c r="F8" s="2" t="s">
        <v>95</v>
      </c>
      <c r="H8" s="3" t="s">
        <v>123</v>
      </c>
      <c r="I8" s="1">
        <v>0.48</v>
      </c>
      <c r="J8">
        <v>4</v>
      </c>
      <c r="K8" s="1">
        <f t="shared" si="1"/>
        <v>1.92</v>
      </c>
    </row>
    <row r="9" spans="1:14" x14ac:dyDescent="0.35">
      <c r="A9" t="s">
        <v>87</v>
      </c>
      <c r="B9" t="s">
        <v>35</v>
      </c>
      <c r="C9" t="str">
        <f t="shared" si="0"/>
        <v>pico-vga J5</v>
      </c>
      <c r="F9" s="2" t="s">
        <v>95</v>
      </c>
      <c r="J9">
        <v>1</v>
      </c>
      <c r="K9" s="1">
        <f t="shared" si="1"/>
        <v>0</v>
      </c>
    </row>
    <row r="10" spans="1:14" x14ac:dyDescent="0.35">
      <c r="A10" t="s">
        <v>88</v>
      </c>
      <c r="B10" t="s">
        <v>39</v>
      </c>
      <c r="C10" t="str">
        <f t="shared" si="0"/>
        <v>pico-vga J6</v>
      </c>
      <c r="D10" t="s">
        <v>132</v>
      </c>
      <c r="E10" t="s">
        <v>133</v>
      </c>
      <c r="F10" s="2" t="s">
        <v>95</v>
      </c>
      <c r="H10" s="3" t="s">
        <v>134</v>
      </c>
      <c r="I10" s="1">
        <v>0.8</v>
      </c>
      <c r="J10">
        <v>1</v>
      </c>
      <c r="K10" s="1">
        <f t="shared" si="1"/>
        <v>0.8</v>
      </c>
    </row>
    <row r="11" spans="1:14" x14ac:dyDescent="0.35">
      <c r="A11" t="s">
        <v>89</v>
      </c>
      <c r="B11" t="s">
        <v>42</v>
      </c>
      <c r="C11" t="str">
        <f t="shared" si="0"/>
        <v>pico-vga J7</v>
      </c>
      <c r="F11" s="2" t="s">
        <v>95</v>
      </c>
      <c r="J11">
        <v>1</v>
      </c>
      <c r="K11" s="1">
        <f t="shared" si="1"/>
        <v>0</v>
      </c>
    </row>
    <row r="12" spans="1:14" x14ac:dyDescent="0.35">
      <c r="A12" t="s">
        <v>90</v>
      </c>
      <c r="B12" t="s">
        <v>46</v>
      </c>
      <c r="C12" t="str">
        <f t="shared" si="0"/>
        <v>pico-vga Q1</v>
      </c>
      <c r="D12" t="s">
        <v>47</v>
      </c>
      <c r="E12" t="s">
        <v>118</v>
      </c>
      <c r="F12" s="2" t="s">
        <v>97</v>
      </c>
      <c r="H12" s="3" t="s">
        <v>119</v>
      </c>
      <c r="I12" s="1">
        <v>0.34</v>
      </c>
      <c r="J12">
        <v>1</v>
      </c>
      <c r="K12" s="1">
        <f t="shared" si="1"/>
        <v>0.34</v>
      </c>
    </row>
    <row r="13" spans="1:14" x14ac:dyDescent="0.35">
      <c r="A13" t="s">
        <v>192</v>
      </c>
      <c r="B13" t="s">
        <v>179</v>
      </c>
      <c r="C13" t="str">
        <f t="shared" si="0"/>
        <v>pico-vga R1, R14</v>
      </c>
      <c r="D13" t="s">
        <v>135</v>
      </c>
      <c r="E13" t="s">
        <v>136</v>
      </c>
      <c r="F13" s="2" t="s">
        <v>93</v>
      </c>
      <c r="G13" s="2" t="s">
        <v>102</v>
      </c>
      <c r="H13" s="3" t="s">
        <v>137</v>
      </c>
      <c r="I13" s="1">
        <v>0.1</v>
      </c>
      <c r="J13">
        <v>2</v>
      </c>
      <c r="K13" s="1">
        <f t="shared" si="1"/>
        <v>0.2</v>
      </c>
    </row>
    <row r="14" spans="1:14" x14ac:dyDescent="0.35">
      <c r="A14" t="s">
        <v>193</v>
      </c>
      <c r="B14" t="s">
        <v>53</v>
      </c>
      <c r="C14" t="str">
        <f t="shared" si="0"/>
        <v>pico-vga R2, R6</v>
      </c>
      <c r="D14" t="s">
        <v>138</v>
      </c>
      <c r="E14" t="s">
        <v>139</v>
      </c>
      <c r="F14" s="2" t="s">
        <v>93</v>
      </c>
      <c r="G14" s="2" t="s">
        <v>105</v>
      </c>
      <c r="H14" s="3" t="s">
        <v>140</v>
      </c>
      <c r="I14" s="1">
        <v>0.1</v>
      </c>
      <c r="J14">
        <v>2</v>
      </c>
      <c r="K14" s="1">
        <f t="shared" si="1"/>
        <v>0.2</v>
      </c>
    </row>
    <row r="15" spans="1:14" x14ac:dyDescent="0.35">
      <c r="A15" t="s">
        <v>194</v>
      </c>
      <c r="B15" t="s">
        <v>54</v>
      </c>
      <c r="C15" t="str">
        <f t="shared" si="0"/>
        <v>pico-vga R3, R7</v>
      </c>
      <c r="D15" t="s">
        <v>153</v>
      </c>
      <c r="E15" t="s">
        <v>154</v>
      </c>
      <c r="F15" s="2" t="s">
        <v>93</v>
      </c>
      <c r="G15" s="2" t="s">
        <v>106</v>
      </c>
      <c r="H15" s="3" t="s">
        <v>155</v>
      </c>
      <c r="I15" s="1">
        <v>0.1</v>
      </c>
      <c r="J15">
        <v>2</v>
      </c>
      <c r="K15" s="1">
        <f t="shared" si="1"/>
        <v>0.2</v>
      </c>
    </row>
    <row r="16" spans="1:14" x14ac:dyDescent="0.35">
      <c r="A16" t="s">
        <v>195</v>
      </c>
      <c r="B16" t="s">
        <v>55</v>
      </c>
      <c r="C16" t="str">
        <f t="shared" si="0"/>
        <v>pico-vga R4, R8</v>
      </c>
      <c r="D16" t="s">
        <v>147</v>
      </c>
      <c r="E16" t="s">
        <v>148</v>
      </c>
      <c r="F16" s="2" t="s">
        <v>93</v>
      </c>
      <c r="G16" s="2" t="s">
        <v>103</v>
      </c>
      <c r="H16" s="3" t="s">
        <v>149</v>
      </c>
      <c r="I16" s="1">
        <v>0.1</v>
      </c>
      <c r="J16">
        <v>2</v>
      </c>
      <c r="K16" s="1">
        <f t="shared" si="1"/>
        <v>0.2</v>
      </c>
    </row>
    <row r="17" spans="1:11" x14ac:dyDescent="0.35">
      <c r="A17" t="s">
        <v>196</v>
      </c>
      <c r="B17" t="s">
        <v>57</v>
      </c>
      <c r="C17" t="str">
        <f t="shared" si="0"/>
        <v>pico-vga R5, R9</v>
      </c>
      <c r="D17" t="s">
        <v>156</v>
      </c>
      <c r="E17" t="s">
        <v>157</v>
      </c>
      <c r="F17" s="2" t="s">
        <v>93</v>
      </c>
      <c r="G17" s="2" t="s">
        <v>104</v>
      </c>
      <c r="H17" s="3" t="s">
        <v>158</v>
      </c>
      <c r="I17" s="1">
        <v>0.1</v>
      </c>
      <c r="J17">
        <v>2</v>
      </c>
      <c r="K17" s="1">
        <f t="shared" si="1"/>
        <v>0.2</v>
      </c>
    </row>
    <row r="18" spans="1:11" x14ac:dyDescent="0.35">
      <c r="A18" t="s">
        <v>197</v>
      </c>
      <c r="B18" t="s">
        <v>180</v>
      </c>
      <c r="C18" t="str">
        <f t="shared" si="0"/>
        <v>pico-vga R10, R11</v>
      </c>
      <c r="D18" t="s">
        <v>187</v>
      </c>
      <c r="E18" t="s">
        <v>188</v>
      </c>
      <c r="F18" s="2" t="s">
        <v>93</v>
      </c>
      <c r="G18" s="2" t="s">
        <v>181</v>
      </c>
      <c r="H18" s="3" t="s">
        <v>189</v>
      </c>
      <c r="I18" s="1">
        <v>0.1</v>
      </c>
      <c r="J18">
        <v>2</v>
      </c>
      <c r="K18" s="1">
        <f t="shared" si="1"/>
        <v>0.2</v>
      </c>
    </row>
    <row r="19" spans="1:11" x14ac:dyDescent="0.35">
      <c r="A19" t="s">
        <v>198</v>
      </c>
      <c r="B19" t="s">
        <v>182</v>
      </c>
      <c r="C19" t="str">
        <f t="shared" si="0"/>
        <v>pico-vga R12</v>
      </c>
      <c r="D19" t="s">
        <v>150</v>
      </c>
      <c r="E19" t="s">
        <v>151</v>
      </c>
      <c r="F19" s="2" t="s">
        <v>93</v>
      </c>
      <c r="G19" s="2" t="s">
        <v>107</v>
      </c>
      <c r="H19" s="3" t="s">
        <v>152</v>
      </c>
      <c r="I19" s="1">
        <v>0.1</v>
      </c>
      <c r="J19">
        <v>1</v>
      </c>
      <c r="K19" s="1">
        <f t="shared" si="1"/>
        <v>0.1</v>
      </c>
    </row>
    <row r="20" spans="1:11" x14ac:dyDescent="0.35">
      <c r="A20" t="s">
        <v>199</v>
      </c>
      <c r="B20" t="s">
        <v>183</v>
      </c>
      <c r="C20" t="str">
        <f t="shared" si="0"/>
        <v>pico-vga R13</v>
      </c>
      <c r="D20" t="s">
        <v>165</v>
      </c>
      <c r="E20" t="s">
        <v>166</v>
      </c>
      <c r="F20" s="2" t="s">
        <v>93</v>
      </c>
      <c r="G20" s="2" t="s">
        <v>108</v>
      </c>
      <c r="H20" s="3" t="s">
        <v>167</v>
      </c>
      <c r="I20" s="1">
        <v>0.1</v>
      </c>
      <c r="J20">
        <v>1</v>
      </c>
      <c r="K20" s="1">
        <f t="shared" si="1"/>
        <v>0.1</v>
      </c>
    </row>
    <row r="21" spans="1:11" x14ac:dyDescent="0.35">
      <c r="A21" t="s">
        <v>200</v>
      </c>
      <c r="B21" t="s">
        <v>184</v>
      </c>
      <c r="C21" t="str">
        <f t="shared" si="0"/>
        <v>pico-vga R15, R19, R20, R24, R25</v>
      </c>
      <c r="D21" t="s">
        <v>159</v>
      </c>
      <c r="E21" t="s">
        <v>160</v>
      </c>
      <c r="F21" s="2" t="s">
        <v>93</v>
      </c>
      <c r="G21" s="2" t="s">
        <v>59</v>
      </c>
      <c r="H21" s="3" t="s">
        <v>161</v>
      </c>
      <c r="I21" s="1">
        <v>0.1</v>
      </c>
      <c r="J21">
        <v>5</v>
      </c>
      <c r="K21" s="1">
        <f t="shared" si="1"/>
        <v>0.5</v>
      </c>
    </row>
    <row r="22" spans="1:11" x14ac:dyDescent="0.35">
      <c r="A22" t="s">
        <v>201</v>
      </c>
      <c r="B22" t="s">
        <v>60</v>
      </c>
      <c r="C22" t="str">
        <f t="shared" si="0"/>
        <v>pico-vga R16, R21</v>
      </c>
      <c r="D22" t="s">
        <v>144</v>
      </c>
      <c r="E22" t="s">
        <v>145</v>
      </c>
      <c r="F22" s="2" t="s">
        <v>93</v>
      </c>
      <c r="G22" s="2" t="s">
        <v>109</v>
      </c>
      <c r="H22" s="3" t="s">
        <v>146</v>
      </c>
      <c r="I22" s="1">
        <v>0.1</v>
      </c>
      <c r="J22">
        <v>2</v>
      </c>
      <c r="K22" s="1">
        <f t="shared" si="1"/>
        <v>0.2</v>
      </c>
    </row>
    <row r="23" spans="1:11" x14ac:dyDescent="0.35">
      <c r="A23" t="s">
        <v>202</v>
      </c>
      <c r="B23" t="s">
        <v>185</v>
      </c>
      <c r="C23" t="str">
        <f t="shared" si="0"/>
        <v>pico-vga R17, R22</v>
      </c>
      <c r="D23" t="s">
        <v>141</v>
      </c>
      <c r="E23" t="s">
        <v>142</v>
      </c>
      <c r="F23" s="2" t="s">
        <v>93</v>
      </c>
      <c r="G23" s="2" t="s">
        <v>110</v>
      </c>
      <c r="H23" s="3" t="s">
        <v>143</v>
      </c>
      <c r="I23" s="1">
        <v>0.1</v>
      </c>
      <c r="J23">
        <v>2</v>
      </c>
      <c r="K23" s="1">
        <f t="shared" si="1"/>
        <v>0.2</v>
      </c>
    </row>
    <row r="24" spans="1:11" x14ac:dyDescent="0.35">
      <c r="A24" t="s">
        <v>203</v>
      </c>
      <c r="B24" t="s">
        <v>186</v>
      </c>
      <c r="C24" t="str">
        <f t="shared" si="0"/>
        <v>pico-vga R18, R23</v>
      </c>
      <c r="D24" t="s">
        <v>162</v>
      </c>
      <c r="E24" t="s">
        <v>163</v>
      </c>
      <c r="F24" s="2" t="s">
        <v>93</v>
      </c>
      <c r="G24" s="2" t="s">
        <v>111</v>
      </c>
      <c r="H24" s="3" t="s">
        <v>164</v>
      </c>
      <c r="I24" s="1">
        <v>0.1</v>
      </c>
      <c r="J24">
        <v>2</v>
      </c>
      <c r="K24" s="1">
        <f t="shared" si="1"/>
        <v>0.2</v>
      </c>
    </row>
    <row r="25" spans="1:11" x14ac:dyDescent="0.35">
      <c r="A25" t="s">
        <v>91</v>
      </c>
      <c r="B25" t="s">
        <v>62</v>
      </c>
      <c r="C25" t="str">
        <f t="shared" si="0"/>
        <v>pico-vga SW1</v>
      </c>
      <c r="D25" t="s">
        <v>115</v>
      </c>
      <c r="E25" t="s">
        <v>116</v>
      </c>
      <c r="F25" s="2" t="s">
        <v>98</v>
      </c>
      <c r="H25" s="3" t="s">
        <v>117</v>
      </c>
      <c r="I25" s="1">
        <v>0.15</v>
      </c>
      <c r="J25">
        <v>1</v>
      </c>
      <c r="K25" s="1">
        <f t="shared" si="1"/>
        <v>0.15</v>
      </c>
    </row>
    <row r="26" spans="1:11" x14ac:dyDescent="0.35">
      <c r="A26" t="s">
        <v>92</v>
      </c>
      <c r="B26" t="s">
        <v>66</v>
      </c>
      <c r="C26" t="str">
        <f t="shared" si="0"/>
        <v>pico-vga U1</v>
      </c>
      <c r="D26" t="s">
        <v>112</v>
      </c>
      <c r="E26" t="s">
        <v>113</v>
      </c>
      <c r="F26" s="2" t="s">
        <v>99</v>
      </c>
      <c r="H26" s="3" t="s">
        <v>114</v>
      </c>
      <c r="I26" s="1">
        <v>4</v>
      </c>
      <c r="J26">
        <v>1</v>
      </c>
      <c r="K26" s="1">
        <f t="shared" si="1"/>
        <v>4</v>
      </c>
    </row>
    <row r="27" spans="1:11" x14ac:dyDescent="0.35">
      <c r="K27" s="1">
        <f t="shared" si="1"/>
        <v>0</v>
      </c>
    </row>
    <row r="28" spans="1:11" x14ac:dyDescent="0.35">
      <c r="K28" s="1">
        <f t="shared" si="1"/>
        <v>0</v>
      </c>
    </row>
    <row r="29" spans="1:11" x14ac:dyDescent="0.35">
      <c r="K29" s="1">
        <f t="shared" si="1"/>
        <v>0</v>
      </c>
    </row>
    <row r="30" spans="1:11" x14ac:dyDescent="0.35">
      <c r="K30" s="1">
        <f t="shared" si="1"/>
        <v>0</v>
      </c>
    </row>
    <row r="31" spans="1:11" x14ac:dyDescent="0.35">
      <c r="K31" s="1">
        <f t="shared" si="1"/>
        <v>0</v>
      </c>
    </row>
    <row r="32" spans="1:11" x14ac:dyDescent="0.35">
      <c r="K32" s="1">
        <f t="shared" si="1"/>
        <v>0</v>
      </c>
    </row>
    <row r="33" spans="11:11" x14ac:dyDescent="0.35">
      <c r="K33" s="1">
        <f t="shared" si="1"/>
        <v>0</v>
      </c>
    </row>
    <row r="34" spans="11:11" x14ac:dyDescent="0.35">
      <c r="K34" s="1">
        <f t="shared" si="1"/>
        <v>0</v>
      </c>
    </row>
    <row r="35" spans="11:11" x14ac:dyDescent="0.35">
      <c r="K35" s="1">
        <f t="shared" si="1"/>
        <v>0</v>
      </c>
    </row>
    <row r="36" spans="11:11" x14ac:dyDescent="0.35">
      <c r="K36" s="1">
        <f t="shared" si="1"/>
        <v>0</v>
      </c>
    </row>
    <row r="37" spans="11:11" x14ac:dyDescent="0.35">
      <c r="K37" s="1">
        <f t="shared" si="1"/>
        <v>0</v>
      </c>
    </row>
    <row r="38" spans="11:11" x14ac:dyDescent="0.35">
      <c r="K38" s="1">
        <f t="shared" si="1"/>
        <v>0</v>
      </c>
    </row>
    <row r="39" spans="11:11" x14ac:dyDescent="0.35">
      <c r="K39" s="1">
        <f t="shared" si="1"/>
        <v>0</v>
      </c>
    </row>
    <row r="40" spans="11:11" x14ac:dyDescent="0.35">
      <c r="K40" s="1">
        <f t="shared" si="1"/>
        <v>0</v>
      </c>
    </row>
    <row r="41" spans="11:11" x14ac:dyDescent="0.35">
      <c r="K41" s="1">
        <f t="shared" si="1"/>
        <v>0</v>
      </c>
    </row>
    <row r="42" spans="11:11" x14ac:dyDescent="0.35">
      <c r="K42" s="1">
        <f t="shared" si="1"/>
        <v>0</v>
      </c>
    </row>
    <row r="43" spans="11:11" x14ac:dyDescent="0.35">
      <c r="K43" s="1">
        <f t="shared" si="1"/>
        <v>0</v>
      </c>
    </row>
    <row r="44" spans="11:11" x14ac:dyDescent="0.35">
      <c r="K44" s="1">
        <f t="shared" si="1"/>
        <v>0</v>
      </c>
    </row>
    <row r="45" spans="11:11" x14ac:dyDescent="0.35">
      <c r="K45" s="1">
        <f t="shared" si="1"/>
        <v>0</v>
      </c>
    </row>
    <row r="46" spans="11:11" x14ac:dyDescent="0.35">
      <c r="K46" s="1">
        <f t="shared" si="1"/>
        <v>0</v>
      </c>
    </row>
    <row r="47" spans="11:11" x14ac:dyDescent="0.35">
      <c r="K47" s="1">
        <f t="shared" si="1"/>
        <v>0</v>
      </c>
    </row>
    <row r="48" spans="11:11" x14ac:dyDescent="0.35">
      <c r="K48" s="1">
        <f t="shared" si="1"/>
        <v>0</v>
      </c>
    </row>
    <row r="49" spans="11:11" x14ac:dyDescent="0.35">
      <c r="K49" s="1">
        <f t="shared" si="1"/>
        <v>0</v>
      </c>
    </row>
    <row r="50" spans="11:11" x14ac:dyDescent="0.35">
      <c r="K50" s="1">
        <f t="shared" si="1"/>
        <v>0</v>
      </c>
    </row>
    <row r="51" spans="11:11" x14ac:dyDescent="0.35">
      <c r="K51" s="1">
        <f t="shared" si="1"/>
        <v>0</v>
      </c>
    </row>
    <row r="52" spans="11:11" x14ac:dyDescent="0.35">
      <c r="K52" s="1">
        <f t="shared" si="1"/>
        <v>0</v>
      </c>
    </row>
  </sheetData>
  <hyperlinks>
    <hyperlink ref="H2" r:id="rId1" xr:uid="{C47512F7-0DAA-4BE6-BFA1-26DEE74CB3CA}"/>
    <hyperlink ref="H3" r:id="rId2" xr:uid="{BC6569AC-BC35-4D24-904A-6ABDA5EDC7CE}"/>
    <hyperlink ref="H4" r:id="rId3" xr:uid="{8776341B-3204-4BB0-8D0E-0F3D826EEAA5}"/>
    <hyperlink ref="H5" r:id="rId4" xr:uid="{7C44B87C-08D8-4941-90D3-24044D980DCC}"/>
    <hyperlink ref="H6" r:id="rId5" xr:uid="{1C21CAEB-46F7-4AFB-97D8-FDE88EE1E357}"/>
    <hyperlink ref="H7" r:id="rId6" xr:uid="{7B497EAA-CA7E-4F20-9B1B-CB46AF8EF7AA}"/>
    <hyperlink ref="H8" r:id="rId7" xr:uid="{BED54906-8ACB-4F14-83C2-2222E2F1601F}"/>
    <hyperlink ref="H10" r:id="rId8" xr:uid="{61F094BB-133C-4849-AA5E-A64E986F6577}"/>
    <hyperlink ref="H12" r:id="rId9" xr:uid="{5874167A-891D-4902-910D-BEB10AC847DA}"/>
    <hyperlink ref="H13" r:id="rId10" display="https://www.digikey.com/en/products/detail/panasonic-electronic-components/ERJ-6ENF1001V/111281?s=N4IgjCBcoExaBjKAzAhgGwM4FMA0IB7KAbXAAYAOAdgE4QBdfABwBcoQBlFgJwEsA7AOYgAvvgDM8EEkhoseQiXBhxERiFbsufIaPxgAbFJlyc%2BIpFLia4mHXWbInHgOFjwNCnWjSUGM4qWIGQM7jCUAKzGfvLmSmAABADWAPIAFgC2mAzMbE4Aqvy8LCnIALLYqJgArtzYeiAAtHA%2BMjzVChakUfTujUatUO2dSpK9%2BI3eiEPcHXFBan0Qg7L%2BIwshvWFKdZi8mCwE3KFAA" xr:uid="{843498AC-23AF-4C7C-8E69-6933C2F6B689}"/>
    <hyperlink ref="H14" r:id="rId11" display="https://www.digikey.com/en/products/detail/panasonic-electronic-components/ERJ-6ENF4700V/1746508?s=N4IgjCBcoExaBjKAzAhgGwM4FMA0IB7KAbXAAYAOAdgE4QBdfABwBcoQBlFgJwEsA7AOYgAvvgDM8EEkhoseQiXBhxERiFbsufIaPxgAbFJlyc%2BIpFLia4mHXWbInHgOFjwNCnWjSUGM4qWIGQM7jCUAKzGfvLmSgAsVGQABADyABYAtpgMzGxOAKr8vCypyACy2KiYAK7c2HogALRwPjI8NQoWpFH07k1GbVAdXUqSffhN3ojD3J1xQWr9EEOy-qOLIX1hSvWYvJgsBNyhQA" xr:uid="{FDC50D01-9324-4EBE-9031-1BB648303976}"/>
    <hyperlink ref="H15" r:id="rId12" xr:uid="{71D2F41C-2893-424A-9F76-A0C70CEA3650}"/>
    <hyperlink ref="H16" r:id="rId13" xr:uid="{83E26751-A6AF-41B3-8035-689D68DBBED3}"/>
    <hyperlink ref="H17" r:id="rId14" xr:uid="{97E5C901-985C-41ED-80E5-9AA69D90C7B2}"/>
    <hyperlink ref="H19" r:id="rId15" xr:uid="{EC43C74C-3F6A-41D7-9417-ACA2B8768492}"/>
    <hyperlink ref="H20" r:id="rId16" xr:uid="{31CAC340-61BC-4528-9984-0AE84D3560AF}"/>
    <hyperlink ref="H21" r:id="rId17" xr:uid="{6C616E04-52D4-42F5-BA64-8BACA0A21EE1}"/>
    <hyperlink ref="H22" r:id="rId18" xr:uid="{834865A1-F184-4275-92B9-50D7586676F4}"/>
    <hyperlink ref="H23" r:id="rId19" xr:uid="{1CB98BB8-55FC-48B7-8AFD-A442541FD20C}"/>
    <hyperlink ref="H24" r:id="rId20" xr:uid="{61E9EF20-BF9E-498B-AA9D-B3D3D3805490}"/>
    <hyperlink ref="H25" r:id="rId21" xr:uid="{8304FB56-2D2F-4429-B013-05499062E4B7}"/>
    <hyperlink ref="H26" r:id="rId22" xr:uid="{399F4B86-142C-448A-8B9D-310755A67C4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CCA6F-5860-423A-BE35-DCF970A6FC6C}">
  <dimension ref="A1:N52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31.08984375" customWidth="1"/>
    <col min="2" max="2" width="9.81640625" bestFit="1" customWidth="1"/>
    <col min="3" max="3" width="17.90625" bestFit="1" customWidth="1"/>
    <col min="4" max="4" width="19.81640625" bestFit="1" customWidth="1"/>
    <col min="5" max="5" width="14.54296875" bestFit="1" customWidth="1"/>
    <col min="6" max="6" width="11.08984375" style="2" bestFit="1" customWidth="1"/>
    <col min="7" max="7" width="9" style="2" customWidth="1"/>
    <col min="8" max="8" width="10.90625" bestFit="1" customWidth="1"/>
    <col min="9" max="9" width="11.54296875" style="1" bestFit="1" customWidth="1"/>
    <col min="10" max="10" width="16.1796875" bestFit="1" customWidth="1"/>
    <col min="11" max="11" width="20.1796875" style="1" bestFit="1" customWidth="1"/>
    <col min="13" max="13" width="11.453125" customWidth="1"/>
  </cols>
  <sheetData>
    <row r="1" spans="1:14" x14ac:dyDescent="0.35">
      <c r="A1" t="s">
        <v>69</v>
      </c>
      <c r="B1" t="s">
        <v>70</v>
      </c>
      <c r="C1" t="s">
        <v>71</v>
      </c>
      <c r="D1" t="s">
        <v>72</v>
      </c>
      <c r="E1" t="s">
        <v>73</v>
      </c>
      <c r="F1" s="2" t="s">
        <v>74</v>
      </c>
      <c r="G1" s="2" t="s">
        <v>3</v>
      </c>
      <c r="H1" t="s">
        <v>75</v>
      </c>
      <c r="I1" s="1" t="s">
        <v>76</v>
      </c>
      <c r="J1" t="s">
        <v>77</v>
      </c>
      <c r="K1" s="1" t="s">
        <v>78</v>
      </c>
      <c r="M1" t="s">
        <v>79</v>
      </c>
      <c r="N1" t="s">
        <v>81</v>
      </c>
    </row>
    <row r="2" spans="1:14" x14ac:dyDescent="0.35">
      <c r="A2" t="s">
        <v>190</v>
      </c>
      <c r="B2" t="s">
        <v>8</v>
      </c>
      <c r="C2" t="str">
        <f>_xlfn.CONCAT($N$1, B2)</f>
        <v>pico-vga C1, C3, C5</v>
      </c>
      <c r="D2" t="s">
        <v>168</v>
      </c>
      <c r="E2" t="s">
        <v>169</v>
      </c>
      <c r="F2" s="2" t="s">
        <v>93</v>
      </c>
      <c r="G2" s="2" t="s">
        <v>100</v>
      </c>
      <c r="H2" s="3" t="s">
        <v>170</v>
      </c>
      <c r="I2" s="1">
        <v>0.28999999999999998</v>
      </c>
      <c r="J2">
        <v>3</v>
      </c>
      <c r="K2" s="1">
        <f>I2*J2</f>
        <v>0.86999999999999988</v>
      </c>
      <c r="M2" t="s">
        <v>80</v>
      </c>
      <c r="N2" s="1">
        <f>SUM(K:K)</f>
        <v>13.839999999999996</v>
      </c>
    </row>
    <row r="3" spans="1:14" x14ac:dyDescent="0.35">
      <c r="A3" t="s">
        <v>191</v>
      </c>
      <c r="B3" t="s">
        <v>13</v>
      </c>
      <c r="C3" t="str">
        <f t="shared" ref="C3:C26" si="0">_xlfn.CONCAT($N$1, B3)</f>
        <v>pico-vga C2, C4</v>
      </c>
      <c r="D3" t="s">
        <v>171</v>
      </c>
      <c r="E3" t="s">
        <v>172</v>
      </c>
      <c r="F3" s="2" t="s">
        <v>93</v>
      </c>
      <c r="G3" s="2" t="s">
        <v>101</v>
      </c>
      <c r="H3" s="3" t="s">
        <v>173</v>
      </c>
      <c r="I3" s="1">
        <v>0.1</v>
      </c>
      <c r="J3">
        <v>2</v>
      </c>
      <c r="K3" s="1">
        <f t="shared" ref="K3:K52" si="1">I3*J3</f>
        <v>0.2</v>
      </c>
    </row>
    <row r="4" spans="1:14" x14ac:dyDescent="0.35">
      <c r="A4" t="s">
        <v>82</v>
      </c>
      <c r="B4" t="s">
        <v>15</v>
      </c>
      <c r="C4" t="str">
        <f t="shared" si="0"/>
        <v>pico-vga D1</v>
      </c>
      <c r="D4" t="s">
        <v>126</v>
      </c>
      <c r="E4" t="s">
        <v>127</v>
      </c>
      <c r="F4" s="2" t="s">
        <v>93</v>
      </c>
      <c r="H4" s="3" t="s">
        <v>128</v>
      </c>
      <c r="I4" s="1">
        <v>0.19</v>
      </c>
      <c r="J4">
        <v>1</v>
      </c>
      <c r="K4" s="1">
        <f t="shared" si="1"/>
        <v>0.19</v>
      </c>
    </row>
    <row r="5" spans="1:14" x14ac:dyDescent="0.35">
      <c r="A5" t="s">
        <v>83</v>
      </c>
      <c r="B5" t="s">
        <v>19</v>
      </c>
      <c r="C5" t="str">
        <f t="shared" si="0"/>
        <v>pico-vga D2</v>
      </c>
      <c r="D5" t="s">
        <v>20</v>
      </c>
      <c r="E5" t="s">
        <v>124</v>
      </c>
      <c r="F5" s="2" t="s">
        <v>94</v>
      </c>
      <c r="H5" s="3" t="s">
        <v>125</v>
      </c>
      <c r="I5" s="1">
        <v>0.21</v>
      </c>
      <c r="J5">
        <v>1</v>
      </c>
      <c r="K5" s="1">
        <f t="shared" si="1"/>
        <v>0.21</v>
      </c>
    </row>
    <row r="6" spans="1:14" x14ac:dyDescent="0.35">
      <c r="A6" t="s">
        <v>84</v>
      </c>
      <c r="B6" t="s">
        <v>23</v>
      </c>
      <c r="C6" t="str">
        <f t="shared" si="0"/>
        <v>pico-vga J1</v>
      </c>
      <c r="D6" t="s">
        <v>28</v>
      </c>
      <c r="E6" t="s">
        <v>120</v>
      </c>
      <c r="F6" s="2" t="s">
        <v>95</v>
      </c>
      <c r="H6" s="3" t="s">
        <v>121</v>
      </c>
      <c r="I6" s="1">
        <v>1.46</v>
      </c>
      <c r="J6">
        <v>1</v>
      </c>
      <c r="K6" s="1">
        <f t="shared" si="1"/>
        <v>1.46</v>
      </c>
    </row>
    <row r="7" spans="1:14" x14ac:dyDescent="0.35">
      <c r="A7" t="s">
        <v>85</v>
      </c>
      <c r="B7" t="s">
        <v>29</v>
      </c>
      <c r="C7" t="str">
        <f t="shared" si="0"/>
        <v>pico-vga J2</v>
      </c>
      <c r="D7" t="s">
        <v>129</v>
      </c>
      <c r="E7" t="s">
        <v>130</v>
      </c>
      <c r="F7" s="2" t="s">
        <v>96</v>
      </c>
      <c r="H7" s="3" t="s">
        <v>131</v>
      </c>
      <c r="I7" s="1">
        <v>1.2</v>
      </c>
      <c r="J7">
        <v>1</v>
      </c>
      <c r="K7" s="1">
        <f t="shared" si="1"/>
        <v>1.2</v>
      </c>
    </row>
    <row r="8" spans="1:14" x14ac:dyDescent="0.35">
      <c r="A8" t="s">
        <v>86</v>
      </c>
      <c r="B8" t="s">
        <v>30</v>
      </c>
      <c r="C8" t="str">
        <f t="shared" si="0"/>
        <v>pico-vga J3, J4, J8, J9</v>
      </c>
      <c r="D8" t="s">
        <v>34</v>
      </c>
      <c r="E8" t="s">
        <v>122</v>
      </c>
      <c r="F8" s="2" t="s">
        <v>95</v>
      </c>
      <c r="H8" s="3" t="s">
        <v>123</v>
      </c>
      <c r="I8" s="1">
        <v>0.48</v>
      </c>
      <c r="J8">
        <v>4</v>
      </c>
      <c r="K8" s="1">
        <f t="shared" si="1"/>
        <v>1.92</v>
      </c>
    </row>
    <row r="9" spans="1:14" x14ac:dyDescent="0.35">
      <c r="A9" t="s">
        <v>87</v>
      </c>
      <c r="B9" t="s">
        <v>35</v>
      </c>
      <c r="C9" t="str">
        <f t="shared" si="0"/>
        <v>pico-vga J5</v>
      </c>
      <c r="F9" s="2" t="s">
        <v>95</v>
      </c>
      <c r="J9">
        <v>1</v>
      </c>
      <c r="K9" s="1">
        <f t="shared" si="1"/>
        <v>0</v>
      </c>
    </row>
    <row r="10" spans="1:14" x14ac:dyDescent="0.35">
      <c r="A10" t="s">
        <v>88</v>
      </c>
      <c r="B10" t="s">
        <v>39</v>
      </c>
      <c r="C10" t="str">
        <f t="shared" si="0"/>
        <v>pico-vga J6</v>
      </c>
      <c r="D10" t="s">
        <v>132</v>
      </c>
      <c r="E10" t="s">
        <v>133</v>
      </c>
      <c r="F10" s="2" t="s">
        <v>95</v>
      </c>
      <c r="H10" s="3" t="s">
        <v>134</v>
      </c>
      <c r="I10" s="1">
        <v>0.8</v>
      </c>
      <c r="J10">
        <v>1</v>
      </c>
      <c r="K10" s="1">
        <f t="shared" si="1"/>
        <v>0.8</v>
      </c>
    </row>
    <row r="11" spans="1:14" x14ac:dyDescent="0.35">
      <c r="A11" t="s">
        <v>89</v>
      </c>
      <c r="B11" t="s">
        <v>42</v>
      </c>
      <c r="C11" t="str">
        <f t="shared" si="0"/>
        <v>pico-vga J7</v>
      </c>
      <c r="F11" s="2" t="s">
        <v>95</v>
      </c>
      <c r="J11">
        <v>1</v>
      </c>
      <c r="K11" s="1">
        <f t="shared" si="1"/>
        <v>0</v>
      </c>
    </row>
    <row r="12" spans="1:14" x14ac:dyDescent="0.35">
      <c r="A12" t="s">
        <v>90</v>
      </c>
      <c r="B12" t="s">
        <v>46</v>
      </c>
      <c r="C12" t="str">
        <f t="shared" si="0"/>
        <v>pico-vga Q1</v>
      </c>
      <c r="D12" t="s">
        <v>47</v>
      </c>
      <c r="E12" t="s">
        <v>118</v>
      </c>
      <c r="F12" s="2" t="s">
        <v>97</v>
      </c>
      <c r="H12" s="3" t="s">
        <v>119</v>
      </c>
      <c r="I12" s="1">
        <v>0.34</v>
      </c>
      <c r="J12">
        <v>1</v>
      </c>
      <c r="K12" s="1">
        <f t="shared" si="1"/>
        <v>0.34</v>
      </c>
    </row>
    <row r="13" spans="1:14" x14ac:dyDescent="0.35">
      <c r="A13" t="s">
        <v>192</v>
      </c>
      <c r="B13" t="s">
        <v>179</v>
      </c>
      <c r="C13" t="str">
        <f t="shared" si="0"/>
        <v>pico-vga R1, R14</v>
      </c>
      <c r="D13" t="s">
        <v>135</v>
      </c>
      <c r="E13" t="s">
        <v>136</v>
      </c>
      <c r="F13" s="2" t="s">
        <v>93</v>
      </c>
      <c r="G13" s="2" t="s">
        <v>102</v>
      </c>
      <c r="H13" s="3" t="s">
        <v>137</v>
      </c>
      <c r="I13" s="1">
        <v>0.1</v>
      </c>
      <c r="J13">
        <v>2</v>
      </c>
      <c r="K13" s="1">
        <f t="shared" si="1"/>
        <v>0.2</v>
      </c>
    </row>
    <row r="14" spans="1:14" x14ac:dyDescent="0.35">
      <c r="A14" t="s">
        <v>193</v>
      </c>
      <c r="B14" t="s">
        <v>53</v>
      </c>
      <c r="C14" t="str">
        <f t="shared" si="0"/>
        <v>pico-vga R2, R6</v>
      </c>
      <c r="D14" t="s">
        <v>138</v>
      </c>
      <c r="E14" t="s">
        <v>139</v>
      </c>
      <c r="F14" s="2" t="s">
        <v>93</v>
      </c>
      <c r="G14" s="2" t="s">
        <v>105</v>
      </c>
      <c r="H14" s="3" t="s">
        <v>140</v>
      </c>
      <c r="I14" s="1">
        <v>0.1</v>
      </c>
      <c r="J14">
        <v>2</v>
      </c>
      <c r="K14" s="1">
        <f t="shared" si="1"/>
        <v>0.2</v>
      </c>
    </row>
    <row r="15" spans="1:14" x14ac:dyDescent="0.35">
      <c r="A15" t="s">
        <v>194</v>
      </c>
      <c r="B15" t="s">
        <v>54</v>
      </c>
      <c r="C15" t="str">
        <f t="shared" si="0"/>
        <v>pico-vga R3, R7</v>
      </c>
      <c r="D15" t="s">
        <v>153</v>
      </c>
      <c r="E15" t="s">
        <v>154</v>
      </c>
      <c r="F15" s="2" t="s">
        <v>93</v>
      </c>
      <c r="G15" s="2" t="s">
        <v>106</v>
      </c>
      <c r="H15" s="3" t="s">
        <v>155</v>
      </c>
      <c r="I15" s="1">
        <v>0.1</v>
      </c>
      <c r="J15">
        <v>2</v>
      </c>
      <c r="K15" s="1">
        <f t="shared" si="1"/>
        <v>0.2</v>
      </c>
    </row>
    <row r="16" spans="1:14" x14ac:dyDescent="0.35">
      <c r="A16" t="s">
        <v>195</v>
      </c>
      <c r="B16" t="s">
        <v>55</v>
      </c>
      <c r="C16" t="str">
        <f t="shared" si="0"/>
        <v>pico-vga R4, R8</v>
      </c>
      <c r="D16" t="s">
        <v>147</v>
      </c>
      <c r="E16" t="s">
        <v>148</v>
      </c>
      <c r="F16" s="2" t="s">
        <v>93</v>
      </c>
      <c r="G16" s="2" t="s">
        <v>103</v>
      </c>
      <c r="H16" s="3" t="s">
        <v>149</v>
      </c>
      <c r="I16" s="1">
        <v>0.1</v>
      </c>
      <c r="J16">
        <v>2</v>
      </c>
      <c r="K16" s="1">
        <f t="shared" si="1"/>
        <v>0.2</v>
      </c>
    </row>
    <row r="17" spans="1:11" x14ac:dyDescent="0.35">
      <c r="A17" t="s">
        <v>196</v>
      </c>
      <c r="B17" t="s">
        <v>57</v>
      </c>
      <c r="C17" t="str">
        <f t="shared" si="0"/>
        <v>pico-vga R5, R9</v>
      </c>
      <c r="D17" t="s">
        <v>156</v>
      </c>
      <c r="E17" t="s">
        <v>157</v>
      </c>
      <c r="F17" s="2" t="s">
        <v>93</v>
      </c>
      <c r="G17" s="2" t="s">
        <v>104</v>
      </c>
      <c r="H17" s="3" t="s">
        <v>158</v>
      </c>
      <c r="I17" s="1">
        <v>0.1</v>
      </c>
      <c r="J17">
        <v>2</v>
      </c>
      <c r="K17" s="1">
        <f t="shared" si="1"/>
        <v>0.2</v>
      </c>
    </row>
    <row r="18" spans="1:11" x14ac:dyDescent="0.35">
      <c r="A18" t="s">
        <v>197</v>
      </c>
      <c r="B18" t="s">
        <v>180</v>
      </c>
      <c r="C18" t="str">
        <f t="shared" si="0"/>
        <v>pico-vga R10, R11</v>
      </c>
      <c r="D18" t="s">
        <v>187</v>
      </c>
      <c r="E18" t="s">
        <v>188</v>
      </c>
      <c r="F18" s="2" t="s">
        <v>93</v>
      </c>
      <c r="G18" s="2" t="s">
        <v>181</v>
      </c>
      <c r="H18" s="3" t="s">
        <v>189</v>
      </c>
      <c r="I18" s="1">
        <v>0.1</v>
      </c>
      <c r="J18">
        <v>2</v>
      </c>
      <c r="K18" s="1">
        <f t="shared" si="1"/>
        <v>0.2</v>
      </c>
    </row>
    <row r="19" spans="1:11" x14ac:dyDescent="0.35">
      <c r="A19" t="s">
        <v>198</v>
      </c>
      <c r="B19" t="s">
        <v>182</v>
      </c>
      <c r="C19" t="str">
        <f t="shared" si="0"/>
        <v>pico-vga R12</v>
      </c>
      <c r="D19" t="s">
        <v>150</v>
      </c>
      <c r="E19" t="s">
        <v>151</v>
      </c>
      <c r="F19" s="2" t="s">
        <v>93</v>
      </c>
      <c r="G19" s="2" t="s">
        <v>107</v>
      </c>
      <c r="H19" s="3" t="s">
        <v>152</v>
      </c>
      <c r="I19" s="1">
        <v>0.1</v>
      </c>
      <c r="J19">
        <v>1</v>
      </c>
      <c r="K19" s="1">
        <f t="shared" si="1"/>
        <v>0.1</v>
      </c>
    </row>
    <row r="20" spans="1:11" x14ac:dyDescent="0.35">
      <c r="A20" t="s">
        <v>199</v>
      </c>
      <c r="B20" t="s">
        <v>183</v>
      </c>
      <c r="C20" t="str">
        <f t="shared" si="0"/>
        <v>pico-vga R13</v>
      </c>
      <c r="D20" t="s">
        <v>165</v>
      </c>
      <c r="E20" t="s">
        <v>166</v>
      </c>
      <c r="F20" s="2" t="s">
        <v>93</v>
      </c>
      <c r="G20" s="2" t="s">
        <v>108</v>
      </c>
      <c r="H20" s="3" t="s">
        <v>167</v>
      </c>
      <c r="I20" s="1">
        <v>0.1</v>
      </c>
      <c r="J20">
        <v>1</v>
      </c>
      <c r="K20" s="1">
        <f t="shared" si="1"/>
        <v>0.1</v>
      </c>
    </row>
    <row r="21" spans="1:11" x14ac:dyDescent="0.35">
      <c r="A21" t="s">
        <v>200</v>
      </c>
      <c r="B21" t="s">
        <v>184</v>
      </c>
      <c r="C21" t="str">
        <f t="shared" si="0"/>
        <v>pico-vga R15, R19, R20, R24, R25</v>
      </c>
      <c r="D21" t="s">
        <v>159</v>
      </c>
      <c r="E21" t="s">
        <v>160</v>
      </c>
      <c r="F21" s="2" t="s">
        <v>93</v>
      </c>
      <c r="G21" s="2" t="s">
        <v>59</v>
      </c>
      <c r="H21" s="3" t="s">
        <v>161</v>
      </c>
      <c r="I21" s="1">
        <v>0.1</v>
      </c>
      <c r="J21">
        <v>5</v>
      </c>
      <c r="K21" s="1">
        <f t="shared" si="1"/>
        <v>0.5</v>
      </c>
    </row>
    <row r="22" spans="1:11" x14ac:dyDescent="0.35">
      <c r="A22" t="s">
        <v>201</v>
      </c>
      <c r="B22" t="s">
        <v>60</v>
      </c>
      <c r="C22" t="str">
        <f t="shared" si="0"/>
        <v>pico-vga R16, R21</v>
      </c>
      <c r="D22" t="s">
        <v>144</v>
      </c>
      <c r="E22" t="s">
        <v>145</v>
      </c>
      <c r="F22" s="2" t="s">
        <v>93</v>
      </c>
      <c r="G22" s="2" t="s">
        <v>109</v>
      </c>
      <c r="H22" s="3" t="s">
        <v>146</v>
      </c>
      <c r="I22" s="1">
        <v>0.1</v>
      </c>
      <c r="J22">
        <v>2</v>
      </c>
      <c r="K22" s="1">
        <f t="shared" si="1"/>
        <v>0.2</v>
      </c>
    </row>
    <row r="23" spans="1:11" x14ac:dyDescent="0.35">
      <c r="A23" t="s">
        <v>202</v>
      </c>
      <c r="B23" t="s">
        <v>185</v>
      </c>
      <c r="C23" t="str">
        <f t="shared" si="0"/>
        <v>pico-vga R17, R22</v>
      </c>
      <c r="D23" t="s">
        <v>141</v>
      </c>
      <c r="E23" t="s">
        <v>142</v>
      </c>
      <c r="F23" s="2" t="s">
        <v>93</v>
      </c>
      <c r="G23" s="2" t="s">
        <v>110</v>
      </c>
      <c r="H23" s="3" t="s">
        <v>143</v>
      </c>
      <c r="I23" s="1">
        <v>0.1</v>
      </c>
      <c r="J23">
        <v>2</v>
      </c>
      <c r="K23" s="1">
        <f t="shared" si="1"/>
        <v>0.2</v>
      </c>
    </row>
    <row r="24" spans="1:11" x14ac:dyDescent="0.35">
      <c r="A24" t="s">
        <v>203</v>
      </c>
      <c r="B24" t="s">
        <v>186</v>
      </c>
      <c r="C24" t="str">
        <f t="shared" si="0"/>
        <v>pico-vga R18, R23</v>
      </c>
      <c r="D24" t="s">
        <v>162</v>
      </c>
      <c r="E24" t="s">
        <v>163</v>
      </c>
      <c r="F24" s="2" t="s">
        <v>93</v>
      </c>
      <c r="G24" s="2" t="s">
        <v>111</v>
      </c>
      <c r="H24" s="3" t="s">
        <v>164</v>
      </c>
      <c r="I24" s="1">
        <v>0.1</v>
      </c>
      <c r="J24">
        <v>2</v>
      </c>
      <c r="K24" s="1">
        <f t="shared" si="1"/>
        <v>0.2</v>
      </c>
    </row>
    <row r="25" spans="1:11" x14ac:dyDescent="0.35">
      <c r="A25" t="s">
        <v>91</v>
      </c>
      <c r="B25" t="s">
        <v>62</v>
      </c>
      <c r="C25" t="str">
        <f t="shared" si="0"/>
        <v>pico-vga SW1</v>
      </c>
      <c r="D25" t="s">
        <v>115</v>
      </c>
      <c r="E25" t="s">
        <v>116</v>
      </c>
      <c r="F25" s="2" t="s">
        <v>98</v>
      </c>
      <c r="H25" s="3" t="s">
        <v>117</v>
      </c>
      <c r="I25" s="1">
        <v>0.15</v>
      </c>
      <c r="J25">
        <v>1</v>
      </c>
      <c r="K25" s="1">
        <f t="shared" si="1"/>
        <v>0.15</v>
      </c>
    </row>
    <row r="26" spans="1:11" x14ac:dyDescent="0.35">
      <c r="A26" t="s">
        <v>92</v>
      </c>
      <c r="B26" t="s">
        <v>66</v>
      </c>
      <c r="C26" t="str">
        <f t="shared" si="0"/>
        <v>pico-vga U1</v>
      </c>
      <c r="D26" t="s">
        <v>112</v>
      </c>
      <c r="E26" t="s">
        <v>113</v>
      </c>
      <c r="F26" s="2" t="s">
        <v>99</v>
      </c>
      <c r="H26" s="3" t="s">
        <v>114</v>
      </c>
      <c r="I26" s="1">
        <v>4</v>
      </c>
      <c r="J26">
        <v>1</v>
      </c>
      <c r="K26" s="1">
        <f t="shared" si="1"/>
        <v>4</v>
      </c>
    </row>
    <row r="27" spans="1:11" x14ac:dyDescent="0.35">
      <c r="K27" s="1">
        <f t="shared" si="1"/>
        <v>0</v>
      </c>
    </row>
    <row r="28" spans="1:11" x14ac:dyDescent="0.35">
      <c r="K28" s="1">
        <f t="shared" si="1"/>
        <v>0</v>
      </c>
    </row>
    <row r="29" spans="1:11" x14ac:dyDescent="0.35">
      <c r="K29" s="1">
        <f t="shared" si="1"/>
        <v>0</v>
      </c>
    </row>
    <row r="30" spans="1:11" x14ac:dyDescent="0.35">
      <c r="K30" s="1">
        <f t="shared" si="1"/>
        <v>0</v>
      </c>
    </row>
    <row r="31" spans="1:11" x14ac:dyDescent="0.35">
      <c r="K31" s="1">
        <f t="shared" si="1"/>
        <v>0</v>
      </c>
    </row>
    <row r="32" spans="1:11" x14ac:dyDescent="0.35">
      <c r="K32" s="1">
        <f t="shared" si="1"/>
        <v>0</v>
      </c>
    </row>
    <row r="33" spans="11:11" x14ac:dyDescent="0.35">
      <c r="K33" s="1">
        <f t="shared" si="1"/>
        <v>0</v>
      </c>
    </row>
    <row r="34" spans="11:11" x14ac:dyDescent="0.35">
      <c r="K34" s="1">
        <f t="shared" si="1"/>
        <v>0</v>
      </c>
    </row>
    <row r="35" spans="11:11" x14ac:dyDescent="0.35">
      <c r="K35" s="1">
        <f t="shared" si="1"/>
        <v>0</v>
      </c>
    </row>
    <row r="36" spans="11:11" x14ac:dyDescent="0.35">
      <c r="K36" s="1">
        <f t="shared" si="1"/>
        <v>0</v>
      </c>
    </row>
    <row r="37" spans="11:11" x14ac:dyDescent="0.35">
      <c r="K37" s="1">
        <f t="shared" si="1"/>
        <v>0</v>
      </c>
    </row>
    <row r="38" spans="11:11" x14ac:dyDescent="0.35">
      <c r="K38" s="1">
        <f t="shared" si="1"/>
        <v>0</v>
      </c>
    </row>
    <row r="39" spans="11:11" x14ac:dyDescent="0.35">
      <c r="K39" s="1">
        <f t="shared" si="1"/>
        <v>0</v>
      </c>
    </row>
    <row r="40" spans="11:11" x14ac:dyDescent="0.35">
      <c r="K40" s="1">
        <f t="shared" si="1"/>
        <v>0</v>
      </c>
    </row>
    <row r="41" spans="11:11" x14ac:dyDescent="0.35">
      <c r="K41" s="1">
        <f t="shared" si="1"/>
        <v>0</v>
      </c>
    </row>
    <row r="42" spans="11:11" x14ac:dyDescent="0.35">
      <c r="K42" s="1">
        <f t="shared" si="1"/>
        <v>0</v>
      </c>
    </row>
    <row r="43" spans="11:11" x14ac:dyDescent="0.35">
      <c r="K43" s="1">
        <f t="shared" si="1"/>
        <v>0</v>
      </c>
    </row>
    <row r="44" spans="11:11" x14ac:dyDescent="0.35">
      <c r="K44" s="1">
        <f t="shared" si="1"/>
        <v>0</v>
      </c>
    </row>
    <row r="45" spans="11:11" x14ac:dyDescent="0.35">
      <c r="K45" s="1">
        <f t="shared" si="1"/>
        <v>0</v>
      </c>
    </row>
    <row r="46" spans="11:11" x14ac:dyDescent="0.35">
      <c r="K46" s="1">
        <f t="shared" si="1"/>
        <v>0</v>
      </c>
    </row>
    <row r="47" spans="11:11" x14ac:dyDescent="0.35">
      <c r="K47" s="1">
        <f t="shared" si="1"/>
        <v>0</v>
      </c>
    </row>
    <row r="48" spans="11:11" x14ac:dyDescent="0.35">
      <c r="K48" s="1">
        <f t="shared" si="1"/>
        <v>0</v>
      </c>
    </row>
    <row r="49" spans="11:11" x14ac:dyDescent="0.35">
      <c r="K49" s="1">
        <f t="shared" si="1"/>
        <v>0</v>
      </c>
    </row>
    <row r="50" spans="11:11" x14ac:dyDescent="0.35">
      <c r="K50" s="1">
        <f t="shared" si="1"/>
        <v>0</v>
      </c>
    </row>
    <row r="51" spans="11:11" x14ac:dyDescent="0.35">
      <c r="K51" s="1">
        <f t="shared" si="1"/>
        <v>0</v>
      </c>
    </row>
    <row r="52" spans="11:11" x14ac:dyDescent="0.35">
      <c r="K52" s="1">
        <f t="shared" si="1"/>
        <v>0</v>
      </c>
    </row>
  </sheetData>
  <phoneticPr fontId="2" type="noConversion"/>
  <hyperlinks>
    <hyperlink ref="H2" r:id="rId1" xr:uid="{A6D0F54E-2C62-4168-BAF7-F7A63C8FFC87}"/>
    <hyperlink ref="H3" r:id="rId2" xr:uid="{B79D9B32-BFF5-4B38-85F9-38918FA31C04}"/>
    <hyperlink ref="H4" r:id="rId3" xr:uid="{50DE098E-EF60-4317-980C-70720DB051A6}"/>
    <hyperlink ref="H5" r:id="rId4" xr:uid="{AAA8E8F2-4D95-45C5-829D-13B3F5C870ED}"/>
    <hyperlink ref="H6" r:id="rId5" xr:uid="{528AA78E-DA6F-4AEA-920A-6C1DCB737DFF}"/>
    <hyperlink ref="H7" r:id="rId6" xr:uid="{05ABD75D-69F2-4F95-AAFE-0FE4699031D3}"/>
    <hyperlink ref="H8" r:id="rId7" xr:uid="{C911F1CB-90A4-4200-8AFA-6A347DA92C61}"/>
    <hyperlink ref="H10" r:id="rId8" xr:uid="{CDE91A20-50ED-4DDE-8C8E-6F0607EDEA13}"/>
    <hyperlink ref="H12" r:id="rId9" xr:uid="{4DF66261-739E-4CD9-A6E7-12DFC2006366}"/>
    <hyperlink ref="H13" r:id="rId10" display="https://www.digikey.com/en/products/detail/panasonic-electronic-components/ERJ-6ENF1001V/111281?s=N4IgjCBcoExaBjKAzAhgGwM4FMA0IB7KAbXAAYAOAdgE4QBdfABwBcoQBlFgJwEsA7AOYgAvvgDM8EEkhoseQiXBhxERiFbsufIaPxgAbFJlyc%2BIpFLia4mHXWbInHgOFjwNCnWjSUGM4qWIGQM7jCUAKzGfvLmSmAABADWAPIAFgC2mAzMbE4Aqvy8LCnIALLYqJgArtzYeiAAtHA%2BMjzVChakUfTujUatUO2dSpK9%2BI3eiEPcHXFBan0Qg7L%2BIwshvWFKdZi8mCwE3KFAA" xr:uid="{67F0E36F-9319-4714-BD83-99D3170868A9}"/>
    <hyperlink ref="H14" r:id="rId11" display="https://www.digikey.com/en/products/detail/panasonic-electronic-components/ERJ-6ENF4700V/1746508?s=N4IgjCBcoExaBjKAzAhgGwM4FMA0IB7KAbXAAYAOAdgE4QBdfABwBcoQBlFgJwEsA7AOYgAvvgDM8EEkhoseQiXBhxERiFbsufIaPxgAbFJlyc%2BIpFLia4mHXWbInHgOFjwNCnWjSUGM4qWIGQM7jCUAKzGfvLmSgAsVGQABADyABYAtpgMzGxOAKr8vCypyACy2KiYAK7c2HogALRwPjI8NQoWpFH07k1GbVAdXUqSffhN3ojD3J1xQWr9EEOy-qOLIX1hSvWYvJgsBNyhQA" xr:uid="{91C9EE17-A1B4-4804-8FBC-C87ECA80368D}"/>
    <hyperlink ref="H15" r:id="rId12" xr:uid="{082DD5BC-6FD7-4E37-82D5-7429DFC70929}"/>
    <hyperlink ref="H16" r:id="rId13" xr:uid="{A6BB3CBA-1409-4B40-9526-00CA096EE12C}"/>
    <hyperlink ref="H17" r:id="rId14" xr:uid="{E5BA8CAD-41D4-4EBE-A9B6-A757FAAE7956}"/>
    <hyperlink ref="H19" r:id="rId15" xr:uid="{92667990-6046-4061-A4CC-A42B6474DDC3}"/>
    <hyperlink ref="H20" r:id="rId16" xr:uid="{21F8108C-9D28-434A-9355-4756E6529366}"/>
    <hyperlink ref="H21" r:id="rId17" xr:uid="{CD94A188-E20E-470A-B31C-503D210C3E0F}"/>
    <hyperlink ref="H22" r:id="rId18" xr:uid="{026CEBAD-F722-4781-B8FD-C5943F91AAF1}"/>
    <hyperlink ref="H23" r:id="rId19" xr:uid="{035A57E6-C5E2-4340-BE4E-B2D2FD0BE4AE}"/>
    <hyperlink ref="H24" r:id="rId20" xr:uid="{0EAEB1F1-4426-471A-ABBE-2E4BA652B2D7}"/>
    <hyperlink ref="H25" r:id="rId21" xr:uid="{F2529482-D2C9-4889-81E1-9803E39972F3}"/>
    <hyperlink ref="H26" r:id="rId22" xr:uid="{A024EAD0-F1A3-454C-AFA6-7BC8B85A95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29BA2-03A0-4F42-AB88-7E5D455824D2}">
  <dimension ref="A1:H26"/>
  <sheetViews>
    <sheetView workbookViewId="0"/>
  </sheetViews>
  <sheetFormatPr defaultRowHeight="14.5" x14ac:dyDescent="0.35"/>
  <cols>
    <col min="6" max="6" width="44.7265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>
        <v>3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8" x14ac:dyDescent="0.35">
      <c r="A3">
        <v>2</v>
      </c>
      <c r="B3">
        <v>2</v>
      </c>
      <c r="C3" t="s">
        <v>13</v>
      </c>
      <c r="D3" t="s">
        <v>14</v>
      </c>
      <c r="E3" t="s">
        <v>10</v>
      </c>
      <c r="F3" t="s">
        <v>11</v>
      </c>
      <c r="G3" t="s">
        <v>12</v>
      </c>
    </row>
    <row r="4" spans="1:8" x14ac:dyDescent="0.35">
      <c r="A4">
        <v>3</v>
      </c>
      <c r="B4">
        <v>1</v>
      </c>
      <c r="C4" t="s">
        <v>15</v>
      </c>
      <c r="D4" t="s">
        <v>16</v>
      </c>
      <c r="E4" t="s">
        <v>17</v>
      </c>
      <c r="F4" t="s">
        <v>18</v>
      </c>
      <c r="G4" t="s">
        <v>12</v>
      </c>
    </row>
    <row r="5" spans="1:8" x14ac:dyDescent="0.35">
      <c r="A5">
        <v>4</v>
      </c>
      <c r="B5">
        <v>1</v>
      </c>
      <c r="C5" t="s">
        <v>19</v>
      </c>
      <c r="D5" t="s">
        <v>20</v>
      </c>
      <c r="E5" t="s">
        <v>21</v>
      </c>
      <c r="F5" t="s">
        <v>22</v>
      </c>
      <c r="G5" t="s">
        <v>12</v>
      </c>
      <c r="H5" t="s">
        <v>20</v>
      </c>
    </row>
    <row r="6" spans="1:8" x14ac:dyDescent="0.35">
      <c r="A6">
        <v>5</v>
      </c>
      <c r="B6">
        <v>1</v>
      </c>
      <c r="C6" t="s">
        <v>23</v>
      </c>
      <c r="D6" t="s">
        <v>24</v>
      </c>
      <c r="E6" t="s">
        <v>25</v>
      </c>
      <c r="F6" t="s">
        <v>26</v>
      </c>
      <c r="G6" t="s">
        <v>27</v>
      </c>
      <c r="H6" t="s">
        <v>28</v>
      </c>
    </row>
    <row r="7" spans="1:8" x14ac:dyDescent="0.35">
      <c r="A7">
        <v>6</v>
      </c>
      <c r="B7">
        <v>1</v>
      </c>
      <c r="C7" t="s">
        <v>29</v>
      </c>
      <c r="D7" t="s">
        <v>174</v>
      </c>
      <c r="E7" t="s">
        <v>175</v>
      </c>
      <c r="F7" t="s">
        <v>176</v>
      </c>
      <c r="G7" t="s">
        <v>177</v>
      </c>
      <c r="H7" t="s">
        <v>129</v>
      </c>
    </row>
    <row r="8" spans="1:8" x14ac:dyDescent="0.35">
      <c r="A8">
        <v>7</v>
      </c>
      <c r="B8">
        <v>4</v>
      </c>
      <c r="C8" t="s">
        <v>30</v>
      </c>
      <c r="D8" t="s">
        <v>31</v>
      </c>
      <c r="E8" t="s">
        <v>32</v>
      </c>
      <c r="F8" t="s">
        <v>33</v>
      </c>
      <c r="G8" t="s">
        <v>27</v>
      </c>
      <c r="H8" t="s">
        <v>34</v>
      </c>
    </row>
    <row r="9" spans="1:8" x14ac:dyDescent="0.35">
      <c r="A9">
        <v>8</v>
      </c>
      <c r="B9">
        <v>1</v>
      </c>
      <c r="C9" t="s">
        <v>35</v>
      </c>
      <c r="D9" t="s">
        <v>36</v>
      </c>
      <c r="E9" t="s">
        <v>37</v>
      </c>
      <c r="F9" t="s">
        <v>38</v>
      </c>
      <c r="G9" t="s">
        <v>12</v>
      </c>
    </row>
    <row r="10" spans="1:8" x14ac:dyDescent="0.35">
      <c r="A10">
        <v>9</v>
      </c>
      <c r="B10">
        <v>1</v>
      </c>
      <c r="C10" t="s">
        <v>39</v>
      </c>
      <c r="D10" t="s">
        <v>40</v>
      </c>
      <c r="E10" t="s">
        <v>41</v>
      </c>
      <c r="F10" t="s">
        <v>178</v>
      </c>
      <c r="G10" t="s">
        <v>12</v>
      </c>
      <c r="H10" t="s">
        <v>132</v>
      </c>
    </row>
    <row r="11" spans="1:8" x14ac:dyDescent="0.35">
      <c r="A11">
        <v>10</v>
      </c>
      <c r="B11">
        <v>1</v>
      </c>
      <c r="C11" t="s">
        <v>42</v>
      </c>
      <c r="D11" t="s">
        <v>43</v>
      </c>
      <c r="E11" t="s">
        <v>44</v>
      </c>
      <c r="F11" t="s">
        <v>45</v>
      </c>
      <c r="G11" t="s">
        <v>12</v>
      </c>
    </row>
    <row r="12" spans="1:8" x14ac:dyDescent="0.35">
      <c r="A12">
        <v>11</v>
      </c>
      <c r="B12">
        <v>1</v>
      </c>
      <c r="C12" t="s">
        <v>46</v>
      </c>
      <c r="D12" t="s">
        <v>47</v>
      </c>
      <c r="E12" t="s">
        <v>48</v>
      </c>
      <c r="F12" t="s">
        <v>49</v>
      </c>
      <c r="G12" t="s">
        <v>12</v>
      </c>
      <c r="H12" t="s">
        <v>47</v>
      </c>
    </row>
    <row r="13" spans="1:8" x14ac:dyDescent="0.35">
      <c r="A13">
        <v>12</v>
      </c>
      <c r="B13">
        <v>2</v>
      </c>
      <c r="C13" t="s">
        <v>179</v>
      </c>
      <c r="D13" t="s">
        <v>50</v>
      </c>
      <c r="E13" t="s">
        <v>51</v>
      </c>
      <c r="F13" t="s">
        <v>52</v>
      </c>
      <c r="G13" t="s">
        <v>12</v>
      </c>
    </row>
    <row r="14" spans="1:8" x14ac:dyDescent="0.35">
      <c r="A14">
        <v>13</v>
      </c>
      <c r="B14">
        <v>2</v>
      </c>
      <c r="C14" t="s">
        <v>53</v>
      </c>
      <c r="D14">
        <v>470</v>
      </c>
      <c r="E14" t="s">
        <v>51</v>
      </c>
      <c r="F14" t="s">
        <v>52</v>
      </c>
      <c r="G14" t="s">
        <v>12</v>
      </c>
    </row>
    <row r="15" spans="1:8" x14ac:dyDescent="0.35">
      <c r="A15">
        <v>14</v>
      </c>
      <c r="B15">
        <v>2</v>
      </c>
      <c r="C15" t="s">
        <v>54</v>
      </c>
      <c r="D15">
        <v>33</v>
      </c>
      <c r="E15" t="s">
        <v>51</v>
      </c>
      <c r="F15" t="s">
        <v>52</v>
      </c>
      <c r="G15" t="s">
        <v>12</v>
      </c>
    </row>
    <row r="16" spans="1:8" x14ac:dyDescent="0.35">
      <c r="A16">
        <v>15</v>
      </c>
      <c r="B16">
        <v>2</v>
      </c>
      <c r="C16" t="s">
        <v>55</v>
      </c>
      <c r="D16" t="s">
        <v>56</v>
      </c>
      <c r="E16" t="s">
        <v>51</v>
      </c>
      <c r="F16" t="s">
        <v>52</v>
      </c>
      <c r="G16" t="s">
        <v>12</v>
      </c>
    </row>
    <row r="17" spans="1:7" x14ac:dyDescent="0.35">
      <c r="A17">
        <v>16</v>
      </c>
      <c r="B17">
        <v>2</v>
      </c>
      <c r="C17" t="s">
        <v>57</v>
      </c>
      <c r="D17" t="s">
        <v>58</v>
      </c>
      <c r="E17" t="s">
        <v>51</v>
      </c>
      <c r="F17" t="s">
        <v>52</v>
      </c>
      <c r="G17" t="s">
        <v>12</v>
      </c>
    </row>
    <row r="18" spans="1:7" x14ac:dyDescent="0.35">
      <c r="A18">
        <v>17</v>
      </c>
      <c r="B18">
        <v>2</v>
      </c>
      <c r="C18" t="s">
        <v>180</v>
      </c>
      <c r="D18" t="s">
        <v>181</v>
      </c>
      <c r="E18" t="s">
        <v>51</v>
      </c>
      <c r="F18" t="s">
        <v>52</v>
      </c>
      <c r="G18" t="s">
        <v>12</v>
      </c>
    </row>
    <row r="19" spans="1:7" x14ac:dyDescent="0.35">
      <c r="A19">
        <v>18</v>
      </c>
      <c r="B19">
        <v>1</v>
      </c>
      <c r="C19" t="s">
        <v>182</v>
      </c>
      <c r="D19">
        <v>390</v>
      </c>
      <c r="E19" t="s">
        <v>51</v>
      </c>
      <c r="F19" t="s">
        <v>52</v>
      </c>
      <c r="G19" t="s">
        <v>12</v>
      </c>
    </row>
    <row r="20" spans="1:7" x14ac:dyDescent="0.35">
      <c r="A20">
        <v>19</v>
      </c>
      <c r="B20">
        <v>1</v>
      </c>
      <c r="C20" t="s">
        <v>183</v>
      </c>
      <c r="D20">
        <v>47</v>
      </c>
      <c r="E20" t="s">
        <v>51</v>
      </c>
      <c r="F20" t="s">
        <v>52</v>
      </c>
      <c r="G20" t="s">
        <v>12</v>
      </c>
    </row>
    <row r="21" spans="1:7" x14ac:dyDescent="0.35">
      <c r="A21">
        <v>20</v>
      </c>
      <c r="B21">
        <v>5</v>
      </c>
      <c r="C21" t="s">
        <v>184</v>
      </c>
      <c r="D21" t="s">
        <v>59</v>
      </c>
      <c r="E21" t="s">
        <v>51</v>
      </c>
      <c r="F21" t="s">
        <v>52</v>
      </c>
      <c r="G21" t="s">
        <v>12</v>
      </c>
    </row>
    <row r="22" spans="1:7" x14ac:dyDescent="0.35">
      <c r="A22">
        <v>21</v>
      </c>
      <c r="B22">
        <v>2</v>
      </c>
      <c r="C22" t="s">
        <v>60</v>
      </c>
      <c r="D22">
        <v>220</v>
      </c>
      <c r="E22" t="s">
        <v>51</v>
      </c>
      <c r="F22" t="s">
        <v>52</v>
      </c>
      <c r="G22" t="s">
        <v>12</v>
      </c>
    </row>
    <row r="23" spans="1:7" x14ac:dyDescent="0.35">
      <c r="A23">
        <v>22</v>
      </c>
      <c r="B23">
        <v>2</v>
      </c>
      <c r="C23" t="s">
        <v>185</v>
      </c>
      <c r="D23">
        <v>100</v>
      </c>
      <c r="E23" t="s">
        <v>51</v>
      </c>
      <c r="F23" t="s">
        <v>52</v>
      </c>
      <c r="G23" t="s">
        <v>12</v>
      </c>
    </row>
    <row r="24" spans="1:7" x14ac:dyDescent="0.35">
      <c r="A24">
        <v>23</v>
      </c>
      <c r="B24">
        <v>2</v>
      </c>
      <c r="C24" t="s">
        <v>186</v>
      </c>
      <c r="D24" t="s">
        <v>61</v>
      </c>
      <c r="E24" t="s">
        <v>51</v>
      </c>
      <c r="F24" t="s">
        <v>52</v>
      </c>
      <c r="G24" t="s">
        <v>12</v>
      </c>
    </row>
    <row r="25" spans="1:7" x14ac:dyDescent="0.35">
      <c r="A25">
        <v>24</v>
      </c>
      <c r="B25">
        <v>1</v>
      </c>
      <c r="C25" t="s">
        <v>62</v>
      </c>
      <c r="D25" t="s">
        <v>63</v>
      </c>
      <c r="E25" t="s">
        <v>64</v>
      </c>
      <c r="F25" t="s">
        <v>65</v>
      </c>
      <c r="G25" t="s">
        <v>12</v>
      </c>
    </row>
    <row r="26" spans="1:7" x14ac:dyDescent="0.35">
      <c r="A26">
        <v>25</v>
      </c>
      <c r="B26">
        <v>1</v>
      </c>
      <c r="C26" t="s">
        <v>66</v>
      </c>
      <c r="D26" t="s">
        <v>67</v>
      </c>
      <c r="E26" t="s">
        <v>68</v>
      </c>
      <c r="F2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BOM_Custom</vt:lpstr>
      <vt:lpstr>BOM</vt:lpstr>
      <vt:lpstr>BOM_Export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2023-05-29T01:03:47Z</dcterms:created>
  <dcterms:modified xsi:type="dcterms:W3CDTF">2023-05-31T01:39:35Z</dcterms:modified>
</cp:coreProperties>
</file>