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D:\Programming\projects\budget-app\ExcelToReproduce\"/>
    </mc:Choice>
  </mc:AlternateContent>
  <xr:revisionPtr revIDLastSave="0" documentId="13_ncr:1_{9EDB6A82-BD12-4366-B3B0-BCBDE381EDA8}" xr6:coauthVersionLast="47" xr6:coauthVersionMax="47" xr10:uidLastSave="{00000000-0000-0000-0000-000000000000}"/>
  <bookViews>
    <workbookView xWindow="-96" yWindow="-96" windowWidth="23232" windowHeight="12552" xr2:uid="{00000000-000D-0000-FFFF-FFFF00000000}"/>
  </bookViews>
  <sheets>
    <sheet name="Personal Budget" sheetId="15" r:id="rId1"/>
    <sheet name="Retirement Savings" sheetId="6" state="hidden" r:id="rId2"/>
    <sheet name="savings rate list" sheetId="19" state="hidden" r:id="rId3"/>
  </sheets>
  <definedNames>
    <definedName name="_xlnm.Print_Area" localSheetId="0">'Personal Budget'!$A$1:$F$39</definedName>
    <definedName name="SavingsRate">'savings rate list'!$A$1:$A$15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4" i="6" l="1"/>
  <c r="C62" i="6"/>
  <c r="C60" i="6"/>
  <c r="C58" i="6"/>
  <c r="C52" i="6"/>
  <c r="C54" i="6" s="1"/>
  <c r="C49" i="6"/>
  <c r="C48" i="6"/>
  <c r="C45" i="6"/>
  <c r="C38" i="6"/>
  <c r="C50" i="6" s="1"/>
  <c r="C51" i="6" s="1"/>
  <c r="C55" i="6" s="1"/>
  <c r="C17" i="6"/>
  <c r="C19" i="6" s="1"/>
  <c r="E38" i="15"/>
  <c r="C38" i="15"/>
  <c r="D37" i="15"/>
  <c r="B37" i="15"/>
  <c r="F37" i="15" s="1"/>
  <c r="D36" i="15"/>
  <c r="F36" i="15" s="1"/>
  <c r="B36" i="15"/>
  <c r="D35" i="15"/>
  <c r="B35" i="15"/>
  <c r="F35" i="15" s="1"/>
  <c r="D34" i="15"/>
  <c r="B34" i="15"/>
  <c r="F34" i="15" s="1"/>
  <c r="D33" i="15"/>
  <c r="B33" i="15"/>
  <c r="F33" i="15" s="1"/>
  <c r="D32" i="15"/>
  <c r="B32" i="15"/>
  <c r="F32" i="15" s="1"/>
  <c r="D31" i="15"/>
  <c r="B31" i="15"/>
  <c r="D30" i="15"/>
  <c r="B30" i="15"/>
  <c r="D29" i="15"/>
  <c r="B29" i="15"/>
  <c r="F29" i="15" s="1"/>
  <c r="D28" i="15"/>
  <c r="B28" i="15"/>
  <c r="F28" i="15" s="1"/>
  <c r="D27" i="15"/>
  <c r="B27" i="15"/>
  <c r="E25" i="15"/>
  <c r="E39" i="15" s="1"/>
  <c r="C25" i="15"/>
  <c r="D24" i="15"/>
  <c r="B24" i="15"/>
  <c r="F24" i="15" s="1"/>
  <c r="D23" i="15"/>
  <c r="B23" i="15"/>
  <c r="F23" i="15" s="1"/>
  <c r="D22" i="15"/>
  <c r="B22" i="15"/>
  <c r="F22" i="15" s="1"/>
  <c r="D21" i="15"/>
  <c r="B21" i="15"/>
  <c r="D20" i="15"/>
  <c r="F20" i="15" s="1"/>
  <c r="B20" i="15"/>
  <c r="D19" i="15"/>
  <c r="B19" i="15"/>
  <c r="D18" i="15"/>
  <c r="B18" i="15"/>
  <c r="F18" i="15" s="1"/>
  <c r="F17" i="15"/>
  <c r="D17" i="15"/>
  <c r="B17" i="15"/>
  <c r="E13" i="15"/>
  <c r="C13" i="15"/>
  <c r="D12" i="15"/>
  <c r="B12" i="15"/>
  <c r="F12" i="15" s="1"/>
  <c r="F11" i="15"/>
  <c r="D11" i="15"/>
  <c r="B11" i="15"/>
  <c r="E7" i="15"/>
  <c r="C7" i="15"/>
  <c r="D6" i="15"/>
  <c r="B6" i="15"/>
  <c r="F6" i="15" s="1"/>
  <c r="D38" i="15" l="1"/>
  <c r="B38" i="15"/>
  <c r="F30" i="15"/>
  <c r="F19" i="15"/>
  <c r="F25" i="15" s="1"/>
  <c r="F39" i="15" s="1"/>
  <c r="F27" i="15"/>
  <c r="F38" i="15" s="1"/>
  <c r="C39" i="15"/>
  <c r="F31" i="15"/>
  <c r="B25" i="15"/>
  <c r="F21" i="15"/>
  <c r="B39" i="15"/>
  <c r="B10" i="15" s="1"/>
  <c r="C29" i="6"/>
  <c r="C32" i="6" s="1"/>
  <c r="C59" i="6" s="1"/>
  <c r="C61" i="6" s="1"/>
  <c r="C65" i="6" s="1"/>
  <c r="C22" i="6"/>
  <c r="D25" i="15"/>
  <c r="D39" i="15" s="1"/>
  <c r="D10" i="15" s="1"/>
  <c r="D13" i="15" s="1"/>
  <c r="D5" i="15" s="1"/>
  <c r="D7" i="15" s="1"/>
  <c r="B13" i="15" l="1"/>
  <c r="B5" i="15" s="1"/>
  <c r="F10" i="15"/>
  <c r="F13" i="15" s="1"/>
  <c r="F5" i="15" l="1"/>
  <c r="F7" i="15" s="1"/>
  <c r="B7" i="15"/>
</calcChain>
</file>

<file path=xl/sharedStrings.xml><?xml version="1.0" encoding="utf-8"?>
<sst xmlns="http://schemas.openxmlformats.org/spreadsheetml/2006/main" count="125" uniqueCount="78">
  <si>
    <t>Other</t>
  </si>
  <si>
    <t>Estimate How much You Need to Save for Retirement</t>
  </si>
  <si>
    <t>Number of Years until Retirement (retirement age minus current age)</t>
  </si>
  <si>
    <t>Current Annual Salary</t>
  </si>
  <si>
    <t>Projected Salary Growth Factor</t>
  </si>
  <si>
    <t>Value of Salary at Retirement (multiply line 2 x line 3)</t>
  </si>
  <si>
    <t>Replacement Rate</t>
  </si>
  <si>
    <t>Income Goal for 1st Year of Retirement (multiply line 4 x line 5)</t>
  </si>
  <si>
    <t>(by number of years until retirement)</t>
  </si>
  <si>
    <t>Projected Salary Growth Factors</t>
  </si>
  <si>
    <t>Example</t>
  </si>
  <si>
    <t>If you're 30 years old, plan to retire in 35 years at age 65, and earn $30,000 a year:</t>
  </si>
  <si>
    <t>Step 1: What Your Estimated Salary Will Be at Retirement Due to Inflation</t>
  </si>
  <si>
    <t>Step 2:  Income You Need in Your First Year and How Much You Will Need to Last</t>
  </si>
  <si>
    <t>Income Goal for First Year of Retirement</t>
  </si>
  <si>
    <t>Income Goal for First Year of Retirement (multiply line 4 x line 5)</t>
  </si>
  <si>
    <t>Number of Years in Retirement</t>
  </si>
  <si>
    <t>Projected Income Factor</t>
  </si>
  <si>
    <t>Savings Needed at Retirement (multiply line 1 x line 3)</t>
  </si>
  <si>
    <t>estimate life expectancy</t>
  </si>
  <si>
    <t>Projected Income Factors</t>
  </si>
  <si>
    <t>(by number of years spent in retirement)</t>
  </si>
  <si>
    <t>If you're planning for 30 years in retirement, multiply your first year income goal (step 1) by the projected income factor for 30 years in retirement</t>
  </si>
  <si>
    <t>Step 3:  How Much Your Current Savings Will Grow By the Time You Retire</t>
  </si>
  <si>
    <t>Current Savings</t>
  </si>
  <si>
    <t>Number of Years to Retirement</t>
  </si>
  <si>
    <t>Projected Value Factor</t>
  </si>
  <si>
    <t>Projected Value Factors</t>
  </si>
  <si>
    <t>Value of Current Savings at Retirement (multiply line 1 x line 3)</t>
  </si>
  <si>
    <t>If you have $2,000 in retirement savings and plan to retire in 35 years:</t>
  </si>
  <si>
    <t>Step 4: Where You Are Today and How much to Save as a Percentage of your current salary</t>
  </si>
  <si>
    <t>Additional retirement savings needed (subtract line 3 from line 2)</t>
  </si>
  <si>
    <t>Number of years until retirement (Step 1, line 1)</t>
  </si>
  <si>
    <t>Savings needed at retirement (Step 2, line 4)</t>
  </si>
  <si>
    <t>Value of current savings at retirement (Step 3, line 4)</t>
  </si>
  <si>
    <t>Current annual salary (Step 1, line 2)</t>
  </si>
  <si>
    <t>Projected Saving Rate Factor</t>
  </si>
  <si>
    <t>Projected Saving Rate Factors</t>
  </si>
  <si>
    <t>Maximum possible savings based on salary until retirement (multiply line 5 x line 6)</t>
  </si>
  <si>
    <t>Target Saving Rate (divide line 4 x line 7)</t>
  </si>
  <si>
    <t>Actual</t>
  </si>
  <si>
    <t>Utilities</t>
  </si>
  <si>
    <t>Clothing</t>
  </si>
  <si>
    <t>Insurance</t>
  </si>
  <si>
    <t>Personal Care</t>
  </si>
  <si>
    <t>Transportation</t>
  </si>
  <si>
    <t>Entertainment</t>
  </si>
  <si>
    <t>Eating Out</t>
  </si>
  <si>
    <t>Total Expenses</t>
  </si>
  <si>
    <t>Child Care</t>
  </si>
  <si>
    <t>Total Income</t>
  </si>
  <si>
    <t>Household maintenance</t>
  </si>
  <si>
    <t>Debt</t>
  </si>
  <si>
    <t>Savings</t>
  </si>
  <si>
    <t>Groceries</t>
  </si>
  <si>
    <t>Memberships</t>
  </si>
  <si>
    <t>Gifts</t>
  </si>
  <si>
    <t>Medical</t>
  </si>
  <si>
    <t>Housing/Insurance/Property Taxes</t>
  </si>
  <si>
    <t>CASH FLOW</t>
  </si>
  <si>
    <t>Month 1</t>
  </si>
  <si>
    <t>Month 2</t>
  </si>
  <si>
    <t>Average</t>
  </si>
  <si>
    <t>Total Cash Flow</t>
  </si>
  <si>
    <t>Source 1</t>
  </si>
  <si>
    <t>Source 2</t>
  </si>
  <si>
    <t>EXPENSES</t>
  </si>
  <si>
    <t xml:space="preserve">FIXED </t>
  </si>
  <si>
    <t>Variable</t>
  </si>
  <si>
    <t>Other Source</t>
  </si>
  <si>
    <t>Total Variable</t>
  </si>
  <si>
    <t>Total Fixed</t>
  </si>
  <si>
    <t>Budgeted</t>
  </si>
  <si>
    <t>NET INCOME</t>
  </si>
  <si>
    <t>Charitable Donations</t>
  </si>
  <si>
    <t>End</t>
  </si>
  <si>
    <t xml:space="preserve">Use this worksheet to set a budget and track your spending. Track how your actual spending varied from what you budgeted. Review each area at the end of two months to see where you stayed on budget and where you went over. </t>
  </si>
  <si>
    <t>Your Personal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</si>
</sst>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0.0000"/>
    <numFmt numFmtId="165" formatCode="&quot;$&quot;#,##0"/>
    <numFmt numFmtId="166" formatCode="&quot;$&quot;#,##0.00"/>
  </numFmts>
  <fonts count="22">
    <font>
      <sz val="11"/>
      <color theme="1"/>
      <name val="Calibri"/>
      <family val="2"/>
      <scheme val="minor"/>
    </font>
    <font>
      <sz val="11"/>
      <color theme="1"/>
      <name val="Myriad Web Pro"/>
      <family val="2"/>
    </font>
    <font>
      <sz val="11"/>
      <color theme="1"/>
      <name val="Calibri"/>
      <family val="2"/>
      <scheme val="minor"/>
    </font>
    <font>
      <b/>
      <sz val="11"/>
      <color theme="0"/>
      <name val="Myriad Web Pro"/>
      <family val="2"/>
    </font>
    <font>
      <sz val="10"/>
      <color theme="1"/>
      <name val="Myriad Web Pro"/>
      <family val="2"/>
    </font>
    <font>
      <u/>
      <sz val="11"/>
      <color theme="10"/>
      <name val="Calibri"/>
      <family val="2"/>
      <scheme val="minor"/>
    </font>
    <font>
      <sz val="11"/>
      <color theme="3" tint="0.24994659260841701"/>
      <name val="Calibri"/>
      <family val="2"/>
      <scheme val="minor"/>
    </font>
    <font>
      <b/>
      <sz val="10"/>
      <color theme="3" tint="9.9948118533890809E-2"/>
      <name val="Calibri Light"/>
      <family val="2"/>
      <scheme val="major"/>
    </font>
    <font>
      <sz val="24"/>
      <color theme="3" tint="0.24994659260841701"/>
      <name val="Calibri"/>
      <family val="2"/>
      <scheme val="minor"/>
    </font>
    <font>
      <sz val="20"/>
      <color theme="0"/>
      <name val="Calibri Light"/>
      <family val="2"/>
      <scheme val="major"/>
    </font>
    <font>
      <sz val="13"/>
      <color theme="3" tint="0.24994659260841701"/>
      <name val="Calibri Light"/>
      <family val="2"/>
      <scheme val="major"/>
    </font>
    <font>
      <sz val="11"/>
      <color theme="4" tint="-0.24994659260841701"/>
      <name val="Calibri Light"/>
      <family val="2"/>
      <scheme val="major"/>
    </font>
    <font>
      <b/>
      <sz val="11"/>
      <color theme="4"/>
      <name val="Myriad Web Pro"/>
      <family val="2"/>
    </font>
    <font>
      <u/>
      <sz val="9"/>
      <color theme="10"/>
      <name val="Myriad Web Pro"/>
      <family val="2"/>
    </font>
    <font>
      <sz val="26"/>
      <color theme="5"/>
      <name val="Myriad Pro"/>
      <family val="2"/>
    </font>
    <font>
      <sz val="11"/>
      <color theme="1"/>
      <name val="Myriad Pro"/>
      <family val="2"/>
    </font>
    <font>
      <sz val="10"/>
      <name val="Myriad Pro"/>
      <family val="2"/>
    </font>
    <font>
      <b/>
      <sz val="10"/>
      <name val="Myriad Pro"/>
      <family val="2"/>
    </font>
    <font>
      <sz val="10"/>
      <color theme="1"/>
      <name val="Myriad Pro"/>
      <family val="2"/>
    </font>
    <font>
      <b/>
      <sz val="10"/>
      <color theme="0"/>
      <name val="Myriad Pro"/>
      <family val="2"/>
    </font>
    <font>
      <sz val="10"/>
      <color theme="0"/>
      <name val="Myriad Pro"/>
      <family val="2"/>
    </font>
    <font>
      <b/>
      <sz val="10"/>
      <color theme="9" tint="-0.249977111117893"/>
      <name val="Myriad Pro"/>
      <family val="2"/>
    </font>
  </fonts>
  <fills count="9">
    <fill>
      <patternFill patternType="none"/>
    </fill>
    <fill>
      <patternFill patternType="gray125"/>
    </fill>
    <fill>
      <patternFill patternType="solid">
        <fgColor rgb="FF77BC1F"/>
        <bgColor indexed="64"/>
      </patternFill>
    </fill>
    <fill>
      <patternFill patternType="solid">
        <fgColor rgb="FFEF7521"/>
        <bgColor indexed="64"/>
      </patternFill>
    </fill>
    <fill>
      <patternFill patternType="solid">
        <fgColor rgb="FF7CB6DA"/>
        <bgColor indexed="64"/>
      </patternFill>
    </fill>
    <fill>
      <patternFill patternType="solid">
        <fgColor rgb="FF1982C5"/>
        <bgColor indexed="64"/>
      </patternFill>
    </fill>
    <fill>
      <patternFill patternType="solid">
        <fgColor theme="3" tint="9.9948118533890809E-2"/>
        <bgColor indexed="64"/>
      </patternFill>
    </fill>
    <fill>
      <patternFill patternType="solid">
        <fgColor theme="9" tint="0.79998168889431442"/>
        <bgColor indexed="64"/>
      </patternFill>
    </fill>
    <fill>
      <patternFill patternType="solid">
        <fgColor theme="0"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2" tint="-0.24994659260841701"/>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s>
  <cellStyleXfs count="15">
    <xf numFmtId="0" fontId="0" fillId="0" borderId="0"/>
    <xf numFmtId="44" fontId="2" fillId="0" borderId="0" applyFont="0" applyFill="0" applyBorder="0" applyAlignment="0" applyProtection="0"/>
    <xf numFmtId="9" fontId="2" fillId="0" borderId="0" applyFont="0" applyFill="0" applyBorder="0" applyAlignment="0" applyProtection="0"/>
    <xf numFmtId="0" fontId="5" fillId="0" borderId="0" applyNumberFormat="0" applyFill="0" applyBorder="0" applyAlignment="0" applyProtection="0"/>
    <xf numFmtId="43" fontId="2" fillId="0" borderId="0" applyFont="0" applyFill="0" applyBorder="0" applyAlignment="0" applyProtection="0"/>
    <xf numFmtId="0" fontId="6" fillId="0" borderId="0"/>
    <xf numFmtId="0" fontId="9" fillId="6" borderId="0" applyNumberFormat="0" applyProtection="0">
      <alignment horizontal="left" vertical="center"/>
    </xf>
    <xf numFmtId="0" fontId="10" fillId="0" borderId="0" applyNumberFormat="0" applyProtection="0">
      <alignment horizontal="left"/>
    </xf>
    <xf numFmtId="0" fontId="11" fillId="0" borderId="9" applyNumberFormat="0" applyAlignment="0" applyProtection="0"/>
    <xf numFmtId="165" fontId="8" fillId="0" borderId="0" applyAlignment="0" applyProtection="0"/>
    <xf numFmtId="0" fontId="7" fillId="0" borderId="0" applyNumberFormat="0" applyFill="0" applyBorder="0" applyAlignment="0" applyProtection="0"/>
    <xf numFmtId="165" fontId="8" fillId="0" borderId="0">
      <alignment horizontal="left" vertical="top"/>
    </xf>
    <xf numFmtId="166" fontId="6" fillId="0" borderId="0">
      <alignment horizontal="left" vertical="center"/>
    </xf>
    <xf numFmtId="0" fontId="6" fillId="0" borderId="0">
      <alignment horizontal="left" vertical="center" wrapText="1"/>
    </xf>
    <xf numFmtId="14" fontId="6" fillId="0" borderId="0">
      <alignment horizontal="left" vertical="center"/>
    </xf>
  </cellStyleXfs>
  <cellXfs count="88">
    <xf numFmtId="0" fontId="0" fillId="0" borderId="0" xfId="0"/>
    <xf numFmtId="0" fontId="1" fillId="0" borderId="0" xfId="0" applyFont="1" applyAlignment="1">
      <alignment horizontal="left"/>
    </xf>
    <xf numFmtId="0" fontId="3" fillId="5" borderId="0" xfId="0" applyFont="1" applyFill="1" applyAlignment="1">
      <alignment horizontal="left"/>
    </xf>
    <xf numFmtId="0" fontId="1" fillId="4" borderId="0" xfId="0" applyFont="1" applyFill="1" applyAlignment="1">
      <alignment horizontal="left"/>
    </xf>
    <xf numFmtId="0" fontId="1" fillId="0" borderId="0" xfId="0" applyFont="1" applyAlignment="1">
      <alignment horizontal="left" wrapText="1"/>
    </xf>
    <xf numFmtId="44" fontId="1" fillId="0" borderId="0" xfId="1" applyFont="1" applyAlignment="1">
      <alignment horizontal="left"/>
    </xf>
    <xf numFmtId="0" fontId="1" fillId="0" borderId="4" xfId="0" applyFont="1" applyBorder="1" applyAlignment="1">
      <alignment horizontal="left"/>
    </xf>
    <xf numFmtId="0" fontId="1" fillId="0" borderId="0"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2" fontId="1" fillId="0" borderId="0" xfId="0" applyNumberFormat="1" applyFont="1" applyAlignment="1">
      <alignment horizontal="left"/>
    </xf>
    <xf numFmtId="0" fontId="4" fillId="0" borderId="0" xfId="0" applyFont="1" applyAlignment="1">
      <alignment horizontal="left"/>
    </xf>
    <xf numFmtId="0" fontId="4" fillId="0" borderId="0" xfId="0" applyFont="1" applyAlignment="1">
      <alignment horizontal="left" wrapText="1"/>
    </xf>
    <xf numFmtId="44" fontId="4" fillId="0" borderId="0" xfId="1" applyFont="1" applyAlignment="1">
      <alignment horizontal="left"/>
    </xf>
    <xf numFmtId="2" fontId="4" fillId="0" borderId="0" xfId="0" applyNumberFormat="1" applyFont="1" applyAlignment="1">
      <alignment horizontal="left"/>
    </xf>
    <xf numFmtId="44" fontId="1" fillId="0" borderId="0" xfId="0" applyNumberFormat="1" applyFont="1" applyAlignment="1">
      <alignment horizontal="left"/>
    </xf>
    <xf numFmtId="0" fontId="13" fillId="0" borderId="0" xfId="3" applyFont="1" applyAlignment="1">
      <alignment horizontal="left"/>
    </xf>
    <xf numFmtId="164" fontId="1" fillId="0" borderId="7" xfId="0" applyNumberFormat="1" applyFont="1" applyBorder="1" applyAlignment="1">
      <alignment horizontal="left"/>
    </xf>
    <xf numFmtId="164" fontId="1" fillId="0" borderId="8" xfId="0" applyNumberFormat="1" applyFont="1" applyBorder="1" applyAlignment="1">
      <alignment horizontal="left"/>
    </xf>
    <xf numFmtId="9" fontId="1" fillId="0" borderId="0" xfId="2" applyFont="1" applyAlignment="1">
      <alignment horizontal="left"/>
    </xf>
    <xf numFmtId="9" fontId="0" fillId="0" borderId="0" xfId="2" applyNumberFormat="1" applyFont="1"/>
    <xf numFmtId="0" fontId="15" fillId="0" borderId="0" xfId="0" applyFont="1" applyFill="1" applyBorder="1"/>
    <xf numFmtId="0" fontId="15" fillId="0" borderId="0" xfId="0" applyFont="1" applyFill="1"/>
    <xf numFmtId="0" fontId="16" fillId="0" borderId="0" xfId="0" applyFont="1" applyFill="1" applyBorder="1" applyAlignment="1">
      <alignment wrapText="1"/>
    </xf>
    <xf numFmtId="0" fontId="18" fillId="0" borderId="0" xfId="0" applyFont="1" applyFill="1"/>
    <xf numFmtId="0" fontId="19" fillId="3" borderId="10" xfId="0" applyFont="1" applyFill="1" applyBorder="1" applyAlignment="1">
      <alignment horizontal="left" vertical="top" wrapText="1"/>
    </xf>
    <xf numFmtId="0" fontId="19" fillId="3" borderId="10" xfId="0" applyFont="1" applyFill="1" applyBorder="1" applyAlignment="1">
      <alignment horizontal="center" vertical="top" wrapText="1"/>
    </xf>
    <xf numFmtId="0" fontId="19" fillId="3" borderId="10" xfId="0" applyFont="1" applyFill="1" applyBorder="1" applyAlignment="1"/>
    <xf numFmtId="0" fontId="20" fillId="3" borderId="10" xfId="0" applyFont="1" applyFill="1" applyBorder="1" applyAlignment="1">
      <alignment horizontal="center"/>
    </xf>
    <xf numFmtId="0" fontId="18" fillId="0" borderId="0" xfId="0" applyFont="1" applyFill="1" applyBorder="1"/>
    <xf numFmtId="0" fontId="18" fillId="0" borderId="10" xfId="0" applyFont="1" applyBorder="1" applyAlignment="1"/>
    <xf numFmtId="44" fontId="18" fillId="8" borderId="10" xfId="1" applyNumberFormat="1" applyFont="1" applyFill="1" applyBorder="1" applyAlignment="1"/>
    <xf numFmtId="44" fontId="18" fillId="0" borderId="10" xfId="1" applyNumberFormat="1" applyFont="1" applyBorder="1" applyAlignment="1"/>
    <xf numFmtId="44" fontId="18" fillId="0" borderId="0" xfId="1" applyFont="1" applyFill="1" applyBorder="1"/>
    <xf numFmtId="44" fontId="18" fillId="0" borderId="0" xfId="1" applyFont="1" applyFill="1"/>
    <xf numFmtId="0" fontId="18" fillId="7" borderId="10" xfId="0" applyFont="1" applyFill="1" applyBorder="1"/>
    <xf numFmtId="44" fontId="18" fillId="7" borderId="10" xfId="1" applyNumberFormat="1" applyFont="1" applyFill="1" applyBorder="1"/>
    <xf numFmtId="0" fontId="19" fillId="2" borderId="10" xfId="0" applyFont="1" applyFill="1" applyBorder="1" applyAlignment="1">
      <alignment horizontal="left" vertical="top" wrapText="1"/>
    </xf>
    <xf numFmtId="44" fontId="19" fillId="2" borderId="10" xfId="0" applyNumberFormat="1" applyFont="1" applyFill="1" applyBorder="1" applyAlignment="1">
      <alignment horizontal="center" vertical="top" wrapText="1"/>
    </xf>
    <xf numFmtId="0" fontId="19" fillId="2" borderId="10" xfId="0" applyFont="1" applyFill="1" applyBorder="1"/>
    <xf numFmtId="44" fontId="20" fillId="2" borderId="10" xfId="0" applyNumberFormat="1" applyFont="1" applyFill="1" applyBorder="1" applyAlignment="1">
      <alignment horizontal="center"/>
    </xf>
    <xf numFmtId="0" fontId="18" fillId="0" borderId="10" xfId="0" applyFont="1" applyBorder="1"/>
    <xf numFmtId="44" fontId="18" fillId="8" borderId="10" xfId="1" applyNumberFormat="1" applyFont="1" applyFill="1" applyBorder="1"/>
    <xf numFmtId="44" fontId="18" fillId="0" borderId="10" xfId="1" applyNumberFormat="1" applyFont="1" applyBorder="1"/>
    <xf numFmtId="0" fontId="18" fillId="0" borderId="10" xfId="0" applyFont="1" applyFill="1" applyBorder="1"/>
    <xf numFmtId="0" fontId="19" fillId="5" borderId="10" xfId="0" applyFont="1" applyFill="1" applyBorder="1" applyAlignment="1">
      <alignment horizontal="left" vertical="top" wrapText="1"/>
    </xf>
    <xf numFmtId="44" fontId="19" fillId="5" borderId="10" xfId="0" applyNumberFormat="1" applyFont="1" applyFill="1" applyBorder="1" applyAlignment="1">
      <alignment horizontal="center" vertical="top" wrapText="1"/>
    </xf>
    <xf numFmtId="0" fontId="19" fillId="5" borderId="10" xfId="0" applyFont="1" applyFill="1" applyBorder="1"/>
    <xf numFmtId="44" fontId="20" fillId="5" borderId="10" xfId="0" applyNumberFormat="1" applyFont="1" applyFill="1" applyBorder="1" applyAlignment="1">
      <alignment horizontal="center" vertical="top"/>
    </xf>
    <xf numFmtId="0" fontId="21" fillId="7" borderId="10" xfId="0" applyFont="1" applyFill="1" applyBorder="1"/>
    <xf numFmtId="44" fontId="20" fillId="7" borderId="10" xfId="0" applyNumberFormat="1" applyFont="1" applyFill="1" applyBorder="1"/>
    <xf numFmtId="44" fontId="18" fillId="0" borderId="10" xfId="1" applyNumberFormat="1" applyFont="1" applyFill="1" applyBorder="1"/>
    <xf numFmtId="44" fontId="18" fillId="8" borderId="10" xfId="1" applyNumberFormat="1" applyFont="1" applyFill="1" applyBorder="1" applyAlignment="1">
      <alignment horizontal="left"/>
    </xf>
    <xf numFmtId="44" fontId="18" fillId="0" borderId="10" xfId="1" applyNumberFormat="1" applyFont="1" applyBorder="1" applyAlignment="1">
      <alignment horizontal="left"/>
    </xf>
    <xf numFmtId="44" fontId="18" fillId="0" borderId="10" xfId="1" applyNumberFormat="1" applyFont="1" applyFill="1" applyBorder="1" applyAlignment="1">
      <alignment horizontal="left"/>
    </xf>
    <xf numFmtId="0" fontId="20" fillId="4" borderId="10" xfId="0" applyFont="1" applyFill="1" applyBorder="1"/>
    <xf numFmtId="44" fontId="20" fillId="4" borderId="10" xfId="1" applyNumberFormat="1" applyFont="1" applyFill="1" applyBorder="1" applyAlignment="1">
      <alignment horizontal="left"/>
    </xf>
    <xf numFmtId="44" fontId="18" fillId="7" borderId="10" xfId="1" applyNumberFormat="1" applyFont="1" applyFill="1" applyBorder="1" applyAlignment="1">
      <alignment horizontal="left"/>
    </xf>
    <xf numFmtId="44" fontId="16" fillId="8" borderId="10" xfId="1" applyNumberFormat="1" applyFont="1" applyFill="1" applyBorder="1" applyAlignment="1">
      <alignment horizontal="left"/>
    </xf>
    <xf numFmtId="44" fontId="16" fillId="0" borderId="10" xfId="1" applyNumberFormat="1" applyFont="1" applyBorder="1" applyAlignment="1">
      <alignment horizontal="left"/>
    </xf>
    <xf numFmtId="44" fontId="16" fillId="0" borderId="10" xfId="1" applyNumberFormat="1" applyFont="1" applyFill="1" applyBorder="1" applyAlignment="1">
      <alignment horizontal="left"/>
    </xf>
    <xf numFmtId="44" fontId="16" fillId="8" borderId="10" xfId="1" applyNumberFormat="1" applyFont="1" applyFill="1" applyBorder="1" applyAlignment="1">
      <alignment horizontal="left" vertical="center" wrapText="1"/>
    </xf>
    <xf numFmtId="44" fontId="16" fillId="0" borderId="10" xfId="1" applyNumberFormat="1" applyFont="1" applyBorder="1" applyAlignment="1">
      <alignment horizontal="left" vertical="center" wrapText="1"/>
    </xf>
    <xf numFmtId="44" fontId="16" fillId="8" borderId="10" xfId="1" applyNumberFormat="1" applyFont="1" applyFill="1" applyBorder="1" applyAlignment="1">
      <alignment horizontal="left" vertical="center"/>
    </xf>
    <xf numFmtId="44" fontId="16" fillId="0" borderId="10" xfId="1" applyNumberFormat="1" applyFont="1" applyBorder="1" applyAlignment="1">
      <alignment horizontal="left" vertical="center"/>
    </xf>
    <xf numFmtId="44" fontId="19" fillId="2" borderId="10" xfId="1" applyNumberFormat="1" applyFont="1" applyFill="1" applyBorder="1"/>
    <xf numFmtId="0" fontId="18" fillId="0" borderId="0" xfId="0" applyFont="1" applyFill="1" applyAlignment="1">
      <alignment wrapText="1"/>
    </xf>
    <xf numFmtId="43" fontId="18" fillId="0" borderId="0" xfId="4" applyFont="1" applyFill="1" applyAlignment="1">
      <alignment horizontal="right"/>
    </xf>
    <xf numFmtId="0" fontId="15" fillId="0" borderId="0" xfId="0" applyFont="1" applyFill="1" applyAlignment="1">
      <alignment wrapText="1"/>
    </xf>
    <xf numFmtId="43" fontId="15" fillId="0" borderId="0" xfId="4" applyFont="1" applyFill="1" applyAlignment="1">
      <alignment horizontal="right"/>
    </xf>
    <xf numFmtId="0" fontId="14" fillId="0" borderId="0" xfId="0" applyFont="1" applyFill="1" applyBorder="1" applyAlignment="1">
      <alignment horizontal="left" wrapText="1"/>
    </xf>
    <xf numFmtId="44" fontId="19" fillId="5" borderId="10" xfId="0" applyNumberFormat="1" applyFont="1" applyFill="1" applyBorder="1" applyAlignment="1">
      <alignment horizontal="center" vertical="top" wrapText="1"/>
    </xf>
    <xf numFmtId="44" fontId="19" fillId="2" borderId="10" xfId="0" applyNumberFormat="1" applyFont="1" applyFill="1" applyBorder="1" applyAlignment="1">
      <alignment horizontal="center" vertical="top" wrapText="1"/>
    </xf>
    <xf numFmtId="0" fontId="16" fillId="0" borderId="0" xfId="0" applyFont="1" applyFill="1" applyBorder="1" applyAlignment="1">
      <alignment horizontal="left" vertical="center" wrapText="1"/>
    </xf>
    <xf numFmtId="0" fontId="17" fillId="0" borderId="0" xfId="0" applyFont="1" applyFill="1" applyBorder="1" applyAlignment="1">
      <alignment horizontal="left" vertical="center" wrapText="1"/>
    </xf>
    <xf numFmtId="0" fontId="19" fillId="3" borderId="10" xfId="0" applyFont="1" applyFill="1" applyBorder="1" applyAlignment="1">
      <alignment horizontal="center" vertical="top" wrapText="1"/>
    </xf>
    <xf numFmtId="0" fontId="1" fillId="0" borderId="4" xfId="0" applyFont="1" applyBorder="1" applyAlignment="1">
      <alignment horizontal="left"/>
    </xf>
    <xf numFmtId="0" fontId="1" fillId="0" borderId="0" xfId="0" applyFont="1" applyBorder="1" applyAlignment="1">
      <alignment horizontal="left"/>
    </xf>
    <xf numFmtId="0" fontId="1" fillId="0" borderId="5" xfId="0" applyFont="1" applyBorder="1" applyAlignment="1">
      <alignment horizontal="left"/>
    </xf>
    <xf numFmtId="0" fontId="1" fillId="0" borderId="0" xfId="0" applyFont="1" applyAlignment="1">
      <alignment horizontal="left" vertical="top"/>
    </xf>
    <xf numFmtId="0" fontId="1" fillId="4" borderId="0" xfId="0" applyFont="1" applyFill="1" applyAlignment="1">
      <alignment horizontal="left" vertical="top" wrapText="1"/>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2" fillId="0" borderId="0" xfId="0" applyFont="1" applyAlignment="1">
      <alignment horizontal="center"/>
    </xf>
    <xf numFmtId="0" fontId="1" fillId="0" borderId="0" xfId="0" applyFont="1" applyAlignment="1">
      <alignment horizontal="left" vertical="top" wrapText="1"/>
    </xf>
  </cellXfs>
  <cellStyles count="15">
    <cellStyle name="Amount" xfId="12" xr:uid="{00000000-0005-0000-0000-000000000000}"/>
    <cellStyle name="Comma" xfId="4" builtinId="3"/>
    <cellStyle name="Currency" xfId="1" builtinId="4"/>
    <cellStyle name="Date" xfId="14" xr:uid="{00000000-0005-0000-0000-000003000000}"/>
    <cellStyle name="Heading 1 2" xfId="7" xr:uid="{00000000-0005-0000-0000-000004000000}"/>
    <cellStyle name="Heading 2 2" xfId="8" xr:uid="{00000000-0005-0000-0000-000005000000}"/>
    <cellStyle name="Heading 3 2" xfId="9" xr:uid="{00000000-0005-0000-0000-000006000000}"/>
    <cellStyle name="Heading 4 2" xfId="10" xr:uid="{00000000-0005-0000-0000-000007000000}"/>
    <cellStyle name="Hyperlink" xfId="3" builtinId="8"/>
    <cellStyle name="Item" xfId="13" xr:uid="{00000000-0005-0000-0000-000009000000}"/>
    <cellStyle name="Normal" xfId="0" builtinId="0"/>
    <cellStyle name="Normal 2" xfId="5" xr:uid="{00000000-0005-0000-0000-00000B000000}"/>
    <cellStyle name="Percent" xfId="2" builtinId="5"/>
    <cellStyle name="Title 2" xfId="6" xr:uid="{00000000-0005-0000-0000-00000D000000}"/>
    <cellStyle name="Totals" xfId="11" xr:uid="{00000000-0005-0000-0000-00000E000000}"/>
  </cellStyles>
  <dxfs count="3">
    <dxf>
      <font>
        <b val="0"/>
        <i val="0"/>
        <color theme="3" tint="0.24994659260841701"/>
      </font>
      <fill>
        <patternFill patternType="none">
          <bgColor auto="1"/>
        </patternFill>
      </fill>
      <border>
        <top style="double">
          <color theme="3" tint="9.9948118533890809E-2"/>
        </top>
      </border>
    </dxf>
    <dxf>
      <font>
        <b val="0"/>
        <i val="0"/>
        <color theme="4" tint="-0.24994659260841701"/>
      </font>
      <fill>
        <patternFill patternType="none">
          <fgColor indexed="64"/>
          <bgColor auto="1"/>
        </patternFill>
      </fill>
      <border diagonalUp="0" diagonalDown="0">
        <left/>
        <right/>
        <top/>
        <bottom style="thin">
          <color theme="2" tint="-0.24994659260841701"/>
        </bottom>
        <vertical/>
        <horizontal/>
      </border>
    </dxf>
    <dxf>
      <font>
        <b val="0"/>
        <i val="0"/>
        <color theme="3" tint="0.24994659260841701"/>
      </font>
      <fill>
        <patternFill patternType="none">
          <bgColor auto="1"/>
        </patternFill>
      </fill>
      <border diagonalUp="0" diagonalDown="0">
        <left/>
        <right/>
        <top/>
        <bottom/>
        <vertical/>
        <horizontal style="thin">
          <color theme="2" tint="-0.24994659260841701"/>
        </horizontal>
      </border>
    </dxf>
  </dxfs>
  <tableStyles count="1" defaultTableStyle="TableStyleMedium2" defaultPivotStyle="PivotStyleLight16">
    <tableStyle name="Personal budget table" pivot="0" count="3" xr9:uid="{00000000-0011-0000-FFFF-FFFF00000000}">
      <tableStyleElement type="wholeTable" dxfId="2"/>
      <tableStyleElement type="headerRow" dxfId="1"/>
      <tableStyleElement type="totalRow" dxfId="0"/>
    </tableStyle>
  </tableStyles>
  <colors>
    <mruColors>
      <color rgb="FF77BC1F"/>
      <color rgb="FFEF7521"/>
      <color rgb="FF96CC78"/>
      <color rgb="FF7CB6DA"/>
      <color rgb="FF1982C5"/>
      <color rgb="FF00A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theme/theme1.xml><?xml version="1.0" encoding="utf-8"?>
<a:theme xmlns:a="http://schemas.openxmlformats.org/drawingml/2006/main" name="Office Theme">
  <a:themeElements>
    <a:clrScheme name="KPERS screen">
      <a:dk1>
        <a:sysClr val="windowText" lastClr="000000"/>
      </a:dk1>
      <a:lt1>
        <a:sysClr val="window" lastClr="FFFFFF"/>
      </a:lt1>
      <a:dk2>
        <a:srgbClr val="44546A"/>
      </a:dk2>
      <a:lt2>
        <a:srgbClr val="E7E6E6"/>
      </a:lt2>
      <a:accent1>
        <a:srgbClr val="1982C5"/>
      </a:accent1>
      <a:accent2>
        <a:srgbClr val="EF7C21"/>
      </a:accent2>
      <a:accent3>
        <a:srgbClr val="DBDCDE"/>
      </a:accent3>
      <a:accent4>
        <a:srgbClr val="622366"/>
      </a:accent4>
      <a:accent5>
        <a:srgbClr val="7CB6DA"/>
      </a:accent5>
      <a:accent6>
        <a:srgbClr val="77BC1F"/>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www.ssa.gov/planners/lifeexpectancy.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2"/>
  <sheetViews>
    <sheetView tabSelected="1" view="pageLayout" topLeftCell="A2" zoomScaleNormal="70" workbookViewId="0">
      <selection activeCell="C28" sqref="C28"/>
    </sheetView>
  </sheetViews>
  <sheetFormatPr defaultColWidth="9.1015625" defaultRowHeight="13.8"/>
  <cols>
    <col min="1" max="1" width="36.89453125" style="70" customWidth="1"/>
    <col min="2" max="3" width="12.734375" style="71" customWidth="1"/>
    <col min="4" max="6" width="12.734375" style="24" customWidth="1"/>
    <col min="7" max="16384" width="9.1015625" style="24"/>
  </cols>
  <sheetData>
    <row r="1" spans="1:7" ht="120.25" customHeight="1">
      <c r="A1" s="72" t="s">
        <v>77</v>
      </c>
      <c r="B1" s="72"/>
      <c r="C1" s="72"/>
      <c r="D1" s="72"/>
      <c r="E1" s="72"/>
      <c r="F1" s="72"/>
      <c r="G1" s="23"/>
    </row>
    <row r="2" spans="1:7" s="26" customFormat="1" ht="42.75" customHeight="1">
      <c r="A2" s="75" t="s">
        <v>76</v>
      </c>
      <c r="B2" s="76"/>
      <c r="C2" s="76"/>
      <c r="D2" s="76"/>
      <c r="E2" s="76"/>
      <c r="F2" s="76"/>
      <c r="G2" s="25"/>
    </row>
    <row r="3" spans="1:7" s="26" customFormat="1" ht="18.75" customHeight="1">
      <c r="A3" s="27"/>
      <c r="B3" s="77" t="s">
        <v>60</v>
      </c>
      <c r="C3" s="77"/>
      <c r="D3" s="77" t="s">
        <v>61</v>
      </c>
      <c r="E3" s="77"/>
      <c r="F3" s="28" t="s">
        <v>75</v>
      </c>
      <c r="G3" s="25"/>
    </row>
    <row r="4" spans="1:7" s="26" customFormat="1" ht="12.3">
      <c r="A4" s="29" t="s">
        <v>59</v>
      </c>
      <c r="B4" s="30" t="s">
        <v>72</v>
      </c>
      <c r="C4" s="30" t="s">
        <v>40</v>
      </c>
      <c r="D4" s="30" t="s">
        <v>72</v>
      </c>
      <c r="E4" s="30" t="s">
        <v>40</v>
      </c>
      <c r="F4" s="30" t="s">
        <v>62</v>
      </c>
      <c r="G4" s="31"/>
    </row>
    <row r="5" spans="1:7" s="36" customFormat="1" ht="12.3">
      <c r="A5" s="32" t="s">
        <v>50</v>
      </c>
      <c r="B5" s="33">
        <f>B13</f>
        <v>0</v>
      </c>
      <c r="C5" s="34"/>
      <c r="D5" s="33">
        <f>D13</f>
        <v>0</v>
      </c>
      <c r="E5" s="34"/>
      <c r="F5" s="34">
        <f>AVERAGE(B5:E5)</f>
        <v>0</v>
      </c>
      <c r="G5" s="35"/>
    </row>
    <row r="6" spans="1:7" s="36" customFormat="1" ht="12.3">
      <c r="A6" s="32" t="s">
        <v>48</v>
      </c>
      <c r="B6" s="33">
        <f>B35</f>
        <v>0</v>
      </c>
      <c r="C6" s="34"/>
      <c r="D6" s="33">
        <f>D35</f>
        <v>0</v>
      </c>
      <c r="E6" s="34"/>
      <c r="F6" s="34">
        <f>AVERAGE(B6:E6)</f>
        <v>0</v>
      </c>
      <c r="G6" s="35"/>
    </row>
    <row r="7" spans="1:7" s="36" customFormat="1" ht="12.3">
      <c r="A7" s="37" t="s">
        <v>63</v>
      </c>
      <c r="B7" s="38">
        <f>B5-B6</f>
        <v>0</v>
      </c>
      <c r="C7" s="38">
        <f t="shared" ref="C7:F7" si="0">C5-C6</f>
        <v>0</v>
      </c>
      <c r="D7" s="38">
        <f t="shared" si="0"/>
        <v>0</v>
      </c>
      <c r="E7" s="38">
        <f t="shared" si="0"/>
        <v>0</v>
      </c>
      <c r="F7" s="38">
        <f t="shared" si="0"/>
        <v>0</v>
      </c>
      <c r="G7" s="35"/>
    </row>
    <row r="8" spans="1:7" s="26" customFormat="1" ht="18.75" customHeight="1">
      <c r="A8" s="39"/>
      <c r="B8" s="74" t="s">
        <v>60</v>
      </c>
      <c r="C8" s="74"/>
      <c r="D8" s="74" t="s">
        <v>61</v>
      </c>
      <c r="E8" s="74"/>
      <c r="F8" s="40" t="s">
        <v>75</v>
      </c>
      <c r="G8" s="25"/>
    </row>
    <row r="9" spans="1:7" s="36" customFormat="1" ht="12.3">
      <c r="A9" s="41" t="s">
        <v>73</v>
      </c>
      <c r="B9" s="42" t="s">
        <v>72</v>
      </c>
      <c r="C9" s="42" t="s">
        <v>40</v>
      </c>
      <c r="D9" s="42" t="s">
        <v>72</v>
      </c>
      <c r="E9" s="42" t="s">
        <v>40</v>
      </c>
      <c r="F9" s="42" t="s">
        <v>62</v>
      </c>
      <c r="G9" s="35"/>
    </row>
    <row r="10" spans="1:7" s="36" customFormat="1" ht="12.3">
      <c r="A10" s="43" t="s">
        <v>64</v>
      </c>
      <c r="B10" s="44">
        <f t="shared" ref="B10:D10" si="1">B39</f>
        <v>0</v>
      </c>
      <c r="C10" s="45"/>
      <c r="D10" s="44">
        <f t="shared" si="1"/>
        <v>0</v>
      </c>
      <c r="E10" s="45"/>
      <c r="F10" s="34">
        <f>AVERAGE(B10:E10)</f>
        <v>0</v>
      </c>
      <c r="G10" s="35"/>
    </row>
    <row r="11" spans="1:7" s="36" customFormat="1" ht="12.3">
      <c r="A11" s="43" t="s">
        <v>65</v>
      </c>
      <c r="B11" s="44">
        <f t="shared" ref="B11:D11" si="2">B40</f>
        <v>0</v>
      </c>
      <c r="C11" s="45"/>
      <c r="D11" s="44">
        <f t="shared" si="2"/>
        <v>0</v>
      </c>
      <c r="E11" s="45"/>
      <c r="F11" s="34">
        <f>AVERAGE(B11:E11)</f>
        <v>0</v>
      </c>
      <c r="G11" s="35"/>
    </row>
    <row r="12" spans="1:7" s="36" customFormat="1" ht="12.3">
      <c r="A12" s="46" t="s">
        <v>69</v>
      </c>
      <c r="B12" s="44">
        <f t="shared" ref="B12:D12" si="3">B41</f>
        <v>0</v>
      </c>
      <c r="C12" s="45"/>
      <c r="D12" s="44">
        <f t="shared" si="3"/>
        <v>0</v>
      </c>
      <c r="E12" s="45"/>
      <c r="F12" s="34">
        <f>AVERAGE(B12:E12)</f>
        <v>0</v>
      </c>
      <c r="G12" s="35"/>
    </row>
    <row r="13" spans="1:7" s="26" customFormat="1" ht="12.3">
      <c r="A13" s="37" t="s">
        <v>50</v>
      </c>
      <c r="B13" s="38">
        <f>SUM(B10:B12)</f>
        <v>0</v>
      </c>
      <c r="C13" s="38">
        <f t="shared" ref="C13:F13" si="4">SUM(C10:C12)</f>
        <v>0</v>
      </c>
      <c r="D13" s="38">
        <f t="shared" si="4"/>
        <v>0</v>
      </c>
      <c r="E13" s="38">
        <f t="shared" si="4"/>
        <v>0</v>
      </c>
      <c r="F13" s="38">
        <f t="shared" si="4"/>
        <v>0</v>
      </c>
      <c r="G13" s="31"/>
    </row>
    <row r="14" spans="1:7" s="26" customFormat="1" ht="18.75" customHeight="1">
      <c r="A14" s="47"/>
      <c r="B14" s="73" t="s">
        <v>60</v>
      </c>
      <c r="C14" s="73"/>
      <c r="D14" s="73" t="s">
        <v>61</v>
      </c>
      <c r="E14" s="73"/>
      <c r="F14" s="48" t="s">
        <v>75</v>
      </c>
      <c r="G14" s="25"/>
    </row>
    <row r="15" spans="1:7" s="26" customFormat="1" ht="12.3">
      <c r="A15" s="49" t="s">
        <v>66</v>
      </c>
      <c r="B15" s="50" t="s">
        <v>72</v>
      </c>
      <c r="C15" s="50" t="s">
        <v>40</v>
      </c>
      <c r="D15" s="50" t="s">
        <v>72</v>
      </c>
      <c r="E15" s="50" t="s">
        <v>40</v>
      </c>
      <c r="F15" s="50" t="s">
        <v>62</v>
      </c>
      <c r="G15" s="31"/>
    </row>
    <row r="16" spans="1:7" s="26" customFormat="1" ht="12.3">
      <c r="A16" s="51" t="s">
        <v>67</v>
      </c>
      <c r="B16" s="52"/>
      <c r="C16" s="52"/>
      <c r="D16" s="52"/>
      <c r="E16" s="52"/>
      <c r="F16" s="52"/>
      <c r="G16" s="31"/>
    </row>
    <row r="17" spans="1:7" s="26" customFormat="1" ht="12.3">
      <c r="A17" s="43" t="s">
        <v>58</v>
      </c>
      <c r="B17" s="44">
        <f t="shared" ref="B17:D17" si="5">B46</f>
        <v>0</v>
      </c>
      <c r="C17" s="45"/>
      <c r="D17" s="44">
        <f t="shared" si="5"/>
        <v>0</v>
      </c>
      <c r="E17" s="53"/>
      <c r="F17" s="45">
        <f t="shared" ref="F17:F24" si="6">AVERAGE(B17:E17)</f>
        <v>0</v>
      </c>
      <c r="G17" s="31"/>
    </row>
    <row r="18" spans="1:7" s="26" customFormat="1" ht="12.3">
      <c r="A18" s="43" t="s">
        <v>41</v>
      </c>
      <c r="B18" s="44">
        <f t="shared" ref="B18:D18" si="7">B47</f>
        <v>0</v>
      </c>
      <c r="C18" s="45"/>
      <c r="D18" s="44">
        <f t="shared" si="7"/>
        <v>0</v>
      </c>
      <c r="E18" s="53"/>
      <c r="F18" s="45">
        <f t="shared" si="6"/>
        <v>0</v>
      </c>
      <c r="G18" s="31"/>
    </row>
    <row r="19" spans="1:7" s="26" customFormat="1" ht="12.3">
      <c r="A19" s="43" t="s">
        <v>45</v>
      </c>
      <c r="B19" s="44">
        <f t="shared" ref="B19:D19" si="8">B48</f>
        <v>0</v>
      </c>
      <c r="C19" s="45"/>
      <c r="D19" s="44">
        <f t="shared" si="8"/>
        <v>0</v>
      </c>
      <c r="E19" s="53"/>
      <c r="F19" s="45">
        <f t="shared" si="6"/>
        <v>0</v>
      </c>
      <c r="G19" s="31"/>
    </row>
    <row r="20" spans="1:7" s="26" customFormat="1" ht="12.3">
      <c r="A20" s="43" t="s">
        <v>52</v>
      </c>
      <c r="B20" s="44">
        <f t="shared" ref="B20:D20" si="9">B49</f>
        <v>0</v>
      </c>
      <c r="C20" s="45"/>
      <c r="D20" s="44">
        <f t="shared" si="9"/>
        <v>0</v>
      </c>
      <c r="E20" s="53"/>
      <c r="F20" s="45">
        <f t="shared" si="6"/>
        <v>0</v>
      </c>
      <c r="G20" s="31"/>
    </row>
    <row r="21" spans="1:7" s="26" customFormat="1" ht="12.3">
      <c r="A21" s="43" t="s">
        <v>43</v>
      </c>
      <c r="B21" s="44">
        <f t="shared" ref="B21:D21" si="10">B50</f>
        <v>0</v>
      </c>
      <c r="C21" s="45"/>
      <c r="D21" s="44">
        <f t="shared" si="10"/>
        <v>0</v>
      </c>
      <c r="E21" s="53"/>
      <c r="F21" s="45">
        <f t="shared" si="6"/>
        <v>0</v>
      </c>
      <c r="G21" s="31"/>
    </row>
    <row r="22" spans="1:7" s="26" customFormat="1" ht="12.3">
      <c r="A22" s="43" t="s">
        <v>53</v>
      </c>
      <c r="B22" s="44">
        <f t="shared" ref="B22:D22" si="11">B51</f>
        <v>0</v>
      </c>
      <c r="C22" s="45"/>
      <c r="D22" s="44">
        <f t="shared" si="11"/>
        <v>0</v>
      </c>
      <c r="E22" s="53"/>
      <c r="F22" s="45">
        <f t="shared" si="6"/>
        <v>0</v>
      </c>
    </row>
    <row r="23" spans="1:7" s="26" customFormat="1" ht="12.3">
      <c r="A23" s="43" t="s">
        <v>74</v>
      </c>
      <c r="B23" s="54">
        <f t="shared" ref="B23:D23" si="12">B52</f>
        <v>0</v>
      </c>
      <c r="C23" s="55"/>
      <c r="D23" s="54">
        <f t="shared" si="12"/>
        <v>0</v>
      </c>
      <c r="E23" s="56"/>
      <c r="F23" s="55">
        <f t="shared" si="6"/>
        <v>0</v>
      </c>
    </row>
    <row r="24" spans="1:7" s="26" customFormat="1" ht="12.3">
      <c r="A24" s="43" t="s">
        <v>0</v>
      </c>
      <c r="B24" s="54">
        <f t="shared" ref="B24:D24" si="13">B53</f>
        <v>0</v>
      </c>
      <c r="C24" s="55"/>
      <c r="D24" s="54">
        <f t="shared" si="13"/>
        <v>0</v>
      </c>
      <c r="E24" s="55"/>
      <c r="F24" s="55">
        <f t="shared" si="6"/>
        <v>0</v>
      </c>
    </row>
    <row r="25" spans="1:7" s="26" customFormat="1" ht="12.3">
      <c r="A25" s="57" t="s">
        <v>71</v>
      </c>
      <c r="B25" s="58">
        <f>SUM(B17:B24)</f>
        <v>0</v>
      </c>
      <c r="C25" s="58">
        <f t="shared" ref="C25:F25" si="14">SUM(C17:C24)</f>
        <v>0</v>
      </c>
      <c r="D25" s="58">
        <f t="shared" si="14"/>
        <v>0</v>
      </c>
      <c r="E25" s="58">
        <f t="shared" si="14"/>
        <v>0</v>
      </c>
      <c r="F25" s="58">
        <f t="shared" si="14"/>
        <v>0</v>
      </c>
    </row>
    <row r="26" spans="1:7" s="26" customFormat="1" ht="12.3">
      <c r="A26" s="51" t="s">
        <v>68</v>
      </c>
      <c r="B26" s="59"/>
      <c r="C26" s="59"/>
      <c r="D26" s="59"/>
      <c r="E26" s="59"/>
      <c r="F26" s="59"/>
    </row>
    <row r="27" spans="1:7" s="26" customFormat="1" ht="12.3">
      <c r="A27" s="43" t="s">
        <v>54</v>
      </c>
      <c r="B27" s="60">
        <f t="shared" ref="B27:D27" si="15">B56</f>
        <v>0</v>
      </c>
      <c r="C27" s="61"/>
      <c r="D27" s="60">
        <f t="shared" si="15"/>
        <v>0</v>
      </c>
      <c r="E27" s="62"/>
      <c r="F27" s="61">
        <f t="shared" ref="F27:F37" si="16">AVERAGE(B27:E27)</f>
        <v>0</v>
      </c>
    </row>
    <row r="28" spans="1:7" s="26" customFormat="1" ht="12.3">
      <c r="A28" s="43" t="s">
        <v>46</v>
      </c>
      <c r="B28" s="60">
        <f t="shared" ref="B28:D28" si="17">B57</f>
        <v>0</v>
      </c>
      <c r="C28" s="61"/>
      <c r="D28" s="60">
        <f t="shared" si="17"/>
        <v>0</v>
      </c>
      <c r="E28" s="62"/>
      <c r="F28" s="61">
        <f t="shared" si="16"/>
        <v>0</v>
      </c>
    </row>
    <row r="29" spans="1:7" s="26" customFormat="1" ht="12.3">
      <c r="A29" s="43" t="s">
        <v>51</v>
      </c>
      <c r="B29" s="60">
        <f t="shared" ref="B29:D29" si="18">B58</f>
        <v>0</v>
      </c>
      <c r="C29" s="61"/>
      <c r="D29" s="60">
        <f t="shared" si="18"/>
        <v>0</v>
      </c>
      <c r="E29" s="62"/>
      <c r="F29" s="61">
        <f t="shared" si="16"/>
        <v>0</v>
      </c>
    </row>
    <row r="30" spans="1:7" s="26" customFormat="1" ht="12.3">
      <c r="A30" s="43" t="s">
        <v>55</v>
      </c>
      <c r="B30" s="60">
        <f t="shared" ref="B30:D30" si="19">B59</f>
        <v>0</v>
      </c>
      <c r="C30" s="61"/>
      <c r="D30" s="60">
        <f t="shared" si="19"/>
        <v>0</v>
      </c>
      <c r="E30" s="62"/>
      <c r="F30" s="61">
        <f t="shared" si="16"/>
        <v>0</v>
      </c>
    </row>
    <row r="31" spans="1:7" s="26" customFormat="1" ht="12.3">
      <c r="A31" s="43" t="s">
        <v>47</v>
      </c>
      <c r="B31" s="60">
        <f t="shared" ref="B31:D31" si="20">B60</f>
        <v>0</v>
      </c>
      <c r="C31" s="61"/>
      <c r="D31" s="60">
        <f t="shared" si="20"/>
        <v>0</v>
      </c>
      <c r="E31" s="62"/>
      <c r="F31" s="61">
        <f t="shared" si="16"/>
        <v>0</v>
      </c>
    </row>
    <row r="32" spans="1:7" s="26" customFormat="1" ht="12.3">
      <c r="A32" s="43" t="s">
        <v>56</v>
      </c>
      <c r="B32" s="60">
        <f t="shared" ref="B32:D32" si="21">B61</f>
        <v>0</v>
      </c>
      <c r="C32" s="61"/>
      <c r="D32" s="60">
        <f t="shared" si="21"/>
        <v>0</v>
      </c>
      <c r="E32" s="62"/>
      <c r="F32" s="61">
        <f t="shared" si="16"/>
        <v>0</v>
      </c>
    </row>
    <row r="33" spans="1:6" s="26" customFormat="1" ht="12.3">
      <c r="A33" s="43" t="s">
        <v>49</v>
      </c>
      <c r="B33" s="60">
        <f t="shared" ref="B33:D33" si="22">B62</f>
        <v>0</v>
      </c>
      <c r="C33" s="61"/>
      <c r="D33" s="60">
        <f t="shared" si="22"/>
        <v>0</v>
      </c>
      <c r="E33" s="61"/>
      <c r="F33" s="61">
        <f t="shared" si="16"/>
        <v>0</v>
      </c>
    </row>
    <row r="34" spans="1:6" s="26" customFormat="1" ht="12.3">
      <c r="A34" s="43" t="s">
        <v>42</v>
      </c>
      <c r="B34" s="60">
        <f t="shared" ref="B34:D34" si="23">B63</f>
        <v>0</v>
      </c>
      <c r="C34" s="61"/>
      <c r="D34" s="60">
        <f t="shared" si="23"/>
        <v>0</v>
      </c>
      <c r="E34" s="61"/>
      <c r="F34" s="61">
        <f t="shared" si="16"/>
        <v>0</v>
      </c>
    </row>
    <row r="35" spans="1:6" s="26" customFormat="1" ht="12.3">
      <c r="A35" s="43" t="s">
        <v>44</v>
      </c>
      <c r="B35" s="60">
        <f t="shared" ref="B35:D35" si="24">B64</f>
        <v>0</v>
      </c>
      <c r="C35" s="61"/>
      <c r="D35" s="60">
        <f t="shared" si="24"/>
        <v>0</v>
      </c>
      <c r="E35" s="61"/>
      <c r="F35" s="61">
        <f t="shared" si="16"/>
        <v>0</v>
      </c>
    </row>
    <row r="36" spans="1:6" s="26" customFormat="1" ht="12.3">
      <c r="A36" s="43" t="s">
        <v>57</v>
      </c>
      <c r="B36" s="63">
        <f t="shared" ref="B36:D36" si="25">B65</f>
        <v>0</v>
      </c>
      <c r="C36" s="64"/>
      <c r="D36" s="65">
        <f t="shared" si="25"/>
        <v>0</v>
      </c>
      <c r="E36" s="66"/>
      <c r="F36" s="66">
        <f t="shared" si="16"/>
        <v>0</v>
      </c>
    </row>
    <row r="37" spans="1:6" s="26" customFormat="1" ht="12.3">
      <c r="A37" s="43" t="s">
        <v>0</v>
      </c>
      <c r="B37" s="60">
        <f t="shared" ref="B37:D37" si="26">B66</f>
        <v>0</v>
      </c>
      <c r="C37" s="62"/>
      <c r="D37" s="60">
        <f t="shared" si="26"/>
        <v>0</v>
      </c>
      <c r="E37" s="62"/>
      <c r="F37" s="62">
        <f t="shared" si="16"/>
        <v>0</v>
      </c>
    </row>
    <row r="38" spans="1:6" s="26" customFormat="1" ht="12.3">
      <c r="A38" s="57" t="s">
        <v>70</v>
      </c>
      <c r="B38" s="58">
        <f>SUM(B27:B37)</f>
        <v>0</v>
      </c>
      <c r="C38" s="58">
        <f t="shared" ref="C38:F38" si="27">SUM(C27:C37)</f>
        <v>0</v>
      </c>
      <c r="D38" s="58">
        <f t="shared" si="27"/>
        <v>0</v>
      </c>
      <c r="E38" s="58">
        <f t="shared" si="27"/>
        <v>0</v>
      </c>
      <c r="F38" s="58">
        <f t="shared" si="27"/>
        <v>0</v>
      </c>
    </row>
    <row r="39" spans="1:6" s="26" customFormat="1" ht="12.3">
      <c r="A39" s="41" t="s">
        <v>48</v>
      </c>
      <c r="B39" s="67">
        <f>SUM(B25,B38)</f>
        <v>0</v>
      </c>
      <c r="C39" s="67">
        <f t="shared" ref="C39:F39" si="28">SUM(C25,C38)</f>
        <v>0</v>
      </c>
      <c r="D39" s="67">
        <f t="shared" si="28"/>
        <v>0</v>
      </c>
      <c r="E39" s="67">
        <f t="shared" si="28"/>
        <v>0</v>
      </c>
      <c r="F39" s="67">
        <f t="shared" si="28"/>
        <v>0</v>
      </c>
    </row>
    <row r="40" spans="1:6" s="26" customFormat="1" ht="12.3">
      <c r="A40" s="68"/>
      <c r="B40" s="69"/>
      <c r="C40" s="69"/>
    </row>
    <row r="41" spans="1:6" s="26" customFormat="1" ht="12.3">
      <c r="A41" s="68"/>
      <c r="B41" s="69"/>
      <c r="C41" s="69"/>
    </row>
    <row r="42" spans="1:6" s="26" customFormat="1" ht="12.3">
      <c r="A42" s="68"/>
      <c r="B42" s="69"/>
      <c r="C42" s="69"/>
    </row>
  </sheetData>
  <mergeCells count="8">
    <mergeCell ref="A1:F1"/>
    <mergeCell ref="B14:C14"/>
    <mergeCell ref="D14:E14"/>
    <mergeCell ref="B8:C8"/>
    <mergeCell ref="D8:E8"/>
    <mergeCell ref="A2:F2"/>
    <mergeCell ref="B3:C3"/>
    <mergeCell ref="D3:E3"/>
  </mergeCells>
  <printOptions horizontalCentered="1"/>
  <pageMargins left="0.25" right="0.25" top="0.5" bottom="0.5" header="0.3" footer="0.3"/>
  <pageSetup orientation="portrait" horizontalDpi="4294967295" verticalDpi="4294967295" r:id="rId1"/>
  <headerFooter>
    <oddFooter>&amp;L&amp;"Myriad Pro,Regular"&amp;K04+000&amp;G&amp;C&amp;"Myriad Pro,Regular"&amp;K04+000Financial Wellness Learning Modules&amp;R&amp;G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R65"/>
  <sheetViews>
    <sheetView zoomScale="73" zoomScaleNormal="80" zoomScalePageLayoutView="73" workbookViewId="0">
      <selection activeCell="A2" sqref="A2:R2"/>
    </sheetView>
  </sheetViews>
  <sheetFormatPr defaultColWidth="9.1015625" defaultRowHeight="13.8"/>
  <cols>
    <col min="1" max="1" width="9.1015625" style="1"/>
    <col min="2" max="2" width="34.734375" style="1" customWidth="1"/>
    <col min="3" max="3" width="15" style="1" bestFit="1" customWidth="1"/>
    <col min="4" max="5" width="9.1015625" style="1"/>
    <col min="6" max="6" width="2.3671875" style="1" customWidth="1"/>
    <col min="7" max="8" width="9.1015625" style="1"/>
    <col min="9" max="12" width="9.3671875" style="1" bestFit="1" customWidth="1"/>
    <col min="13" max="16384" width="9.1015625" style="1"/>
  </cols>
  <sheetData>
    <row r="2" spans="1:18" ht="14.1">
      <c r="A2" s="86"/>
      <c r="B2" s="86"/>
      <c r="C2" s="86"/>
      <c r="D2" s="86"/>
      <c r="E2" s="86"/>
      <c r="F2" s="86"/>
      <c r="G2" s="86"/>
      <c r="H2" s="86"/>
      <c r="I2" s="86"/>
      <c r="J2" s="86"/>
      <c r="K2" s="86"/>
      <c r="L2" s="86"/>
      <c r="M2" s="86"/>
      <c r="N2" s="86"/>
      <c r="O2" s="86"/>
      <c r="P2" s="86"/>
      <c r="Q2" s="86"/>
      <c r="R2" s="86"/>
    </row>
    <row r="3" spans="1:18" ht="14.1">
      <c r="A3" s="2" t="s">
        <v>1</v>
      </c>
      <c r="B3" s="2"/>
      <c r="C3" s="2"/>
      <c r="D3" s="2"/>
      <c r="E3" s="2"/>
      <c r="F3" s="2"/>
    </row>
    <row r="4" spans="1:18" ht="14.1" thickBot="1">
      <c r="A4" s="3" t="s">
        <v>12</v>
      </c>
      <c r="B4" s="3"/>
      <c r="C4" s="3"/>
      <c r="D4" s="3"/>
      <c r="E4" s="3"/>
      <c r="F4" s="3"/>
    </row>
    <row r="5" spans="1:18" ht="56.25" customHeight="1">
      <c r="A5" s="1">
        <v>1</v>
      </c>
      <c r="B5" s="4" t="s">
        <v>2</v>
      </c>
      <c r="C5" s="4"/>
      <c r="D5" s="4"/>
      <c r="E5" s="4"/>
      <c r="F5" s="4"/>
      <c r="G5" s="83" t="s">
        <v>9</v>
      </c>
      <c r="H5" s="84"/>
      <c r="I5" s="84"/>
      <c r="J5" s="84"/>
      <c r="K5" s="84"/>
      <c r="L5" s="85"/>
    </row>
    <row r="6" spans="1:18">
      <c r="A6" s="1">
        <v>2</v>
      </c>
      <c r="B6" s="1" t="s">
        <v>3</v>
      </c>
      <c r="C6" s="5"/>
      <c r="G6" s="78" t="s">
        <v>8</v>
      </c>
      <c r="H6" s="79"/>
      <c r="I6" s="79"/>
      <c r="J6" s="79"/>
      <c r="K6" s="79"/>
      <c r="L6" s="80"/>
    </row>
    <row r="7" spans="1:18">
      <c r="A7" s="1">
        <v>3</v>
      </c>
      <c r="B7" s="1" t="s">
        <v>4</v>
      </c>
      <c r="G7" s="6">
        <v>20</v>
      </c>
      <c r="H7" s="7">
        <v>25</v>
      </c>
      <c r="I7" s="7">
        <v>30</v>
      </c>
      <c r="J7" s="7">
        <v>35</v>
      </c>
      <c r="K7" s="7">
        <v>40</v>
      </c>
      <c r="L7" s="8">
        <v>45</v>
      </c>
    </row>
    <row r="8" spans="1:18" ht="27.9" thickBot="1">
      <c r="A8" s="1">
        <v>4</v>
      </c>
      <c r="B8" s="4" t="s">
        <v>5</v>
      </c>
      <c r="G8" s="9">
        <v>1.8061</v>
      </c>
      <c r="H8" s="10">
        <v>2.0937999999999999</v>
      </c>
      <c r="I8" s="10">
        <v>2.4272999999999998</v>
      </c>
      <c r="J8" s="10">
        <v>2.8138999999999998</v>
      </c>
      <c r="K8" s="10">
        <v>3.262</v>
      </c>
      <c r="L8" s="11">
        <v>3.7816000000000001</v>
      </c>
    </row>
    <row r="9" spans="1:18">
      <c r="A9" s="1">
        <v>5</v>
      </c>
      <c r="B9" s="1" t="s">
        <v>6</v>
      </c>
      <c r="C9" s="12">
        <v>0.4</v>
      </c>
    </row>
    <row r="10" spans="1:18" ht="27.6">
      <c r="A10" s="1">
        <v>6</v>
      </c>
      <c r="B10" s="4" t="s">
        <v>15</v>
      </c>
    </row>
    <row r="12" spans="1:18">
      <c r="A12" s="13" t="s">
        <v>10</v>
      </c>
      <c r="B12" s="13"/>
      <c r="C12" s="13"/>
      <c r="D12" s="13"/>
      <c r="E12" s="13"/>
    </row>
    <row r="13" spans="1:18">
      <c r="A13" s="13" t="s">
        <v>11</v>
      </c>
      <c r="B13" s="13"/>
      <c r="C13" s="13"/>
      <c r="D13" s="13"/>
      <c r="E13" s="13"/>
    </row>
    <row r="14" spans="1:18" ht="24.9">
      <c r="A14" s="13">
        <v>1</v>
      </c>
      <c r="B14" s="14" t="s">
        <v>2</v>
      </c>
      <c r="C14" s="13">
        <v>35</v>
      </c>
      <c r="D14" s="13"/>
      <c r="E14" s="13"/>
    </row>
    <row r="15" spans="1:18">
      <c r="A15" s="13">
        <v>2</v>
      </c>
      <c r="B15" s="13" t="s">
        <v>3</v>
      </c>
      <c r="C15" s="15">
        <v>30000</v>
      </c>
      <c r="D15" s="13"/>
      <c r="E15" s="13"/>
    </row>
    <row r="16" spans="1:18">
      <c r="A16" s="13">
        <v>3</v>
      </c>
      <c r="B16" s="13" t="s">
        <v>4</v>
      </c>
      <c r="C16" s="13">
        <v>2.8138999999999998</v>
      </c>
      <c r="D16" s="13"/>
      <c r="E16" s="13"/>
    </row>
    <row r="17" spans="1:11" ht="24.9">
      <c r="A17" s="13">
        <v>4</v>
      </c>
      <c r="B17" s="14" t="s">
        <v>5</v>
      </c>
      <c r="C17" s="15">
        <f>C15*C16</f>
        <v>84417</v>
      </c>
      <c r="D17" s="13"/>
      <c r="E17" s="13"/>
    </row>
    <row r="18" spans="1:11">
      <c r="A18" s="13">
        <v>5</v>
      </c>
      <c r="B18" s="13" t="s">
        <v>6</v>
      </c>
      <c r="C18" s="16">
        <v>0.4</v>
      </c>
      <c r="D18" s="13"/>
      <c r="E18" s="13"/>
    </row>
    <row r="19" spans="1:11" ht="24.9">
      <c r="A19" s="13">
        <v>6</v>
      </c>
      <c r="B19" s="14" t="s">
        <v>7</v>
      </c>
      <c r="C19" s="15">
        <f>C17*C18</f>
        <v>33766.800000000003</v>
      </c>
      <c r="D19" s="13"/>
      <c r="E19" s="13"/>
    </row>
    <row r="20" spans="1:11">
      <c r="B20" s="4"/>
    </row>
    <row r="21" spans="1:11">
      <c r="A21" s="3" t="s">
        <v>13</v>
      </c>
      <c r="B21" s="3"/>
      <c r="C21" s="3"/>
      <c r="D21" s="3"/>
      <c r="E21" s="3"/>
      <c r="F21" s="3"/>
    </row>
    <row r="22" spans="1:11" ht="27.9" thickBot="1">
      <c r="A22" s="1">
        <v>1</v>
      </c>
      <c r="B22" s="4" t="s">
        <v>14</v>
      </c>
      <c r="C22" s="17">
        <f>C19</f>
        <v>33766.800000000003</v>
      </c>
    </row>
    <row r="23" spans="1:11">
      <c r="A23" s="1">
        <v>2</v>
      </c>
      <c r="B23" s="1" t="s">
        <v>16</v>
      </c>
      <c r="C23" s="1">
        <v>30</v>
      </c>
      <c r="D23" s="18" t="s">
        <v>19</v>
      </c>
      <c r="G23" s="83" t="s">
        <v>20</v>
      </c>
      <c r="H23" s="84"/>
      <c r="I23" s="84"/>
      <c r="J23" s="84"/>
      <c r="K23" s="85"/>
    </row>
    <row r="24" spans="1:11">
      <c r="A24" s="1">
        <v>3</v>
      </c>
      <c r="B24" s="1" t="s">
        <v>17</v>
      </c>
      <c r="G24" s="78" t="s">
        <v>21</v>
      </c>
      <c r="H24" s="79"/>
      <c r="I24" s="79"/>
      <c r="J24" s="79"/>
      <c r="K24" s="80"/>
    </row>
    <row r="25" spans="1:11" ht="27.6">
      <c r="A25" s="1">
        <v>4</v>
      </c>
      <c r="B25" s="4" t="s">
        <v>18</v>
      </c>
      <c r="G25" s="6">
        <v>20</v>
      </c>
      <c r="H25" s="7">
        <v>25</v>
      </c>
      <c r="I25" s="7">
        <v>30</v>
      </c>
      <c r="J25" s="7">
        <v>35</v>
      </c>
      <c r="K25" s="8">
        <v>40</v>
      </c>
    </row>
    <row r="26" spans="1:11" ht="14.1" thickBot="1">
      <c r="G26" s="9">
        <v>14.264900000000001</v>
      </c>
      <c r="H26" s="10">
        <v>16.430499999999999</v>
      </c>
      <c r="I26" s="10">
        <v>18.220400000000001</v>
      </c>
      <c r="J26" s="10">
        <v>19.6999</v>
      </c>
      <c r="K26" s="11">
        <v>20.922799999999999</v>
      </c>
    </row>
    <row r="27" spans="1:11">
      <c r="A27" s="1" t="s">
        <v>10</v>
      </c>
    </row>
    <row r="28" spans="1:11" ht="28.5" customHeight="1">
      <c r="A28" s="87" t="s">
        <v>22</v>
      </c>
      <c r="B28" s="87"/>
      <c r="C28" s="87"/>
      <c r="D28" s="87"/>
      <c r="E28" s="87"/>
    </row>
    <row r="29" spans="1:11" ht="27.6">
      <c r="A29" s="1">
        <v>1</v>
      </c>
      <c r="B29" s="4" t="s">
        <v>14</v>
      </c>
      <c r="C29" s="17">
        <f>C19</f>
        <v>33766.800000000003</v>
      </c>
    </row>
    <row r="30" spans="1:11">
      <c r="A30" s="1">
        <v>2</v>
      </c>
      <c r="B30" s="1" t="s">
        <v>16</v>
      </c>
      <c r="C30" s="1">
        <v>30</v>
      </c>
    </row>
    <row r="31" spans="1:11">
      <c r="A31" s="1">
        <v>3</v>
      </c>
      <c r="B31" s="1" t="s">
        <v>17</v>
      </c>
      <c r="C31" s="1">
        <v>18.220400000000001</v>
      </c>
    </row>
    <row r="32" spans="1:11" ht="27.6">
      <c r="A32" s="1">
        <v>4</v>
      </c>
      <c r="B32" s="4" t="s">
        <v>18</v>
      </c>
      <c r="C32" s="17">
        <f>C29*C31</f>
        <v>615244.60272000008</v>
      </c>
    </row>
    <row r="34" spans="1:12" ht="14.1" thickBot="1">
      <c r="A34" s="3" t="s">
        <v>23</v>
      </c>
      <c r="B34" s="3"/>
      <c r="C34" s="3"/>
      <c r="D34" s="3"/>
      <c r="E34" s="3"/>
      <c r="F34" s="3"/>
    </row>
    <row r="35" spans="1:12">
      <c r="A35" s="1">
        <v>1</v>
      </c>
      <c r="B35" s="1" t="s">
        <v>24</v>
      </c>
      <c r="C35" s="5"/>
      <c r="G35" s="83" t="s">
        <v>27</v>
      </c>
      <c r="H35" s="84"/>
      <c r="I35" s="84"/>
      <c r="J35" s="84"/>
      <c r="K35" s="84"/>
      <c r="L35" s="85"/>
    </row>
    <row r="36" spans="1:12">
      <c r="A36" s="1">
        <v>2</v>
      </c>
      <c r="B36" s="1" t="s">
        <v>25</v>
      </c>
      <c r="G36" s="78" t="s">
        <v>8</v>
      </c>
      <c r="H36" s="79"/>
      <c r="I36" s="79"/>
      <c r="J36" s="79"/>
      <c r="K36" s="79"/>
      <c r="L36" s="80"/>
    </row>
    <row r="37" spans="1:12">
      <c r="A37" s="1">
        <v>3</v>
      </c>
      <c r="B37" s="1" t="s">
        <v>26</v>
      </c>
      <c r="G37" s="6">
        <v>20</v>
      </c>
      <c r="H37" s="7">
        <v>25</v>
      </c>
      <c r="I37" s="7">
        <v>30</v>
      </c>
      <c r="J37" s="7">
        <v>35</v>
      </c>
      <c r="K37" s="7">
        <v>40</v>
      </c>
      <c r="L37" s="8">
        <v>45</v>
      </c>
    </row>
    <row r="38" spans="1:12" ht="27.9" thickBot="1">
      <c r="A38" s="1">
        <v>4</v>
      </c>
      <c r="B38" s="4" t="s">
        <v>28</v>
      </c>
      <c r="C38" s="5">
        <f>C35*C37</f>
        <v>0</v>
      </c>
      <c r="G38" s="9">
        <v>3.8696999999999999</v>
      </c>
      <c r="H38" s="10">
        <v>5.4273999999999996</v>
      </c>
      <c r="I38" s="10">
        <v>7.6123000000000003</v>
      </c>
      <c r="J38" s="10">
        <v>10.676600000000001</v>
      </c>
      <c r="K38" s="10">
        <v>14.974500000000001</v>
      </c>
      <c r="L38" s="11">
        <v>21.002500000000001</v>
      </c>
    </row>
    <row r="40" spans="1:12">
      <c r="A40" s="1" t="s">
        <v>10</v>
      </c>
    </row>
    <row r="41" spans="1:12">
      <c r="A41" s="81" t="s">
        <v>29</v>
      </c>
      <c r="B41" s="81"/>
      <c r="C41" s="81"/>
      <c r="D41" s="81"/>
      <c r="E41" s="81"/>
    </row>
    <row r="42" spans="1:12">
      <c r="A42" s="1">
        <v>1</v>
      </c>
      <c r="B42" s="1" t="s">
        <v>24</v>
      </c>
      <c r="C42" s="5">
        <v>2000</v>
      </c>
    </row>
    <row r="43" spans="1:12">
      <c r="A43" s="1">
        <v>2</v>
      </c>
      <c r="B43" s="1" t="s">
        <v>25</v>
      </c>
      <c r="C43" s="1">
        <v>35</v>
      </c>
    </row>
    <row r="44" spans="1:12">
      <c r="A44" s="1">
        <v>3</v>
      </c>
      <c r="B44" s="1" t="s">
        <v>26</v>
      </c>
      <c r="C44" s="1">
        <v>10.676600000000001</v>
      </c>
    </row>
    <row r="45" spans="1:12" ht="27.6">
      <c r="A45" s="1">
        <v>4</v>
      </c>
      <c r="B45" s="4" t="s">
        <v>28</v>
      </c>
      <c r="C45" s="5">
        <f>C42*C44</f>
        <v>21353.200000000001</v>
      </c>
    </row>
    <row r="47" spans="1:12" ht="33" customHeight="1" thickBot="1">
      <c r="A47" s="82" t="s">
        <v>30</v>
      </c>
      <c r="B47" s="82"/>
      <c r="C47" s="82"/>
      <c r="D47" s="82"/>
      <c r="E47" s="82"/>
      <c r="F47" s="82"/>
    </row>
    <row r="48" spans="1:12" ht="27.6">
      <c r="A48" s="1">
        <v>1</v>
      </c>
      <c r="B48" s="4" t="s">
        <v>32</v>
      </c>
      <c r="C48" s="1">
        <f>C5</f>
        <v>0</v>
      </c>
      <c r="G48" s="83" t="s">
        <v>37</v>
      </c>
      <c r="H48" s="84"/>
      <c r="I48" s="84"/>
      <c r="J48" s="84"/>
      <c r="K48" s="84"/>
      <c r="L48" s="85"/>
    </row>
    <row r="49" spans="1:12" ht="27.6">
      <c r="A49" s="1">
        <v>2</v>
      </c>
      <c r="B49" s="4" t="s">
        <v>33</v>
      </c>
      <c r="C49" s="1">
        <f>C25</f>
        <v>0</v>
      </c>
      <c r="G49" s="78" t="s">
        <v>8</v>
      </c>
      <c r="H49" s="79"/>
      <c r="I49" s="79"/>
      <c r="J49" s="79"/>
      <c r="K49" s="79"/>
      <c r="L49" s="80"/>
    </row>
    <row r="50" spans="1:12" ht="27.6">
      <c r="A50" s="1">
        <v>3</v>
      </c>
      <c r="B50" s="4" t="s">
        <v>34</v>
      </c>
      <c r="C50" s="17">
        <f>C38</f>
        <v>0</v>
      </c>
      <c r="G50" s="6">
        <v>20</v>
      </c>
      <c r="H50" s="7">
        <v>25</v>
      </c>
      <c r="I50" s="7">
        <v>30</v>
      </c>
      <c r="J50" s="7">
        <v>35</v>
      </c>
      <c r="K50" s="7">
        <v>40</v>
      </c>
      <c r="L50" s="8">
        <v>45</v>
      </c>
    </row>
    <row r="51" spans="1:12" ht="27.9" thickBot="1">
      <c r="A51" s="1">
        <v>4</v>
      </c>
      <c r="B51" s="4" t="s">
        <v>31</v>
      </c>
      <c r="C51" s="17">
        <f>C50-C49</f>
        <v>0</v>
      </c>
      <c r="G51" s="9">
        <v>55.200600000000001</v>
      </c>
      <c r="H51" s="10">
        <v>89.175299999999993</v>
      </c>
      <c r="I51" s="19">
        <v>138.6986</v>
      </c>
      <c r="J51" s="19">
        <v>210.32769999999999</v>
      </c>
      <c r="K51" s="19">
        <v>313.30720000000002</v>
      </c>
      <c r="L51" s="20">
        <v>460.65789999999998</v>
      </c>
    </row>
    <row r="52" spans="1:12">
      <c r="A52" s="1">
        <v>5</v>
      </c>
      <c r="B52" s="1" t="s">
        <v>35</v>
      </c>
      <c r="C52" s="17">
        <f>C6</f>
        <v>0</v>
      </c>
    </row>
    <row r="53" spans="1:12">
      <c r="A53" s="1">
        <v>6</v>
      </c>
      <c r="B53" s="1" t="s">
        <v>36</v>
      </c>
    </row>
    <row r="54" spans="1:12" ht="41.4">
      <c r="A54" s="1">
        <v>7</v>
      </c>
      <c r="B54" s="4" t="s">
        <v>38</v>
      </c>
      <c r="C54" s="17">
        <f>C52*C53</f>
        <v>0</v>
      </c>
    </row>
    <row r="55" spans="1:12" ht="27.6">
      <c r="A55" s="1">
        <v>8</v>
      </c>
      <c r="B55" s="4" t="s">
        <v>39</v>
      </c>
      <c r="C55" s="21" t="e">
        <f>C51/C54</f>
        <v>#DIV/0!</v>
      </c>
    </row>
    <row r="57" spans="1:12">
      <c r="A57" s="1" t="s">
        <v>10</v>
      </c>
    </row>
    <row r="58" spans="1:12" ht="27.6">
      <c r="A58" s="1">
        <v>1</v>
      </c>
      <c r="B58" s="4" t="s">
        <v>32</v>
      </c>
      <c r="C58" s="1">
        <f>C14</f>
        <v>35</v>
      </c>
    </row>
    <row r="59" spans="1:12" ht="27.6">
      <c r="A59" s="1">
        <v>2</v>
      </c>
      <c r="B59" s="4" t="s">
        <v>33</v>
      </c>
      <c r="C59" s="17">
        <f>C32</f>
        <v>615244.60272000008</v>
      </c>
    </row>
    <row r="60" spans="1:12" ht="27.6">
      <c r="A60" s="1">
        <v>3</v>
      </c>
      <c r="B60" s="4" t="s">
        <v>34</v>
      </c>
      <c r="C60" s="17">
        <f>C45</f>
        <v>21353.200000000001</v>
      </c>
    </row>
    <row r="61" spans="1:12" ht="27.6">
      <c r="A61" s="1">
        <v>4</v>
      </c>
      <c r="B61" s="4" t="s">
        <v>31</v>
      </c>
      <c r="C61" s="17">
        <f>C59-C60</f>
        <v>593891.40272000013</v>
      </c>
    </row>
    <row r="62" spans="1:12">
      <c r="A62" s="1">
        <v>5</v>
      </c>
      <c r="B62" s="1" t="s">
        <v>35</v>
      </c>
      <c r="C62" s="17">
        <f>C15</f>
        <v>30000</v>
      </c>
    </row>
    <row r="63" spans="1:12">
      <c r="A63" s="1">
        <v>6</v>
      </c>
      <c r="B63" s="1" t="s">
        <v>36</v>
      </c>
      <c r="C63" s="1">
        <v>210.32769999999999</v>
      </c>
    </row>
    <row r="64" spans="1:12" ht="41.4">
      <c r="A64" s="1">
        <v>7</v>
      </c>
      <c r="B64" s="4" t="s">
        <v>38</v>
      </c>
      <c r="C64" s="17">
        <f>C62*C63</f>
        <v>6309831</v>
      </c>
    </row>
    <row r="65" spans="1:3" ht="27.6">
      <c r="A65" s="1">
        <v>8</v>
      </c>
      <c r="B65" s="4" t="s">
        <v>39</v>
      </c>
      <c r="C65" s="21">
        <f>C61/C64</f>
        <v>9.4121602103130836E-2</v>
      </c>
    </row>
  </sheetData>
  <mergeCells count="12">
    <mergeCell ref="A2:R2"/>
    <mergeCell ref="G23:K23"/>
    <mergeCell ref="G24:K24"/>
    <mergeCell ref="A28:E28"/>
    <mergeCell ref="G35:L35"/>
    <mergeCell ref="G5:L5"/>
    <mergeCell ref="G6:L6"/>
    <mergeCell ref="G36:L36"/>
    <mergeCell ref="A41:E41"/>
    <mergeCell ref="A47:F47"/>
    <mergeCell ref="G48:L48"/>
    <mergeCell ref="G49:L49"/>
  </mergeCells>
  <hyperlinks>
    <hyperlink ref="D23" r:id="rId1" xr:uid="{00000000-0004-0000-0100-000000000000}"/>
  </hyperlinks>
  <printOptions horizontalCentered="1" verticalCentered="1"/>
  <pageMargins left="0.45" right="0.45" top="0.75" bottom="0.75" header="0.3" footer="0.3"/>
  <pageSetup scale="48" orientation="portrait" r:id="rId2"/>
  <headerFooter>
    <oddHeader>&amp;C&amp;G</oddHeader>
  </headerFooter>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5"/>
  <sheetViews>
    <sheetView workbookViewId="0">
      <selection activeCell="A16" sqref="A16"/>
    </sheetView>
  </sheetViews>
  <sheetFormatPr defaultRowHeight="14.4"/>
  <cols>
    <col min="1" max="1" width="9.1015625" style="22"/>
  </cols>
  <sheetData>
    <row r="1" spans="1:1">
      <c r="A1" s="22">
        <v>0.01</v>
      </c>
    </row>
    <row r="2" spans="1:1">
      <c r="A2" s="22">
        <v>0.02</v>
      </c>
    </row>
    <row r="3" spans="1:1">
      <c r="A3" s="22">
        <v>0.03</v>
      </c>
    </row>
    <row r="4" spans="1:1">
      <c r="A4" s="22">
        <v>0.04</v>
      </c>
    </row>
    <row r="5" spans="1:1">
      <c r="A5" s="22">
        <v>0.05</v>
      </c>
    </row>
    <row r="6" spans="1:1">
      <c r="A6" s="22">
        <v>0.06</v>
      </c>
    </row>
    <row r="7" spans="1:1">
      <c r="A7" s="22">
        <v>7.0000000000000007E-2</v>
      </c>
    </row>
    <row r="8" spans="1:1">
      <c r="A8" s="22">
        <v>0.08</v>
      </c>
    </row>
    <row r="9" spans="1:1">
      <c r="A9" s="22">
        <v>0.09</v>
      </c>
    </row>
    <row r="10" spans="1:1">
      <c r="A10" s="22">
        <v>0.1</v>
      </c>
    </row>
    <row r="11" spans="1:1">
      <c r="A11" s="22">
        <v>0.11</v>
      </c>
    </row>
    <row r="12" spans="1:1">
      <c r="A12" s="22">
        <v>0.12</v>
      </c>
    </row>
    <row r="13" spans="1:1">
      <c r="A13" s="22">
        <v>0.13</v>
      </c>
    </row>
    <row r="14" spans="1:1">
      <c r="A14" s="22">
        <v>0.14000000000000001</v>
      </c>
    </row>
    <row r="15" spans="1:1">
      <c r="A15" s="22">
        <v>0.15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Personal Budget</vt:lpstr>
      <vt:lpstr>Retirement Savings</vt:lpstr>
      <vt:lpstr>savings rate list</vt:lpstr>
      <vt:lpstr>'Personal Budget'!Print_Area</vt:lpstr>
      <vt:lpstr>SavingsRate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Wilson</dc:creator>
  <cp:lastModifiedBy>Matthew Drummond</cp:lastModifiedBy>
  <cp:lastPrinted>2017-12-20T22:29:47Z</cp:lastPrinted>
  <dcterms:created xsi:type="dcterms:W3CDTF">2016-06-23T18:43:22Z</dcterms:created>
  <dcterms:modified xsi:type="dcterms:W3CDTF">2021-10-02T21:58:41Z</dcterms:modified>
</cp:coreProperties>
</file>