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T:\Administation\Communications\KPERS Website\loop\HealthQuest\"/>
    </mc:Choice>
  </mc:AlternateContent>
  <bookViews>
    <workbookView xWindow="0" yWindow="0" windowWidth="8200" windowHeight="1430" firstSheet="2" activeTab="2"/>
  </bookViews>
  <sheets>
    <sheet name="Retirement Savings" sheetId="6" state="hidden" r:id="rId1"/>
    <sheet name="savings rate list" sheetId="19" state="hidden" r:id="rId2"/>
    <sheet name="Debt Summary Worksheet" sheetId="13" r:id="rId3"/>
  </sheets>
  <definedNames>
    <definedName name="_xlnm.Print_Area" localSheetId="2">'Debt Summary Worksheet'!$A$1:$E$23</definedName>
    <definedName name="SavingsRate">'savings rate list'!$A$1:$A$15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3" l="1"/>
  <c r="B23" i="13"/>
  <c r="C62" i="6" l="1"/>
  <c r="C64" i="6" s="1"/>
  <c r="C58" i="6"/>
  <c r="C52" i="6"/>
  <c r="C54" i="6" s="1"/>
  <c r="C49" i="6"/>
  <c r="C48" i="6"/>
  <c r="C45" i="6"/>
  <c r="C60" i="6" s="1"/>
  <c r="C38" i="6"/>
  <c r="C50" i="6" s="1"/>
  <c r="C51" i="6" s="1"/>
  <c r="C17" i="6"/>
  <c r="C19" i="6" s="1"/>
  <c r="C22" i="6" s="1"/>
  <c r="C55" i="6" l="1"/>
  <c r="C29" i="6"/>
  <c r="C32" i="6" s="1"/>
  <c r="C59" i="6" s="1"/>
  <c r="C61" i="6" s="1"/>
  <c r="C65" i="6" s="1"/>
</calcChain>
</file>

<file path=xl/sharedStrings.xml><?xml version="1.0" encoding="utf-8"?>
<sst xmlns="http://schemas.openxmlformats.org/spreadsheetml/2006/main" count="79" uniqueCount="53">
  <si>
    <t>Estimate How much You Need to Save for Retirement</t>
  </si>
  <si>
    <t>Number of Years until Retirement (retirement age minus current age)</t>
  </si>
  <si>
    <t>Current Annual Salary</t>
  </si>
  <si>
    <t>Projected Salary Growth Factor</t>
  </si>
  <si>
    <t>Value of Salary at Retirement (multiply line 2 x line 3)</t>
  </si>
  <si>
    <t>Replacement Rate</t>
  </si>
  <si>
    <t>Income Goal for 1st Year of Retirement (multiply line 4 x line 5)</t>
  </si>
  <si>
    <t>(by number of years until retirement)</t>
  </si>
  <si>
    <t>Projected Salary Growth Factors</t>
  </si>
  <si>
    <t>Example</t>
  </si>
  <si>
    <t>If you're 30 years old, plan to retire in 35 years at age 65, and earn $30,000 a year:</t>
  </si>
  <si>
    <t>Step 1: What Your Estimated Salary Will Be at Retirement Due to Inflation</t>
  </si>
  <si>
    <t>Step 2:  Income You Need in Your First Year and How Much You Will Need to Last</t>
  </si>
  <si>
    <t>Income Goal for First Year of Retirement</t>
  </si>
  <si>
    <t>Income Goal for First Year of Retirement (multiply line 4 x line 5)</t>
  </si>
  <si>
    <t>Number of Years in Retirement</t>
  </si>
  <si>
    <t>Projected Income Factor</t>
  </si>
  <si>
    <t>Savings Needed at Retirement (multiply line 1 x line 3)</t>
  </si>
  <si>
    <t>estimate life expectancy</t>
  </si>
  <si>
    <t>Projected Income Factors</t>
  </si>
  <si>
    <t>(by number of years spent in retirement)</t>
  </si>
  <si>
    <t>If you're planning for 30 years in retirement, multiply your first year income goal (step 1) by the projected income factor for 30 years in retirement</t>
  </si>
  <si>
    <t>Step 3:  How Much Your Current Savings Will Grow By the Time You Retire</t>
  </si>
  <si>
    <t>Current Savings</t>
  </si>
  <si>
    <t>Number of Years to Retirement</t>
  </si>
  <si>
    <t>Projected Value Factor</t>
  </si>
  <si>
    <t>Projected Value Factors</t>
  </si>
  <si>
    <t>Value of Current Savings at Retirement (multiply line 1 x line 3)</t>
  </si>
  <si>
    <t>If you have $2,000 in retirement savings and plan to retire in 35 years:</t>
  </si>
  <si>
    <t>Step 4: Where You Are Today and How much to Save as a Percentage of your current salary</t>
  </si>
  <si>
    <t>Additional retirement savings needed (subtract line 3 from line 2)</t>
  </si>
  <si>
    <t>Number of years until retirement (Step 1, line 1)</t>
  </si>
  <si>
    <t>Savings needed at retirement (Step 2, line 4)</t>
  </si>
  <si>
    <t>Value of current savings at retirement (Step 3, line 4)</t>
  </si>
  <si>
    <t>Current annual salary (Step 1, line 2)</t>
  </si>
  <si>
    <t>Projected Saving Rate Factor</t>
  </si>
  <si>
    <t>Projected Saving Rate Factors</t>
  </si>
  <si>
    <t>Maximum possible savings based on salary until retirement (multiply line 5 x line 6)</t>
  </si>
  <si>
    <t>Target Saving Rate (divide line 4 x line 7)</t>
  </si>
  <si>
    <t>Balance</t>
  </si>
  <si>
    <t>Priority</t>
  </si>
  <si>
    <t>Debt Summary Worksheet</t>
  </si>
  <si>
    <t>Medical Bills</t>
  </si>
  <si>
    <t xml:space="preserve">Credit Cards/Store Credit </t>
  </si>
  <si>
    <t>Interest Rate</t>
  </si>
  <si>
    <t>Minimum Monthly Payment</t>
  </si>
  <si>
    <t>Total of All Outstanding Balances</t>
  </si>
  <si>
    <t>Total of all Payments</t>
  </si>
  <si>
    <t>Personal  or Student Loans</t>
  </si>
  <si>
    <t>Take an inventory of your debts with this tracking sheet. Record the type, balance, minimum payment, interest rate and your payoff priority. Be sure to update this sheet each month and when you pay off a balance.</t>
  </si>
  <si>
    <t>Housing Debt (mortgage, home equity line of credit)</t>
  </si>
  <si>
    <t>Auto Loans</t>
  </si>
  <si>
    <t>Your Personal Debt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</si>
</sst>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000"/>
    <numFmt numFmtId="165" formatCode="&quot;$&quot;#,##0"/>
    <numFmt numFmtId="166" formatCode="&quot;$&quot;#,##0.00"/>
  </numFmts>
  <fonts count="21" x14ac:knownFonts="1">
    <font>
      <sz val="11"/>
      <color theme="1"/>
      <name val="Calibri"/>
      <family val="2"/>
      <scheme val="minor"/>
    </font>
    <font>
      <sz val="11"/>
      <color theme="1"/>
      <name val="Myriad Web Pro"/>
      <family val="2"/>
    </font>
    <font>
      <sz val="11"/>
      <color theme="1"/>
      <name val="Calibri"/>
      <family val="2"/>
      <scheme val="minor"/>
    </font>
    <font>
      <b/>
      <sz val="11"/>
      <color theme="0"/>
      <name val="Myriad Web Pro"/>
      <family val="2"/>
    </font>
    <font>
      <sz val="10"/>
      <color theme="1"/>
      <name val="Myriad Web Pro"/>
      <family val="2"/>
    </font>
    <font>
      <u/>
      <sz val="11"/>
      <color theme="10"/>
      <name val="Calibri"/>
      <family val="2"/>
      <scheme val="minor"/>
    </font>
    <font>
      <sz val="11"/>
      <color theme="3" tint="0.24994659260841701"/>
      <name val="Calibri"/>
      <family val="2"/>
      <scheme val="minor"/>
    </font>
    <font>
      <b/>
      <sz val="10"/>
      <color theme="3" tint="9.9948118533890809E-2"/>
      <name val="Calibri Light"/>
      <family val="2"/>
      <scheme val="major"/>
    </font>
    <font>
      <sz val="24"/>
      <color theme="3" tint="0.24994659260841701"/>
      <name val="Calibri"/>
      <family val="2"/>
      <scheme val="minor"/>
    </font>
    <font>
      <sz val="20"/>
      <color theme="0"/>
      <name val="Calibri Light"/>
      <family val="2"/>
      <scheme val="major"/>
    </font>
    <font>
      <sz val="13"/>
      <color theme="3" tint="0.24994659260841701"/>
      <name val="Calibri Light"/>
      <family val="2"/>
      <scheme val="major"/>
    </font>
    <font>
      <sz val="11"/>
      <color theme="4" tint="-0.24994659260841701"/>
      <name val="Calibri Light"/>
      <family val="2"/>
      <scheme val="major"/>
    </font>
    <font>
      <b/>
      <sz val="11"/>
      <color theme="4"/>
      <name val="Myriad Web Pro"/>
      <family val="2"/>
    </font>
    <font>
      <u/>
      <sz val="9"/>
      <color theme="10"/>
      <name val="Myriad Web Pro"/>
      <family val="2"/>
    </font>
    <font>
      <sz val="26"/>
      <color rgb="FF77BC1F"/>
      <name val="Myriad Pro"/>
      <family val="2"/>
    </font>
    <font>
      <sz val="11"/>
      <color theme="1"/>
      <name val="Myriad Pro"/>
      <family val="2"/>
    </font>
    <font>
      <sz val="10"/>
      <name val="Myriad Pro"/>
      <family val="2"/>
    </font>
    <font>
      <b/>
      <sz val="11"/>
      <color theme="0"/>
      <name val="Myriad Pro"/>
      <family val="2"/>
    </font>
    <font>
      <b/>
      <sz val="10"/>
      <color theme="0"/>
      <name val="Myriad Pro"/>
      <family val="2"/>
    </font>
    <font>
      <sz val="11"/>
      <color theme="0"/>
      <name val="Myriad Pro"/>
      <family val="2"/>
    </font>
    <font>
      <sz val="11"/>
      <color rgb="FF000000"/>
      <name val="Myriad Pro"/>
      <family val="2"/>
    </font>
  </fonts>
  <fills count="8">
    <fill>
      <patternFill patternType="none"/>
    </fill>
    <fill>
      <patternFill patternType="gray125"/>
    </fill>
    <fill>
      <patternFill patternType="solid">
        <fgColor rgb="FFEF7521"/>
        <bgColor indexed="64"/>
      </patternFill>
    </fill>
    <fill>
      <patternFill patternType="solid">
        <fgColor rgb="FF7CB6DA"/>
        <bgColor indexed="64"/>
      </patternFill>
    </fill>
    <fill>
      <patternFill patternType="solid">
        <fgColor rgb="FF1982C5"/>
        <bgColor indexed="64"/>
      </patternFill>
    </fill>
    <fill>
      <patternFill patternType="solid">
        <fgColor theme="3" tint="9.9948118533890809E-2"/>
        <bgColor indexed="64"/>
      </patternFill>
    </fill>
    <fill>
      <patternFill patternType="solid">
        <fgColor theme="5"/>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2" tint="-0.2499465926084170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4">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xf numFmtId="0" fontId="9" fillId="5" borderId="0" applyNumberFormat="0" applyProtection="0">
      <alignment horizontal="left" vertical="center"/>
    </xf>
    <xf numFmtId="0" fontId="10" fillId="0" borderId="0" applyNumberFormat="0" applyProtection="0">
      <alignment horizontal="left"/>
    </xf>
    <xf numFmtId="0" fontId="11" fillId="0" borderId="9" applyNumberFormat="0" applyAlignment="0" applyProtection="0"/>
    <xf numFmtId="165" fontId="8" fillId="0" borderId="0" applyAlignment="0" applyProtection="0"/>
    <xf numFmtId="0" fontId="7" fillId="0" borderId="0" applyNumberFormat="0" applyFill="0" applyBorder="0" applyAlignment="0" applyProtection="0"/>
    <xf numFmtId="165" fontId="8" fillId="0" borderId="0">
      <alignment horizontal="left" vertical="top"/>
    </xf>
    <xf numFmtId="166" fontId="6" fillId="0" borderId="0">
      <alignment horizontal="left" vertical="center"/>
    </xf>
    <xf numFmtId="0" fontId="6" fillId="0" borderId="0">
      <alignment horizontal="left" vertical="center" wrapText="1"/>
    </xf>
    <xf numFmtId="14" fontId="6" fillId="0" borderId="0">
      <alignment horizontal="left" vertical="center"/>
    </xf>
  </cellStyleXfs>
  <cellXfs count="56">
    <xf numFmtId="0" fontId="0" fillId="0" borderId="0" xfId="0"/>
    <xf numFmtId="0" fontId="1" fillId="0" borderId="0" xfId="0" applyFont="1" applyAlignment="1">
      <alignment horizontal="left"/>
    </xf>
    <xf numFmtId="0" fontId="3" fillId="4" borderId="0" xfId="0" applyFont="1" applyFill="1" applyAlignment="1">
      <alignment horizontal="left"/>
    </xf>
    <xf numFmtId="0" fontId="1" fillId="3" borderId="0" xfId="0" applyFont="1" applyFill="1" applyAlignment="1">
      <alignment horizontal="left"/>
    </xf>
    <xf numFmtId="0" fontId="1" fillId="0" borderId="0" xfId="0" applyFont="1" applyAlignment="1">
      <alignment horizontal="left" wrapText="1"/>
    </xf>
    <xf numFmtId="44" fontId="1" fillId="0" borderId="0" xfId="1"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2" fontId="1"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wrapText="1"/>
    </xf>
    <xf numFmtId="44" fontId="4" fillId="0" borderId="0" xfId="1" applyFont="1" applyAlignment="1">
      <alignment horizontal="left"/>
    </xf>
    <xf numFmtId="2" fontId="4" fillId="0" borderId="0" xfId="0" applyNumberFormat="1" applyFont="1" applyAlignment="1">
      <alignment horizontal="left"/>
    </xf>
    <xf numFmtId="44" fontId="1" fillId="0" borderId="0" xfId="0" applyNumberFormat="1" applyFont="1" applyAlignment="1">
      <alignment horizontal="left"/>
    </xf>
    <xf numFmtId="0" fontId="13" fillId="0" borderId="0" xfId="3" applyFont="1" applyAlignment="1">
      <alignment horizontal="left"/>
    </xf>
    <xf numFmtId="164" fontId="1" fillId="0" borderId="7" xfId="0" applyNumberFormat="1" applyFont="1" applyBorder="1" applyAlignment="1">
      <alignment horizontal="left"/>
    </xf>
    <xf numFmtId="164" fontId="1" fillId="0" borderId="8" xfId="0" applyNumberFormat="1" applyFont="1" applyBorder="1" applyAlignment="1">
      <alignment horizontal="left"/>
    </xf>
    <xf numFmtId="9" fontId="1" fillId="0" borderId="0" xfId="2" applyFont="1" applyAlignment="1">
      <alignment horizontal="left"/>
    </xf>
    <xf numFmtId="9" fontId="0" fillId="0" borderId="0" xfId="2" applyNumberFormat="1" applyFont="1"/>
    <xf numFmtId="0" fontId="15" fillId="0" borderId="0" xfId="0" applyFont="1" applyFill="1"/>
    <xf numFmtId="0" fontId="17" fillId="6" borderId="0" xfId="0" applyFont="1" applyFill="1" applyAlignment="1">
      <alignment wrapText="1"/>
    </xf>
    <xf numFmtId="44" fontId="17" fillId="6" borderId="0" xfId="1" applyFont="1" applyFill="1" applyAlignment="1">
      <alignment wrapText="1"/>
    </xf>
    <xf numFmtId="44" fontId="18" fillId="6" borderId="0" xfId="1" applyFont="1" applyFill="1" applyAlignment="1">
      <alignment wrapText="1"/>
    </xf>
    <xf numFmtId="0" fontId="17" fillId="3" borderId="10" xfId="0" applyFont="1" applyFill="1" applyBorder="1" applyAlignment="1"/>
    <xf numFmtId="44" fontId="19" fillId="3" borderId="10" xfId="1" applyFont="1" applyFill="1" applyBorder="1" applyAlignment="1">
      <alignment wrapText="1"/>
    </xf>
    <xf numFmtId="0" fontId="15" fillId="0" borderId="10" xfId="0" applyFont="1" applyFill="1" applyBorder="1" applyAlignment="1">
      <alignment wrapText="1"/>
    </xf>
    <xf numFmtId="44" fontId="15" fillId="0" borderId="10" xfId="1" applyFont="1" applyFill="1" applyBorder="1" applyAlignment="1">
      <alignment wrapText="1"/>
    </xf>
    <xf numFmtId="44" fontId="20" fillId="0" borderId="10" xfId="1" applyFont="1" applyFill="1" applyBorder="1" applyAlignment="1">
      <alignment wrapText="1"/>
    </xf>
    <xf numFmtId="44" fontId="15" fillId="0" borderId="0" xfId="1" applyFont="1" applyFill="1"/>
    <xf numFmtId="0" fontId="17" fillId="3" borderId="10" xfId="0" applyFont="1" applyFill="1" applyBorder="1" applyAlignment="1">
      <alignment wrapText="1"/>
    </xf>
    <xf numFmtId="44" fontId="15" fillId="0" borderId="10" xfId="1" applyFont="1" applyFill="1" applyBorder="1"/>
    <xf numFmtId="0" fontId="20" fillId="0" borderId="10" xfId="0" applyFont="1" applyFill="1" applyBorder="1" applyAlignment="1">
      <alignment wrapText="1"/>
    </xf>
    <xf numFmtId="0" fontId="17" fillId="2" borderId="0" xfId="0" applyFont="1" applyFill="1" applyAlignment="1">
      <alignment wrapText="1"/>
    </xf>
    <xf numFmtId="44" fontId="17" fillId="2" borderId="0" xfId="1" applyFont="1" applyFill="1"/>
    <xf numFmtId="44" fontId="17" fillId="7" borderId="0" xfId="1" applyFont="1" applyFill="1"/>
    <xf numFmtId="0" fontId="17" fillId="4" borderId="0" xfId="0" applyFont="1" applyFill="1" applyAlignment="1">
      <alignment wrapText="1"/>
    </xf>
    <xf numFmtId="44" fontId="19" fillId="4" borderId="0" xfId="1" applyFont="1" applyFill="1"/>
    <xf numFmtId="0" fontId="20" fillId="7" borderId="0" xfId="0" applyFont="1" applyFill="1" applyAlignment="1">
      <alignment wrapText="1"/>
    </xf>
    <xf numFmtId="44" fontId="19" fillId="7" borderId="0" xfId="1" applyFont="1" applyFill="1"/>
    <xf numFmtId="0" fontId="15" fillId="0" borderId="0" xfId="0" applyFont="1" applyFill="1" applyAlignment="1">
      <alignment wrapText="1"/>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0" xfId="0" applyFont="1" applyAlignment="1">
      <alignment horizontal="left" vertical="top"/>
    </xf>
    <xf numFmtId="0" fontId="1" fillId="3" borderId="0" xfId="0" applyFont="1" applyFill="1" applyAlignment="1">
      <alignment horizontal="left" vertical="top"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2" fillId="0" borderId="0" xfId="0" applyFont="1" applyAlignment="1">
      <alignment horizontal="center"/>
    </xf>
    <xf numFmtId="0" fontId="1" fillId="0" borderId="0" xfId="0" applyFont="1" applyAlignment="1">
      <alignment horizontal="left" vertical="top" wrapText="1"/>
    </xf>
    <xf numFmtId="0" fontId="16" fillId="0" borderId="0" xfId="0" applyFont="1" applyFill="1" applyAlignment="1">
      <alignment horizontal="left" vertical="top" wrapText="1"/>
    </xf>
    <xf numFmtId="0" fontId="14" fillId="0" borderId="0" xfId="0" applyFont="1" applyFill="1" applyAlignment="1">
      <alignment horizontal="left" wrapText="1"/>
    </xf>
  </cellXfs>
  <cellStyles count="14">
    <cellStyle name="Amount" xfId="11"/>
    <cellStyle name="Currency" xfId="1" builtinId="4"/>
    <cellStyle name="Date" xfId="13"/>
    <cellStyle name="Heading 1 2" xfId="6"/>
    <cellStyle name="Heading 2 2" xfId="7"/>
    <cellStyle name="Heading 3 2" xfId="8"/>
    <cellStyle name="Heading 4 2" xfId="9"/>
    <cellStyle name="Hyperlink" xfId="3" builtinId="8"/>
    <cellStyle name="Item" xfId="12"/>
    <cellStyle name="Normal" xfId="0" builtinId="0"/>
    <cellStyle name="Normal 2" xfId="4"/>
    <cellStyle name="Percent" xfId="2" builtinId="5"/>
    <cellStyle name="Title 2" xfId="5"/>
    <cellStyle name="Totals" xfId="10"/>
  </cellStyles>
  <dxfs count="10">
    <dxf>
      <font>
        <b val="0"/>
        <i val="0"/>
        <strike val="0"/>
        <condense val="0"/>
        <extend val="0"/>
        <outline val="0"/>
        <shadow val="0"/>
        <u val="none"/>
        <vertAlign val="baseline"/>
        <sz val="11"/>
        <color rgb="FF000000"/>
        <name val="Myriad Pro"/>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Myriad Pro"/>
        <scheme val="none"/>
      </font>
      <fill>
        <patternFill patternType="none">
          <fgColor indexed="64"/>
          <bgColor indexed="65"/>
        </patternFill>
      </fill>
    </dxf>
    <dxf>
      <font>
        <b val="0"/>
        <i val="0"/>
        <strike val="0"/>
        <condense val="0"/>
        <extend val="0"/>
        <outline val="0"/>
        <shadow val="0"/>
        <u val="none"/>
        <vertAlign val="baseline"/>
        <sz val="11"/>
        <color theme="1"/>
        <name val="Myriad Pro"/>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0"/>
        <color theme="0"/>
        <name val="Myriad Pro"/>
        <scheme val="none"/>
      </font>
      <fill>
        <patternFill patternType="solid">
          <fgColor indexed="64"/>
          <bgColor theme="5"/>
        </patternFill>
      </fill>
      <alignment horizontal="general" vertical="bottom" textRotation="0" wrapText="1" indent="0" justifyLastLine="0" shrinkToFit="0" readingOrder="0"/>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tableStyleElement type="wholeTable" dxfId="9"/>
      <tableStyleElement type="headerRow" dxfId="8"/>
      <tableStyleElement type="totalRow" dxfId="7"/>
    </tableStyle>
  </tableStyles>
  <colors>
    <mruColors>
      <color rgb="FF77BC1F"/>
      <color rgb="FFEF7521"/>
      <color rgb="FF96CC78"/>
      <color rgb="FF7CB6DA"/>
      <color rgb="FF1982C5"/>
      <color rgb="FF00A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tables/table1.xml><?xml version="1.0" encoding="utf-8"?>
<table xmlns="http://schemas.openxmlformats.org/spreadsheetml/2006/main" id="10" name="Table146891011" displayName="Table146891011" ref="A3:E23" totalsRowShown="0" headerRowDxfId="6" dataDxfId="5">
  <autoFilter ref="A3:E23"/>
  <tableColumns count="5">
    <tableColumn id="1" name="Debt Summary Worksheet" dataDxfId="4"/>
    <tableColumn id="2" name="Balance" dataDxfId="3" dataCellStyle="Currency"/>
    <tableColumn id="3" name="Minimum Monthly Payment" dataDxfId="2"/>
    <tableColumn id="4" name="Interest Rate" dataDxfId="1"/>
    <tableColumn id="6" name="Priority"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KPERS screen">
      <a:dk1>
        <a:sysClr val="windowText" lastClr="000000"/>
      </a:dk1>
      <a:lt1>
        <a:sysClr val="window" lastClr="FFFFFF"/>
      </a:lt1>
      <a:dk2>
        <a:srgbClr val="44546A"/>
      </a:dk2>
      <a:lt2>
        <a:srgbClr val="E7E6E6"/>
      </a:lt2>
      <a:accent1>
        <a:srgbClr val="1982C5"/>
      </a:accent1>
      <a:accent2>
        <a:srgbClr val="EF7C21"/>
      </a:accent2>
      <a:accent3>
        <a:srgbClr val="DBDCDE"/>
      </a:accent3>
      <a:accent4>
        <a:srgbClr val="622366"/>
      </a:accent4>
      <a:accent5>
        <a:srgbClr val="7CB6DA"/>
      </a:accent5>
      <a:accent6>
        <a:srgbClr val="77BC1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ssa.gov/planners/lifeexpectancy.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65"/>
  <sheetViews>
    <sheetView view="pageLayout" zoomScale="73" zoomScaleNormal="80" zoomScalePageLayoutView="73" workbookViewId="0">
      <selection activeCell="A2" sqref="A2:R2"/>
    </sheetView>
  </sheetViews>
  <sheetFormatPr defaultColWidth="9.08984375" defaultRowHeight="14.5" x14ac:dyDescent="0.35"/>
  <cols>
    <col min="1" max="1" width="9.08984375" style="1"/>
    <col min="2" max="2" width="34.7265625" style="1" customWidth="1"/>
    <col min="3" max="3" width="15" style="1" bestFit="1" customWidth="1"/>
    <col min="4" max="5" width="9.08984375" style="1"/>
    <col min="6" max="6" width="2.36328125" style="1" customWidth="1"/>
    <col min="7" max="8" width="9.08984375" style="1"/>
    <col min="9" max="12" width="9.36328125" style="1" bestFit="1" customWidth="1"/>
    <col min="13" max="16384" width="9.08984375" style="1"/>
  </cols>
  <sheetData>
    <row r="2" spans="1:18" x14ac:dyDescent="0.35">
      <c r="A2" s="52"/>
      <c r="B2" s="52"/>
      <c r="C2" s="52"/>
      <c r="D2" s="52"/>
      <c r="E2" s="52"/>
      <c r="F2" s="52"/>
      <c r="G2" s="52"/>
      <c r="H2" s="52"/>
      <c r="I2" s="52"/>
      <c r="J2" s="52"/>
      <c r="K2" s="52"/>
      <c r="L2" s="52"/>
      <c r="M2" s="52"/>
      <c r="N2" s="52"/>
      <c r="O2" s="52"/>
      <c r="P2" s="52"/>
      <c r="Q2" s="52"/>
      <c r="R2" s="52"/>
    </row>
    <row r="3" spans="1:18" x14ac:dyDescent="0.35">
      <c r="A3" s="2" t="s">
        <v>0</v>
      </c>
      <c r="B3" s="2"/>
      <c r="C3" s="2"/>
      <c r="D3" s="2"/>
      <c r="E3" s="2"/>
      <c r="F3" s="2"/>
    </row>
    <row r="4" spans="1:18" ht="15" thickBot="1" x14ac:dyDescent="0.4">
      <c r="A4" s="3" t="s">
        <v>11</v>
      </c>
      <c r="B4" s="3"/>
      <c r="C4" s="3"/>
      <c r="D4" s="3"/>
      <c r="E4" s="3"/>
      <c r="F4" s="3"/>
    </row>
    <row r="5" spans="1:18" ht="56.25" customHeight="1" x14ac:dyDescent="0.35">
      <c r="A5" s="1">
        <v>1</v>
      </c>
      <c r="B5" s="4" t="s">
        <v>1</v>
      </c>
      <c r="C5" s="4"/>
      <c r="D5" s="4"/>
      <c r="E5" s="4"/>
      <c r="F5" s="4"/>
      <c r="G5" s="49" t="s">
        <v>8</v>
      </c>
      <c r="H5" s="50"/>
      <c r="I5" s="50"/>
      <c r="J5" s="50"/>
      <c r="K5" s="50"/>
      <c r="L5" s="51"/>
    </row>
    <row r="6" spans="1:18" x14ac:dyDescent="0.35">
      <c r="A6" s="1">
        <v>2</v>
      </c>
      <c r="B6" s="1" t="s">
        <v>2</v>
      </c>
      <c r="C6" s="5"/>
      <c r="G6" s="44" t="s">
        <v>7</v>
      </c>
      <c r="H6" s="45"/>
      <c r="I6" s="45"/>
      <c r="J6" s="45"/>
      <c r="K6" s="45"/>
      <c r="L6" s="46"/>
    </row>
    <row r="7" spans="1:18" x14ac:dyDescent="0.35">
      <c r="A7" s="1">
        <v>3</v>
      </c>
      <c r="B7" s="1" t="s">
        <v>3</v>
      </c>
      <c r="G7" s="6">
        <v>20</v>
      </c>
      <c r="H7" s="7">
        <v>25</v>
      </c>
      <c r="I7" s="7">
        <v>30</v>
      </c>
      <c r="J7" s="7">
        <v>35</v>
      </c>
      <c r="K7" s="7">
        <v>40</v>
      </c>
      <c r="L7" s="8">
        <v>45</v>
      </c>
    </row>
    <row r="8" spans="1:18" ht="29.5" thickBot="1" x14ac:dyDescent="0.4">
      <c r="A8" s="1">
        <v>4</v>
      </c>
      <c r="B8" s="4" t="s">
        <v>4</v>
      </c>
      <c r="G8" s="9">
        <v>1.8061</v>
      </c>
      <c r="H8" s="10">
        <v>2.0937999999999999</v>
      </c>
      <c r="I8" s="10">
        <v>2.4272999999999998</v>
      </c>
      <c r="J8" s="10">
        <v>2.8138999999999998</v>
      </c>
      <c r="K8" s="10">
        <v>3.262</v>
      </c>
      <c r="L8" s="11">
        <v>3.7816000000000001</v>
      </c>
    </row>
    <row r="9" spans="1:18" x14ac:dyDescent="0.35">
      <c r="A9" s="1">
        <v>5</v>
      </c>
      <c r="B9" s="1" t="s">
        <v>5</v>
      </c>
      <c r="C9" s="12">
        <v>0.4</v>
      </c>
    </row>
    <row r="10" spans="1:18" ht="29" x14ac:dyDescent="0.35">
      <c r="A10" s="1">
        <v>6</v>
      </c>
      <c r="B10" s="4" t="s">
        <v>14</v>
      </c>
    </row>
    <row r="12" spans="1:18" x14ac:dyDescent="0.35">
      <c r="A12" s="13" t="s">
        <v>9</v>
      </c>
      <c r="B12" s="13"/>
      <c r="C12" s="13"/>
      <c r="D12" s="13"/>
      <c r="E12" s="13"/>
    </row>
    <row r="13" spans="1:18" x14ac:dyDescent="0.35">
      <c r="A13" s="13" t="s">
        <v>10</v>
      </c>
      <c r="B13" s="13"/>
      <c r="C13" s="13"/>
      <c r="D13" s="13"/>
      <c r="E13" s="13"/>
    </row>
    <row r="14" spans="1:18" ht="26.5" x14ac:dyDescent="0.35">
      <c r="A14" s="13">
        <v>1</v>
      </c>
      <c r="B14" s="14" t="s">
        <v>1</v>
      </c>
      <c r="C14" s="13">
        <v>35</v>
      </c>
      <c r="D14" s="13"/>
      <c r="E14" s="13"/>
    </row>
    <row r="15" spans="1:18" x14ac:dyDescent="0.35">
      <c r="A15" s="13">
        <v>2</v>
      </c>
      <c r="B15" s="13" t="s">
        <v>2</v>
      </c>
      <c r="C15" s="15">
        <v>30000</v>
      </c>
      <c r="D15" s="13"/>
      <c r="E15" s="13"/>
    </row>
    <row r="16" spans="1:18" x14ac:dyDescent="0.35">
      <c r="A16" s="13">
        <v>3</v>
      </c>
      <c r="B16" s="13" t="s">
        <v>3</v>
      </c>
      <c r="C16" s="13">
        <v>2.8138999999999998</v>
      </c>
      <c r="D16" s="13"/>
      <c r="E16" s="13"/>
    </row>
    <row r="17" spans="1:11" ht="26.5" x14ac:dyDescent="0.35">
      <c r="A17" s="13">
        <v>4</v>
      </c>
      <c r="B17" s="14" t="s">
        <v>4</v>
      </c>
      <c r="C17" s="15">
        <f>C15*C16</f>
        <v>84417</v>
      </c>
      <c r="D17" s="13"/>
      <c r="E17" s="13"/>
    </row>
    <row r="18" spans="1:11" x14ac:dyDescent="0.35">
      <c r="A18" s="13">
        <v>5</v>
      </c>
      <c r="B18" s="13" t="s">
        <v>5</v>
      </c>
      <c r="C18" s="16">
        <v>0.4</v>
      </c>
      <c r="D18" s="13"/>
      <c r="E18" s="13"/>
    </row>
    <row r="19" spans="1:11" ht="26.5" x14ac:dyDescent="0.35">
      <c r="A19" s="13">
        <v>6</v>
      </c>
      <c r="B19" s="14" t="s">
        <v>6</v>
      </c>
      <c r="C19" s="15">
        <f>C17*C18</f>
        <v>33766.800000000003</v>
      </c>
      <c r="D19" s="13"/>
      <c r="E19" s="13"/>
    </row>
    <row r="20" spans="1:11" x14ac:dyDescent="0.35">
      <c r="B20" s="4"/>
    </row>
    <row r="21" spans="1:11" x14ac:dyDescent="0.35">
      <c r="A21" s="3" t="s">
        <v>12</v>
      </c>
      <c r="B21" s="3"/>
      <c r="C21" s="3"/>
      <c r="D21" s="3"/>
      <c r="E21" s="3"/>
      <c r="F21" s="3"/>
    </row>
    <row r="22" spans="1:11" ht="29.5" thickBot="1" x14ac:dyDescent="0.4">
      <c r="A22" s="1">
        <v>1</v>
      </c>
      <c r="B22" s="4" t="s">
        <v>13</v>
      </c>
      <c r="C22" s="17">
        <f>C19</f>
        <v>33766.800000000003</v>
      </c>
    </row>
    <row r="23" spans="1:11" x14ac:dyDescent="0.35">
      <c r="A23" s="1">
        <v>2</v>
      </c>
      <c r="B23" s="1" t="s">
        <v>15</v>
      </c>
      <c r="C23" s="1">
        <v>30</v>
      </c>
      <c r="D23" s="18" t="s">
        <v>18</v>
      </c>
      <c r="G23" s="49" t="s">
        <v>19</v>
      </c>
      <c r="H23" s="50"/>
      <c r="I23" s="50"/>
      <c r="J23" s="50"/>
      <c r="K23" s="51"/>
    </row>
    <row r="24" spans="1:11" x14ac:dyDescent="0.35">
      <c r="A24" s="1">
        <v>3</v>
      </c>
      <c r="B24" s="1" t="s">
        <v>16</v>
      </c>
      <c r="G24" s="44" t="s">
        <v>20</v>
      </c>
      <c r="H24" s="45"/>
      <c r="I24" s="45"/>
      <c r="J24" s="45"/>
      <c r="K24" s="46"/>
    </row>
    <row r="25" spans="1:11" ht="29" x14ac:dyDescent="0.35">
      <c r="A25" s="1">
        <v>4</v>
      </c>
      <c r="B25" s="4" t="s">
        <v>17</v>
      </c>
      <c r="G25" s="6">
        <v>20</v>
      </c>
      <c r="H25" s="7">
        <v>25</v>
      </c>
      <c r="I25" s="7">
        <v>30</v>
      </c>
      <c r="J25" s="7">
        <v>35</v>
      </c>
      <c r="K25" s="8">
        <v>40</v>
      </c>
    </row>
    <row r="26" spans="1:11" ht="15" thickBot="1" x14ac:dyDescent="0.4">
      <c r="G26" s="9">
        <v>14.264900000000001</v>
      </c>
      <c r="H26" s="10">
        <v>16.430499999999999</v>
      </c>
      <c r="I26" s="10">
        <v>18.220400000000001</v>
      </c>
      <c r="J26" s="10">
        <v>19.6999</v>
      </c>
      <c r="K26" s="11">
        <v>20.922799999999999</v>
      </c>
    </row>
    <row r="27" spans="1:11" x14ac:dyDescent="0.35">
      <c r="A27" s="1" t="s">
        <v>9</v>
      </c>
    </row>
    <row r="28" spans="1:11" ht="28.5" customHeight="1" x14ac:dyDescent="0.35">
      <c r="A28" s="53" t="s">
        <v>21</v>
      </c>
      <c r="B28" s="53"/>
      <c r="C28" s="53"/>
      <c r="D28" s="53"/>
      <c r="E28" s="53"/>
    </row>
    <row r="29" spans="1:11" ht="29" x14ac:dyDescent="0.35">
      <c r="A29" s="1">
        <v>1</v>
      </c>
      <c r="B29" s="4" t="s">
        <v>13</v>
      </c>
      <c r="C29" s="17">
        <f>C19</f>
        <v>33766.800000000003</v>
      </c>
    </row>
    <row r="30" spans="1:11" x14ac:dyDescent="0.35">
      <c r="A30" s="1">
        <v>2</v>
      </c>
      <c r="B30" s="1" t="s">
        <v>15</v>
      </c>
      <c r="C30" s="1">
        <v>30</v>
      </c>
    </row>
    <row r="31" spans="1:11" x14ac:dyDescent="0.35">
      <c r="A31" s="1">
        <v>3</v>
      </c>
      <c r="B31" s="1" t="s">
        <v>16</v>
      </c>
      <c r="C31" s="1">
        <v>18.220400000000001</v>
      </c>
    </row>
    <row r="32" spans="1:11" ht="29" x14ac:dyDescent="0.35">
      <c r="A32" s="1">
        <v>4</v>
      </c>
      <c r="B32" s="4" t="s">
        <v>17</v>
      </c>
      <c r="C32" s="17">
        <f>C29*C31</f>
        <v>615244.60272000008</v>
      </c>
    </row>
    <row r="34" spans="1:12" ht="15" thickBot="1" x14ac:dyDescent="0.4">
      <c r="A34" s="3" t="s">
        <v>22</v>
      </c>
      <c r="B34" s="3"/>
      <c r="C34" s="3"/>
      <c r="D34" s="3"/>
      <c r="E34" s="3"/>
      <c r="F34" s="3"/>
    </row>
    <row r="35" spans="1:12" x14ac:dyDescent="0.35">
      <c r="A35" s="1">
        <v>1</v>
      </c>
      <c r="B35" s="1" t="s">
        <v>23</v>
      </c>
      <c r="C35" s="5"/>
      <c r="G35" s="49" t="s">
        <v>26</v>
      </c>
      <c r="H35" s="50"/>
      <c r="I35" s="50"/>
      <c r="J35" s="50"/>
      <c r="K35" s="50"/>
      <c r="L35" s="51"/>
    </row>
    <row r="36" spans="1:12" x14ac:dyDescent="0.35">
      <c r="A36" s="1">
        <v>2</v>
      </c>
      <c r="B36" s="1" t="s">
        <v>24</v>
      </c>
      <c r="G36" s="44" t="s">
        <v>7</v>
      </c>
      <c r="H36" s="45"/>
      <c r="I36" s="45"/>
      <c r="J36" s="45"/>
      <c r="K36" s="45"/>
      <c r="L36" s="46"/>
    </row>
    <row r="37" spans="1:12" x14ac:dyDescent="0.35">
      <c r="A37" s="1">
        <v>3</v>
      </c>
      <c r="B37" s="1" t="s">
        <v>25</v>
      </c>
      <c r="G37" s="6">
        <v>20</v>
      </c>
      <c r="H37" s="7">
        <v>25</v>
      </c>
      <c r="I37" s="7">
        <v>30</v>
      </c>
      <c r="J37" s="7">
        <v>35</v>
      </c>
      <c r="K37" s="7">
        <v>40</v>
      </c>
      <c r="L37" s="8">
        <v>45</v>
      </c>
    </row>
    <row r="38" spans="1:12" ht="29.5" thickBot="1" x14ac:dyDescent="0.4">
      <c r="A38" s="1">
        <v>4</v>
      </c>
      <c r="B38" s="4" t="s">
        <v>27</v>
      </c>
      <c r="C38" s="5">
        <f>C35*C37</f>
        <v>0</v>
      </c>
      <c r="G38" s="9">
        <v>3.8696999999999999</v>
      </c>
      <c r="H38" s="10">
        <v>5.4273999999999996</v>
      </c>
      <c r="I38" s="10">
        <v>7.6123000000000003</v>
      </c>
      <c r="J38" s="10">
        <v>10.676600000000001</v>
      </c>
      <c r="K38" s="10">
        <v>14.974500000000001</v>
      </c>
      <c r="L38" s="11">
        <v>21.002500000000001</v>
      </c>
    </row>
    <row r="40" spans="1:12" x14ac:dyDescent="0.35">
      <c r="A40" s="1" t="s">
        <v>9</v>
      </c>
    </row>
    <row r="41" spans="1:12" x14ac:dyDescent="0.35">
      <c r="A41" s="47" t="s">
        <v>28</v>
      </c>
      <c r="B41" s="47"/>
      <c r="C41" s="47"/>
      <c r="D41" s="47"/>
      <c r="E41" s="47"/>
    </row>
    <row r="42" spans="1:12" x14ac:dyDescent="0.35">
      <c r="A42" s="1">
        <v>1</v>
      </c>
      <c r="B42" s="1" t="s">
        <v>23</v>
      </c>
      <c r="C42" s="5">
        <v>2000</v>
      </c>
    </row>
    <row r="43" spans="1:12" x14ac:dyDescent="0.35">
      <c r="A43" s="1">
        <v>2</v>
      </c>
      <c r="B43" s="1" t="s">
        <v>24</v>
      </c>
      <c r="C43" s="1">
        <v>35</v>
      </c>
    </row>
    <row r="44" spans="1:12" x14ac:dyDescent="0.35">
      <c r="A44" s="1">
        <v>3</v>
      </c>
      <c r="B44" s="1" t="s">
        <v>25</v>
      </c>
      <c r="C44" s="1">
        <v>10.676600000000001</v>
      </c>
    </row>
    <row r="45" spans="1:12" ht="29" x14ac:dyDescent="0.35">
      <c r="A45" s="1">
        <v>4</v>
      </c>
      <c r="B45" s="4" t="s">
        <v>27</v>
      </c>
      <c r="C45" s="5">
        <f>C42*C44</f>
        <v>21353.200000000001</v>
      </c>
    </row>
    <row r="47" spans="1:12" ht="33" customHeight="1" thickBot="1" x14ac:dyDescent="0.4">
      <c r="A47" s="48" t="s">
        <v>29</v>
      </c>
      <c r="B47" s="48"/>
      <c r="C47" s="48"/>
      <c r="D47" s="48"/>
      <c r="E47" s="48"/>
      <c r="F47" s="48"/>
    </row>
    <row r="48" spans="1:12" ht="29" x14ac:dyDescent="0.35">
      <c r="A48" s="1">
        <v>1</v>
      </c>
      <c r="B48" s="4" t="s">
        <v>31</v>
      </c>
      <c r="C48" s="1">
        <f>C5</f>
        <v>0</v>
      </c>
      <c r="G48" s="49" t="s">
        <v>36</v>
      </c>
      <c r="H48" s="50"/>
      <c r="I48" s="50"/>
      <c r="J48" s="50"/>
      <c r="K48" s="50"/>
      <c r="L48" s="51"/>
    </row>
    <row r="49" spans="1:12" ht="29" x14ac:dyDescent="0.35">
      <c r="A49" s="1">
        <v>2</v>
      </c>
      <c r="B49" s="4" t="s">
        <v>32</v>
      </c>
      <c r="C49" s="1">
        <f>C25</f>
        <v>0</v>
      </c>
      <c r="G49" s="44" t="s">
        <v>7</v>
      </c>
      <c r="H49" s="45"/>
      <c r="I49" s="45"/>
      <c r="J49" s="45"/>
      <c r="K49" s="45"/>
      <c r="L49" s="46"/>
    </row>
    <row r="50" spans="1:12" ht="29" x14ac:dyDescent="0.35">
      <c r="A50" s="1">
        <v>3</v>
      </c>
      <c r="B50" s="4" t="s">
        <v>33</v>
      </c>
      <c r="C50" s="17">
        <f>C38</f>
        <v>0</v>
      </c>
      <c r="G50" s="6">
        <v>20</v>
      </c>
      <c r="H50" s="7">
        <v>25</v>
      </c>
      <c r="I50" s="7">
        <v>30</v>
      </c>
      <c r="J50" s="7">
        <v>35</v>
      </c>
      <c r="K50" s="7">
        <v>40</v>
      </c>
      <c r="L50" s="8">
        <v>45</v>
      </c>
    </row>
    <row r="51" spans="1:12" ht="29.5" thickBot="1" x14ac:dyDescent="0.4">
      <c r="A51" s="1">
        <v>4</v>
      </c>
      <c r="B51" s="4" t="s">
        <v>30</v>
      </c>
      <c r="C51" s="17">
        <f>C50-C49</f>
        <v>0</v>
      </c>
      <c r="G51" s="9">
        <v>55.200600000000001</v>
      </c>
      <c r="H51" s="10">
        <v>89.175299999999993</v>
      </c>
      <c r="I51" s="19">
        <v>138.6986</v>
      </c>
      <c r="J51" s="19">
        <v>210.32769999999999</v>
      </c>
      <c r="K51" s="19">
        <v>313.30720000000002</v>
      </c>
      <c r="L51" s="20">
        <v>460.65789999999998</v>
      </c>
    </row>
    <row r="52" spans="1:12" x14ac:dyDescent="0.35">
      <c r="A52" s="1">
        <v>5</v>
      </c>
      <c r="B52" s="1" t="s">
        <v>34</v>
      </c>
      <c r="C52" s="17">
        <f>C6</f>
        <v>0</v>
      </c>
    </row>
    <row r="53" spans="1:12" x14ac:dyDescent="0.35">
      <c r="A53" s="1">
        <v>6</v>
      </c>
      <c r="B53" s="1" t="s">
        <v>35</v>
      </c>
    </row>
    <row r="54" spans="1:12" ht="43.5" x14ac:dyDescent="0.35">
      <c r="A54" s="1">
        <v>7</v>
      </c>
      <c r="B54" s="4" t="s">
        <v>37</v>
      </c>
      <c r="C54" s="17">
        <f>C52*C53</f>
        <v>0</v>
      </c>
    </row>
    <row r="55" spans="1:12" ht="29" x14ac:dyDescent="0.35">
      <c r="A55" s="1">
        <v>8</v>
      </c>
      <c r="B55" s="4" t="s">
        <v>38</v>
      </c>
      <c r="C55" s="21" t="e">
        <f>C51/C54</f>
        <v>#DIV/0!</v>
      </c>
    </row>
    <row r="57" spans="1:12" x14ac:dyDescent="0.35">
      <c r="A57" s="1" t="s">
        <v>9</v>
      </c>
    </row>
    <row r="58" spans="1:12" ht="29" x14ac:dyDescent="0.35">
      <c r="A58" s="1">
        <v>1</v>
      </c>
      <c r="B58" s="4" t="s">
        <v>31</v>
      </c>
      <c r="C58" s="1">
        <f>C14</f>
        <v>35</v>
      </c>
    </row>
    <row r="59" spans="1:12" ht="29" x14ac:dyDescent="0.35">
      <c r="A59" s="1">
        <v>2</v>
      </c>
      <c r="B59" s="4" t="s">
        <v>32</v>
      </c>
      <c r="C59" s="17">
        <f>C32</f>
        <v>615244.60272000008</v>
      </c>
    </row>
    <row r="60" spans="1:12" ht="29" x14ac:dyDescent="0.35">
      <c r="A60" s="1">
        <v>3</v>
      </c>
      <c r="B60" s="4" t="s">
        <v>33</v>
      </c>
      <c r="C60" s="17">
        <f>C45</f>
        <v>21353.200000000001</v>
      </c>
    </row>
    <row r="61" spans="1:12" ht="29" x14ac:dyDescent="0.35">
      <c r="A61" s="1">
        <v>4</v>
      </c>
      <c r="B61" s="4" t="s">
        <v>30</v>
      </c>
      <c r="C61" s="17">
        <f>C59-C60</f>
        <v>593891.40272000013</v>
      </c>
    </row>
    <row r="62" spans="1:12" x14ac:dyDescent="0.35">
      <c r="A62" s="1">
        <v>5</v>
      </c>
      <c r="B62" s="1" t="s">
        <v>34</v>
      </c>
      <c r="C62" s="17">
        <f>C15</f>
        <v>30000</v>
      </c>
    </row>
    <row r="63" spans="1:12" x14ac:dyDescent="0.35">
      <c r="A63" s="1">
        <v>6</v>
      </c>
      <c r="B63" s="1" t="s">
        <v>35</v>
      </c>
      <c r="C63" s="1">
        <v>210.32769999999999</v>
      </c>
    </row>
    <row r="64" spans="1:12" ht="43.5" x14ac:dyDescent="0.35">
      <c r="A64" s="1">
        <v>7</v>
      </c>
      <c r="B64" s="4" t="s">
        <v>37</v>
      </c>
      <c r="C64" s="17">
        <f>C62*C63</f>
        <v>6309831</v>
      </c>
    </row>
    <row r="65" spans="1:3" ht="29" x14ac:dyDescent="0.35">
      <c r="A65" s="1">
        <v>8</v>
      </c>
      <c r="B65" s="4" t="s">
        <v>38</v>
      </c>
      <c r="C65" s="21">
        <f>C61/C64</f>
        <v>9.4121602103130836E-2</v>
      </c>
    </row>
  </sheetData>
  <mergeCells count="12">
    <mergeCell ref="A2:R2"/>
    <mergeCell ref="G23:K23"/>
    <mergeCell ref="G24:K24"/>
    <mergeCell ref="A28:E28"/>
    <mergeCell ref="G35:L35"/>
    <mergeCell ref="G5:L5"/>
    <mergeCell ref="G6:L6"/>
    <mergeCell ref="G36:L36"/>
    <mergeCell ref="A41:E41"/>
    <mergeCell ref="A47:F47"/>
    <mergeCell ref="G48:L48"/>
    <mergeCell ref="G49:L49"/>
  </mergeCells>
  <hyperlinks>
    <hyperlink ref="D23" r:id="rId1"/>
  </hyperlinks>
  <printOptions horizontalCentered="1" verticalCentered="1"/>
  <pageMargins left="0.45" right="0.45" top="0.75" bottom="0.75" header="0.3" footer="0.3"/>
  <pageSetup scale="49" orientation="portrait" r:id="rId2"/>
  <headerFooter>
    <oddHeader>&amp;C&amp;G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6" sqref="A16"/>
    </sheetView>
  </sheetViews>
  <sheetFormatPr defaultRowHeight="14.5" x14ac:dyDescent="0.35"/>
  <cols>
    <col min="1" max="1" width="9.08984375" style="22"/>
  </cols>
  <sheetData>
    <row r="1" spans="1:1" x14ac:dyDescent="0.35">
      <c r="A1" s="22">
        <v>0.01</v>
      </c>
    </row>
    <row r="2" spans="1:1" x14ac:dyDescent="0.35">
      <c r="A2" s="22">
        <v>0.02</v>
      </c>
    </row>
    <row r="3" spans="1:1" x14ac:dyDescent="0.35">
      <c r="A3" s="22">
        <v>0.03</v>
      </c>
    </row>
    <row r="4" spans="1:1" x14ac:dyDescent="0.35">
      <c r="A4" s="22">
        <v>0.04</v>
      </c>
    </row>
    <row r="5" spans="1:1" x14ac:dyDescent="0.35">
      <c r="A5" s="22">
        <v>0.05</v>
      </c>
    </row>
    <row r="6" spans="1:1" x14ac:dyDescent="0.35">
      <c r="A6" s="22">
        <v>0.06</v>
      </c>
    </row>
    <row r="7" spans="1:1" x14ac:dyDescent="0.35">
      <c r="A7" s="22">
        <v>7.0000000000000007E-2</v>
      </c>
    </row>
    <row r="8" spans="1:1" x14ac:dyDescent="0.35">
      <c r="A8" s="22">
        <v>0.08</v>
      </c>
    </row>
    <row r="9" spans="1:1" x14ac:dyDescent="0.35">
      <c r="A9" s="22">
        <v>0.09</v>
      </c>
    </row>
    <row r="10" spans="1:1" x14ac:dyDescent="0.35">
      <c r="A10" s="22">
        <v>0.1</v>
      </c>
    </row>
    <row r="11" spans="1:1" x14ac:dyDescent="0.35">
      <c r="A11" s="22">
        <v>0.11</v>
      </c>
    </row>
    <row r="12" spans="1:1" x14ac:dyDescent="0.35">
      <c r="A12" s="22">
        <v>0.12</v>
      </c>
    </row>
    <row r="13" spans="1:1" x14ac:dyDescent="0.35">
      <c r="A13" s="22">
        <v>0.13</v>
      </c>
    </row>
    <row r="14" spans="1:1" x14ac:dyDescent="0.35">
      <c r="A14" s="22">
        <v>0.14000000000000001</v>
      </c>
    </row>
    <row r="15" spans="1:1" x14ac:dyDescent="0.35">
      <c r="A15" s="22">
        <v>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view="pageLayout" zoomScaleNormal="100" workbookViewId="0">
      <selection activeCell="C25" sqref="C25"/>
    </sheetView>
  </sheetViews>
  <sheetFormatPr defaultColWidth="9.08984375" defaultRowHeight="14" x14ac:dyDescent="0.3"/>
  <cols>
    <col min="1" max="1" width="32.36328125" style="43" customWidth="1"/>
    <col min="2" max="2" width="12" style="32" bestFit="1" customWidth="1"/>
    <col min="3" max="3" width="19.7265625" style="23" bestFit="1" customWidth="1"/>
    <col min="4" max="4" width="14.90625" style="23" bestFit="1" customWidth="1"/>
    <col min="5" max="5" width="10.90625" style="23" bestFit="1" customWidth="1"/>
    <col min="6" max="16384" width="9.08984375" style="23"/>
  </cols>
  <sheetData>
    <row r="1" spans="1:5" ht="86.5" customHeight="1" x14ac:dyDescent="0.7">
      <c r="A1" s="55" t="s">
        <v>52</v>
      </c>
      <c r="B1" s="55"/>
      <c r="C1" s="55"/>
      <c r="D1" s="55"/>
      <c r="E1" s="55"/>
    </row>
    <row r="2" spans="1:5" ht="30.65" customHeight="1" x14ac:dyDescent="0.3">
      <c r="A2" s="54" t="s">
        <v>49</v>
      </c>
      <c r="B2" s="54"/>
      <c r="C2" s="54"/>
      <c r="D2" s="54"/>
      <c r="E2" s="54"/>
    </row>
    <row r="3" spans="1:5" ht="46.25" customHeight="1" x14ac:dyDescent="0.3">
      <c r="A3" s="24" t="s">
        <v>41</v>
      </c>
      <c r="B3" s="25" t="s">
        <v>39</v>
      </c>
      <c r="C3" s="26" t="s">
        <v>45</v>
      </c>
      <c r="D3" s="26" t="s">
        <v>44</v>
      </c>
      <c r="E3" s="26" t="s">
        <v>40</v>
      </c>
    </row>
    <row r="4" spans="1:5" ht="21.15" customHeight="1" x14ac:dyDescent="0.3">
      <c r="A4" s="27" t="s">
        <v>50</v>
      </c>
      <c r="B4" s="28"/>
      <c r="C4" s="28"/>
      <c r="D4" s="28"/>
      <c r="E4" s="28"/>
    </row>
    <row r="5" spans="1:5" s="32" customFormat="1" ht="21.15" customHeight="1" x14ac:dyDescent="0.3">
      <c r="A5" s="29"/>
      <c r="B5" s="30"/>
      <c r="C5" s="31"/>
      <c r="D5" s="31"/>
      <c r="E5" s="31"/>
    </row>
    <row r="6" spans="1:5" s="32" customFormat="1" ht="21.15" customHeight="1" x14ac:dyDescent="0.3">
      <c r="A6" s="29"/>
      <c r="B6" s="30"/>
      <c r="C6" s="31"/>
      <c r="D6" s="31"/>
      <c r="E6" s="31"/>
    </row>
    <row r="7" spans="1:5" s="32" customFormat="1" ht="21.15" customHeight="1" x14ac:dyDescent="0.3">
      <c r="A7" s="33" t="s">
        <v>51</v>
      </c>
      <c r="B7" s="28"/>
      <c r="C7" s="28"/>
      <c r="D7" s="28"/>
      <c r="E7" s="28"/>
    </row>
    <row r="8" spans="1:5" s="32" customFormat="1" ht="21.15" customHeight="1" x14ac:dyDescent="0.3">
      <c r="A8" s="29"/>
      <c r="B8" s="34"/>
      <c r="C8" s="31"/>
      <c r="D8" s="31"/>
      <c r="E8" s="31"/>
    </row>
    <row r="9" spans="1:5" s="32" customFormat="1" ht="21.15" customHeight="1" x14ac:dyDescent="0.3">
      <c r="A9" s="29"/>
      <c r="B9" s="34"/>
      <c r="C9" s="31"/>
      <c r="D9" s="31"/>
      <c r="E9" s="31"/>
    </row>
    <row r="10" spans="1:5" ht="21.15" customHeight="1" x14ac:dyDescent="0.3">
      <c r="A10" s="33" t="s">
        <v>48</v>
      </c>
      <c r="B10" s="28"/>
      <c r="C10" s="28"/>
      <c r="D10" s="28"/>
      <c r="E10" s="28"/>
    </row>
    <row r="11" spans="1:5" ht="21.15" customHeight="1" x14ac:dyDescent="0.3">
      <c r="A11" s="29"/>
      <c r="B11" s="34"/>
      <c r="C11" s="35"/>
      <c r="D11" s="35"/>
      <c r="E11" s="35"/>
    </row>
    <row r="12" spans="1:5" ht="21.15" customHeight="1" x14ac:dyDescent="0.3">
      <c r="A12" s="29"/>
      <c r="B12" s="34"/>
      <c r="C12" s="35"/>
      <c r="D12" s="35"/>
      <c r="E12" s="35"/>
    </row>
    <row r="13" spans="1:5" ht="21.15" customHeight="1" x14ac:dyDescent="0.3">
      <c r="A13" s="29"/>
      <c r="B13" s="34"/>
      <c r="C13" s="35"/>
      <c r="D13" s="35"/>
      <c r="E13" s="35"/>
    </row>
    <row r="14" spans="1:5" ht="21.15" customHeight="1" x14ac:dyDescent="0.3">
      <c r="A14" s="33" t="s">
        <v>42</v>
      </c>
      <c r="B14" s="28"/>
      <c r="C14" s="28"/>
      <c r="D14" s="28"/>
      <c r="E14" s="28"/>
    </row>
    <row r="15" spans="1:5" ht="21.15" customHeight="1" x14ac:dyDescent="0.3">
      <c r="A15" s="29"/>
      <c r="B15" s="34"/>
      <c r="C15" s="35"/>
      <c r="D15" s="35"/>
      <c r="E15" s="35"/>
    </row>
    <row r="16" spans="1:5" ht="21.15" customHeight="1" x14ac:dyDescent="0.3">
      <c r="A16" s="29"/>
      <c r="B16" s="34"/>
      <c r="C16" s="35"/>
      <c r="D16" s="35"/>
      <c r="E16" s="35"/>
    </row>
    <row r="17" spans="1:5" ht="21.15" customHeight="1" x14ac:dyDescent="0.3">
      <c r="A17" s="29"/>
      <c r="B17" s="34"/>
      <c r="C17" s="35"/>
      <c r="D17" s="35"/>
      <c r="E17" s="35"/>
    </row>
    <row r="18" spans="1:5" ht="21.15" customHeight="1" x14ac:dyDescent="0.3">
      <c r="A18" s="33" t="s">
        <v>43</v>
      </c>
      <c r="B18" s="28"/>
      <c r="C18" s="28"/>
      <c r="D18" s="28"/>
      <c r="E18" s="28"/>
    </row>
    <row r="19" spans="1:5" ht="21.15" customHeight="1" x14ac:dyDescent="0.3">
      <c r="A19" s="29"/>
      <c r="B19" s="34"/>
      <c r="C19" s="35"/>
      <c r="D19" s="35"/>
      <c r="E19" s="35"/>
    </row>
    <row r="20" spans="1:5" ht="21.15" customHeight="1" x14ac:dyDescent="0.3">
      <c r="A20" s="29"/>
      <c r="B20" s="34"/>
      <c r="C20" s="35"/>
      <c r="D20" s="35"/>
      <c r="E20" s="35"/>
    </row>
    <row r="21" spans="1:5" ht="21.15" customHeight="1" x14ac:dyDescent="0.3">
      <c r="A21" s="29"/>
      <c r="B21" s="34"/>
      <c r="C21" s="35"/>
      <c r="D21" s="35"/>
      <c r="E21" s="35"/>
    </row>
    <row r="22" spans="1:5" ht="21.15" customHeight="1" x14ac:dyDescent="0.3">
      <c r="A22" s="36" t="s">
        <v>46</v>
      </c>
      <c r="B22" s="37">
        <f>SUM(B4:B21)</f>
        <v>0</v>
      </c>
      <c r="C22" s="38"/>
      <c r="D22" s="38"/>
      <c r="E22" s="38"/>
    </row>
    <row r="23" spans="1:5" ht="21.15" customHeight="1" x14ac:dyDescent="0.3">
      <c r="A23" s="39" t="s">
        <v>47</v>
      </c>
      <c r="B23" s="40">
        <f>SUM(C4:C21)</f>
        <v>0</v>
      </c>
      <c r="C23" s="41"/>
      <c r="D23" s="42"/>
      <c r="E23" s="42"/>
    </row>
  </sheetData>
  <mergeCells count="2">
    <mergeCell ref="A2:E2"/>
    <mergeCell ref="A1:E1"/>
  </mergeCells>
  <pageMargins left="0.7" right="0.7" top="0.75" bottom="0.75" header="0.3" footer="0.3"/>
  <pageSetup orientation="portrait" horizontalDpi="4294967295" verticalDpi="4294967295" r:id="rId1"/>
  <headerFooter alignWithMargins="0">
    <oddFooter>&amp;L&amp;G&amp;C&amp;"Myriad Pro,Regular"&amp;K04+000Financial Wellness Learning Modules&amp;R&amp;G</odd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Retirement Savings</vt:lpstr>
      <vt:lpstr>savings rate list</vt:lpstr>
      <vt:lpstr>Debt Summary Worksheet</vt:lpstr>
      <vt:lpstr>'Debt Summary Worksheet'!Print_Area</vt:lpstr>
      <vt:lpstr>SavingsRate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Wilson</dc:creator>
  <cp:lastModifiedBy>Emily Wilson</cp:lastModifiedBy>
  <cp:lastPrinted>2018-01-02T17:32:07Z</cp:lastPrinted>
  <dcterms:created xsi:type="dcterms:W3CDTF">2016-06-23T18:43:22Z</dcterms:created>
  <dcterms:modified xsi:type="dcterms:W3CDTF">2021-03-24T20:40:28Z</dcterms:modified>
</cp:coreProperties>
</file>