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D:\Programming\projects\budget-app\ExcelToReproduce\"/>
    </mc:Choice>
  </mc:AlternateContent>
  <xr:revisionPtr revIDLastSave="0" documentId="13_ncr:1_{5CE27657-2C90-4FD5-B824-4ADB05F861B4}" xr6:coauthVersionLast="47" xr6:coauthVersionMax="47" xr10:uidLastSave="{00000000-0000-0000-0000-000000000000}"/>
  <bookViews>
    <workbookView xWindow="-96" yWindow="-96" windowWidth="23232" windowHeight="12552" xr2:uid="{00000000-000D-0000-FFFF-FFFF00000000}"/>
  </bookViews>
  <sheets>
    <sheet name="Cash Flow Worksheet" sheetId="11" r:id="rId1"/>
    <sheet name="Retirement Savings" sheetId="6" state="hidden" r:id="rId2"/>
    <sheet name="savings rate list" sheetId="19" state="hidden" r:id="rId3"/>
  </sheets>
  <definedNames>
    <definedName name="SavingsRate">'savings rate list'!$A$1:$A$15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2" i="6" l="1"/>
  <c r="C64" i="6" s="1"/>
  <c r="C58" i="6"/>
  <c r="C52" i="6"/>
  <c r="C54" i="6" s="1"/>
  <c r="C49" i="6"/>
  <c r="C48" i="6"/>
  <c r="C45" i="6"/>
  <c r="C60" i="6" s="1"/>
  <c r="C38" i="6"/>
  <c r="C50" i="6" s="1"/>
  <c r="C51" i="6" s="1"/>
  <c r="C55" i="6" s="1"/>
  <c r="C17" i="6"/>
  <c r="C19" i="6" s="1"/>
  <c r="C30" i="11"/>
  <c r="B30" i="11"/>
  <c r="B31" i="11" s="1"/>
  <c r="C17" i="11"/>
  <c r="C31" i="11" s="1"/>
  <c r="B17" i="11"/>
  <c r="C7" i="11"/>
  <c r="B7" i="11"/>
  <c r="C4" i="11"/>
  <c r="C32" i="11" l="1"/>
  <c r="C22" i="6"/>
  <c r="C29" i="6"/>
  <c r="C32" i="6" s="1"/>
  <c r="C59" i="6" s="1"/>
  <c r="C61" i="6" s="1"/>
  <c r="C65" i="6" s="1"/>
  <c r="B32" i="11"/>
</calcChain>
</file>

<file path=xl/sharedStrings.xml><?xml version="1.0" encoding="utf-8"?>
<sst xmlns="http://schemas.openxmlformats.org/spreadsheetml/2006/main" count="99" uniqueCount="71">
  <si>
    <t>Other</t>
  </si>
  <si>
    <t>Estimate How much You Need to Save for Retirement</t>
  </si>
  <si>
    <t>Number of Years until Retirement (retirement age minus current age)</t>
  </si>
  <si>
    <t>Current Annual Salary</t>
  </si>
  <si>
    <t>Projected Salary Growth Factor</t>
  </si>
  <si>
    <t>Value of Salary at Retirement (multiply line 2 x line 3)</t>
  </si>
  <si>
    <t>Replacement Rate</t>
  </si>
  <si>
    <t>Income Goal for 1st Year of Retirement (multiply line 4 x line 5)</t>
  </si>
  <si>
    <t>(by number of years until retirement)</t>
  </si>
  <si>
    <t>Projected Salary Growth Factors</t>
  </si>
  <si>
    <t>Example</t>
  </si>
  <si>
    <t>If you're 30 years old, plan to retire in 35 years at age 65, and earn $30,000 a year:</t>
  </si>
  <si>
    <t>Step 1: What Your Estimated Salary Will Be at Retirement Due to Inflation</t>
  </si>
  <si>
    <t>Step 2:  Income You Need in Your First Year and How Much You Will Need to Last</t>
  </si>
  <si>
    <t>Income Goal for First Year of Retirement</t>
  </si>
  <si>
    <t>Income Goal for First Year of Retirement (multiply line 4 x line 5)</t>
  </si>
  <si>
    <t>Number of Years in Retirement</t>
  </si>
  <si>
    <t>Projected Income Factor</t>
  </si>
  <si>
    <t>Savings Needed at Retirement (multiply line 1 x line 3)</t>
  </si>
  <si>
    <t>estimate life expectancy</t>
  </si>
  <si>
    <t>Projected Income Factors</t>
  </si>
  <si>
    <t>(by number of years spent in retirement)</t>
  </si>
  <si>
    <t>If you're planning for 30 years in retirement, multiply your first year income goal (step 1) by the projected income factor for 30 years in retirement</t>
  </si>
  <si>
    <t>Step 3:  How Much Your Current Savings Will Grow By the Time You Retire</t>
  </si>
  <si>
    <t>Current Savings</t>
  </si>
  <si>
    <t>Number of Years to Retirement</t>
  </si>
  <si>
    <t>Projected Value Factor</t>
  </si>
  <si>
    <t>Projected Value Factors</t>
  </si>
  <si>
    <t>Value of Current Savings at Retirement (multiply line 1 x line 3)</t>
  </si>
  <si>
    <t>If you have $2,000 in retirement savings and plan to retire in 35 years:</t>
  </si>
  <si>
    <t>Step 4: Where You Are Today and How much to Save as a Percentage of your current salary</t>
  </si>
  <si>
    <t>Additional retirement savings needed (subtract line 3 from line 2)</t>
  </si>
  <si>
    <t>Number of years until retirement (Step 1, line 1)</t>
  </si>
  <si>
    <t>Savings needed at retirement (Step 2, line 4)</t>
  </si>
  <si>
    <t>Value of current savings at retirement (Step 3, line 4)</t>
  </si>
  <si>
    <t>Current annual salary (Step 1, line 2)</t>
  </si>
  <si>
    <t>Projected Saving Rate Factor</t>
  </si>
  <si>
    <t>Projected Saving Rate Factors</t>
  </si>
  <si>
    <t>Maximum possible savings based on salary until retirement (multiply line 5 x line 6)</t>
  </si>
  <si>
    <t>Target Saving Rate (divide line 4 x line 7)</t>
  </si>
  <si>
    <t>Utilities</t>
  </si>
  <si>
    <t>Clothing</t>
  </si>
  <si>
    <t>Insurance</t>
  </si>
  <si>
    <t>Transportation</t>
  </si>
  <si>
    <t>Entertainment</t>
  </si>
  <si>
    <t>Eating Out</t>
  </si>
  <si>
    <t>Total Monthly Expenses</t>
  </si>
  <si>
    <t>Total Income</t>
  </si>
  <si>
    <t>Household maintenance</t>
  </si>
  <si>
    <t>Monthly Cash Flow</t>
  </si>
  <si>
    <t>Fixed Expenses</t>
  </si>
  <si>
    <t>Variable Expenses</t>
  </si>
  <si>
    <t>Current Total</t>
  </si>
  <si>
    <t>Debt</t>
  </si>
  <si>
    <t>Savings</t>
  </si>
  <si>
    <t>Groceries</t>
  </si>
  <si>
    <t>Memberships</t>
  </si>
  <si>
    <t>Gifts</t>
  </si>
  <si>
    <t>Kids Expenses</t>
  </si>
  <si>
    <t>Beauty/Hygiene</t>
  </si>
  <si>
    <t>Medical</t>
  </si>
  <si>
    <t>Total Variable Expenses</t>
  </si>
  <si>
    <t xml:space="preserve">Income  </t>
  </si>
  <si>
    <t>Total Fixed Expenses</t>
  </si>
  <si>
    <t>Your Income (after tax)</t>
  </si>
  <si>
    <t>Your Spouse's/Partner's income (after tax)</t>
  </si>
  <si>
    <t>Housing/Insurance/Property Taxes</t>
  </si>
  <si>
    <t xml:space="preserve">Before you start a budget or savings plan, it's a good idea to see where your finances stand. Use this worksheet to do a quick check of your monthly cash flow. When you're done, take a look at how much is leftover. You may want to consider adding any leftover money to your retirement savings or putting extra money toward debt. Be sure to look at each individual category and see if there are any areas you could cut to save more. </t>
  </si>
  <si>
    <t>Charity/Donations</t>
  </si>
  <si>
    <t>Amount You Usually Have Leftover</t>
  </si>
  <si>
    <t>Your Monthly Cash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</si>
</sst>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000"/>
    <numFmt numFmtId="165" formatCode="&quot;$&quot;#,##0"/>
    <numFmt numFmtId="166" formatCode="&quot;$&quot;#,##0.00"/>
  </numFmts>
  <fonts count="30">
    <font>
      <sz val="11"/>
      <color theme="1"/>
      <name val="Calibri"/>
      <family val="2"/>
      <scheme val="minor"/>
    </font>
    <font>
      <sz val="11"/>
      <color theme="1"/>
      <name val="Myriad Web Pro"/>
      <family val="2"/>
    </font>
    <font>
      <sz val="11"/>
      <color theme="1"/>
      <name val="Calibri"/>
      <family val="2"/>
      <scheme val="minor"/>
    </font>
    <font>
      <b/>
      <sz val="11"/>
      <color theme="0"/>
      <name val="Myriad Web Pro"/>
      <family val="2"/>
    </font>
    <font>
      <sz val="10"/>
      <color theme="1"/>
      <name val="Myriad Web Pro"/>
      <family val="2"/>
    </font>
    <font>
      <u/>
      <sz val="11"/>
      <color theme="10"/>
      <name val="Calibri"/>
      <family val="2"/>
      <scheme val="minor"/>
    </font>
    <font>
      <sz val="11"/>
      <color theme="3" tint="0.24994659260841701"/>
      <name val="Calibri"/>
      <family val="2"/>
      <scheme val="minor"/>
    </font>
    <font>
      <b/>
      <sz val="10"/>
      <color theme="3" tint="9.9948118533890809E-2"/>
      <name val="Calibri Light"/>
      <family val="2"/>
      <scheme val="major"/>
    </font>
    <font>
      <sz val="24"/>
      <color theme="3" tint="0.24994659260841701"/>
      <name val="Calibri"/>
      <family val="2"/>
      <scheme val="minor"/>
    </font>
    <font>
      <sz val="20"/>
      <color theme="0"/>
      <name val="Calibri Light"/>
      <family val="2"/>
      <scheme val="major"/>
    </font>
    <font>
      <sz val="13"/>
      <color theme="3" tint="0.24994659260841701"/>
      <name val="Calibri Light"/>
      <family val="2"/>
      <scheme val="major"/>
    </font>
    <font>
      <sz val="11"/>
      <color theme="4" tint="-0.24994659260841701"/>
      <name val="Calibri Light"/>
      <family val="2"/>
      <scheme val="major"/>
    </font>
    <font>
      <b/>
      <sz val="11"/>
      <color theme="4"/>
      <name val="Myriad Web Pro"/>
      <family val="2"/>
    </font>
    <font>
      <u/>
      <sz val="9"/>
      <color theme="10"/>
      <name val="Myriad Web Pro"/>
      <family val="2"/>
    </font>
    <font>
      <sz val="26"/>
      <color rgb="FFEF7521"/>
      <name val="Myriad Pro"/>
      <family val="2"/>
    </font>
    <font>
      <sz val="12"/>
      <color theme="1"/>
      <name val="Myriad Pro"/>
      <family val="2"/>
    </font>
    <font>
      <b/>
      <sz val="12"/>
      <color rgb="FFEF7521"/>
      <name val="Myriad Pro"/>
      <family val="2"/>
    </font>
    <font>
      <sz val="10"/>
      <name val="Myriad Pro"/>
      <family val="2"/>
    </font>
    <font>
      <b/>
      <sz val="10"/>
      <color theme="0"/>
      <name val="Myriad Pro"/>
      <family val="2"/>
    </font>
    <font>
      <b/>
      <sz val="10"/>
      <color theme="4"/>
      <name val="Myriad Pro"/>
      <family val="2"/>
    </font>
    <font>
      <b/>
      <i/>
      <sz val="10"/>
      <color theme="0"/>
      <name val="Myriad Pro"/>
      <family val="2"/>
    </font>
    <font>
      <sz val="10"/>
      <color theme="0"/>
      <name val="Myriad Pro"/>
      <family val="2"/>
    </font>
    <font>
      <sz val="10"/>
      <color theme="1"/>
      <name val="Myriad Pro"/>
      <family val="2"/>
    </font>
    <font>
      <i/>
      <sz val="10"/>
      <color theme="0" tint="-0.34998626667073579"/>
      <name val="Myriad Pro"/>
      <family val="2"/>
    </font>
    <font>
      <b/>
      <i/>
      <sz val="10"/>
      <color rgb="FF00A7E1"/>
      <name val="Myriad Pro"/>
      <family val="2"/>
    </font>
    <font>
      <sz val="10"/>
      <color rgb="FF00A7E1"/>
      <name val="Myriad Pro"/>
      <family val="2"/>
    </font>
    <font>
      <i/>
      <sz val="10"/>
      <name val="Myriad Pro"/>
      <family val="2"/>
    </font>
    <font>
      <b/>
      <sz val="10"/>
      <name val="Myriad Pro"/>
      <family val="2"/>
    </font>
    <font>
      <b/>
      <sz val="10"/>
      <color rgb="FF00A7E1"/>
      <name val="Myriad Pro"/>
      <family val="2"/>
    </font>
    <font>
      <i/>
      <sz val="10"/>
      <color theme="0"/>
      <name val="Myriad Pro"/>
      <family val="2"/>
    </font>
  </fonts>
  <fills count="10">
    <fill>
      <patternFill patternType="none"/>
    </fill>
    <fill>
      <patternFill patternType="gray125"/>
    </fill>
    <fill>
      <patternFill patternType="solid">
        <fgColor rgb="FF7CB6DA"/>
        <bgColor indexed="64"/>
      </patternFill>
    </fill>
    <fill>
      <patternFill patternType="solid">
        <fgColor rgb="FF1982C5"/>
        <bgColor indexed="64"/>
      </patternFill>
    </fill>
    <fill>
      <patternFill patternType="solid">
        <fgColor theme="3" tint="9.9948118533890809E-2"/>
        <bgColor indexed="64"/>
      </patternFill>
    </fill>
    <fill>
      <patternFill patternType="solid">
        <fgColor theme="5"/>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2" tint="-0.24994659260841701"/>
      </bottom>
      <diagonal/>
    </border>
  </borders>
  <cellStyleXfs count="14">
    <xf numFmtId="0" fontId="0" fillId="0" borderId="0"/>
    <xf numFmtId="44" fontId="2" fillId="0" borderId="0" applyFont="0" applyFill="0" applyBorder="0" applyAlignment="0" applyProtection="0"/>
    <xf numFmtId="9" fontId="2" fillId="0" borderId="0" applyFont="0" applyFill="0" applyBorder="0" applyAlignment="0" applyProtection="0"/>
    <xf numFmtId="0" fontId="5" fillId="0" borderId="0" applyNumberFormat="0" applyFill="0" applyBorder="0" applyAlignment="0" applyProtection="0"/>
    <xf numFmtId="0" fontId="6" fillId="0" borderId="0"/>
    <xf numFmtId="0" fontId="9" fillId="4" borderId="0" applyNumberFormat="0" applyProtection="0">
      <alignment horizontal="left" vertical="center"/>
    </xf>
    <xf numFmtId="0" fontId="10" fillId="0" borderId="0" applyNumberFormat="0" applyProtection="0">
      <alignment horizontal="left"/>
    </xf>
    <xf numFmtId="0" fontId="11" fillId="0" borderId="9" applyNumberFormat="0" applyAlignment="0" applyProtection="0"/>
    <xf numFmtId="165" fontId="8" fillId="0" borderId="0" applyAlignment="0" applyProtection="0"/>
    <xf numFmtId="0" fontId="7" fillId="0" borderId="0" applyNumberFormat="0" applyFill="0" applyBorder="0" applyAlignment="0" applyProtection="0"/>
    <xf numFmtId="165" fontId="8" fillId="0" borderId="0">
      <alignment horizontal="left" vertical="top"/>
    </xf>
    <xf numFmtId="166" fontId="6" fillId="0" borderId="0">
      <alignment horizontal="left" vertical="center"/>
    </xf>
    <xf numFmtId="0" fontId="6" fillId="0" borderId="0">
      <alignment horizontal="left" vertical="center" wrapText="1"/>
    </xf>
    <xf numFmtId="14" fontId="6" fillId="0" borderId="0">
      <alignment horizontal="left" vertical="center"/>
    </xf>
  </cellStyleXfs>
  <cellXfs count="62">
    <xf numFmtId="0" fontId="0" fillId="0" borderId="0" xfId="0"/>
    <xf numFmtId="0" fontId="1" fillId="0" borderId="0" xfId="0" applyFont="1" applyAlignment="1">
      <alignment horizontal="left"/>
    </xf>
    <xf numFmtId="0" fontId="3" fillId="3" borderId="0" xfId="0" applyFont="1" applyFill="1" applyAlignment="1">
      <alignment horizontal="left"/>
    </xf>
    <xf numFmtId="0" fontId="1" fillId="2" borderId="0" xfId="0" applyFont="1" applyFill="1" applyAlignment="1">
      <alignment horizontal="left"/>
    </xf>
    <xf numFmtId="0" fontId="1" fillId="0" borderId="0" xfId="0" applyFont="1" applyAlignment="1">
      <alignment horizontal="left" wrapText="1"/>
    </xf>
    <xf numFmtId="44" fontId="1" fillId="0" borderId="0" xfId="1" applyFont="1" applyAlignment="1">
      <alignment horizontal="left"/>
    </xf>
    <xf numFmtId="0" fontId="1" fillId="0" borderId="4" xfId="0" applyFont="1" applyBorder="1" applyAlignment="1">
      <alignment horizontal="left"/>
    </xf>
    <xf numFmtId="0" fontId="1" fillId="0" borderId="0"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2" fontId="1" fillId="0" borderId="0" xfId="0" applyNumberFormat="1" applyFont="1" applyAlignment="1">
      <alignment horizontal="left"/>
    </xf>
    <xf numFmtId="0" fontId="4" fillId="0" borderId="0" xfId="0" applyFont="1" applyAlignment="1">
      <alignment horizontal="left"/>
    </xf>
    <xf numFmtId="0" fontId="4" fillId="0" borderId="0" xfId="0" applyFont="1" applyAlignment="1">
      <alignment horizontal="left" wrapText="1"/>
    </xf>
    <xf numFmtId="44" fontId="4" fillId="0" borderId="0" xfId="1" applyFont="1" applyAlignment="1">
      <alignment horizontal="left"/>
    </xf>
    <xf numFmtId="2" fontId="4" fillId="0" borderId="0" xfId="0" applyNumberFormat="1" applyFont="1" applyAlignment="1">
      <alignment horizontal="left"/>
    </xf>
    <xf numFmtId="44" fontId="1" fillId="0" borderId="0" xfId="0" applyNumberFormat="1" applyFont="1" applyAlignment="1">
      <alignment horizontal="left"/>
    </xf>
    <xf numFmtId="0" fontId="13" fillId="0" borderId="0" xfId="3" applyFont="1" applyAlignment="1">
      <alignment horizontal="left"/>
    </xf>
    <xf numFmtId="164" fontId="1" fillId="0" borderId="7" xfId="0" applyNumberFormat="1" applyFont="1" applyBorder="1" applyAlignment="1">
      <alignment horizontal="left"/>
    </xf>
    <xf numFmtId="164" fontId="1" fillId="0" borderId="8" xfId="0" applyNumberFormat="1" applyFont="1" applyBorder="1" applyAlignment="1">
      <alignment horizontal="left"/>
    </xf>
    <xf numFmtId="9" fontId="1" fillId="0" borderId="0" xfId="2" applyFont="1" applyAlignment="1">
      <alignment horizontal="left"/>
    </xf>
    <xf numFmtId="9" fontId="0" fillId="0" borderId="0" xfId="2" applyNumberFormat="1" applyFont="1"/>
    <xf numFmtId="0" fontId="16" fillId="0" borderId="0" xfId="0" applyFont="1" applyFill="1" applyAlignment="1">
      <alignment vertical="center" wrapText="1"/>
    </xf>
    <xf numFmtId="0" fontId="15" fillId="0" borderId="0" xfId="0" applyFont="1" applyFill="1" applyAlignment="1">
      <alignment vertical="center" wrapText="1"/>
    </xf>
    <xf numFmtId="0" fontId="18" fillId="5" borderId="0" xfId="0" applyFont="1" applyFill="1" applyBorder="1" applyAlignment="1">
      <alignment vertical="center" wrapText="1"/>
    </xf>
    <xf numFmtId="44" fontId="18" fillId="5" borderId="0" xfId="1" applyFont="1" applyFill="1" applyBorder="1" applyAlignment="1">
      <alignment vertical="center" wrapText="1"/>
    </xf>
    <xf numFmtId="44" fontId="18" fillId="5" borderId="0" xfId="1" applyFont="1" applyFill="1" applyBorder="1" applyAlignment="1">
      <alignment horizontal="left" vertical="center" wrapText="1"/>
    </xf>
    <xf numFmtId="0" fontId="19" fillId="6" borderId="0" xfId="0" applyFont="1" applyFill="1" applyAlignment="1">
      <alignment vertical="center" wrapText="1"/>
    </xf>
    <xf numFmtId="44" fontId="20" fillId="6" borderId="0" xfId="1" applyFont="1" applyFill="1" applyAlignment="1">
      <alignment vertical="center" wrapText="1"/>
    </xf>
    <xf numFmtId="44" fontId="21" fillId="6" borderId="0" xfId="1" applyFont="1" applyFill="1" applyAlignment="1">
      <alignment vertical="center" wrapText="1"/>
    </xf>
    <xf numFmtId="0" fontId="22" fillId="0" borderId="0" xfId="0" applyFont="1" applyFill="1" applyAlignment="1">
      <alignment vertical="center" wrapText="1"/>
    </xf>
    <xf numFmtId="44" fontId="23" fillId="0" borderId="0" xfId="1" applyFont="1" applyFill="1" applyAlignment="1">
      <alignment vertical="center" wrapText="1"/>
    </xf>
    <xf numFmtId="44" fontId="22" fillId="0" borderId="0" xfId="1" applyFont="1" applyAlignment="1">
      <alignment vertical="center" wrapText="1"/>
    </xf>
    <xf numFmtId="44" fontId="15" fillId="0" borderId="0" xfId="1" applyFont="1" applyFill="1" applyAlignment="1">
      <alignment vertical="center" wrapText="1"/>
    </xf>
    <xf numFmtId="0" fontId="18" fillId="9" borderId="0" xfId="0" applyFont="1" applyFill="1" applyAlignment="1">
      <alignment vertical="center" wrapText="1"/>
    </xf>
    <xf numFmtId="44" fontId="18" fillId="9" borderId="0" xfId="1" applyFont="1" applyFill="1" applyAlignment="1">
      <alignment vertical="center" wrapText="1"/>
    </xf>
    <xf numFmtId="44" fontId="24" fillId="6" borderId="0" xfId="1" applyFont="1" applyFill="1" applyAlignment="1">
      <alignment vertical="center" wrapText="1"/>
    </xf>
    <xf numFmtId="44" fontId="25" fillId="6" borderId="0" xfId="1" applyFont="1" applyFill="1" applyAlignment="1">
      <alignment vertical="center" wrapText="1"/>
    </xf>
    <xf numFmtId="44" fontId="22" fillId="0" borderId="0" xfId="1" applyFont="1" applyFill="1" applyAlignment="1">
      <alignment vertical="center" wrapText="1"/>
    </xf>
    <xf numFmtId="0" fontId="17" fillId="7" borderId="0" xfId="0" applyFont="1" applyFill="1" applyAlignment="1">
      <alignment vertical="center" wrapText="1"/>
    </xf>
    <xf numFmtId="44" fontId="26" fillId="7" borderId="0" xfId="1" applyFont="1" applyFill="1" applyAlignment="1">
      <alignment vertical="center" wrapText="1"/>
    </xf>
    <xf numFmtId="44" fontId="27" fillId="7" borderId="0" xfId="1" applyFont="1" applyFill="1" applyAlignment="1">
      <alignment vertical="center" wrapText="1"/>
    </xf>
    <xf numFmtId="44" fontId="28" fillId="6" borderId="0" xfId="1" applyFont="1" applyFill="1" applyAlignment="1">
      <alignment vertical="center" wrapText="1"/>
    </xf>
    <xf numFmtId="44" fontId="17" fillId="7" borderId="0" xfId="1" applyFont="1" applyFill="1" applyAlignment="1">
      <alignment vertical="center" wrapText="1"/>
    </xf>
    <xf numFmtId="44" fontId="29" fillId="9" borderId="0" xfId="1" applyFont="1" applyFill="1" applyAlignment="1">
      <alignment vertical="center" wrapText="1"/>
    </xf>
    <xf numFmtId="0" fontId="27" fillId="8" borderId="0" xfId="0" applyFont="1" applyFill="1" applyAlignment="1">
      <alignment vertical="center" wrapText="1"/>
    </xf>
    <xf numFmtId="44" fontId="26" fillId="8" borderId="0" xfId="1" applyFont="1" applyFill="1" applyAlignment="1">
      <alignment vertical="center" wrapText="1"/>
    </xf>
    <xf numFmtId="44" fontId="27" fillId="8" borderId="0" xfId="1" applyFont="1" applyFill="1" applyAlignment="1">
      <alignment vertical="center" wrapText="1"/>
    </xf>
    <xf numFmtId="44" fontId="15" fillId="0" borderId="0" xfId="1" applyFont="1" applyFill="1" applyAlignment="1">
      <alignment horizontal="right" vertical="center" wrapText="1"/>
    </xf>
    <xf numFmtId="0" fontId="17" fillId="0" borderId="0" xfId="0" applyFont="1" applyFill="1" applyAlignment="1">
      <alignment horizontal="left" vertical="center" wrapText="1"/>
    </xf>
    <xf numFmtId="0" fontId="14" fillId="6" borderId="0" xfId="0" applyFont="1" applyFill="1" applyAlignment="1">
      <alignment horizontal="left" wrapText="1"/>
    </xf>
    <xf numFmtId="0" fontId="12" fillId="0" borderId="0" xfId="0" applyFont="1" applyAlignment="1">
      <alignment horizontal="center"/>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1" fillId="0" borderId="0" xfId="0" applyFont="1" applyBorder="1" applyAlignment="1">
      <alignment horizontal="left"/>
    </xf>
    <xf numFmtId="0" fontId="1" fillId="0" borderId="5" xfId="0" applyFont="1" applyBorder="1" applyAlignment="1">
      <alignment horizontal="left"/>
    </xf>
    <xf numFmtId="0" fontId="1" fillId="0" borderId="0" xfId="0" applyFont="1" applyAlignment="1">
      <alignment horizontal="left" vertical="top" wrapText="1"/>
    </xf>
    <xf numFmtId="0" fontId="1" fillId="0" borderId="0" xfId="0" applyFont="1" applyAlignment="1">
      <alignment horizontal="left" vertical="top"/>
    </xf>
    <xf numFmtId="0" fontId="1" fillId="2" borderId="0" xfId="0" applyFont="1" applyFill="1" applyAlignment="1">
      <alignment horizontal="left" vertical="top" wrapText="1"/>
    </xf>
  </cellXfs>
  <cellStyles count="14">
    <cellStyle name="Amount" xfId="11" xr:uid="{00000000-0005-0000-0000-000000000000}"/>
    <cellStyle name="Currency" xfId="1" builtinId="4"/>
    <cellStyle name="Date" xfId="13" xr:uid="{00000000-0005-0000-0000-000002000000}"/>
    <cellStyle name="Heading 1 2" xfId="6" xr:uid="{00000000-0005-0000-0000-000003000000}"/>
    <cellStyle name="Heading 2 2" xfId="7" xr:uid="{00000000-0005-0000-0000-000004000000}"/>
    <cellStyle name="Heading 3 2" xfId="8" xr:uid="{00000000-0005-0000-0000-000005000000}"/>
    <cellStyle name="Heading 4 2" xfId="9" xr:uid="{00000000-0005-0000-0000-000006000000}"/>
    <cellStyle name="Hyperlink" xfId="3" builtinId="8"/>
    <cellStyle name="Item" xfId="12" xr:uid="{00000000-0005-0000-0000-000008000000}"/>
    <cellStyle name="Normal" xfId="0" builtinId="0"/>
    <cellStyle name="Normal 2" xfId="4" xr:uid="{00000000-0005-0000-0000-00000A000000}"/>
    <cellStyle name="Percent" xfId="2" builtinId="5"/>
    <cellStyle name="Title 2" xfId="5" xr:uid="{00000000-0005-0000-0000-00000C000000}"/>
    <cellStyle name="Totals" xfId="10" xr:uid="{00000000-0005-0000-0000-00000D000000}"/>
  </cellStyles>
  <dxfs count="8">
    <dxf>
      <font>
        <b val="0"/>
        <i val="0"/>
        <strike val="0"/>
        <condense val="0"/>
        <extend val="0"/>
        <outline val="0"/>
        <shadow val="0"/>
        <u val="none"/>
        <vertAlign val="baseline"/>
        <sz val="10"/>
        <color theme="1"/>
        <name val="Myriad Pro"/>
        <scheme val="none"/>
      </font>
      <numFmt numFmtId="34" formatCode="_(&quot;$&quot;* #,##0.00_);_(&quot;$&quot;* \(#,##0.00\);_(&quot;$&quot;* &quot;-&quot;??_);_(@_)"/>
      <fill>
        <patternFill patternType="none">
          <fgColor indexed="64"/>
          <bgColor indexed="65"/>
        </patternFill>
      </fill>
      <alignment horizontal="general" vertical="center" textRotation="0" wrapText="1" indent="0" justifyLastLine="0" shrinkToFit="0" readingOrder="0"/>
    </dxf>
    <dxf>
      <font>
        <i/>
        <strike val="0"/>
        <outline val="0"/>
        <shadow val="0"/>
        <u val="none"/>
        <vertAlign val="baseline"/>
        <sz val="10"/>
        <name val="Myriad Pro"/>
        <scheme val="none"/>
      </font>
      <alignment vertical="center" textRotation="0" wrapText="1" indent="0" justifyLastLine="0" shrinkToFit="0" readingOrder="0"/>
    </dxf>
    <dxf>
      <font>
        <b val="0"/>
        <i val="0"/>
        <strike val="0"/>
        <condense val="0"/>
        <extend val="0"/>
        <outline val="0"/>
        <shadow val="0"/>
        <u val="none"/>
        <vertAlign val="baseline"/>
        <sz val="10"/>
        <color theme="1"/>
        <name val="Myriad Pro"/>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Myriad Pro"/>
        <scheme val="none"/>
      </font>
      <fill>
        <patternFill patternType="none">
          <fgColor rgb="FF000000"/>
          <bgColor rgb="FFFFFFFF"/>
        </patternFill>
      </fill>
      <alignment horizontal="general" vertical="center" textRotation="0" wrapText="1" indent="0" justifyLastLine="0" shrinkToFit="0" readingOrder="0"/>
    </dxf>
    <dxf>
      <font>
        <b/>
        <i val="0"/>
        <strike val="0"/>
        <condense val="0"/>
        <extend val="0"/>
        <outline val="0"/>
        <shadow val="0"/>
        <u val="none"/>
        <vertAlign val="baseline"/>
        <sz val="10"/>
        <color theme="0"/>
        <name val="Myriad Pro"/>
        <scheme val="none"/>
      </font>
      <fill>
        <patternFill patternType="solid">
          <fgColor indexed="64"/>
          <bgColor theme="5"/>
        </patternFill>
      </fill>
      <alignment horizontal="general" vertical="center" textRotation="0" wrapText="1" indent="0" justifyLastLine="0" shrinkToFit="0" readingOrder="0"/>
    </dxf>
    <dxf>
      <font>
        <b val="0"/>
        <i val="0"/>
        <color theme="3" tint="0.24994659260841701"/>
      </font>
      <fill>
        <patternFill patternType="none">
          <bgColor auto="1"/>
        </patternFill>
      </fill>
      <border>
        <top style="double">
          <color theme="3" tint="9.9948118533890809E-2"/>
        </top>
      </border>
    </dxf>
    <dxf>
      <font>
        <b val="0"/>
        <i val="0"/>
        <color theme="4" tint="-0.24994659260841701"/>
      </font>
      <fill>
        <patternFill patternType="none">
          <fgColor indexed="64"/>
          <bgColor auto="1"/>
        </patternFill>
      </fill>
      <border diagonalUp="0" diagonalDown="0">
        <left/>
        <right/>
        <top/>
        <bottom style="thin">
          <color theme="2" tint="-0.24994659260841701"/>
        </bottom>
        <vertical/>
        <horizontal/>
      </border>
    </dxf>
    <dxf>
      <font>
        <b val="0"/>
        <i val="0"/>
        <color theme="3" tint="0.24994659260841701"/>
      </font>
      <fill>
        <patternFill patternType="none">
          <bgColor auto="1"/>
        </patternFill>
      </fill>
      <border diagonalUp="0" diagonalDown="0">
        <left/>
        <right/>
        <top/>
        <bottom/>
        <vertical/>
        <horizontal style="thin">
          <color theme="2" tint="-0.24994659260841701"/>
        </horizontal>
      </border>
    </dxf>
  </dxfs>
  <tableStyles count="1" defaultTableStyle="TableStyleMedium2" defaultPivotStyle="PivotStyleLight16">
    <tableStyle name="Personal budget table" pivot="0" count="3" xr9:uid="{00000000-0011-0000-FFFF-FFFF00000000}">
      <tableStyleElement type="wholeTable" dxfId="7"/>
      <tableStyleElement type="headerRow" dxfId="6"/>
      <tableStyleElement type="totalRow" dxfId="5"/>
    </tableStyle>
  </tableStyles>
  <colors>
    <mruColors>
      <color rgb="FF00A7E1"/>
      <color rgb="FF77BC1F"/>
      <color rgb="FFEF7521"/>
      <color rgb="FF1982C5"/>
      <color rgb="FF96CC78"/>
      <color rgb="FF7CB6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14689" displayName="Table14689" ref="A3:C32" totalsRowShown="0" headerRowDxfId="4" dataDxfId="3">
  <autoFilter ref="A3:C32" xr:uid="{00000000-0009-0000-0100-000008000000}"/>
  <tableColumns count="3">
    <tableColumn id="1" xr3:uid="{00000000-0010-0000-0000-000001000000}" name="Monthly Cash Flow" dataDxfId="2"/>
    <tableColumn id="3" xr3:uid="{00000000-0010-0000-0000-000003000000}" name="Example" dataDxfId="1" dataCellStyle="Currency"/>
    <tableColumn id="2" xr3:uid="{00000000-0010-0000-0000-000002000000}" name="Current Total" dataDxfId="0" dataCellStyle="Currency">
      <calculatedColumnFormula>SUM(C2:C3)</calculatedColumnFormula>
    </tableColumn>
  </tableColumns>
  <tableStyleInfo name="TableStyleDark11"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333333"/>
      </a:dk2>
      <a:lt2>
        <a:srgbClr val="C4C3C3"/>
      </a:lt2>
      <a:accent1>
        <a:srgbClr val="1982C5"/>
      </a:accent1>
      <a:accent2>
        <a:srgbClr val="ED7D31"/>
      </a:accent2>
      <a:accent3>
        <a:srgbClr val="A5A5A5"/>
      </a:accent3>
      <a:accent4>
        <a:srgbClr val="622366"/>
      </a:accent4>
      <a:accent5>
        <a:srgbClr val="A2CDE8"/>
      </a:accent5>
      <a:accent6>
        <a:srgbClr val="77BC1F"/>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www.ssa.gov/planners/lifeexpectancy.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tabSelected="1" view="pageLayout" zoomScaleNormal="70" workbookViewId="0">
      <selection sqref="A1:C1"/>
    </sheetView>
  </sheetViews>
  <sheetFormatPr defaultColWidth="9.1015625" defaultRowHeight="15"/>
  <cols>
    <col min="1" max="1" width="41.3671875" style="24" customWidth="1"/>
    <col min="2" max="2" width="25.47265625" style="34" customWidth="1"/>
    <col min="3" max="3" width="25.47265625" style="49" customWidth="1"/>
    <col min="4" max="16384" width="9.1015625" style="24"/>
  </cols>
  <sheetData>
    <row r="1" spans="1:4" ht="72.55" customHeight="1">
      <c r="A1" s="51" t="s">
        <v>70</v>
      </c>
      <c r="B1" s="51"/>
      <c r="C1" s="51"/>
      <c r="D1" s="23"/>
    </row>
    <row r="2" spans="1:4" ht="62.5" customHeight="1">
      <c r="A2" s="50" t="s">
        <v>67</v>
      </c>
      <c r="B2" s="50"/>
      <c r="C2" s="50"/>
      <c r="D2" s="23"/>
    </row>
    <row r="3" spans="1:4" ht="16.3" customHeight="1">
      <c r="A3" s="25" t="s">
        <v>49</v>
      </c>
      <c r="B3" s="26" t="s">
        <v>10</v>
      </c>
      <c r="C3" s="27" t="s">
        <v>52</v>
      </c>
    </row>
    <row r="4" spans="1:4" ht="16.3" customHeight="1">
      <c r="A4" s="28" t="s">
        <v>62</v>
      </c>
      <c r="B4" s="29"/>
      <c r="C4" s="30">
        <f t="shared" ref="C4:C7" si="0">SUM(C2:C3)</f>
        <v>0</v>
      </c>
    </row>
    <row r="5" spans="1:4" s="34" customFormat="1" ht="16.3" customHeight="1">
      <c r="A5" s="31" t="s">
        <v>64</v>
      </c>
      <c r="B5" s="32">
        <v>1000</v>
      </c>
      <c r="C5" s="33">
        <v>1000</v>
      </c>
    </row>
    <row r="6" spans="1:4" s="34" customFormat="1" ht="16.3" customHeight="1">
      <c r="A6" s="31" t="s">
        <v>65</v>
      </c>
      <c r="B6" s="32">
        <v>1000</v>
      </c>
      <c r="C6" s="33"/>
    </row>
    <row r="7" spans="1:4" s="34" customFormat="1" ht="16.3" customHeight="1">
      <c r="A7" s="35" t="s">
        <v>47</v>
      </c>
      <c r="B7" s="36">
        <f>SUM(B5:B6)</f>
        <v>2000</v>
      </c>
      <c r="C7" s="36">
        <f t="shared" si="0"/>
        <v>1000</v>
      </c>
    </row>
    <row r="8" spans="1:4" ht="16.3" customHeight="1">
      <c r="A8" s="28" t="s">
        <v>50</v>
      </c>
      <c r="B8" s="37"/>
      <c r="C8" s="38"/>
    </row>
    <row r="9" spans="1:4" s="34" customFormat="1" ht="16.3" customHeight="1">
      <c r="A9" s="31" t="s">
        <v>66</v>
      </c>
      <c r="B9" s="32">
        <v>500</v>
      </c>
      <c r="C9" s="39">
        <v>1000</v>
      </c>
    </row>
    <row r="10" spans="1:4" s="34" customFormat="1" ht="16.3" customHeight="1">
      <c r="A10" s="31" t="s">
        <v>40</v>
      </c>
      <c r="B10" s="32">
        <v>150</v>
      </c>
      <c r="C10" s="39">
        <v>1000</v>
      </c>
    </row>
    <row r="11" spans="1:4" s="34" customFormat="1" ht="16.3" customHeight="1">
      <c r="A11" s="31" t="s">
        <v>43</v>
      </c>
      <c r="B11" s="32">
        <v>100</v>
      </c>
      <c r="C11" s="39">
        <v>1</v>
      </c>
    </row>
    <row r="12" spans="1:4" s="34" customFormat="1" ht="16.3" customHeight="1">
      <c r="A12" s="31" t="s">
        <v>53</v>
      </c>
      <c r="B12" s="32">
        <v>200</v>
      </c>
      <c r="C12" s="39">
        <v>0</v>
      </c>
    </row>
    <row r="13" spans="1:4" ht="16.3" customHeight="1">
      <c r="A13" s="31" t="s">
        <v>42</v>
      </c>
      <c r="B13" s="32">
        <v>100</v>
      </c>
      <c r="C13" s="39">
        <v>1</v>
      </c>
    </row>
    <row r="14" spans="1:4" ht="16.3" customHeight="1">
      <c r="A14" s="31" t="s">
        <v>54</v>
      </c>
      <c r="B14" s="32">
        <v>200</v>
      </c>
      <c r="C14" s="39">
        <v>1</v>
      </c>
    </row>
    <row r="15" spans="1:4" ht="16.3" customHeight="1">
      <c r="A15" s="31" t="s">
        <v>68</v>
      </c>
      <c r="B15" s="32">
        <v>50</v>
      </c>
      <c r="C15" s="39">
        <v>1</v>
      </c>
    </row>
    <row r="16" spans="1:4" ht="16.3" customHeight="1">
      <c r="A16" s="31" t="s">
        <v>0</v>
      </c>
      <c r="B16" s="32">
        <v>20</v>
      </c>
      <c r="C16" s="39">
        <v>1</v>
      </c>
    </row>
    <row r="17" spans="1:3" ht="16.3" customHeight="1">
      <c r="A17" s="40" t="s">
        <v>63</v>
      </c>
      <c r="B17" s="41">
        <f>SUM(B9:B16)</f>
        <v>1320</v>
      </c>
      <c r="C17" s="42">
        <f>SUM(C9:C16)</f>
        <v>2005</v>
      </c>
    </row>
    <row r="18" spans="1:3" ht="16.3" customHeight="1">
      <c r="A18" s="28" t="s">
        <v>51</v>
      </c>
      <c r="B18" s="37"/>
      <c r="C18" s="43"/>
    </row>
    <row r="19" spans="1:3" ht="16.3" customHeight="1">
      <c r="A19" s="31" t="s">
        <v>55</v>
      </c>
      <c r="B19" s="32">
        <v>200</v>
      </c>
      <c r="C19" s="39"/>
    </row>
    <row r="20" spans="1:3" ht="16.3" customHeight="1">
      <c r="A20" s="31" t="s">
        <v>44</v>
      </c>
      <c r="B20" s="32">
        <v>40</v>
      </c>
      <c r="C20" s="39"/>
    </row>
    <row r="21" spans="1:3" ht="16.3" customHeight="1">
      <c r="A21" s="31" t="s">
        <v>48</v>
      </c>
      <c r="B21" s="32">
        <v>75</v>
      </c>
      <c r="C21" s="39"/>
    </row>
    <row r="22" spans="1:3" ht="16.3" customHeight="1">
      <c r="A22" s="31" t="s">
        <v>56</v>
      </c>
      <c r="B22" s="32">
        <v>40</v>
      </c>
      <c r="C22" s="39"/>
    </row>
    <row r="23" spans="1:3" ht="16.3" customHeight="1">
      <c r="A23" s="31" t="s">
        <v>45</v>
      </c>
      <c r="B23" s="32">
        <v>40</v>
      </c>
      <c r="C23" s="39"/>
    </row>
    <row r="24" spans="1:3" ht="16.3" customHeight="1">
      <c r="A24" s="31" t="s">
        <v>57</v>
      </c>
      <c r="B24" s="32">
        <v>25</v>
      </c>
      <c r="C24" s="39"/>
    </row>
    <row r="25" spans="1:3" ht="16.3" customHeight="1">
      <c r="A25" s="31" t="s">
        <v>58</v>
      </c>
      <c r="B25" s="32"/>
      <c r="C25" s="39"/>
    </row>
    <row r="26" spans="1:3" ht="16.3" customHeight="1">
      <c r="A26" s="31" t="s">
        <v>41</v>
      </c>
      <c r="B26" s="32">
        <v>40</v>
      </c>
      <c r="C26" s="39"/>
    </row>
    <row r="27" spans="1:3" ht="16.3" customHeight="1">
      <c r="A27" s="31" t="s">
        <v>59</v>
      </c>
      <c r="B27" s="32">
        <v>40</v>
      </c>
      <c r="C27" s="39"/>
    </row>
    <row r="28" spans="1:3" ht="16.3" customHeight="1">
      <c r="A28" s="31" t="s">
        <v>60</v>
      </c>
      <c r="B28" s="32">
        <v>75</v>
      </c>
      <c r="C28" s="39"/>
    </row>
    <row r="29" spans="1:3" ht="16.3" customHeight="1">
      <c r="A29" s="31" t="s">
        <v>0</v>
      </c>
      <c r="B29" s="32">
        <v>0</v>
      </c>
      <c r="C29" s="39"/>
    </row>
    <row r="30" spans="1:3" ht="16.3" customHeight="1">
      <c r="A30" s="40" t="s">
        <v>61</v>
      </c>
      <c r="B30" s="41">
        <f>SUM(B19:B29)</f>
        <v>575</v>
      </c>
      <c r="C30" s="44">
        <f>SUM(C19:C29)</f>
        <v>0</v>
      </c>
    </row>
    <row r="31" spans="1:3" ht="16.3" customHeight="1">
      <c r="A31" s="35" t="s">
        <v>46</v>
      </c>
      <c r="B31" s="45">
        <f>SUM(B17,B30)</f>
        <v>1895</v>
      </c>
      <c r="C31" s="36">
        <f>SUM(C17,C30)</f>
        <v>2005</v>
      </c>
    </row>
    <row r="32" spans="1:3" ht="16.3" customHeight="1">
      <c r="A32" s="46" t="s">
        <v>69</v>
      </c>
      <c r="B32" s="47">
        <f>B7-B31</f>
        <v>105</v>
      </c>
      <c r="C32" s="48">
        <f>C7-C31</f>
        <v>-1005</v>
      </c>
    </row>
  </sheetData>
  <mergeCells count="2">
    <mergeCell ref="A2:C2"/>
    <mergeCell ref="A1:C1"/>
  </mergeCells>
  <printOptions horizontalCentered="1"/>
  <pageMargins left="0.5" right="0.5" top="0.5" bottom="0.5" header="0.3" footer="0.3"/>
  <pageSetup orientation="portrait" horizontalDpi="4294967295" verticalDpi="4294967295" r:id="rId1"/>
  <headerFooter>
    <oddFooter>&amp;L&amp;G&amp;C&amp;"Myriad Pro,Regular"&amp;K04+000Financial Wellness Learning Modules&amp;R&amp;G</oddFooter>
  </headerFooter>
  <legacyDrawingHF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R65"/>
  <sheetViews>
    <sheetView zoomScale="73" zoomScaleNormal="80" zoomScalePageLayoutView="80" workbookViewId="0">
      <selection activeCell="A2" sqref="A2:R2"/>
    </sheetView>
  </sheetViews>
  <sheetFormatPr defaultColWidth="9.1015625" defaultRowHeight="13.8"/>
  <cols>
    <col min="1" max="1" width="9.1015625" style="1"/>
    <col min="2" max="2" width="34.734375" style="1" customWidth="1"/>
    <col min="3" max="3" width="15" style="1" bestFit="1" customWidth="1"/>
    <col min="4" max="5" width="9.1015625" style="1"/>
    <col min="6" max="6" width="2.3671875" style="1" customWidth="1"/>
    <col min="7" max="8" width="9.1015625" style="1"/>
    <col min="9" max="12" width="9.3671875" style="1" bestFit="1" customWidth="1"/>
    <col min="13" max="16384" width="9.1015625" style="1"/>
  </cols>
  <sheetData>
    <row r="2" spans="1:18" ht="14.1">
      <c r="A2" s="52"/>
      <c r="B2" s="52"/>
      <c r="C2" s="52"/>
      <c r="D2" s="52"/>
      <c r="E2" s="52"/>
      <c r="F2" s="52"/>
      <c r="G2" s="52"/>
      <c r="H2" s="52"/>
      <c r="I2" s="52"/>
      <c r="J2" s="52"/>
      <c r="K2" s="52"/>
      <c r="L2" s="52"/>
      <c r="M2" s="52"/>
      <c r="N2" s="52"/>
      <c r="O2" s="52"/>
      <c r="P2" s="52"/>
      <c r="Q2" s="52"/>
      <c r="R2" s="52"/>
    </row>
    <row r="3" spans="1:18" ht="14.1">
      <c r="A3" s="2" t="s">
        <v>1</v>
      </c>
      <c r="B3" s="2"/>
      <c r="C3" s="2"/>
      <c r="D3" s="2"/>
      <c r="E3" s="2"/>
      <c r="F3" s="2"/>
    </row>
    <row r="4" spans="1:18" ht="14.1" thickBot="1">
      <c r="A4" s="3" t="s">
        <v>12</v>
      </c>
      <c r="B4" s="3"/>
      <c r="C4" s="3"/>
      <c r="D4" s="3"/>
      <c r="E4" s="3"/>
      <c r="F4" s="3"/>
    </row>
    <row r="5" spans="1:18" ht="56.25" customHeight="1">
      <c r="A5" s="1">
        <v>1</v>
      </c>
      <c r="B5" s="4" t="s">
        <v>2</v>
      </c>
      <c r="C5" s="4"/>
      <c r="D5" s="4"/>
      <c r="E5" s="4"/>
      <c r="F5" s="4"/>
      <c r="G5" s="53" t="s">
        <v>9</v>
      </c>
      <c r="H5" s="54"/>
      <c r="I5" s="54"/>
      <c r="J5" s="54"/>
      <c r="K5" s="54"/>
      <c r="L5" s="55"/>
    </row>
    <row r="6" spans="1:18">
      <c r="A6" s="1">
        <v>2</v>
      </c>
      <c r="B6" s="1" t="s">
        <v>3</v>
      </c>
      <c r="C6" s="5"/>
      <c r="G6" s="56" t="s">
        <v>8</v>
      </c>
      <c r="H6" s="57"/>
      <c r="I6" s="57"/>
      <c r="J6" s="57"/>
      <c r="K6" s="57"/>
      <c r="L6" s="58"/>
    </row>
    <row r="7" spans="1:18">
      <c r="A7" s="1">
        <v>3</v>
      </c>
      <c r="B7" s="1" t="s">
        <v>4</v>
      </c>
      <c r="G7" s="6">
        <v>20</v>
      </c>
      <c r="H7" s="7">
        <v>25</v>
      </c>
      <c r="I7" s="7">
        <v>30</v>
      </c>
      <c r="J7" s="7">
        <v>35</v>
      </c>
      <c r="K7" s="7">
        <v>40</v>
      </c>
      <c r="L7" s="8">
        <v>45</v>
      </c>
    </row>
    <row r="8" spans="1:18" ht="27.9" thickBot="1">
      <c r="A8" s="1">
        <v>4</v>
      </c>
      <c r="B8" s="4" t="s">
        <v>5</v>
      </c>
      <c r="G8" s="9">
        <v>1.8061</v>
      </c>
      <c r="H8" s="10">
        <v>2.0937999999999999</v>
      </c>
      <c r="I8" s="10">
        <v>2.4272999999999998</v>
      </c>
      <c r="J8" s="10">
        <v>2.8138999999999998</v>
      </c>
      <c r="K8" s="10">
        <v>3.262</v>
      </c>
      <c r="L8" s="11">
        <v>3.7816000000000001</v>
      </c>
    </row>
    <row r="9" spans="1:18">
      <c r="A9" s="1">
        <v>5</v>
      </c>
      <c r="B9" s="1" t="s">
        <v>6</v>
      </c>
      <c r="C9" s="12">
        <v>0.4</v>
      </c>
    </row>
    <row r="10" spans="1:18" ht="27.6">
      <c r="A10" s="1">
        <v>6</v>
      </c>
      <c r="B10" s="4" t="s">
        <v>15</v>
      </c>
    </row>
    <row r="12" spans="1:18">
      <c r="A12" s="13" t="s">
        <v>10</v>
      </c>
      <c r="B12" s="13"/>
      <c r="C12" s="13"/>
      <c r="D12" s="13"/>
      <c r="E12" s="13"/>
    </row>
    <row r="13" spans="1:18">
      <c r="A13" s="13" t="s">
        <v>11</v>
      </c>
      <c r="B13" s="13"/>
      <c r="C13" s="13"/>
      <c r="D13" s="13"/>
      <c r="E13" s="13"/>
    </row>
    <row r="14" spans="1:18" ht="24.9">
      <c r="A14" s="13">
        <v>1</v>
      </c>
      <c r="B14" s="14" t="s">
        <v>2</v>
      </c>
      <c r="C14" s="13">
        <v>35</v>
      </c>
      <c r="D14" s="13"/>
      <c r="E14" s="13"/>
    </row>
    <row r="15" spans="1:18">
      <c r="A15" s="13">
        <v>2</v>
      </c>
      <c r="B15" s="13" t="s">
        <v>3</v>
      </c>
      <c r="C15" s="15">
        <v>30000</v>
      </c>
      <c r="D15" s="13"/>
      <c r="E15" s="13"/>
    </row>
    <row r="16" spans="1:18">
      <c r="A16" s="13">
        <v>3</v>
      </c>
      <c r="B16" s="13" t="s">
        <v>4</v>
      </c>
      <c r="C16" s="13">
        <v>2.8138999999999998</v>
      </c>
      <c r="D16" s="13"/>
      <c r="E16" s="13"/>
    </row>
    <row r="17" spans="1:11" ht="24.9">
      <c r="A17" s="13">
        <v>4</v>
      </c>
      <c r="B17" s="14" t="s">
        <v>5</v>
      </c>
      <c r="C17" s="15">
        <f>C15*C16</f>
        <v>84417</v>
      </c>
      <c r="D17" s="13"/>
      <c r="E17" s="13"/>
    </row>
    <row r="18" spans="1:11">
      <c r="A18" s="13">
        <v>5</v>
      </c>
      <c r="B18" s="13" t="s">
        <v>6</v>
      </c>
      <c r="C18" s="16">
        <v>0.4</v>
      </c>
      <c r="D18" s="13"/>
      <c r="E18" s="13"/>
    </row>
    <row r="19" spans="1:11" ht="24.9">
      <c r="A19" s="13">
        <v>6</v>
      </c>
      <c r="B19" s="14" t="s">
        <v>7</v>
      </c>
      <c r="C19" s="15">
        <f>C17*C18</f>
        <v>33766.800000000003</v>
      </c>
      <c r="D19" s="13"/>
      <c r="E19" s="13"/>
    </row>
    <row r="20" spans="1:11">
      <c r="B20" s="4"/>
    </row>
    <row r="21" spans="1:11">
      <c r="A21" s="3" t="s">
        <v>13</v>
      </c>
      <c r="B21" s="3"/>
      <c r="C21" s="3"/>
      <c r="D21" s="3"/>
      <c r="E21" s="3"/>
      <c r="F21" s="3"/>
    </row>
    <row r="22" spans="1:11" ht="27.9" thickBot="1">
      <c r="A22" s="1">
        <v>1</v>
      </c>
      <c r="B22" s="4" t="s">
        <v>14</v>
      </c>
      <c r="C22" s="17">
        <f>C19</f>
        <v>33766.800000000003</v>
      </c>
    </row>
    <row r="23" spans="1:11">
      <c r="A23" s="1">
        <v>2</v>
      </c>
      <c r="B23" s="1" t="s">
        <v>16</v>
      </c>
      <c r="C23" s="1">
        <v>30</v>
      </c>
      <c r="D23" s="18" t="s">
        <v>19</v>
      </c>
      <c r="G23" s="53" t="s">
        <v>20</v>
      </c>
      <c r="H23" s="54"/>
      <c r="I23" s="54"/>
      <c r="J23" s="54"/>
      <c r="K23" s="55"/>
    </row>
    <row r="24" spans="1:11">
      <c r="A24" s="1">
        <v>3</v>
      </c>
      <c r="B24" s="1" t="s">
        <v>17</v>
      </c>
      <c r="G24" s="56" t="s">
        <v>21</v>
      </c>
      <c r="H24" s="57"/>
      <c r="I24" s="57"/>
      <c r="J24" s="57"/>
      <c r="K24" s="58"/>
    </row>
    <row r="25" spans="1:11" ht="27.6">
      <c r="A25" s="1">
        <v>4</v>
      </c>
      <c r="B25" s="4" t="s">
        <v>18</v>
      </c>
      <c r="G25" s="6">
        <v>20</v>
      </c>
      <c r="H25" s="7">
        <v>25</v>
      </c>
      <c r="I25" s="7">
        <v>30</v>
      </c>
      <c r="J25" s="7">
        <v>35</v>
      </c>
      <c r="K25" s="8">
        <v>40</v>
      </c>
    </row>
    <row r="26" spans="1:11" ht="14.1" thickBot="1">
      <c r="G26" s="9">
        <v>14.264900000000001</v>
      </c>
      <c r="H26" s="10">
        <v>16.430499999999999</v>
      </c>
      <c r="I26" s="10">
        <v>18.220400000000001</v>
      </c>
      <c r="J26" s="10">
        <v>19.6999</v>
      </c>
      <c r="K26" s="11">
        <v>20.922799999999999</v>
      </c>
    </row>
    <row r="27" spans="1:11">
      <c r="A27" s="1" t="s">
        <v>10</v>
      </c>
    </row>
    <row r="28" spans="1:11" ht="28.5" customHeight="1">
      <c r="A28" s="59" t="s">
        <v>22</v>
      </c>
      <c r="B28" s="59"/>
      <c r="C28" s="59"/>
      <c r="D28" s="59"/>
      <c r="E28" s="59"/>
    </row>
    <row r="29" spans="1:11" ht="27.6">
      <c r="A29" s="1">
        <v>1</v>
      </c>
      <c r="B29" s="4" t="s">
        <v>14</v>
      </c>
      <c r="C29" s="17">
        <f>C19</f>
        <v>33766.800000000003</v>
      </c>
    </row>
    <row r="30" spans="1:11">
      <c r="A30" s="1">
        <v>2</v>
      </c>
      <c r="B30" s="1" t="s">
        <v>16</v>
      </c>
      <c r="C30" s="1">
        <v>30</v>
      </c>
    </row>
    <row r="31" spans="1:11">
      <c r="A31" s="1">
        <v>3</v>
      </c>
      <c r="B31" s="1" t="s">
        <v>17</v>
      </c>
      <c r="C31" s="1">
        <v>18.220400000000001</v>
      </c>
    </row>
    <row r="32" spans="1:11" ht="27.6">
      <c r="A32" s="1">
        <v>4</v>
      </c>
      <c r="B32" s="4" t="s">
        <v>18</v>
      </c>
      <c r="C32" s="17">
        <f>C29*C31</f>
        <v>615244.60272000008</v>
      </c>
    </row>
    <row r="34" spans="1:12" ht="14.1" thickBot="1">
      <c r="A34" s="3" t="s">
        <v>23</v>
      </c>
      <c r="B34" s="3"/>
      <c r="C34" s="3"/>
      <c r="D34" s="3"/>
      <c r="E34" s="3"/>
      <c r="F34" s="3"/>
    </row>
    <row r="35" spans="1:12">
      <c r="A35" s="1">
        <v>1</v>
      </c>
      <c r="B35" s="1" t="s">
        <v>24</v>
      </c>
      <c r="C35" s="5"/>
      <c r="G35" s="53" t="s">
        <v>27</v>
      </c>
      <c r="H35" s="54"/>
      <c r="I35" s="54"/>
      <c r="J35" s="54"/>
      <c r="K35" s="54"/>
      <c r="L35" s="55"/>
    </row>
    <row r="36" spans="1:12">
      <c r="A36" s="1">
        <v>2</v>
      </c>
      <c r="B36" s="1" t="s">
        <v>25</v>
      </c>
      <c r="G36" s="56" t="s">
        <v>8</v>
      </c>
      <c r="H36" s="57"/>
      <c r="I36" s="57"/>
      <c r="J36" s="57"/>
      <c r="K36" s="57"/>
      <c r="L36" s="58"/>
    </row>
    <row r="37" spans="1:12">
      <c r="A37" s="1">
        <v>3</v>
      </c>
      <c r="B37" s="1" t="s">
        <v>26</v>
      </c>
      <c r="G37" s="6">
        <v>20</v>
      </c>
      <c r="H37" s="7">
        <v>25</v>
      </c>
      <c r="I37" s="7">
        <v>30</v>
      </c>
      <c r="J37" s="7">
        <v>35</v>
      </c>
      <c r="K37" s="7">
        <v>40</v>
      </c>
      <c r="L37" s="8">
        <v>45</v>
      </c>
    </row>
    <row r="38" spans="1:12" ht="27.9" thickBot="1">
      <c r="A38" s="1">
        <v>4</v>
      </c>
      <c r="B38" s="4" t="s">
        <v>28</v>
      </c>
      <c r="C38" s="5">
        <f>C35*C37</f>
        <v>0</v>
      </c>
      <c r="G38" s="9">
        <v>3.8696999999999999</v>
      </c>
      <c r="H38" s="10">
        <v>5.4273999999999996</v>
      </c>
      <c r="I38" s="10">
        <v>7.6123000000000003</v>
      </c>
      <c r="J38" s="10">
        <v>10.676600000000001</v>
      </c>
      <c r="K38" s="10">
        <v>14.974500000000001</v>
      </c>
      <c r="L38" s="11">
        <v>21.002500000000001</v>
      </c>
    </row>
    <row r="40" spans="1:12">
      <c r="A40" s="1" t="s">
        <v>10</v>
      </c>
    </row>
    <row r="41" spans="1:12">
      <c r="A41" s="60" t="s">
        <v>29</v>
      </c>
      <c r="B41" s="60"/>
      <c r="C41" s="60"/>
      <c r="D41" s="60"/>
      <c r="E41" s="60"/>
    </row>
    <row r="42" spans="1:12">
      <c r="A42" s="1">
        <v>1</v>
      </c>
      <c r="B42" s="1" t="s">
        <v>24</v>
      </c>
      <c r="C42" s="5">
        <v>2000</v>
      </c>
    </row>
    <row r="43" spans="1:12">
      <c r="A43" s="1">
        <v>2</v>
      </c>
      <c r="B43" s="1" t="s">
        <v>25</v>
      </c>
      <c r="C43" s="1">
        <v>35</v>
      </c>
    </row>
    <row r="44" spans="1:12">
      <c r="A44" s="1">
        <v>3</v>
      </c>
      <c r="B44" s="1" t="s">
        <v>26</v>
      </c>
      <c r="C44" s="1">
        <v>10.676600000000001</v>
      </c>
    </row>
    <row r="45" spans="1:12" ht="27.6">
      <c r="A45" s="1">
        <v>4</v>
      </c>
      <c r="B45" s="4" t="s">
        <v>28</v>
      </c>
      <c r="C45" s="5">
        <f>C42*C44</f>
        <v>21353.200000000001</v>
      </c>
    </row>
    <row r="47" spans="1:12" ht="33" customHeight="1" thickBot="1">
      <c r="A47" s="61" t="s">
        <v>30</v>
      </c>
      <c r="B47" s="61"/>
      <c r="C47" s="61"/>
      <c r="D47" s="61"/>
      <c r="E47" s="61"/>
      <c r="F47" s="61"/>
    </row>
    <row r="48" spans="1:12" ht="27.6">
      <c r="A48" s="1">
        <v>1</v>
      </c>
      <c r="B48" s="4" t="s">
        <v>32</v>
      </c>
      <c r="C48" s="1">
        <f>C5</f>
        <v>0</v>
      </c>
      <c r="G48" s="53" t="s">
        <v>37</v>
      </c>
      <c r="H48" s="54"/>
      <c r="I48" s="54"/>
      <c r="J48" s="54"/>
      <c r="K48" s="54"/>
      <c r="L48" s="55"/>
    </row>
    <row r="49" spans="1:12" ht="27.6">
      <c r="A49" s="1">
        <v>2</v>
      </c>
      <c r="B49" s="4" t="s">
        <v>33</v>
      </c>
      <c r="C49" s="1">
        <f>C25</f>
        <v>0</v>
      </c>
      <c r="G49" s="56" t="s">
        <v>8</v>
      </c>
      <c r="H49" s="57"/>
      <c r="I49" s="57"/>
      <c r="J49" s="57"/>
      <c r="K49" s="57"/>
      <c r="L49" s="58"/>
    </row>
    <row r="50" spans="1:12" ht="27.6">
      <c r="A50" s="1">
        <v>3</v>
      </c>
      <c r="B50" s="4" t="s">
        <v>34</v>
      </c>
      <c r="C50" s="17">
        <f>C38</f>
        <v>0</v>
      </c>
      <c r="G50" s="6">
        <v>20</v>
      </c>
      <c r="H50" s="7">
        <v>25</v>
      </c>
      <c r="I50" s="7">
        <v>30</v>
      </c>
      <c r="J50" s="7">
        <v>35</v>
      </c>
      <c r="K50" s="7">
        <v>40</v>
      </c>
      <c r="L50" s="8">
        <v>45</v>
      </c>
    </row>
    <row r="51" spans="1:12" ht="27.9" thickBot="1">
      <c r="A51" s="1">
        <v>4</v>
      </c>
      <c r="B51" s="4" t="s">
        <v>31</v>
      </c>
      <c r="C51" s="17">
        <f>C50-C49</f>
        <v>0</v>
      </c>
      <c r="G51" s="9">
        <v>55.200600000000001</v>
      </c>
      <c r="H51" s="10">
        <v>89.175299999999993</v>
      </c>
      <c r="I51" s="19">
        <v>138.6986</v>
      </c>
      <c r="J51" s="19">
        <v>210.32769999999999</v>
      </c>
      <c r="K51" s="19">
        <v>313.30720000000002</v>
      </c>
      <c r="L51" s="20">
        <v>460.65789999999998</v>
      </c>
    </row>
    <row r="52" spans="1:12">
      <c r="A52" s="1">
        <v>5</v>
      </c>
      <c r="B52" s="1" t="s">
        <v>35</v>
      </c>
      <c r="C52" s="17">
        <f>C6</f>
        <v>0</v>
      </c>
    </row>
    <row r="53" spans="1:12">
      <c r="A53" s="1">
        <v>6</v>
      </c>
      <c r="B53" s="1" t="s">
        <v>36</v>
      </c>
    </row>
    <row r="54" spans="1:12" ht="41.4">
      <c r="A54" s="1">
        <v>7</v>
      </c>
      <c r="B54" s="4" t="s">
        <v>38</v>
      </c>
      <c r="C54" s="17">
        <f>C52*C53</f>
        <v>0</v>
      </c>
    </row>
    <row r="55" spans="1:12" ht="27.6">
      <c r="A55" s="1">
        <v>8</v>
      </c>
      <c r="B55" s="4" t="s">
        <v>39</v>
      </c>
      <c r="C55" s="21" t="e">
        <f>C51/C54</f>
        <v>#DIV/0!</v>
      </c>
    </row>
    <row r="57" spans="1:12">
      <c r="A57" s="1" t="s">
        <v>10</v>
      </c>
    </row>
    <row r="58" spans="1:12" ht="27.6">
      <c r="A58" s="1">
        <v>1</v>
      </c>
      <c r="B58" s="4" t="s">
        <v>32</v>
      </c>
      <c r="C58" s="1">
        <f>C14</f>
        <v>35</v>
      </c>
    </row>
    <row r="59" spans="1:12" ht="27.6">
      <c r="A59" s="1">
        <v>2</v>
      </c>
      <c r="B59" s="4" t="s">
        <v>33</v>
      </c>
      <c r="C59" s="17">
        <f>C32</f>
        <v>615244.60272000008</v>
      </c>
    </row>
    <row r="60" spans="1:12" ht="27.6">
      <c r="A60" s="1">
        <v>3</v>
      </c>
      <c r="B60" s="4" t="s">
        <v>34</v>
      </c>
      <c r="C60" s="17">
        <f>C45</f>
        <v>21353.200000000001</v>
      </c>
    </row>
    <row r="61" spans="1:12" ht="27.6">
      <c r="A61" s="1">
        <v>4</v>
      </c>
      <c r="B61" s="4" t="s">
        <v>31</v>
      </c>
      <c r="C61" s="17">
        <f>C59-C60</f>
        <v>593891.40272000013</v>
      </c>
    </row>
    <row r="62" spans="1:12">
      <c r="A62" s="1">
        <v>5</v>
      </c>
      <c r="B62" s="1" t="s">
        <v>35</v>
      </c>
      <c r="C62" s="17">
        <f>C15</f>
        <v>30000</v>
      </c>
    </row>
    <row r="63" spans="1:12">
      <c r="A63" s="1">
        <v>6</v>
      </c>
      <c r="B63" s="1" t="s">
        <v>36</v>
      </c>
      <c r="C63" s="1">
        <v>210.32769999999999</v>
      </c>
    </row>
    <row r="64" spans="1:12" ht="41.4">
      <c r="A64" s="1">
        <v>7</v>
      </c>
      <c r="B64" s="4" t="s">
        <v>38</v>
      </c>
      <c r="C64" s="17">
        <f>C62*C63</f>
        <v>6309831</v>
      </c>
    </row>
    <row r="65" spans="1:3" ht="27.6">
      <c r="A65" s="1">
        <v>8</v>
      </c>
      <c r="B65" s="4" t="s">
        <v>39</v>
      </c>
      <c r="C65" s="21">
        <f>C61/C64</f>
        <v>9.4121602103130836E-2</v>
      </c>
    </row>
  </sheetData>
  <mergeCells count="12">
    <mergeCell ref="G36:L36"/>
    <mergeCell ref="A41:E41"/>
    <mergeCell ref="A47:F47"/>
    <mergeCell ref="G48:L48"/>
    <mergeCell ref="G49:L49"/>
    <mergeCell ref="A2:R2"/>
    <mergeCell ref="G23:K23"/>
    <mergeCell ref="G24:K24"/>
    <mergeCell ref="A28:E28"/>
    <mergeCell ref="G35:L35"/>
    <mergeCell ref="G5:L5"/>
    <mergeCell ref="G6:L6"/>
  </mergeCells>
  <hyperlinks>
    <hyperlink ref="D23" r:id="rId1" xr:uid="{00000000-0004-0000-0100-000000000000}"/>
  </hyperlinks>
  <printOptions horizontalCentered="1" verticalCentered="1"/>
  <pageMargins left="0.45" right="0.45" top="0.75" bottom="0.75" header="0.3" footer="0.3"/>
  <pageSetup scale="49" orientation="portrait" r:id="rId2"/>
  <headerFooter>
    <oddHeader>&amp;C&amp;G</oddHeader>
  </headerFooter>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5"/>
  <sheetViews>
    <sheetView workbookViewId="0">
      <selection activeCell="A16" sqref="A16"/>
    </sheetView>
  </sheetViews>
  <sheetFormatPr defaultRowHeight="14.4"/>
  <cols>
    <col min="1" max="1" width="9.1015625" style="22"/>
  </cols>
  <sheetData>
    <row r="1" spans="1:1">
      <c r="A1" s="22">
        <v>0.01</v>
      </c>
    </row>
    <row r="2" spans="1:1">
      <c r="A2" s="22">
        <v>0.02</v>
      </c>
    </row>
    <row r="3" spans="1:1">
      <c r="A3" s="22">
        <v>0.03</v>
      </c>
    </row>
    <row r="4" spans="1:1">
      <c r="A4" s="22">
        <v>0.04</v>
      </c>
    </row>
    <row r="5" spans="1:1">
      <c r="A5" s="22">
        <v>0.05</v>
      </c>
    </row>
    <row r="6" spans="1:1">
      <c r="A6" s="22">
        <v>0.06</v>
      </c>
    </row>
    <row r="7" spans="1:1">
      <c r="A7" s="22">
        <v>7.0000000000000007E-2</v>
      </c>
    </row>
    <row r="8" spans="1:1">
      <c r="A8" s="22">
        <v>0.08</v>
      </c>
    </row>
    <row r="9" spans="1:1">
      <c r="A9" s="22">
        <v>0.09</v>
      </c>
    </row>
    <row r="10" spans="1:1">
      <c r="A10" s="22">
        <v>0.1</v>
      </c>
    </row>
    <row r="11" spans="1:1">
      <c r="A11" s="22">
        <v>0.11</v>
      </c>
    </row>
    <row r="12" spans="1:1">
      <c r="A12" s="22">
        <v>0.12</v>
      </c>
    </row>
    <row r="13" spans="1:1">
      <c r="A13" s="22">
        <v>0.13</v>
      </c>
    </row>
    <row r="14" spans="1:1">
      <c r="A14" s="22">
        <v>0.14000000000000001</v>
      </c>
    </row>
    <row r="15" spans="1:1">
      <c r="A15" s="22">
        <v>0.15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Cash Flow Worksheet</vt:lpstr>
      <vt:lpstr>Retirement Savings</vt:lpstr>
      <vt:lpstr>savings rate list</vt:lpstr>
      <vt:lpstr>SavingsRate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Wilson</dc:creator>
  <cp:lastModifiedBy>Matthew Drummond</cp:lastModifiedBy>
  <cp:lastPrinted>2017-12-13T19:42:40Z</cp:lastPrinted>
  <dcterms:created xsi:type="dcterms:W3CDTF">2016-06-23T18:43:22Z</dcterms:created>
  <dcterms:modified xsi:type="dcterms:W3CDTF">2021-10-02T21:58:17Z</dcterms:modified>
</cp:coreProperties>
</file>