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T:\Administation\Communications\KPERS Website\loop\HealthQuest\"/>
    </mc:Choice>
  </mc:AlternateContent>
  <bookViews>
    <workbookView xWindow="0" yWindow="0" windowWidth="24960" windowHeight="12340"/>
  </bookViews>
  <sheets>
    <sheet name="Net Worth Worksheet" sheetId="12" r:id="rId1"/>
    <sheet name="Retirement Savings" sheetId="6" state="hidden" r:id="rId2"/>
    <sheet name="savings rate list" sheetId="19" state="hidden" r:id="rId3"/>
  </sheets>
  <definedNames>
    <definedName name="_xlnm._FilterDatabase" localSheetId="0" hidden="1">'Net Worth Worksheet'!$A$4:$B$4</definedName>
    <definedName name="_xlnm.Print_Area" localSheetId="0">'Net Worth Worksheet'!$A$1:$E$35</definedName>
    <definedName name="SavingsRate">'savings rate list'!$A$1:$A$15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6" l="1"/>
  <c r="C64" i="6" s="1"/>
  <c r="C58" i="6"/>
  <c r="C52" i="6"/>
  <c r="C54" i="6" s="1"/>
  <c r="C49" i="6"/>
  <c r="C48" i="6"/>
  <c r="C45" i="6"/>
  <c r="C60" i="6" s="1"/>
  <c r="C38" i="6"/>
  <c r="C50" i="6" s="1"/>
  <c r="C51" i="6" s="1"/>
  <c r="C17" i="6"/>
  <c r="C19" i="6" s="1"/>
  <c r="B34" i="12"/>
  <c r="B28" i="12"/>
  <c r="B19" i="12"/>
  <c r="E18" i="12"/>
  <c r="B11" i="12"/>
  <c r="C55" i="6" l="1"/>
  <c r="B35" i="12"/>
  <c r="E24" i="12" s="1"/>
  <c r="C29" i="6"/>
  <c r="C32" i="6" s="1"/>
  <c r="C59" i="6" s="1"/>
  <c r="C61" i="6" s="1"/>
  <c r="C65" i="6" s="1"/>
  <c r="C22" i="6"/>
</calcChain>
</file>

<file path=xl/sharedStrings.xml><?xml version="1.0" encoding="utf-8"?>
<sst xmlns="http://schemas.openxmlformats.org/spreadsheetml/2006/main" count="119" uniqueCount="86">
  <si>
    <t>Other</t>
  </si>
  <si>
    <t>KPERS 457</t>
  </si>
  <si>
    <t>Estimate How much You Need to Save for Retirement</t>
  </si>
  <si>
    <t>Number of Years until Retirement (retirement age minus current age)</t>
  </si>
  <si>
    <t>Current Annual Salary</t>
  </si>
  <si>
    <t>Projected Salary Growth Factor</t>
  </si>
  <si>
    <t>Value of Salary at Retirement (multiply line 2 x line 3)</t>
  </si>
  <si>
    <t>Replacement Rate</t>
  </si>
  <si>
    <t>Income Goal for 1st Year of Retirement (multiply line 4 x line 5)</t>
  </si>
  <si>
    <t>(by number of years until retirement)</t>
  </si>
  <si>
    <t>Projected Salary Growth Factors</t>
  </si>
  <si>
    <t>Example</t>
  </si>
  <si>
    <t>If you're 30 years old, plan to retire in 35 years at age 65, and earn $30,000 a year:</t>
  </si>
  <si>
    <t>Step 1: What Your Estimated Salary Will Be at Retirement Due to Inflation</t>
  </si>
  <si>
    <t>Step 2:  Income You Need in Your First Year and How Much You Will Need to Last</t>
  </si>
  <si>
    <t>Income Goal for First Year of Retirement</t>
  </si>
  <si>
    <t>Income Goal for First Year of Retirement (multiply line 4 x line 5)</t>
  </si>
  <si>
    <t>Number of Years in Retirement</t>
  </si>
  <si>
    <t>Projected Income Factor</t>
  </si>
  <si>
    <t>Savings Needed at Retirement (multiply line 1 x line 3)</t>
  </si>
  <si>
    <t>estimate life expectancy</t>
  </si>
  <si>
    <t>Projected Income Factors</t>
  </si>
  <si>
    <t>(by number of years spent in retirement)</t>
  </si>
  <si>
    <t>If you're planning for 30 years in retirement, multiply your first year income goal (step 1) by the projected income factor for 30 years in retirement</t>
  </si>
  <si>
    <t>Step 3:  How Much Your Current Savings Will Grow By the Time You Retire</t>
  </si>
  <si>
    <t>Current Savings</t>
  </si>
  <si>
    <t>Number of Years to Retirement</t>
  </si>
  <si>
    <t>Projected Value Factor</t>
  </si>
  <si>
    <t>Projected Value Factors</t>
  </si>
  <si>
    <t>Value of Current Savings at Retirement (multiply line 1 x line 3)</t>
  </si>
  <si>
    <t>If you have $2,000 in retirement savings and plan to retire in 35 years:</t>
  </si>
  <si>
    <t>Step 4: Where You Are Today and How much to Save as a Percentage of your current salary</t>
  </si>
  <si>
    <t>Additional retirement savings needed (subtract line 3 from line 2)</t>
  </si>
  <si>
    <t>Number of years until retirement (Step 1, line 1)</t>
  </si>
  <si>
    <t>Savings needed at retirement (Step 2, line 4)</t>
  </si>
  <si>
    <t>Value of current savings at retirement (Step 3, line 4)</t>
  </si>
  <si>
    <t>Current annual salary (Step 1, line 2)</t>
  </si>
  <si>
    <t>Projected Saving Rate Factor</t>
  </si>
  <si>
    <t>Projected Saving Rate Factors</t>
  </si>
  <si>
    <t>Maximum possible savings based on salary until retirement (multiply line 5 x line 6)</t>
  </si>
  <si>
    <t>Target Saving Rate (divide line 4 x line 7)</t>
  </si>
  <si>
    <t>Real Estate</t>
  </si>
  <si>
    <t>Furnishings</t>
  </si>
  <si>
    <t>Jewelry/Art</t>
  </si>
  <si>
    <t>Automobiles</t>
  </si>
  <si>
    <t>Stocks</t>
  </si>
  <si>
    <t>Mutual Funds</t>
  </si>
  <si>
    <t>Checking Account</t>
  </si>
  <si>
    <t>Savings Account</t>
  </si>
  <si>
    <t>Credit Union</t>
  </si>
  <si>
    <t>CDs</t>
  </si>
  <si>
    <t>Total Assets</t>
  </si>
  <si>
    <t>Liabilities</t>
  </si>
  <si>
    <t>Home Mortgage</t>
  </si>
  <si>
    <t>Total Liabilities</t>
  </si>
  <si>
    <t>Medical</t>
  </si>
  <si>
    <t>Cash Reserves</t>
  </si>
  <si>
    <t>Cash</t>
  </si>
  <si>
    <t>Savings Bonds</t>
  </si>
  <si>
    <t>Subtotal</t>
  </si>
  <si>
    <t>Personal Property</t>
  </si>
  <si>
    <t>Home/Condo</t>
  </si>
  <si>
    <t>Personal Investments</t>
  </si>
  <si>
    <t>Bonds</t>
  </si>
  <si>
    <t>Brokerage Accounts</t>
  </si>
  <si>
    <t>Retirement Accounts</t>
  </si>
  <si>
    <t>IRAs</t>
  </si>
  <si>
    <t>Annuities</t>
  </si>
  <si>
    <t>Other Retirement Plans</t>
  </si>
  <si>
    <t>Second Mortgage</t>
  </si>
  <si>
    <t>Home Equity Loan</t>
  </si>
  <si>
    <t>Student Loans</t>
  </si>
  <si>
    <t>Auto Loan 1</t>
  </si>
  <si>
    <t>Auto Loan 2</t>
  </si>
  <si>
    <t>Credit Card 1</t>
  </si>
  <si>
    <t>Credit Card 2</t>
  </si>
  <si>
    <t>Credit Card 3</t>
  </si>
  <si>
    <t>Credit Card 4</t>
  </si>
  <si>
    <t>Other Debt</t>
  </si>
  <si>
    <t>Column1</t>
  </si>
  <si>
    <t>Year:</t>
  </si>
  <si>
    <t>Value</t>
  </si>
  <si>
    <t>Assets</t>
  </si>
  <si>
    <t>Amount Owed</t>
  </si>
  <si>
    <t>Your Net Worth</t>
  </si>
  <si>
    <t xml:space="preserve">One of your financial goals should be to have a positive net worth that grows every year. Use this worksheet to calculate your net worth. Enter amounts in the space provided. Totals will calculate automatically. When you're done, set a date to review your net worth next year.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</si>
</sst>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0"/>
    <numFmt numFmtId="165" formatCode="&quot;$&quot;#,##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Myriad Web Pro"/>
      <family val="2"/>
    </font>
    <font>
      <sz val="11"/>
      <color theme="1"/>
      <name val="Calibri"/>
      <family val="2"/>
      <scheme val="minor"/>
    </font>
    <font>
      <b/>
      <sz val="11"/>
      <color theme="0"/>
      <name val="Myriad Web Pro"/>
      <family val="2"/>
    </font>
    <font>
      <sz val="10"/>
      <color theme="1"/>
      <name val="Myriad Web Pro"/>
      <family val="2"/>
    </font>
    <font>
      <u/>
      <sz val="11"/>
      <color theme="10"/>
      <name val="Calibri"/>
      <family val="2"/>
      <scheme val="minor"/>
    </font>
    <font>
      <sz val="11"/>
      <color theme="3" tint="0.24994659260841701"/>
      <name val="Calibri"/>
      <family val="2"/>
      <scheme val="minor"/>
    </font>
    <font>
      <b/>
      <sz val="10"/>
      <color theme="3" tint="9.9948118533890809E-2"/>
      <name val="Calibri Light"/>
      <family val="2"/>
      <scheme val="major"/>
    </font>
    <font>
      <sz val="24"/>
      <color theme="3" tint="0.24994659260841701"/>
      <name val="Calibri"/>
      <family val="2"/>
      <scheme val="minor"/>
    </font>
    <font>
      <sz val="20"/>
      <color theme="0"/>
      <name val="Calibri Light"/>
      <family val="2"/>
      <scheme val="major"/>
    </font>
    <font>
      <sz val="13"/>
      <color theme="3" tint="0.24994659260841701"/>
      <name val="Calibri Light"/>
      <family val="2"/>
      <scheme val="major"/>
    </font>
    <font>
      <sz val="11"/>
      <color theme="4" tint="-0.24994659260841701"/>
      <name val="Calibri Light"/>
      <family val="2"/>
      <scheme val="major"/>
    </font>
    <font>
      <b/>
      <sz val="11"/>
      <color theme="4"/>
      <name val="Myriad Web Pro"/>
      <family val="2"/>
    </font>
    <font>
      <u/>
      <sz val="9"/>
      <color theme="10"/>
      <name val="Myriad Web Pro"/>
      <family val="2"/>
    </font>
    <font>
      <sz val="11"/>
      <color theme="1"/>
      <name val="Myriad Pro"/>
      <family val="2"/>
    </font>
    <font>
      <b/>
      <sz val="10.5"/>
      <color theme="1"/>
      <name val="Myriad Pro"/>
      <family val="2"/>
    </font>
    <font>
      <sz val="10.5"/>
      <color theme="1"/>
      <name val="Myriad Pro"/>
      <family val="2"/>
    </font>
    <font>
      <sz val="10.5"/>
      <color theme="0" tint="-0.34998626667073579"/>
      <name val="Myriad Pro"/>
      <family val="2"/>
    </font>
    <font>
      <b/>
      <sz val="10.5"/>
      <color theme="0"/>
      <name val="Myriad Pro"/>
      <family val="2"/>
    </font>
    <font>
      <b/>
      <sz val="10.5"/>
      <color theme="0" tint="-0.34998626667073579"/>
      <name val="Myriad Pro"/>
      <family val="2"/>
    </font>
    <font>
      <b/>
      <sz val="10.5"/>
      <color rgb="FF77BC1F"/>
      <name val="Myriad Pro"/>
      <family val="2"/>
    </font>
    <font>
      <sz val="10.5"/>
      <color theme="0" tint="-0.14999847407452621"/>
      <name val="Myriad Pro"/>
      <family val="2"/>
    </font>
    <font>
      <b/>
      <sz val="10.5"/>
      <color rgb="FFEF7521"/>
      <name val="Myriad Pro"/>
      <family val="2"/>
    </font>
    <font>
      <sz val="10.5"/>
      <color theme="0"/>
      <name val="Myriad Pro"/>
      <family val="2"/>
    </font>
    <font>
      <sz val="26"/>
      <color theme="5"/>
      <name val="Myriad Pro"/>
      <family val="2"/>
    </font>
  </fonts>
  <fills count="13">
    <fill>
      <patternFill patternType="none"/>
    </fill>
    <fill>
      <patternFill patternType="gray125"/>
    </fill>
    <fill>
      <patternFill patternType="solid">
        <fgColor rgb="FF7CB6DA"/>
        <bgColor indexed="64"/>
      </patternFill>
    </fill>
    <fill>
      <patternFill patternType="solid">
        <fgColor rgb="FF1982C5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7BC1F"/>
        <bgColor indexed="64"/>
      </patternFill>
    </fill>
    <fill>
      <patternFill patternType="solid">
        <fgColor rgb="FFEF75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2" tint="-0.24994659260841701"/>
      </bottom>
      <diagonal/>
    </border>
  </borders>
  <cellStyleXfs count="1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9" fillId="4" borderId="0" applyNumberFormat="0" applyProtection="0">
      <alignment horizontal="left" vertical="center"/>
    </xf>
    <xf numFmtId="0" fontId="10" fillId="0" borderId="0" applyNumberFormat="0" applyProtection="0">
      <alignment horizontal="left"/>
    </xf>
    <xf numFmtId="0" fontId="11" fillId="0" borderId="9" applyNumberFormat="0" applyAlignment="0" applyProtection="0"/>
    <xf numFmtId="165" fontId="8" fillId="0" borderId="0" applyAlignment="0" applyProtection="0"/>
    <xf numFmtId="0" fontId="7" fillId="0" borderId="0" applyNumberFormat="0" applyFill="0" applyBorder="0" applyAlignment="0" applyProtection="0"/>
    <xf numFmtId="165" fontId="8" fillId="0" borderId="0">
      <alignment horizontal="left" vertical="top"/>
    </xf>
    <xf numFmtId="166" fontId="6" fillId="0" borderId="0">
      <alignment horizontal="left" vertical="center"/>
    </xf>
    <xf numFmtId="0" fontId="6" fillId="0" borderId="0">
      <alignment horizontal="left" vertical="center" wrapText="1"/>
    </xf>
    <xf numFmtId="14" fontId="6" fillId="0" borderId="0">
      <alignment horizontal="left" vertical="center"/>
    </xf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44" fontId="1" fillId="0" borderId="0" xfId="1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44" fontId="4" fillId="0" borderId="0" xfId="1" applyFont="1" applyAlignment="1">
      <alignment horizontal="left"/>
    </xf>
    <xf numFmtId="2" fontId="4" fillId="0" borderId="0" xfId="0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13" fillId="0" borderId="0" xfId="3" applyFont="1" applyAlignment="1">
      <alignment horizontal="left"/>
    </xf>
    <xf numFmtId="164" fontId="1" fillId="0" borderId="7" xfId="0" applyNumberFormat="1" applyFont="1" applyBorder="1" applyAlignment="1">
      <alignment horizontal="left"/>
    </xf>
    <xf numFmtId="164" fontId="1" fillId="0" borderId="8" xfId="0" applyNumberFormat="1" applyFont="1" applyBorder="1" applyAlignment="1">
      <alignment horizontal="left"/>
    </xf>
    <xf numFmtId="9" fontId="1" fillId="0" borderId="0" xfId="2" applyFont="1" applyAlignment="1">
      <alignment horizontal="left"/>
    </xf>
    <xf numFmtId="9" fontId="0" fillId="0" borderId="0" xfId="2" applyNumberFormat="1" applyFont="1"/>
    <xf numFmtId="0" fontId="14" fillId="0" borderId="0" xfId="0" applyFont="1"/>
    <xf numFmtId="44" fontId="14" fillId="0" borderId="0" xfId="1" applyFont="1"/>
    <xf numFmtId="44" fontId="16" fillId="0" borderId="0" xfId="1" applyFont="1"/>
    <xf numFmtId="0" fontId="17" fillId="9" borderId="0" xfId="0" applyFont="1" applyFill="1"/>
    <xf numFmtId="0" fontId="16" fillId="0" borderId="0" xfId="0" applyFont="1"/>
    <xf numFmtId="0" fontId="18" fillId="7" borderId="0" xfId="0" applyFont="1" applyFill="1"/>
    <xf numFmtId="44" fontId="18" fillId="7" borderId="0" xfId="1" applyFont="1" applyFill="1"/>
    <xf numFmtId="0" fontId="19" fillId="6" borderId="0" xfId="0" applyFont="1" applyFill="1"/>
    <xf numFmtId="0" fontId="18" fillId="8" borderId="0" xfId="0" applyFont="1" applyFill="1"/>
    <xf numFmtId="44" fontId="16" fillId="8" borderId="0" xfId="1" applyFont="1" applyFill="1"/>
    <xf numFmtId="0" fontId="20" fillId="0" borderId="0" xfId="0" applyFont="1"/>
    <xf numFmtId="44" fontId="20" fillId="0" borderId="0" xfId="1" applyFont="1"/>
    <xf numFmtId="0" fontId="21" fillId="6" borderId="0" xfId="0" applyFont="1" applyFill="1"/>
    <xf numFmtId="0" fontId="22" fillId="0" borderId="0" xfId="0" applyFont="1"/>
    <xf numFmtId="44" fontId="22" fillId="0" borderId="0" xfId="1" applyFont="1"/>
    <xf numFmtId="0" fontId="16" fillId="10" borderId="0" xfId="0" applyFont="1" applyFill="1"/>
    <xf numFmtId="44" fontId="16" fillId="10" borderId="0" xfId="1" applyFont="1" applyFill="1"/>
    <xf numFmtId="0" fontId="17" fillId="6" borderId="0" xfId="0" applyFont="1" applyFill="1"/>
    <xf numFmtId="0" fontId="16" fillId="11" borderId="0" xfId="0" applyFont="1" applyFill="1"/>
    <xf numFmtId="44" fontId="16" fillId="11" borderId="0" xfId="1" applyFont="1" applyFill="1"/>
    <xf numFmtId="0" fontId="15" fillId="5" borderId="0" xfId="0" applyFont="1" applyFill="1"/>
    <xf numFmtId="44" fontId="15" fillId="5" borderId="0" xfId="1" applyFont="1" applyFill="1"/>
    <xf numFmtId="0" fontId="20" fillId="0" borderId="0" xfId="0" applyFont="1" applyFill="1"/>
    <xf numFmtId="44" fontId="20" fillId="0" borderId="0" xfId="1" applyFont="1" applyFill="1"/>
    <xf numFmtId="0" fontId="16" fillId="0" borderId="0" xfId="0" applyFont="1" applyFill="1"/>
    <xf numFmtId="44" fontId="16" fillId="0" borderId="0" xfId="1" applyFont="1" applyFill="1"/>
    <xf numFmtId="44" fontId="18" fillId="8" borderId="0" xfId="1" applyFont="1" applyFill="1"/>
    <xf numFmtId="0" fontId="15" fillId="0" borderId="0" xfId="0" applyFont="1"/>
    <xf numFmtId="0" fontId="16" fillId="0" borderId="0" xfId="0" applyFont="1" applyAlignment="1"/>
    <xf numFmtId="0" fontId="15" fillId="0" borderId="0" xfId="0" applyFont="1" applyBorder="1"/>
    <xf numFmtId="0" fontId="18" fillId="12" borderId="0" xfId="0" applyFont="1" applyFill="1" applyAlignment="1">
      <alignment wrapText="1"/>
    </xf>
    <xf numFmtId="44" fontId="23" fillId="12" borderId="0" xfId="1" applyFont="1" applyFill="1"/>
    <xf numFmtId="0" fontId="14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 wrapText="1"/>
    </xf>
  </cellXfs>
  <cellStyles count="14">
    <cellStyle name="Amount" xfId="11"/>
    <cellStyle name="Currency" xfId="1" builtinId="4"/>
    <cellStyle name="Date" xfId="13"/>
    <cellStyle name="Heading 1 2" xfId="6"/>
    <cellStyle name="Heading 2 2" xfId="7"/>
    <cellStyle name="Heading 3 2" xfId="8"/>
    <cellStyle name="Heading 4 2" xfId="9"/>
    <cellStyle name="Hyperlink" xfId="3" builtinId="8"/>
    <cellStyle name="Item" xfId="12"/>
    <cellStyle name="Normal" xfId="0" builtinId="0"/>
    <cellStyle name="Normal 2" xfId="4"/>
    <cellStyle name="Percent" xfId="2" builtinId="5"/>
    <cellStyle name="Title 2" xfId="5"/>
    <cellStyle name="Totals" xfId="10"/>
  </cellStyles>
  <dxfs count="10">
    <dxf>
      <font>
        <strike val="0"/>
        <outline val="0"/>
        <shadow val="0"/>
        <u val="none"/>
        <vertAlign val="baseline"/>
        <sz val="10.5"/>
        <name val="Myriad Pro"/>
        <scheme val="none"/>
      </font>
    </dxf>
    <dxf>
      <font>
        <strike val="0"/>
        <outline val="0"/>
        <shadow val="0"/>
        <u val="none"/>
        <vertAlign val="baseline"/>
        <sz val="10.5"/>
        <name val="Myriad Pro"/>
        <scheme val="none"/>
      </font>
    </dxf>
    <dxf>
      <font>
        <strike val="0"/>
        <outline val="0"/>
        <shadow val="0"/>
        <u val="none"/>
        <vertAlign val="baseline"/>
        <sz val="10.5"/>
        <color theme="0" tint="-0.34998626667073579"/>
        <name val="Myriad Pro"/>
        <scheme val="none"/>
      </font>
    </dxf>
    <dxf>
      <font>
        <strike val="0"/>
        <outline val="0"/>
        <shadow val="0"/>
        <u val="none"/>
        <vertAlign val="baseline"/>
        <sz val="10.5"/>
        <name val="Myriad Pro"/>
        <scheme val="none"/>
      </font>
    </dxf>
    <dxf>
      <font>
        <strike val="0"/>
        <outline val="0"/>
        <shadow val="0"/>
        <u val="none"/>
        <vertAlign val="baseline"/>
        <sz val="10.5"/>
        <name val="Myriad Pro"/>
        <scheme val="none"/>
      </font>
    </dxf>
    <dxf>
      <font>
        <strike val="0"/>
        <outline val="0"/>
        <shadow val="0"/>
        <u val="none"/>
        <vertAlign val="baseline"/>
        <sz val="10.5"/>
        <name val="Myriad Pro"/>
        <scheme val="none"/>
      </font>
    </dxf>
    <dxf>
      <font>
        <strike val="0"/>
        <outline val="0"/>
        <shadow val="0"/>
        <u val="none"/>
        <vertAlign val="baseline"/>
        <sz val="10.5"/>
        <name val="Myriad Pro"/>
        <scheme val="none"/>
      </font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>
        <top style="double">
          <color theme="3" tint="9.9948118533890809E-2"/>
        </top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>
      <tableStyleElement type="wholeTable" dxfId="9"/>
      <tableStyleElement type="headerRow" dxfId="8"/>
      <tableStyleElement type="totalRow" dxfId="7"/>
    </tableStyle>
  </tableStyles>
  <colors>
    <mruColors>
      <color rgb="FFEF7521"/>
      <color rgb="FF77BC1F"/>
      <color rgb="FF96CC78"/>
      <color rgb="FF00A7E1"/>
      <color rgb="FF7CB6DA"/>
      <color rgb="FF1982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tables/table1.xml><?xml version="1.0" encoding="utf-8"?>
<table xmlns="http://schemas.openxmlformats.org/spreadsheetml/2006/main" id="9" name="Table1468910" displayName="Table1468910" ref="A5:E35" totalsRowShown="0" headerRowDxfId="6" dataDxfId="5">
  <autoFilter ref="A5:E35"/>
  <tableColumns count="5">
    <tableColumn id="1" name="Personal Property" dataDxfId="4"/>
    <tableColumn id="3" name="Value" dataDxfId="3" dataCellStyle="Currency"/>
    <tableColumn id="5" name="Column1" dataDxfId="2"/>
    <tableColumn id="4" name="Liabilities" dataDxfId="1"/>
    <tableColumn id="2" name="Amount Owed" dataDxfId="0" dataCellStyle="Currency">
      <calculatedColumnFormula>B18-#REF!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KPERS scree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982C5"/>
      </a:accent1>
      <a:accent2>
        <a:srgbClr val="EF7C21"/>
      </a:accent2>
      <a:accent3>
        <a:srgbClr val="DBDCDE"/>
      </a:accent3>
      <a:accent4>
        <a:srgbClr val="622366"/>
      </a:accent4>
      <a:accent5>
        <a:srgbClr val="7CB6DA"/>
      </a:accent5>
      <a:accent6>
        <a:srgbClr val="77BC1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sa.gov/planners/lifeexpectanc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"/>
  <sheetViews>
    <sheetView tabSelected="1" view="pageLayout" topLeftCell="A4" zoomScale="120" zoomScaleNormal="100" zoomScalePageLayoutView="120" workbookViewId="0">
      <selection activeCell="D29" sqref="D29"/>
    </sheetView>
  </sheetViews>
  <sheetFormatPr defaultColWidth="1.36328125" defaultRowHeight="14" x14ac:dyDescent="0.3"/>
  <cols>
    <col min="1" max="1" width="26.453125" style="23" customWidth="1"/>
    <col min="2" max="2" width="19.08984375" style="24" customWidth="1"/>
    <col min="3" max="3" width="5" style="23" customWidth="1"/>
    <col min="4" max="4" width="26.6328125" style="23" customWidth="1"/>
    <col min="5" max="5" width="17.453125" style="24" customWidth="1"/>
    <col min="6" max="16384" width="1.36328125" style="23"/>
  </cols>
  <sheetData>
    <row r="1" spans="1:5" ht="85.5" customHeight="1" x14ac:dyDescent="0.7">
      <c r="A1" s="56" t="s">
        <v>84</v>
      </c>
      <c r="B1" s="57"/>
      <c r="C1" s="57"/>
      <c r="D1" s="57"/>
      <c r="E1" s="57"/>
    </row>
    <row r="2" spans="1:5" ht="52" customHeight="1" x14ac:dyDescent="0.3">
      <c r="A2" s="55" t="s">
        <v>85</v>
      </c>
      <c r="B2" s="55"/>
      <c r="C2" s="55"/>
      <c r="D2" s="55"/>
      <c r="E2" s="55"/>
    </row>
    <row r="3" spans="1:5" s="27" customFormat="1" ht="16.25" customHeight="1" x14ac:dyDescent="0.3">
      <c r="A3" s="52" t="s">
        <v>80</v>
      </c>
      <c r="B3" s="25"/>
      <c r="C3" s="26"/>
      <c r="E3" s="25"/>
    </row>
    <row r="4" spans="1:5" s="27" customFormat="1" ht="16.25" customHeight="1" x14ac:dyDescent="0.3">
      <c r="A4" s="28" t="s">
        <v>82</v>
      </c>
      <c r="B4" s="29"/>
      <c r="C4" s="30"/>
      <c r="D4" s="31" t="s">
        <v>52</v>
      </c>
      <c r="E4" s="32"/>
    </row>
    <row r="5" spans="1:5" s="27" customFormat="1" ht="16.25" customHeight="1" x14ac:dyDescent="0.3">
      <c r="A5" s="33" t="s">
        <v>60</v>
      </c>
      <c r="B5" s="34" t="s">
        <v>81</v>
      </c>
      <c r="C5" s="35" t="s">
        <v>79</v>
      </c>
      <c r="D5" s="36" t="s">
        <v>52</v>
      </c>
      <c r="E5" s="37" t="s">
        <v>83</v>
      </c>
    </row>
    <row r="6" spans="1:5" s="27" customFormat="1" ht="16.25" customHeight="1" x14ac:dyDescent="0.3">
      <c r="A6" s="38" t="s">
        <v>61</v>
      </c>
      <c r="B6" s="39">
        <v>0</v>
      </c>
      <c r="C6" s="40"/>
      <c r="D6" s="41" t="s">
        <v>53</v>
      </c>
      <c r="E6" s="42">
        <v>0</v>
      </c>
    </row>
    <row r="7" spans="1:5" s="27" customFormat="1" ht="16.25" customHeight="1" x14ac:dyDescent="0.3">
      <c r="A7" s="27" t="s">
        <v>42</v>
      </c>
      <c r="B7" s="25">
        <v>0</v>
      </c>
      <c r="C7" s="40"/>
      <c r="D7" s="27" t="s">
        <v>69</v>
      </c>
      <c r="E7" s="25">
        <v>0</v>
      </c>
    </row>
    <row r="8" spans="1:5" s="27" customFormat="1" ht="16.25" customHeight="1" x14ac:dyDescent="0.3">
      <c r="A8" s="38" t="s">
        <v>43</v>
      </c>
      <c r="B8" s="39">
        <v>0</v>
      </c>
      <c r="C8" s="40"/>
      <c r="D8" s="41" t="s">
        <v>70</v>
      </c>
      <c r="E8" s="42">
        <v>0</v>
      </c>
    </row>
    <row r="9" spans="1:5" s="27" customFormat="1" ht="16.25" customHeight="1" x14ac:dyDescent="0.3">
      <c r="A9" s="27" t="s">
        <v>44</v>
      </c>
      <c r="B9" s="25">
        <v>0</v>
      </c>
      <c r="C9" s="40"/>
      <c r="D9" s="27" t="s">
        <v>71</v>
      </c>
      <c r="E9" s="25">
        <v>0</v>
      </c>
    </row>
    <row r="10" spans="1:5" s="27" customFormat="1" ht="16.25" customHeight="1" x14ac:dyDescent="0.3">
      <c r="A10" s="38" t="s">
        <v>0</v>
      </c>
      <c r="B10" s="39">
        <v>0</v>
      </c>
      <c r="C10" s="40"/>
      <c r="D10" s="41" t="s">
        <v>72</v>
      </c>
      <c r="E10" s="42">
        <v>0</v>
      </c>
    </row>
    <row r="11" spans="1:5" s="27" customFormat="1" ht="16.25" customHeight="1" x14ac:dyDescent="0.3">
      <c r="A11" s="43" t="s">
        <v>59</v>
      </c>
      <c r="B11" s="44">
        <f>SUM(B6:B10)</f>
        <v>0</v>
      </c>
      <c r="C11" s="40"/>
      <c r="D11" s="27" t="s">
        <v>73</v>
      </c>
      <c r="E11" s="25">
        <v>0</v>
      </c>
    </row>
    <row r="12" spans="1:5" s="27" customFormat="1" ht="16.25" customHeight="1" x14ac:dyDescent="0.3">
      <c r="A12" s="45" t="s">
        <v>62</v>
      </c>
      <c r="B12" s="46"/>
      <c r="C12" s="40"/>
      <c r="D12" s="41" t="s">
        <v>74</v>
      </c>
      <c r="E12" s="42">
        <v>0</v>
      </c>
    </row>
    <row r="13" spans="1:5" s="27" customFormat="1" ht="16.25" customHeight="1" x14ac:dyDescent="0.3">
      <c r="A13" s="38" t="s">
        <v>46</v>
      </c>
      <c r="B13" s="39">
        <v>0</v>
      </c>
      <c r="C13" s="40"/>
      <c r="D13" s="27" t="s">
        <v>75</v>
      </c>
      <c r="E13" s="25">
        <v>0</v>
      </c>
    </row>
    <row r="14" spans="1:5" s="27" customFormat="1" ht="16.25" customHeight="1" x14ac:dyDescent="0.3">
      <c r="A14" s="47" t="s">
        <v>45</v>
      </c>
      <c r="B14" s="48">
        <v>0</v>
      </c>
      <c r="C14" s="40"/>
      <c r="D14" s="41" t="s">
        <v>76</v>
      </c>
      <c r="E14" s="42">
        <v>0</v>
      </c>
    </row>
    <row r="15" spans="1:5" s="27" customFormat="1" ht="16.25" customHeight="1" x14ac:dyDescent="0.3">
      <c r="A15" s="38" t="s">
        <v>63</v>
      </c>
      <c r="B15" s="39">
        <v>0</v>
      </c>
      <c r="C15" s="40"/>
      <c r="D15" s="27" t="s">
        <v>77</v>
      </c>
      <c r="E15" s="25">
        <v>0</v>
      </c>
    </row>
    <row r="16" spans="1:5" s="27" customFormat="1" ht="16.25" customHeight="1" x14ac:dyDescent="0.3">
      <c r="A16" s="47" t="s">
        <v>64</v>
      </c>
      <c r="B16" s="48">
        <v>0</v>
      </c>
      <c r="C16" s="40"/>
      <c r="D16" s="41" t="s">
        <v>55</v>
      </c>
      <c r="E16" s="42">
        <v>0</v>
      </c>
    </row>
    <row r="17" spans="1:5" s="27" customFormat="1" ht="16.25" customHeight="1" x14ac:dyDescent="0.3">
      <c r="A17" s="38" t="s">
        <v>41</v>
      </c>
      <c r="B17" s="39">
        <v>0</v>
      </c>
      <c r="C17" s="40"/>
      <c r="D17" s="27" t="s">
        <v>78</v>
      </c>
      <c r="E17" s="25">
        <v>0</v>
      </c>
    </row>
    <row r="18" spans="1:5" s="27" customFormat="1" ht="16.25" customHeight="1" x14ac:dyDescent="0.3">
      <c r="A18" s="47" t="s">
        <v>0</v>
      </c>
      <c r="B18" s="48">
        <v>0</v>
      </c>
      <c r="C18" s="40"/>
      <c r="D18" s="31" t="s">
        <v>54</v>
      </c>
      <c r="E18" s="49">
        <f>SUM(E6:E17)</f>
        <v>0</v>
      </c>
    </row>
    <row r="19" spans="1:5" s="27" customFormat="1" ht="16.25" customHeight="1" x14ac:dyDescent="0.3">
      <c r="A19" s="43" t="s">
        <v>59</v>
      </c>
      <c r="B19" s="44">
        <f>SUM(B13:B18)</f>
        <v>0</v>
      </c>
      <c r="C19" s="40"/>
      <c r="E19" s="25"/>
    </row>
    <row r="20" spans="1:5" s="27" customFormat="1" ht="16.25" customHeight="1" x14ac:dyDescent="0.3">
      <c r="A20" s="33" t="s">
        <v>56</v>
      </c>
      <c r="B20" s="34"/>
      <c r="C20" s="40"/>
      <c r="E20" s="25"/>
    </row>
    <row r="21" spans="1:5" s="27" customFormat="1" ht="16.25" customHeight="1" x14ac:dyDescent="0.3">
      <c r="A21" s="38" t="s">
        <v>57</v>
      </c>
      <c r="B21" s="39">
        <v>0</v>
      </c>
      <c r="C21" s="40"/>
      <c r="E21" s="25"/>
    </row>
    <row r="22" spans="1:5" s="27" customFormat="1" ht="16.25" customHeight="1" x14ac:dyDescent="0.3">
      <c r="A22" s="27" t="s">
        <v>47</v>
      </c>
      <c r="B22" s="25">
        <v>0</v>
      </c>
      <c r="C22" s="40"/>
      <c r="E22" s="25"/>
    </row>
    <row r="23" spans="1:5" s="27" customFormat="1" ht="16.25" customHeight="1" x14ac:dyDescent="0.3">
      <c r="A23" s="38" t="s">
        <v>48</v>
      </c>
      <c r="B23" s="39">
        <v>0</v>
      </c>
      <c r="C23" s="40"/>
      <c r="E23" s="25"/>
    </row>
    <row r="24" spans="1:5" s="27" customFormat="1" ht="16.25" customHeight="1" x14ac:dyDescent="0.3">
      <c r="A24" s="27" t="s">
        <v>58</v>
      </c>
      <c r="B24" s="25">
        <v>0</v>
      </c>
      <c r="C24" s="40"/>
      <c r="D24" s="53" t="s">
        <v>84</v>
      </c>
      <c r="E24" s="54">
        <f>B35-E18</f>
        <v>0</v>
      </c>
    </row>
    <row r="25" spans="1:5" s="27" customFormat="1" ht="16.25" customHeight="1" x14ac:dyDescent="0.3">
      <c r="A25" s="38" t="s">
        <v>49</v>
      </c>
      <c r="B25" s="39">
        <v>0</v>
      </c>
      <c r="C25" s="40"/>
      <c r="E25" s="25"/>
    </row>
    <row r="26" spans="1:5" s="27" customFormat="1" ht="16.25" customHeight="1" x14ac:dyDescent="0.3">
      <c r="A26" s="27" t="s">
        <v>50</v>
      </c>
      <c r="B26" s="25">
        <v>0</v>
      </c>
      <c r="C26" s="40"/>
      <c r="D26" s="50"/>
      <c r="E26" s="25"/>
    </row>
    <row r="27" spans="1:5" s="27" customFormat="1" ht="16.25" customHeight="1" x14ac:dyDescent="0.3">
      <c r="A27" s="38" t="s">
        <v>0</v>
      </c>
      <c r="B27" s="39">
        <v>0</v>
      </c>
      <c r="C27" s="40"/>
      <c r="D27" s="51"/>
      <c r="E27" s="25"/>
    </row>
    <row r="28" spans="1:5" s="27" customFormat="1" ht="16.25" customHeight="1" x14ac:dyDescent="0.3">
      <c r="A28" s="43" t="s">
        <v>59</v>
      </c>
      <c r="B28" s="44">
        <f>SUM(B21:B27)</f>
        <v>0</v>
      </c>
      <c r="C28" s="40"/>
      <c r="D28" s="51"/>
      <c r="E28" s="25"/>
    </row>
    <row r="29" spans="1:5" s="27" customFormat="1" ht="16.25" customHeight="1" x14ac:dyDescent="0.3">
      <c r="A29" s="33" t="s">
        <v>65</v>
      </c>
      <c r="B29" s="34"/>
      <c r="C29" s="30"/>
      <c r="D29" s="50"/>
      <c r="E29" s="25"/>
    </row>
    <row r="30" spans="1:5" s="27" customFormat="1" ht="16.25" customHeight="1" x14ac:dyDescent="0.3">
      <c r="A30" s="38" t="s">
        <v>1</v>
      </c>
      <c r="B30" s="39">
        <v>0</v>
      </c>
      <c r="C30" s="40"/>
      <c r="E30" s="25"/>
    </row>
    <row r="31" spans="1:5" s="27" customFormat="1" ht="16.25" customHeight="1" x14ac:dyDescent="0.3">
      <c r="A31" s="27" t="s">
        <v>66</v>
      </c>
      <c r="B31" s="25">
        <v>0</v>
      </c>
      <c r="C31" s="40"/>
      <c r="E31" s="25"/>
    </row>
    <row r="32" spans="1:5" s="27" customFormat="1" ht="16.25" customHeight="1" x14ac:dyDescent="0.3">
      <c r="A32" s="38" t="s">
        <v>67</v>
      </c>
      <c r="B32" s="39">
        <v>0</v>
      </c>
      <c r="C32" s="40"/>
      <c r="E32" s="25"/>
    </row>
    <row r="33" spans="1:5" s="27" customFormat="1" ht="16.25" customHeight="1" x14ac:dyDescent="0.3">
      <c r="A33" s="27" t="s">
        <v>68</v>
      </c>
      <c r="B33" s="25">
        <v>0</v>
      </c>
      <c r="C33" s="40"/>
      <c r="E33" s="25"/>
    </row>
    <row r="34" spans="1:5" s="27" customFormat="1" ht="16.25" customHeight="1" x14ac:dyDescent="0.3">
      <c r="A34" s="43" t="s">
        <v>59</v>
      </c>
      <c r="B34" s="44">
        <f>SUM(B30:B33)</f>
        <v>0</v>
      </c>
      <c r="C34" s="40"/>
      <c r="E34" s="25"/>
    </row>
    <row r="35" spans="1:5" s="27" customFormat="1" ht="16.25" customHeight="1" x14ac:dyDescent="0.3">
      <c r="A35" s="28" t="s">
        <v>51</v>
      </c>
      <c r="B35" s="29">
        <f>SUM(B11,B19,B28,B34)</f>
        <v>0</v>
      </c>
      <c r="C35" s="40"/>
      <c r="E35" s="25"/>
    </row>
  </sheetData>
  <mergeCells count="2">
    <mergeCell ref="A2:E2"/>
    <mergeCell ref="A1:E1"/>
  </mergeCells>
  <printOptions horizontalCentered="1"/>
  <pageMargins left="0.5" right="0.5" top="0.5" bottom="0.5" header="0.3" footer="0.3"/>
  <pageSetup orientation="portrait" horizontalDpi="4294967295" verticalDpi="4294967295" r:id="rId1"/>
  <headerFooter>
    <oddFooter>&amp;L&amp;G&amp;C&amp;"Myriad Pro,Regular"&amp;K04+000Financial Wellness Learning Modules&amp;R&amp;G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5"/>
  <sheetViews>
    <sheetView zoomScale="73" zoomScaleNormal="80" zoomScalePageLayoutView="73" workbookViewId="0">
      <selection activeCell="A2" sqref="A2:R2"/>
    </sheetView>
  </sheetViews>
  <sheetFormatPr defaultColWidth="9.08984375" defaultRowHeight="14.5" x14ac:dyDescent="0.35"/>
  <cols>
    <col min="1" max="1" width="9.08984375" style="1"/>
    <col min="2" max="2" width="34.7265625" style="1" customWidth="1"/>
    <col min="3" max="3" width="15" style="1" bestFit="1" customWidth="1"/>
    <col min="4" max="5" width="9.08984375" style="1"/>
    <col min="6" max="6" width="2.36328125" style="1" customWidth="1"/>
    <col min="7" max="8" width="9.08984375" style="1"/>
    <col min="9" max="12" width="9.36328125" style="1" bestFit="1" customWidth="1"/>
    <col min="13" max="16384" width="9.08984375" style="1"/>
  </cols>
  <sheetData>
    <row r="2" spans="1:18" x14ac:dyDescent="0.3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1:18" x14ac:dyDescent="0.35">
      <c r="A3" s="2" t="s">
        <v>2</v>
      </c>
      <c r="B3" s="2"/>
      <c r="C3" s="2"/>
      <c r="D3" s="2"/>
      <c r="E3" s="2"/>
      <c r="F3" s="2"/>
    </row>
    <row r="4" spans="1:18" ht="15" thickBot="1" x14ac:dyDescent="0.4">
      <c r="A4" s="3" t="s">
        <v>13</v>
      </c>
      <c r="B4" s="3"/>
      <c r="C4" s="3"/>
      <c r="D4" s="3"/>
      <c r="E4" s="3"/>
      <c r="F4" s="3"/>
    </row>
    <row r="5" spans="1:18" ht="56.25" customHeight="1" x14ac:dyDescent="0.35">
      <c r="A5" s="1">
        <v>1</v>
      </c>
      <c r="B5" s="4" t="s">
        <v>3</v>
      </c>
      <c r="C5" s="4"/>
      <c r="D5" s="4"/>
      <c r="E5" s="4"/>
      <c r="F5" s="4"/>
      <c r="G5" s="59" t="s">
        <v>10</v>
      </c>
      <c r="H5" s="60"/>
      <c r="I5" s="60"/>
      <c r="J5" s="60"/>
      <c r="K5" s="60"/>
      <c r="L5" s="61"/>
    </row>
    <row r="6" spans="1:18" x14ac:dyDescent="0.35">
      <c r="A6" s="1">
        <v>2</v>
      </c>
      <c r="B6" s="1" t="s">
        <v>4</v>
      </c>
      <c r="C6" s="5"/>
      <c r="G6" s="62" t="s">
        <v>9</v>
      </c>
      <c r="H6" s="63"/>
      <c r="I6" s="63"/>
      <c r="J6" s="63"/>
      <c r="K6" s="63"/>
      <c r="L6" s="64"/>
    </row>
    <row r="7" spans="1:18" x14ac:dyDescent="0.35">
      <c r="A7" s="1">
        <v>3</v>
      </c>
      <c r="B7" s="1" t="s">
        <v>5</v>
      </c>
      <c r="G7" s="6">
        <v>20</v>
      </c>
      <c r="H7" s="7">
        <v>25</v>
      </c>
      <c r="I7" s="7">
        <v>30</v>
      </c>
      <c r="J7" s="7">
        <v>35</v>
      </c>
      <c r="K7" s="7">
        <v>40</v>
      </c>
      <c r="L7" s="8">
        <v>45</v>
      </c>
    </row>
    <row r="8" spans="1:18" ht="29.5" thickBot="1" x14ac:dyDescent="0.4">
      <c r="A8" s="1">
        <v>4</v>
      </c>
      <c r="B8" s="4" t="s">
        <v>6</v>
      </c>
      <c r="G8" s="9">
        <v>1.8061</v>
      </c>
      <c r="H8" s="10">
        <v>2.0937999999999999</v>
      </c>
      <c r="I8" s="10">
        <v>2.4272999999999998</v>
      </c>
      <c r="J8" s="10">
        <v>2.8138999999999998</v>
      </c>
      <c r="K8" s="10">
        <v>3.262</v>
      </c>
      <c r="L8" s="11">
        <v>3.7816000000000001</v>
      </c>
    </row>
    <row r="9" spans="1:18" x14ac:dyDescent="0.35">
      <c r="A9" s="1">
        <v>5</v>
      </c>
      <c r="B9" s="1" t="s">
        <v>7</v>
      </c>
      <c r="C9" s="12">
        <v>0.4</v>
      </c>
    </row>
    <row r="10" spans="1:18" ht="29" x14ac:dyDescent="0.35">
      <c r="A10" s="1">
        <v>6</v>
      </c>
      <c r="B10" s="4" t="s">
        <v>16</v>
      </c>
    </row>
    <row r="12" spans="1:18" x14ac:dyDescent="0.35">
      <c r="A12" s="13" t="s">
        <v>11</v>
      </c>
      <c r="B12" s="13"/>
      <c r="C12" s="13"/>
      <c r="D12" s="13"/>
      <c r="E12" s="13"/>
    </row>
    <row r="13" spans="1:18" x14ac:dyDescent="0.35">
      <c r="A13" s="13" t="s">
        <v>12</v>
      </c>
      <c r="B13" s="13"/>
      <c r="C13" s="13"/>
      <c r="D13" s="13"/>
      <c r="E13" s="13"/>
    </row>
    <row r="14" spans="1:18" ht="26.5" x14ac:dyDescent="0.35">
      <c r="A14" s="13">
        <v>1</v>
      </c>
      <c r="B14" s="14" t="s">
        <v>3</v>
      </c>
      <c r="C14" s="13">
        <v>35</v>
      </c>
      <c r="D14" s="13"/>
      <c r="E14" s="13"/>
    </row>
    <row r="15" spans="1:18" x14ac:dyDescent="0.35">
      <c r="A15" s="13">
        <v>2</v>
      </c>
      <c r="B15" s="13" t="s">
        <v>4</v>
      </c>
      <c r="C15" s="15">
        <v>30000</v>
      </c>
      <c r="D15" s="13"/>
      <c r="E15" s="13"/>
    </row>
    <row r="16" spans="1:18" x14ac:dyDescent="0.35">
      <c r="A16" s="13">
        <v>3</v>
      </c>
      <c r="B16" s="13" t="s">
        <v>5</v>
      </c>
      <c r="C16" s="13">
        <v>2.8138999999999998</v>
      </c>
      <c r="D16" s="13"/>
      <c r="E16" s="13"/>
    </row>
    <row r="17" spans="1:11" ht="26.5" x14ac:dyDescent="0.35">
      <c r="A17" s="13">
        <v>4</v>
      </c>
      <c r="B17" s="14" t="s">
        <v>6</v>
      </c>
      <c r="C17" s="15">
        <f>C15*C16</f>
        <v>84417</v>
      </c>
      <c r="D17" s="13"/>
      <c r="E17" s="13"/>
    </row>
    <row r="18" spans="1:11" x14ac:dyDescent="0.35">
      <c r="A18" s="13">
        <v>5</v>
      </c>
      <c r="B18" s="13" t="s">
        <v>7</v>
      </c>
      <c r="C18" s="16">
        <v>0.4</v>
      </c>
      <c r="D18" s="13"/>
      <c r="E18" s="13"/>
    </row>
    <row r="19" spans="1:11" ht="26.5" x14ac:dyDescent="0.35">
      <c r="A19" s="13">
        <v>6</v>
      </c>
      <c r="B19" s="14" t="s">
        <v>8</v>
      </c>
      <c r="C19" s="15">
        <f>C17*C18</f>
        <v>33766.800000000003</v>
      </c>
      <c r="D19" s="13"/>
      <c r="E19" s="13"/>
    </row>
    <row r="20" spans="1:11" x14ac:dyDescent="0.35">
      <c r="B20" s="4"/>
    </row>
    <row r="21" spans="1:11" x14ac:dyDescent="0.35">
      <c r="A21" s="3" t="s">
        <v>14</v>
      </c>
      <c r="B21" s="3"/>
      <c r="C21" s="3"/>
      <c r="D21" s="3"/>
      <c r="E21" s="3"/>
      <c r="F21" s="3"/>
    </row>
    <row r="22" spans="1:11" ht="29.5" thickBot="1" x14ac:dyDescent="0.4">
      <c r="A22" s="1">
        <v>1</v>
      </c>
      <c r="B22" s="4" t="s">
        <v>15</v>
      </c>
      <c r="C22" s="17">
        <f>C19</f>
        <v>33766.800000000003</v>
      </c>
    </row>
    <row r="23" spans="1:11" x14ac:dyDescent="0.35">
      <c r="A23" s="1">
        <v>2</v>
      </c>
      <c r="B23" s="1" t="s">
        <v>17</v>
      </c>
      <c r="C23" s="1">
        <v>30</v>
      </c>
      <c r="D23" s="18" t="s">
        <v>20</v>
      </c>
      <c r="G23" s="59" t="s">
        <v>21</v>
      </c>
      <c r="H23" s="60"/>
      <c r="I23" s="60"/>
      <c r="J23" s="60"/>
      <c r="K23" s="61"/>
    </row>
    <row r="24" spans="1:11" x14ac:dyDescent="0.35">
      <c r="A24" s="1">
        <v>3</v>
      </c>
      <c r="B24" s="1" t="s">
        <v>18</v>
      </c>
      <c r="G24" s="62" t="s">
        <v>22</v>
      </c>
      <c r="H24" s="63"/>
      <c r="I24" s="63"/>
      <c r="J24" s="63"/>
      <c r="K24" s="64"/>
    </row>
    <row r="25" spans="1:11" ht="29" x14ac:dyDescent="0.35">
      <c r="A25" s="1">
        <v>4</v>
      </c>
      <c r="B25" s="4" t="s">
        <v>19</v>
      </c>
      <c r="G25" s="6">
        <v>20</v>
      </c>
      <c r="H25" s="7">
        <v>25</v>
      </c>
      <c r="I25" s="7">
        <v>30</v>
      </c>
      <c r="J25" s="7">
        <v>35</v>
      </c>
      <c r="K25" s="8">
        <v>40</v>
      </c>
    </row>
    <row r="26" spans="1:11" ht="15" thickBot="1" x14ac:dyDescent="0.4">
      <c r="G26" s="9">
        <v>14.264900000000001</v>
      </c>
      <c r="H26" s="10">
        <v>16.430499999999999</v>
      </c>
      <c r="I26" s="10">
        <v>18.220400000000001</v>
      </c>
      <c r="J26" s="10">
        <v>19.6999</v>
      </c>
      <c r="K26" s="11">
        <v>20.922799999999999</v>
      </c>
    </row>
    <row r="27" spans="1:11" x14ac:dyDescent="0.35">
      <c r="A27" s="1" t="s">
        <v>11</v>
      </c>
    </row>
    <row r="28" spans="1:11" ht="28.5" customHeight="1" x14ac:dyDescent="0.35">
      <c r="A28" s="65" t="s">
        <v>23</v>
      </c>
      <c r="B28" s="65"/>
      <c r="C28" s="65"/>
      <c r="D28" s="65"/>
      <c r="E28" s="65"/>
    </row>
    <row r="29" spans="1:11" ht="29" x14ac:dyDescent="0.35">
      <c r="A29" s="1">
        <v>1</v>
      </c>
      <c r="B29" s="4" t="s">
        <v>15</v>
      </c>
      <c r="C29" s="17">
        <f>C19</f>
        <v>33766.800000000003</v>
      </c>
    </row>
    <row r="30" spans="1:11" x14ac:dyDescent="0.35">
      <c r="A30" s="1">
        <v>2</v>
      </c>
      <c r="B30" s="1" t="s">
        <v>17</v>
      </c>
      <c r="C30" s="1">
        <v>30</v>
      </c>
    </row>
    <row r="31" spans="1:11" x14ac:dyDescent="0.35">
      <c r="A31" s="1">
        <v>3</v>
      </c>
      <c r="B31" s="1" t="s">
        <v>18</v>
      </c>
      <c r="C31" s="1">
        <v>18.220400000000001</v>
      </c>
    </row>
    <row r="32" spans="1:11" ht="29" x14ac:dyDescent="0.35">
      <c r="A32" s="1">
        <v>4</v>
      </c>
      <c r="B32" s="4" t="s">
        <v>19</v>
      </c>
      <c r="C32" s="17">
        <f>C29*C31</f>
        <v>615244.60272000008</v>
      </c>
    </row>
    <row r="34" spans="1:12" ht="15" thickBot="1" x14ac:dyDescent="0.4">
      <c r="A34" s="3" t="s">
        <v>24</v>
      </c>
      <c r="B34" s="3"/>
      <c r="C34" s="3"/>
      <c r="D34" s="3"/>
      <c r="E34" s="3"/>
      <c r="F34" s="3"/>
    </row>
    <row r="35" spans="1:12" x14ac:dyDescent="0.35">
      <c r="A35" s="1">
        <v>1</v>
      </c>
      <c r="B35" s="1" t="s">
        <v>25</v>
      </c>
      <c r="C35" s="5"/>
      <c r="G35" s="59" t="s">
        <v>28</v>
      </c>
      <c r="H35" s="60"/>
      <c r="I35" s="60"/>
      <c r="J35" s="60"/>
      <c r="K35" s="60"/>
      <c r="L35" s="61"/>
    </row>
    <row r="36" spans="1:12" x14ac:dyDescent="0.35">
      <c r="A36" s="1">
        <v>2</v>
      </c>
      <c r="B36" s="1" t="s">
        <v>26</v>
      </c>
      <c r="G36" s="62" t="s">
        <v>9</v>
      </c>
      <c r="H36" s="63"/>
      <c r="I36" s="63"/>
      <c r="J36" s="63"/>
      <c r="K36" s="63"/>
      <c r="L36" s="64"/>
    </row>
    <row r="37" spans="1:12" x14ac:dyDescent="0.35">
      <c r="A37" s="1">
        <v>3</v>
      </c>
      <c r="B37" s="1" t="s">
        <v>27</v>
      </c>
      <c r="G37" s="6">
        <v>20</v>
      </c>
      <c r="H37" s="7">
        <v>25</v>
      </c>
      <c r="I37" s="7">
        <v>30</v>
      </c>
      <c r="J37" s="7">
        <v>35</v>
      </c>
      <c r="K37" s="7">
        <v>40</v>
      </c>
      <c r="L37" s="8">
        <v>45</v>
      </c>
    </row>
    <row r="38" spans="1:12" ht="29.5" thickBot="1" x14ac:dyDescent="0.4">
      <c r="A38" s="1">
        <v>4</v>
      </c>
      <c r="B38" s="4" t="s">
        <v>29</v>
      </c>
      <c r="C38" s="5">
        <f>C35*C37</f>
        <v>0</v>
      </c>
      <c r="G38" s="9">
        <v>3.8696999999999999</v>
      </c>
      <c r="H38" s="10">
        <v>5.4273999999999996</v>
      </c>
      <c r="I38" s="10">
        <v>7.6123000000000003</v>
      </c>
      <c r="J38" s="10">
        <v>10.676600000000001</v>
      </c>
      <c r="K38" s="10">
        <v>14.974500000000001</v>
      </c>
      <c r="L38" s="11">
        <v>21.002500000000001</v>
      </c>
    </row>
    <row r="40" spans="1:12" x14ac:dyDescent="0.35">
      <c r="A40" s="1" t="s">
        <v>11</v>
      </c>
    </row>
    <row r="41" spans="1:12" x14ac:dyDescent="0.35">
      <c r="A41" s="66" t="s">
        <v>30</v>
      </c>
      <c r="B41" s="66"/>
      <c r="C41" s="66"/>
      <c r="D41" s="66"/>
      <c r="E41" s="66"/>
    </row>
    <row r="42" spans="1:12" x14ac:dyDescent="0.35">
      <c r="A42" s="1">
        <v>1</v>
      </c>
      <c r="B42" s="1" t="s">
        <v>25</v>
      </c>
      <c r="C42" s="5">
        <v>2000</v>
      </c>
    </row>
    <row r="43" spans="1:12" x14ac:dyDescent="0.35">
      <c r="A43" s="1">
        <v>2</v>
      </c>
      <c r="B43" s="1" t="s">
        <v>26</v>
      </c>
      <c r="C43" s="1">
        <v>35</v>
      </c>
    </row>
    <row r="44" spans="1:12" x14ac:dyDescent="0.35">
      <c r="A44" s="1">
        <v>3</v>
      </c>
      <c r="B44" s="1" t="s">
        <v>27</v>
      </c>
      <c r="C44" s="1">
        <v>10.676600000000001</v>
      </c>
    </row>
    <row r="45" spans="1:12" ht="29" x14ac:dyDescent="0.35">
      <c r="A45" s="1">
        <v>4</v>
      </c>
      <c r="B45" s="4" t="s">
        <v>29</v>
      </c>
      <c r="C45" s="5">
        <f>C42*C44</f>
        <v>21353.200000000001</v>
      </c>
    </row>
    <row r="47" spans="1:12" ht="33" customHeight="1" thickBot="1" x14ac:dyDescent="0.4">
      <c r="A47" s="67" t="s">
        <v>31</v>
      </c>
      <c r="B47" s="67"/>
      <c r="C47" s="67"/>
      <c r="D47" s="67"/>
      <c r="E47" s="67"/>
      <c r="F47" s="67"/>
    </row>
    <row r="48" spans="1:12" ht="29" x14ac:dyDescent="0.35">
      <c r="A48" s="1">
        <v>1</v>
      </c>
      <c r="B48" s="4" t="s">
        <v>33</v>
      </c>
      <c r="C48" s="1">
        <f>C5</f>
        <v>0</v>
      </c>
      <c r="G48" s="59" t="s">
        <v>38</v>
      </c>
      <c r="H48" s="60"/>
      <c r="I48" s="60"/>
      <c r="J48" s="60"/>
      <c r="K48" s="60"/>
      <c r="L48" s="61"/>
    </row>
    <row r="49" spans="1:12" ht="29" x14ac:dyDescent="0.35">
      <c r="A49" s="1">
        <v>2</v>
      </c>
      <c r="B49" s="4" t="s">
        <v>34</v>
      </c>
      <c r="C49" s="1">
        <f>C25</f>
        <v>0</v>
      </c>
      <c r="G49" s="62" t="s">
        <v>9</v>
      </c>
      <c r="H49" s="63"/>
      <c r="I49" s="63"/>
      <c r="J49" s="63"/>
      <c r="K49" s="63"/>
      <c r="L49" s="64"/>
    </row>
    <row r="50" spans="1:12" ht="29" x14ac:dyDescent="0.35">
      <c r="A50" s="1">
        <v>3</v>
      </c>
      <c r="B50" s="4" t="s">
        <v>35</v>
      </c>
      <c r="C50" s="17">
        <f>C38</f>
        <v>0</v>
      </c>
      <c r="G50" s="6">
        <v>20</v>
      </c>
      <c r="H50" s="7">
        <v>25</v>
      </c>
      <c r="I50" s="7">
        <v>30</v>
      </c>
      <c r="J50" s="7">
        <v>35</v>
      </c>
      <c r="K50" s="7">
        <v>40</v>
      </c>
      <c r="L50" s="8">
        <v>45</v>
      </c>
    </row>
    <row r="51" spans="1:12" ht="29.5" thickBot="1" x14ac:dyDescent="0.4">
      <c r="A51" s="1">
        <v>4</v>
      </c>
      <c r="B51" s="4" t="s">
        <v>32</v>
      </c>
      <c r="C51" s="17">
        <f>C50-C49</f>
        <v>0</v>
      </c>
      <c r="G51" s="9">
        <v>55.200600000000001</v>
      </c>
      <c r="H51" s="10">
        <v>89.175299999999993</v>
      </c>
      <c r="I51" s="19">
        <v>138.6986</v>
      </c>
      <c r="J51" s="19">
        <v>210.32769999999999</v>
      </c>
      <c r="K51" s="19">
        <v>313.30720000000002</v>
      </c>
      <c r="L51" s="20">
        <v>460.65789999999998</v>
      </c>
    </row>
    <row r="52" spans="1:12" x14ac:dyDescent="0.35">
      <c r="A52" s="1">
        <v>5</v>
      </c>
      <c r="B52" s="1" t="s">
        <v>36</v>
      </c>
      <c r="C52" s="17">
        <f>C6</f>
        <v>0</v>
      </c>
    </row>
    <row r="53" spans="1:12" x14ac:dyDescent="0.35">
      <c r="A53" s="1">
        <v>6</v>
      </c>
      <c r="B53" s="1" t="s">
        <v>37</v>
      </c>
    </row>
    <row r="54" spans="1:12" ht="43.5" x14ac:dyDescent="0.35">
      <c r="A54" s="1">
        <v>7</v>
      </c>
      <c r="B54" s="4" t="s">
        <v>39</v>
      </c>
      <c r="C54" s="17">
        <f>C52*C53</f>
        <v>0</v>
      </c>
    </row>
    <row r="55" spans="1:12" ht="29" x14ac:dyDescent="0.35">
      <c r="A55" s="1">
        <v>8</v>
      </c>
      <c r="B55" s="4" t="s">
        <v>40</v>
      </c>
      <c r="C55" s="21" t="e">
        <f>C51/C54</f>
        <v>#DIV/0!</v>
      </c>
    </row>
    <row r="57" spans="1:12" x14ac:dyDescent="0.35">
      <c r="A57" s="1" t="s">
        <v>11</v>
      </c>
    </row>
    <row r="58" spans="1:12" ht="29" x14ac:dyDescent="0.35">
      <c r="A58" s="1">
        <v>1</v>
      </c>
      <c r="B58" s="4" t="s">
        <v>33</v>
      </c>
      <c r="C58" s="1">
        <f>C14</f>
        <v>35</v>
      </c>
    </row>
    <row r="59" spans="1:12" ht="29" x14ac:dyDescent="0.35">
      <c r="A59" s="1">
        <v>2</v>
      </c>
      <c r="B59" s="4" t="s">
        <v>34</v>
      </c>
      <c r="C59" s="17">
        <f>C32</f>
        <v>615244.60272000008</v>
      </c>
    </row>
    <row r="60" spans="1:12" ht="29" x14ac:dyDescent="0.35">
      <c r="A60" s="1">
        <v>3</v>
      </c>
      <c r="B60" s="4" t="s">
        <v>35</v>
      </c>
      <c r="C60" s="17">
        <f>C45</f>
        <v>21353.200000000001</v>
      </c>
    </row>
    <row r="61" spans="1:12" ht="29" x14ac:dyDescent="0.35">
      <c r="A61" s="1">
        <v>4</v>
      </c>
      <c r="B61" s="4" t="s">
        <v>32</v>
      </c>
      <c r="C61" s="17">
        <f>C59-C60</f>
        <v>593891.40272000013</v>
      </c>
    </row>
    <row r="62" spans="1:12" x14ac:dyDescent="0.35">
      <c r="A62" s="1">
        <v>5</v>
      </c>
      <c r="B62" s="1" t="s">
        <v>36</v>
      </c>
      <c r="C62" s="17">
        <f>C15</f>
        <v>30000</v>
      </c>
    </row>
    <row r="63" spans="1:12" x14ac:dyDescent="0.35">
      <c r="A63" s="1">
        <v>6</v>
      </c>
      <c r="B63" s="1" t="s">
        <v>37</v>
      </c>
      <c r="C63" s="1">
        <v>210.32769999999999</v>
      </c>
    </row>
    <row r="64" spans="1:12" ht="43.5" x14ac:dyDescent="0.35">
      <c r="A64" s="1">
        <v>7</v>
      </c>
      <c r="B64" s="4" t="s">
        <v>39</v>
      </c>
      <c r="C64" s="17">
        <f>C62*C63</f>
        <v>6309831</v>
      </c>
    </row>
    <row r="65" spans="1:3" ht="29" x14ac:dyDescent="0.35">
      <c r="A65" s="1">
        <v>8</v>
      </c>
      <c r="B65" s="4" t="s">
        <v>40</v>
      </c>
      <c r="C65" s="21">
        <f>C61/C64</f>
        <v>9.4121602103130836E-2</v>
      </c>
    </row>
  </sheetData>
  <mergeCells count="12">
    <mergeCell ref="G36:L36"/>
    <mergeCell ref="A41:E41"/>
    <mergeCell ref="A47:F47"/>
    <mergeCell ref="G48:L48"/>
    <mergeCell ref="G49:L49"/>
    <mergeCell ref="A2:R2"/>
    <mergeCell ref="G23:K23"/>
    <mergeCell ref="G24:K24"/>
    <mergeCell ref="A28:E28"/>
    <mergeCell ref="G35:L35"/>
    <mergeCell ref="G5:L5"/>
    <mergeCell ref="G6:L6"/>
  </mergeCells>
  <hyperlinks>
    <hyperlink ref="D23" r:id="rId1"/>
  </hyperlinks>
  <printOptions horizontalCentered="1" verticalCentered="1"/>
  <pageMargins left="0.45" right="0.45" top="0.75" bottom="0.75" header="0.3" footer="0.3"/>
  <pageSetup scale="49" orientation="portrait" r:id="rId2"/>
  <headerFooter>
    <oddHeader>&amp;C&amp;G</oddHead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defaultRowHeight="14.5" x14ac:dyDescent="0.35"/>
  <cols>
    <col min="1" max="1" width="9.08984375" style="22"/>
  </cols>
  <sheetData>
    <row r="1" spans="1:1" x14ac:dyDescent="0.35">
      <c r="A1" s="22">
        <v>0.01</v>
      </c>
    </row>
    <row r="2" spans="1:1" x14ac:dyDescent="0.35">
      <c r="A2" s="22">
        <v>0.02</v>
      </c>
    </row>
    <row r="3" spans="1:1" x14ac:dyDescent="0.35">
      <c r="A3" s="22">
        <v>0.03</v>
      </c>
    </row>
    <row r="4" spans="1:1" x14ac:dyDescent="0.35">
      <c r="A4" s="22">
        <v>0.04</v>
      </c>
    </row>
    <row r="5" spans="1:1" x14ac:dyDescent="0.35">
      <c r="A5" s="22">
        <v>0.05</v>
      </c>
    </row>
    <row r="6" spans="1:1" x14ac:dyDescent="0.35">
      <c r="A6" s="22">
        <v>0.06</v>
      </c>
    </row>
    <row r="7" spans="1:1" x14ac:dyDescent="0.35">
      <c r="A7" s="22">
        <v>7.0000000000000007E-2</v>
      </c>
    </row>
    <row r="8" spans="1:1" x14ac:dyDescent="0.35">
      <c r="A8" s="22">
        <v>0.08</v>
      </c>
    </row>
    <row r="9" spans="1:1" x14ac:dyDescent="0.35">
      <c r="A9" s="22">
        <v>0.09</v>
      </c>
    </row>
    <row r="10" spans="1:1" x14ac:dyDescent="0.35">
      <c r="A10" s="22">
        <v>0.1</v>
      </c>
    </row>
    <row r="11" spans="1:1" x14ac:dyDescent="0.35">
      <c r="A11" s="22">
        <v>0.11</v>
      </c>
    </row>
    <row r="12" spans="1:1" x14ac:dyDescent="0.35">
      <c r="A12" s="22">
        <v>0.12</v>
      </c>
    </row>
    <row r="13" spans="1:1" x14ac:dyDescent="0.35">
      <c r="A13" s="22">
        <v>0.13</v>
      </c>
    </row>
    <row r="14" spans="1:1" x14ac:dyDescent="0.35">
      <c r="A14" s="22">
        <v>0.14000000000000001</v>
      </c>
    </row>
    <row r="15" spans="1:1" x14ac:dyDescent="0.35">
      <c r="A15" s="22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Net Worth Worksheet</vt:lpstr>
      <vt:lpstr>Retirement Savings</vt:lpstr>
      <vt:lpstr>savings rate list</vt:lpstr>
      <vt:lpstr>'Net Worth Worksheet'!Print_Area</vt:lpstr>
      <vt:lpstr>SavingsRate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Wilson</dc:creator>
  <cp:lastModifiedBy>Emily Wilson</cp:lastModifiedBy>
  <cp:lastPrinted>2017-12-20T22:07:47Z</cp:lastPrinted>
  <dcterms:created xsi:type="dcterms:W3CDTF">2016-06-23T18:43:22Z</dcterms:created>
  <dcterms:modified xsi:type="dcterms:W3CDTF">2021-03-24T20:12:06Z</dcterms:modified>
</cp:coreProperties>
</file>