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ev\patternmatch-sgf-benchmark\neo4j\"/>
    </mc:Choice>
  </mc:AlternateContent>
  <xr:revisionPtr revIDLastSave="0" documentId="13_ncr:1_{17B92D5A-7BD8-4513-A6B8-2432FFFC9748}" xr6:coauthVersionLast="36" xr6:coauthVersionMax="36" xr10:uidLastSave="{00000000-0000-0000-0000-000000000000}"/>
  <bookViews>
    <workbookView xWindow="0" yWindow="0" windowWidth="28800" windowHeight="12225" xr2:uid="{51B2683F-14E8-4B1C-9FC9-35DEF1CC9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2" i="1" l="1"/>
  <c r="X25" i="1"/>
  <c r="W25" i="1"/>
  <c r="V25" i="1"/>
  <c r="X24" i="1"/>
  <c r="W24" i="1"/>
  <c r="Y24" i="1" s="1"/>
  <c r="V24" i="1"/>
  <c r="X23" i="1"/>
  <c r="W23" i="1"/>
  <c r="V23" i="1"/>
  <c r="U23" i="1"/>
  <c r="X22" i="1"/>
  <c r="V22" i="1"/>
  <c r="X21" i="1"/>
  <c r="W21" i="1"/>
  <c r="V21" i="1"/>
  <c r="X20" i="1"/>
  <c r="W20" i="1"/>
  <c r="Y20" i="1" s="1"/>
  <c r="V20" i="1"/>
  <c r="U20" i="1"/>
  <c r="Y19" i="1"/>
  <c r="X19" i="1"/>
  <c r="W19" i="1"/>
  <c r="V19" i="1"/>
  <c r="X18" i="1"/>
  <c r="W18" i="1"/>
  <c r="Y18" i="1" s="1"/>
  <c r="V18" i="1"/>
  <c r="U18" i="1"/>
  <c r="X5" i="1"/>
  <c r="X6" i="1"/>
  <c r="X7" i="1"/>
  <c r="X8" i="1"/>
  <c r="X9" i="1"/>
  <c r="X10" i="1"/>
  <c r="X12" i="1"/>
  <c r="X13" i="1"/>
  <c r="X14" i="1"/>
  <c r="X15" i="1"/>
  <c r="X17" i="1"/>
  <c r="X26" i="1"/>
  <c r="X27" i="1"/>
  <c r="X28" i="1"/>
  <c r="X29" i="1"/>
  <c r="X30" i="1"/>
  <c r="X31" i="1"/>
  <c r="X32" i="1"/>
  <c r="X33" i="1"/>
  <c r="X34" i="1"/>
  <c r="X35" i="1"/>
  <c r="X4" i="1"/>
  <c r="Y23" i="1" l="1"/>
  <c r="Y22" i="1"/>
  <c r="Y21" i="1"/>
  <c r="Y2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6" i="1"/>
  <c r="W27" i="1"/>
  <c r="W28" i="1"/>
  <c r="W29" i="1"/>
  <c r="W30" i="1"/>
  <c r="W31" i="1"/>
  <c r="W32" i="1"/>
  <c r="W33" i="1"/>
  <c r="W34" i="1"/>
  <c r="W35" i="1"/>
  <c r="W4" i="1"/>
  <c r="V17" i="1"/>
  <c r="T16" i="1"/>
  <c r="S16" i="1"/>
  <c r="Q16" i="1"/>
  <c r="P16" i="1"/>
  <c r="N16" i="1"/>
  <c r="M16" i="1"/>
  <c r="K16" i="1"/>
  <c r="J16" i="1"/>
  <c r="H16" i="1"/>
  <c r="X16" i="1" s="1"/>
  <c r="G16" i="1"/>
  <c r="V16" i="1" s="1"/>
  <c r="E16" i="1"/>
  <c r="V15" i="1"/>
  <c r="Y15" i="1" s="1"/>
  <c r="V14" i="1"/>
  <c r="Y14" i="1" s="1"/>
  <c r="V13" i="1"/>
  <c r="V12" i="1"/>
  <c r="U12" i="1"/>
  <c r="T11" i="1"/>
  <c r="S11" i="1"/>
  <c r="Q11" i="1"/>
  <c r="P11" i="1"/>
  <c r="N11" i="1"/>
  <c r="M11" i="1"/>
  <c r="K11" i="1"/>
  <c r="J11" i="1"/>
  <c r="H11" i="1"/>
  <c r="X11" i="1" s="1"/>
  <c r="G11" i="1"/>
  <c r="V11" i="1" s="1"/>
  <c r="E11" i="1"/>
  <c r="V10" i="1"/>
  <c r="V9" i="1"/>
  <c r="V8" i="1"/>
  <c r="V7" i="1"/>
  <c r="Y7" i="1" s="1"/>
  <c r="U7" i="1"/>
  <c r="U4" i="1"/>
  <c r="V4" i="1"/>
  <c r="V5" i="1"/>
  <c r="V6" i="1"/>
  <c r="U26" i="1"/>
  <c r="V26" i="1"/>
  <c r="V27" i="1"/>
  <c r="V28" i="1"/>
  <c r="V29" i="1"/>
  <c r="V30" i="1"/>
  <c r="V31" i="1"/>
  <c r="V32" i="1"/>
  <c r="V33" i="1"/>
  <c r="V34" i="1"/>
  <c r="V35" i="1"/>
  <c r="Y13" i="1" l="1"/>
  <c r="Y9" i="1"/>
  <c r="Y8" i="1"/>
  <c r="Y10" i="1"/>
  <c r="Y11" i="1"/>
  <c r="Y16" i="1"/>
  <c r="Y12" i="1"/>
  <c r="Y17" i="1"/>
  <c r="Y35" i="1"/>
  <c r="Y34" i="1"/>
  <c r="Y33" i="1"/>
  <c r="Y32" i="1"/>
  <c r="Y31" i="1"/>
  <c r="Y30" i="1"/>
  <c r="Y29" i="1"/>
  <c r="Y28" i="1"/>
  <c r="Y27" i="1"/>
  <c r="Y26" i="1"/>
  <c r="Y6" i="1"/>
  <c r="Y5" i="1"/>
  <c r="Y4" i="1"/>
</calcChain>
</file>

<file path=xl/sharedStrings.xml><?xml version="1.0" encoding="utf-8"?>
<sst xmlns="http://schemas.openxmlformats.org/spreadsheetml/2006/main" count="68" uniqueCount="36">
  <si>
    <t>run1</t>
  </si>
  <si>
    <t>run2</t>
  </si>
  <si>
    <t>run3</t>
  </si>
  <si>
    <t>run4</t>
  </si>
  <si>
    <t>run5</t>
  </si>
  <si>
    <t>Name</t>
  </si>
  <si>
    <t>Create DB</t>
  </si>
  <si>
    <t>QueryName</t>
  </si>
  <si>
    <t>NumMatches</t>
  </si>
  <si>
    <t>warmup</t>
  </si>
  <si>
    <t>plan</t>
  </si>
  <si>
    <t>query</t>
  </si>
  <si>
    <t>warmup avg</t>
  </si>
  <si>
    <t>plan avg</t>
  </si>
  <si>
    <t>query avg</t>
  </si>
  <si>
    <t>query std</t>
  </si>
  <si>
    <t>er_u_10_15_50</t>
  </si>
  <si>
    <t>er_u_10_15_30</t>
  </si>
  <si>
    <t>ba_u_10_15_200</t>
  </si>
  <si>
    <t>ba_u_10_15_400</t>
  </si>
  <si>
    <t>er_u_10_15_20</t>
  </si>
  <si>
    <t>LUBM</t>
  </si>
  <si>
    <t>q02</t>
  </si>
  <si>
    <t>q04</t>
  </si>
  <si>
    <t>q05</t>
  </si>
  <si>
    <t>q06</t>
  </si>
  <si>
    <t>q07</t>
  </si>
  <si>
    <t>q08</t>
  </si>
  <si>
    <t>q09</t>
  </si>
  <si>
    <t>q12</t>
  </si>
  <si>
    <t>q13</t>
  </si>
  <si>
    <t>q14</t>
  </si>
  <si>
    <t>Match</t>
  </si>
  <si>
    <t>amazon-meta</t>
  </si>
  <si>
    <t>q01</t>
  </si>
  <si>
    <t>q03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</si>
</sst>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/>
    <xf numFmtId="0" fontId="0" fillId="0" borderId="11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5" xfId="0" applyFill="1" applyBorder="1"/>
    <xf numFmtId="0" fontId="0" fillId="0" borderId="0" xfId="0" applyFont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367C-3C86-4728-A7D4-A6B456AC697D}">
  <dimension ref="B1:Y35"/>
  <sheetViews>
    <sheetView tabSelected="1" workbookViewId="0">
      <selection activeCell="R12" sqref="R12:R17"/>
    </sheetView>
  </sheetViews>
  <sheetFormatPr defaultRowHeight="15" x14ac:dyDescent="0.25"/>
  <cols>
    <col min="2" max="2" width="15.42578125" bestFit="1" customWidth="1"/>
    <col min="3" max="3" width="9.7109375" bestFit="1" customWidth="1"/>
    <col min="4" max="4" width="11.7109375" bestFit="1" customWidth="1"/>
    <col min="5" max="5" width="12.85546875" bestFit="1" customWidth="1"/>
    <col min="21" max="21" width="11.7109375" bestFit="1" customWidth="1"/>
    <col min="22" max="22" width="12" bestFit="1" customWidth="1"/>
    <col min="23" max="24" width="12" customWidth="1"/>
    <col min="25" max="25" width="12" bestFit="1" customWidth="1"/>
  </cols>
  <sheetData>
    <row r="1" spans="2:25" ht="15.75" thickBot="1" x14ac:dyDescent="0.3"/>
    <row r="2" spans="2:25" ht="15.75" thickBot="1" x14ac:dyDescent="0.3">
      <c r="B2" s="1"/>
      <c r="F2" s="2" t="s">
        <v>0</v>
      </c>
      <c r="G2" s="3"/>
      <c r="H2" s="4"/>
      <c r="I2" s="2" t="s">
        <v>1</v>
      </c>
      <c r="J2" s="3"/>
      <c r="K2" s="4"/>
      <c r="L2" s="2" t="s">
        <v>2</v>
      </c>
      <c r="M2" s="3"/>
      <c r="N2" s="4"/>
      <c r="O2" s="2" t="s">
        <v>3</v>
      </c>
      <c r="P2" s="3"/>
      <c r="Q2" s="4"/>
      <c r="R2" s="2" t="s">
        <v>4</v>
      </c>
      <c r="S2" s="3"/>
      <c r="T2" s="4"/>
    </row>
    <row r="3" spans="2:25" ht="15.75" thickBot="1" x14ac:dyDescent="0.3">
      <c r="B3" s="5" t="s">
        <v>5</v>
      </c>
      <c r="C3" s="6" t="s">
        <v>6</v>
      </c>
      <c r="D3" s="6" t="s">
        <v>7</v>
      </c>
      <c r="E3" s="6" t="s">
        <v>8</v>
      </c>
      <c r="F3" s="5" t="s">
        <v>9</v>
      </c>
      <c r="G3" s="6" t="s">
        <v>10</v>
      </c>
      <c r="H3" s="7" t="s">
        <v>11</v>
      </c>
      <c r="I3" s="5" t="s">
        <v>9</v>
      </c>
      <c r="J3" s="6" t="s">
        <v>10</v>
      </c>
      <c r="K3" s="7" t="s">
        <v>11</v>
      </c>
      <c r="L3" s="5" t="s">
        <v>9</v>
      </c>
      <c r="M3" s="6" t="s">
        <v>10</v>
      </c>
      <c r="N3" s="7" t="s">
        <v>11</v>
      </c>
      <c r="O3" s="5" t="s">
        <v>9</v>
      </c>
      <c r="P3" s="6" t="s">
        <v>10</v>
      </c>
      <c r="Q3" s="7" t="s">
        <v>11</v>
      </c>
      <c r="R3" s="5" t="s">
        <v>9</v>
      </c>
      <c r="S3" s="6" t="s">
        <v>10</v>
      </c>
      <c r="T3" s="7" t="s">
        <v>11</v>
      </c>
      <c r="U3" s="5" t="s">
        <v>12</v>
      </c>
      <c r="V3" s="6" t="s">
        <v>13</v>
      </c>
      <c r="W3" s="6" t="s">
        <v>14</v>
      </c>
      <c r="X3" s="6" t="s">
        <v>15</v>
      </c>
      <c r="Y3" s="7" t="s">
        <v>32</v>
      </c>
    </row>
    <row r="4" spans="2:25" x14ac:dyDescent="0.25">
      <c r="B4" s="8" t="s">
        <v>33</v>
      </c>
      <c r="C4" s="9">
        <v>4.9770000000000003</v>
      </c>
      <c r="D4" s="10" t="s">
        <v>34</v>
      </c>
      <c r="E4" s="10">
        <v>169</v>
      </c>
      <c r="F4" s="11">
        <v>1.081607</v>
      </c>
      <c r="G4" s="12">
        <v>0.43369293212900001</v>
      </c>
      <c r="H4" s="13">
        <v>0.95471000671399997</v>
      </c>
      <c r="I4" s="11">
        <v>0.927508</v>
      </c>
      <c r="J4" s="12">
        <v>0.42125201225300002</v>
      </c>
      <c r="K4" s="13">
        <v>0.94422483444200001</v>
      </c>
      <c r="L4" s="11">
        <v>0.93311100000000002</v>
      </c>
      <c r="M4" s="12">
        <v>0.42522406578100003</v>
      </c>
      <c r="N4" s="13">
        <v>0.87654209137000005</v>
      </c>
      <c r="O4" s="11">
        <v>1.015854</v>
      </c>
      <c r="P4" s="12">
        <v>0.41377997398400002</v>
      </c>
      <c r="Q4" s="13">
        <v>0.87727689743000004</v>
      </c>
      <c r="R4" s="11">
        <v>1.0816250000000001</v>
      </c>
      <c r="S4" s="12">
        <v>0.433849096298</v>
      </c>
      <c r="T4" s="13">
        <v>0.88271594047500002</v>
      </c>
      <c r="U4" s="14">
        <f>AVERAGE(F4,I4,L4,O4,R4)</f>
        <v>1.007941</v>
      </c>
      <c r="V4" s="10">
        <f>AVERAGE(G4,J4,M4,P4,S4)</f>
        <v>0.42555961608900006</v>
      </c>
      <c r="W4" s="18">
        <f>AVERAGE(H4,K4,N4,Q4,T4)</f>
        <v>0.90709395408620019</v>
      </c>
      <c r="X4" s="10">
        <f>_xlfn.STDEV.P(H4,K4,N4,Q4,T4)</f>
        <v>3.4821692878280831E-2</v>
      </c>
      <c r="Y4" s="15">
        <f>W4+V4</f>
        <v>1.3326535701752003</v>
      </c>
    </row>
    <row r="5" spans="2:25" x14ac:dyDescent="0.25">
      <c r="B5" s="16"/>
      <c r="C5" s="17"/>
      <c r="D5" s="18" t="s">
        <v>22</v>
      </c>
      <c r="E5" s="18">
        <v>98680</v>
      </c>
      <c r="F5" s="19"/>
      <c r="G5" s="12">
        <v>6.5758972167999996</v>
      </c>
      <c r="H5" s="13">
        <v>58.671432971999998</v>
      </c>
      <c r="I5" s="19"/>
      <c r="J5" s="12">
        <v>7.0276861190800002</v>
      </c>
      <c r="K5" s="13">
        <v>10.566159963600001</v>
      </c>
      <c r="L5" s="19"/>
      <c r="M5" s="12">
        <v>6.8203718662300004</v>
      </c>
      <c r="N5" s="13">
        <v>40.2180948257</v>
      </c>
      <c r="O5" s="19"/>
      <c r="P5" s="12">
        <v>6.9857890605900002</v>
      </c>
      <c r="Q5" s="13">
        <v>8.2915771007500005</v>
      </c>
      <c r="R5" s="19"/>
      <c r="S5" s="12">
        <v>6.48373603821</v>
      </c>
      <c r="T5" s="13">
        <v>56.513833999600003</v>
      </c>
      <c r="U5" s="20"/>
      <c r="V5" s="18">
        <f t="shared" ref="V5:V35" si="0">AVERAGE(G5,J5,M5,P5,S5)</f>
        <v>6.7786960601819999</v>
      </c>
      <c r="W5" s="18">
        <f t="shared" ref="W5:W35" si="1">AVERAGE(H5,K5,N5,Q5,T5)</f>
        <v>34.852219772330002</v>
      </c>
      <c r="X5" s="18">
        <f t="shared" ref="X5:X35" si="2">_xlfn.STDEV.P(H5,K5,N5,Q5,T5)</f>
        <v>21.728568768473203</v>
      </c>
      <c r="Y5" s="13">
        <f t="shared" ref="Y5:Y35" si="3">W5+V5</f>
        <v>41.630915832512002</v>
      </c>
    </row>
    <row r="6" spans="2:25" ht="15.75" thickBot="1" x14ac:dyDescent="0.3">
      <c r="B6" s="21"/>
      <c r="C6" s="22"/>
      <c r="D6" s="23" t="s">
        <v>35</v>
      </c>
      <c r="E6" s="23">
        <v>48</v>
      </c>
      <c r="F6" s="24"/>
      <c r="G6" s="25">
        <v>1.2087948322299999</v>
      </c>
      <c r="H6" s="26">
        <v>0.43631792068500003</v>
      </c>
      <c r="I6" s="24"/>
      <c r="J6" s="25">
        <v>1.2375800609600001</v>
      </c>
      <c r="K6" s="26">
        <v>0.47079801559399997</v>
      </c>
      <c r="L6" s="24"/>
      <c r="M6" s="25">
        <v>1.2166149616199999</v>
      </c>
      <c r="N6" s="26">
        <v>0.58219599723799997</v>
      </c>
      <c r="O6" s="24"/>
      <c r="P6" s="25">
        <v>1.2107241153699999</v>
      </c>
      <c r="Q6" s="26">
        <v>0.44987201690700002</v>
      </c>
      <c r="R6" s="24"/>
      <c r="S6" s="25">
        <v>1.1845891475699999</v>
      </c>
      <c r="T6" s="26">
        <v>0.43632817268399998</v>
      </c>
      <c r="U6" s="27"/>
      <c r="V6" s="23">
        <f t="shared" si="0"/>
        <v>1.2116606235499998</v>
      </c>
      <c r="W6" s="23">
        <f t="shared" si="1"/>
        <v>0.47510242462159996</v>
      </c>
      <c r="X6" s="23">
        <f t="shared" si="2"/>
        <v>5.5012389632144845E-2</v>
      </c>
      <c r="Y6" s="26">
        <f t="shared" si="3"/>
        <v>1.6867630481715998</v>
      </c>
    </row>
    <row r="7" spans="2:25" x14ac:dyDescent="0.25">
      <c r="B7" s="8" t="s">
        <v>18</v>
      </c>
      <c r="C7" s="9">
        <v>18.896999999999998</v>
      </c>
      <c r="D7" s="10" t="s">
        <v>34</v>
      </c>
      <c r="E7" s="10">
        <v>1486258</v>
      </c>
      <c r="F7" s="14">
        <v>5.541461</v>
      </c>
      <c r="G7" s="29">
        <v>0.50362300872800003</v>
      </c>
      <c r="H7" s="13">
        <v>7.24750304222</v>
      </c>
      <c r="I7" s="14">
        <v>5.7593030000000001</v>
      </c>
      <c r="J7" s="29">
        <v>0.49929189682000003</v>
      </c>
      <c r="K7" s="13">
        <v>6.8523380756399996</v>
      </c>
      <c r="L7" s="14">
        <v>5.6425380000000001</v>
      </c>
      <c r="M7" s="29">
        <v>0.51033997535700004</v>
      </c>
      <c r="N7" s="13">
        <v>7.0636880397799997</v>
      </c>
      <c r="O7" s="14">
        <v>5.5908220000000002</v>
      </c>
      <c r="P7" s="29">
        <v>0.513782024384</v>
      </c>
      <c r="Q7" s="13">
        <v>6.7786090373999999</v>
      </c>
      <c r="R7" s="14">
        <v>5.5992740000000003</v>
      </c>
      <c r="S7" s="29">
        <v>0.51220583915700002</v>
      </c>
      <c r="T7" s="13">
        <v>7.0339081287400003</v>
      </c>
      <c r="U7" s="14">
        <f>AVERAGE(F7,I7,L7,O7,R7)</f>
        <v>5.626679600000001</v>
      </c>
      <c r="V7" s="10">
        <f t="shared" si="0"/>
        <v>0.50784854888920006</v>
      </c>
      <c r="W7" s="10">
        <f t="shared" si="1"/>
        <v>6.9952092647559994</v>
      </c>
      <c r="X7" s="10">
        <f t="shared" si="2"/>
        <v>0.16563026898461825</v>
      </c>
      <c r="Y7" s="15">
        <f t="shared" si="3"/>
        <v>7.5030578136451993</v>
      </c>
    </row>
    <row r="8" spans="2:25" x14ac:dyDescent="0.25">
      <c r="B8" s="16"/>
      <c r="C8" s="17"/>
      <c r="D8" s="18" t="s">
        <v>22</v>
      </c>
      <c r="E8" s="18">
        <v>248</v>
      </c>
      <c r="F8" s="20"/>
      <c r="G8" s="29">
        <v>0.18071103095999999</v>
      </c>
      <c r="H8" s="13">
        <v>2.8637580871599999</v>
      </c>
      <c r="I8" s="20"/>
      <c r="J8" s="29">
        <v>0.166208982468</v>
      </c>
      <c r="K8" s="13">
        <v>2.98161292076</v>
      </c>
      <c r="L8" s="20"/>
      <c r="M8" s="29">
        <v>0.175929069519</v>
      </c>
      <c r="N8" s="13">
        <v>3.1672279834700001</v>
      </c>
      <c r="O8" s="20"/>
      <c r="P8" s="29">
        <v>0.165882110596</v>
      </c>
      <c r="Q8" s="13">
        <v>2.96323108673</v>
      </c>
      <c r="R8" s="20"/>
      <c r="S8" s="29">
        <v>0.173381090164</v>
      </c>
      <c r="T8" s="13">
        <v>3.0373759269699998</v>
      </c>
      <c r="U8" s="20"/>
      <c r="V8" s="18">
        <f t="shared" si="0"/>
        <v>0.17242245674140003</v>
      </c>
      <c r="W8" s="18">
        <f t="shared" si="1"/>
        <v>3.0026412010180001</v>
      </c>
      <c r="X8" s="18">
        <f t="shared" si="2"/>
        <v>9.9578285924752666E-2</v>
      </c>
      <c r="Y8" s="13">
        <f t="shared" si="3"/>
        <v>3.1750636577594</v>
      </c>
    </row>
    <row r="9" spans="2:25" x14ac:dyDescent="0.25">
      <c r="B9" s="16"/>
      <c r="C9" s="17"/>
      <c r="D9" s="30" t="s">
        <v>35</v>
      </c>
      <c r="E9" s="18">
        <v>12132</v>
      </c>
      <c r="F9" s="20"/>
      <c r="G9" s="29">
        <v>1.2144949436200001</v>
      </c>
      <c r="H9" s="13">
        <v>6.7041110992400004</v>
      </c>
      <c r="I9" s="20"/>
      <c r="J9" s="29">
        <v>1.21178913116</v>
      </c>
      <c r="K9" s="13">
        <v>73.808324098599996</v>
      </c>
      <c r="L9" s="20"/>
      <c r="M9" s="29">
        <v>1.2142879962899999</v>
      </c>
      <c r="N9" s="13">
        <v>12.446305990200001</v>
      </c>
      <c r="O9" s="20"/>
      <c r="P9" s="29">
        <v>1.2006900310499999</v>
      </c>
      <c r="Q9" s="13">
        <v>6.80242395401</v>
      </c>
      <c r="R9" s="20"/>
      <c r="S9" s="29">
        <v>1.2055358886700001</v>
      </c>
      <c r="T9" s="13">
        <v>79.011165142099998</v>
      </c>
      <c r="U9" s="20"/>
      <c r="V9" s="18">
        <f t="shared" si="0"/>
        <v>1.2093595981580001</v>
      </c>
      <c r="W9" s="18">
        <f t="shared" si="1"/>
        <v>35.754466056829997</v>
      </c>
      <c r="X9" s="18">
        <f t="shared" si="2"/>
        <v>33.3006075572019</v>
      </c>
      <c r="Y9" s="13">
        <f t="shared" si="3"/>
        <v>36.963825654988</v>
      </c>
    </row>
    <row r="10" spans="2:25" x14ac:dyDescent="0.25">
      <c r="B10" s="16"/>
      <c r="C10" s="17"/>
      <c r="D10" s="18" t="s">
        <v>23</v>
      </c>
      <c r="E10" s="18">
        <v>11897</v>
      </c>
      <c r="F10" s="20"/>
      <c r="G10" s="29">
        <v>1.1909492015800001</v>
      </c>
      <c r="H10" s="13">
        <v>9.5152289867400004</v>
      </c>
      <c r="I10" s="20"/>
      <c r="J10" s="29">
        <v>1.2232720851900001</v>
      </c>
      <c r="K10" s="13">
        <v>10.4494161606</v>
      </c>
      <c r="L10" s="20"/>
      <c r="M10" s="29">
        <v>1.22017097473</v>
      </c>
      <c r="N10" s="13">
        <v>17.0499298573</v>
      </c>
      <c r="O10" s="20"/>
      <c r="P10" s="29">
        <v>1.2144830226900001</v>
      </c>
      <c r="Q10" s="13">
        <v>8.0254709720600008</v>
      </c>
      <c r="R10" s="20"/>
      <c r="S10" s="29">
        <v>1.17404794693</v>
      </c>
      <c r="T10" s="13">
        <v>22.806092023800002</v>
      </c>
      <c r="U10" s="20"/>
      <c r="V10" s="18">
        <f t="shared" si="0"/>
        <v>1.2045846462240002</v>
      </c>
      <c r="W10" s="18">
        <f t="shared" si="1"/>
        <v>13.569227600100001</v>
      </c>
      <c r="X10" s="18">
        <f t="shared" si="2"/>
        <v>5.5558315005260752</v>
      </c>
      <c r="Y10" s="13">
        <f t="shared" si="3"/>
        <v>14.773812246324002</v>
      </c>
    </row>
    <row r="11" spans="2:25" ht="15.75" thickBot="1" x14ac:dyDescent="0.3">
      <c r="B11" s="21"/>
      <c r="C11" s="22"/>
      <c r="D11" s="23" t="s">
        <v>24</v>
      </c>
      <c r="E11" s="29" t="e">
        <f>NA()</f>
        <v>#N/A</v>
      </c>
      <c r="F11" s="27"/>
      <c r="G11" s="28" t="e">
        <f>NA()</f>
        <v>#N/A</v>
      </c>
      <c r="H11" s="28" t="e">
        <f>NA()</f>
        <v>#N/A</v>
      </c>
      <c r="I11" s="27"/>
      <c r="J11" s="28" t="e">
        <f>NA()</f>
        <v>#N/A</v>
      </c>
      <c r="K11" s="28" t="e">
        <f>NA()</f>
        <v>#N/A</v>
      </c>
      <c r="L11" s="27"/>
      <c r="M11" s="28" t="e">
        <f>NA()</f>
        <v>#N/A</v>
      </c>
      <c r="N11" s="28" t="e">
        <f>NA()</f>
        <v>#N/A</v>
      </c>
      <c r="O11" s="27"/>
      <c r="P11" s="28" t="e">
        <f>NA()</f>
        <v>#N/A</v>
      </c>
      <c r="Q11" s="28" t="e">
        <f>NA()</f>
        <v>#N/A</v>
      </c>
      <c r="R11" s="27"/>
      <c r="S11" s="28" t="e">
        <f>NA()</f>
        <v>#N/A</v>
      </c>
      <c r="T11" s="28" t="e">
        <f>NA()</f>
        <v>#N/A</v>
      </c>
      <c r="U11" s="27"/>
      <c r="V11" s="23" t="e">
        <f t="shared" si="0"/>
        <v>#N/A</v>
      </c>
      <c r="W11" s="23" t="e">
        <f t="shared" si="1"/>
        <v>#N/A</v>
      </c>
      <c r="X11" s="23" t="e">
        <f t="shared" si="2"/>
        <v>#N/A</v>
      </c>
      <c r="Y11" s="26" t="e">
        <f t="shared" si="3"/>
        <v>#N/A</v>
      </c>
    </row>
    <row r="12" spans="2:25" x14ac:dyDescent="0.25">
      <c r="B12" s="8" t="s">
        <v>19</v>
      </c>
      <c r="C12" s="9">
        <v>17.321000000000002</v>
      </c>
      <c r="D12" s="10" t="s">
        <v>34</v>
      </c>
      <c r="E12" s="10">
        <v>265324</v>
      </c>
      <c r="F12" s="14">
        <v>5.617413</v>
      </c>
      <c r="G12" s="29">
        <v>0.50980806350700003</v>
      </c>
      <c r="H12" s="13">
        <v>4.92245388031</v>
      </c>
      <c r="I12" s="14">
        <v>5.5423299999999998</v>
      </c>
      <c r="J12" s="29">
        <v>0.503699064255</v>
      </c>
      <c r="K12" s="13">
        <v>4.54836702347</v>
      </c>
      <c r="L12" s="14">
        <v>5.5776180000000002</v>
      </c>
      <c r="M12" s="29">
        <v>0.50411701202400006</v>
      </c>
      <c r="N12" s="13">
        <v>4.9853539466900001</v>
      </c>
      <c r="O12" s="14">
        <v>5.5059649999999998</v>
      </c>
      <c r="P12" s="29">
        <v>0.512370109558</v>
      </c>
      <c r="Q12" s="13">
        <v>4.2675430774700001</v>
      </c>
      <c r="R12" s="14">
        <v>5.5240679999999998</v>
      </c>
      <c r="S12" s="29">
        <v>0.517895936966</v>
      </c>
      <c r="T12" s="13">
        <v>4.9718749523200003</v>
      </c>
      <c r="U12" s="14">
        <f>AVERAGE(F12,I12,L12,O12,R12)</f>
        <v>5.5534787999999997</v>
      </c>
      <c r="V12" s="10">
        <f t="shared" si="0"/>
        <v>0.50957803726200002</v>
      </c>
      <c r="W12" s="10">
        <f t="shared" si="1"/>
        <v>4.7391185760520003</v>
      </c>
      <c r="X12" s="10">
        <f t="shared" si="2"/>
        <v>0.28537302882694532</v>
      </c>
      <c r="Y12" s="15">
        <f t="shared" si="3"/>
        <v>5.2486966133140003</v>
      </c>
    </row>
    <row r="13" spans="2:25" x14ac:dyDescent="0.25">
      <c r="B13" s="16"/>
      <c r="C13" s="17"/>
      <c r="D13" s="18" t="s">
        <v>22</v>
      </c>
      <c r="E13" s="18">
        <v>55</v>
      </c>
      <c r="F13" s="20"/>
      <c r="G13" s="29">
        <v>0.17747211456299999</v>
      </c>
      <c r="H13" s="13">
        <v>2.7398600578300001</v>
      </c>
      <c r="I13" s="20"/>
      <c r="J13" s="29">
        <v>0.16301083564800001</v>
      </c>
      <c r="K13" s="13">
        <v>3.3489768505100002</v>
      </c>
      <c r="L13" s="20"/>
      <c r="M13" s="29">
        <v>0.16741681098899999</v>
      </c>
      <c r="N13" s="13">
        <v>2.7162508964500001</v>
      </c>
      <c r="O13" s="20"/>
      <c r="P13" s="29">
        <v>0.169391155243</v>
      </c>
      <c r="Q13" s="13">
        <v>2.9752111434900002</v>
      </c>
      <c r="R13" s="20"/>
      <c r="S13" s="29">
        <v>0.168447971344</v>
      </c>
      <c r="T13" s="13">
        <v>2.7346379756900001</v>
      </c>
      <c r="U13" s="20"/>
      <c r="V13" s="18">
        <f t="shared" si="0"/>
        <v>0.16914777755740001</v>
      </c>
      <c r="W13" s="18">
        <f t="shared" si="1"/>
        <v>2.9029873847940002</v>
      </c>
      <c r="X13" s="18">
        <f t="shared" si="2"/>
        <v>0.24246461155267826</v>
      </c>
      <c r="Y13" s="13">
        <f t="shared" si="3"/>
        <v>3.0721351623514002</v>
      </c>
    </row>
    <row r="14" spans="2:25" x14ac:dyDescent="0.25">
      <c r="B14" s="16"/>
      <c r="C14" s="17"/>
      <c r="D14" s="30" t="s">
        <v>35</v>
      </c>
      <c r="E14" s="18">
        <v>27939</v>
      </c>
      <c r="F14" s="20"/>
      <c r="G14" s="29">
        <v>3.00383090973</v>
      </c>
      <c r="H14" s="13">
        <v>82.586018085500001</v>
      </c>
      <c r="I14" s="20"/>
      <c r="J14" s="29">
        <v>2.8825829029099999</v>
      </c>
      <c r="K14" s="13">
        <v>40.732277154899997</v>
      </c>
      <c r="L14" s="20"/>
      <c r="M14" s="29">
        <v>3.2461650371599999</v>
      </c>
      <c r="N14" s="13">
        <v>83.061868906000001</v>
      </c>
      <c r="O14" s="20"/>
      <c r="P14" s="29">
        <v>2.94894003868</v>
      </c>
      <c r="Q14" s="13">
        <v>1301.1360170800001</v>
      </c>
      <c r="R14" s="20"/>
      <c r="S14" s="29">
        <v>2.89825797081</v>
      </c>
      <c r="T14" s="13">
        <v>113.21145296100001</v>
      </c>
      <c r="U14" s="20"/>
      <c r="V14" s="18">
        <f t="shared" si="0"/>
        <v>2.9959553718579999</v>
      </c>
      <c r="W14" s="18">
        <f t="shared" si="1"/>
        <v>324.14552683748002</v>
      </c>
      <c r="X14" s="18">
        <f t="shared" si="2"/>
        <v>489.03967079005145</v>
      </c>
      <c r="Y14" s="13">
        <f t="shared" si="3"/>
        <v>327.14148220933799</v>
      </c>
    </row>
    <row r="15" spans="2:25" x14ac:dyDescent="0.25">
      <c r="B15" s="16"/>
      <c r="C15" s="17"/>
      <c r="D15" s="18" t="s">
        <v>23</v>
      </c>
      <c r="E15" s="18">
        <v>51480</v>
      </c>
      <c r="F15" s="20"/>
      <c r="G15" s="29">
        <v>1.1781389713299999</v>
      </c>
      <c r="H15" s="13">
        <v>15.436290979400001</v>
      </c>
      <c r="I15" s="20"/>
      <c r="J15" s="29">
        <v>1.17450904846</v>
      </c>
      <c r="K15" s="13">
        <v>9.9418361186999995</v>
      </c>
      <c r="L15" s="20"/>
      <c r="M15" s="29">
        <v>1.2228269576999999</v>
      </c>
      <c r="N15" s="13">
        <v>7.5058150291399999</v>
      </c>
      <c r="O15" s="20"/>
      <c r="P15" s="29">
        <v>1.20920920372</v>
      </c>
      <c r="Q15" s="13">
        <v>7.6610000133499998</v>
      </c>
      <c r="R15" s="20"/>
      <c r="S15" s="29">
        <v>1.23410201073</v>
      </c>
      <c r="T15" s="13">
        <v>9.2886331081400009</v>
      </c>
      <c r="U15" s="20"/>
      <c r="V15" s="18">
        <f t="shared" si="0"/>
        <v>1.203757238388</v>
      </c>
      <c r="W15" s="18">
        <f t="shared" si="1"/>
        <v>9.966715049746</v>
      </c>
      <c r="X15" s="18">
        <f t="shared" si="2"/>
        <v>2.8896029371342262</v>
      </c>
      <c r="Y15" s="13">
        <f t="shared" si="3"/>
        <v>11.170472288134</v>
      </c>
    </row>
    <row r="16" spans="2:25" x14ac:dyDescent="0.25">
      <c r="B16" s="16"/>
      <c r="C16" s="17"/>
      <c r="D16" s="18" t="s">
        <v>24</v>
      </c>
      <c r="E16" s="29" t="e">
        <f>NA()</f>
        <v>#N/A</v>
      </c>
      <c r="F16" s="20"/>
      <c r="G16" s="29" t="e">
        <f>NA()</f>
        <v>#N/A</v>
      </c>
      <c r="H16" s="29" t="e">
        <f>NA()</f>
        <v>#N/A</v>
      </c>
      <c r="I16" s="20"/>
      <c r="J16" s="29" t="e">
        <f>NA()</f>
        <v>#N/A</v>
      </c>
      <c r="K16" s="29" t="e">
        <f>NA()</f>
        <v>#N/A</v>
      </c>
      <c r="L16" s="20"/>
      <c r="M16" s="29" t="e">
        <f>NA()</f>
        <v>#N/A</v>
      </c>
      <c r="N16" s="29" t="e">
        <f>NA()</f>
        <v>#N/A</v>
      </c>
      <c r="O16" s="20"/>
      <c r="P16" s="29" t="e">
        <f>NA()</f>
        <v>#N/A</v>
      </c>
      <c r="Q16" s="29" t="e">
        <f>NA()</f>
        <v>#N/A</v>
      </c>
      <c r="R16" s="20"/>
      <c r="S16" s="29" t="e">
        <f>NA()</f>
        <v>#N/A</v>
      </c>
      <c r="T16" s="29" t="e">
        <f>NA()</f>
        <v>#N/A</v>
      </c>
      <c r="U16" s="20"/>
      <c r="V16" s="18" t="e">
        <f t="shared" si="0"/>
        <v>#N/A</v>
      </c>
      <c r="W16" s="18" t="e">
        <f t="shared" si="1"/>
        <v>#N/A</v>
      </c>
      <c r="X16" s="18" t="e">
        <f t="shared" si="2"/>
        <v>#N/A</v>
      </c>
      <c r="Y16" s="13" t="e">
        <f t="shared" si="3"/>
        <v>#N/A</v>
      </c>
    </row>
    <row r="17" spans="2:25" ht="15.75" thickBot="1" x14ac:dyDescent="0.3">
      <c r="B17" s="21"/>
      <c r="C17" s="22"/>
      <c r="D17" s="23" t="s">
        <v>25</v>
      </c>
      <c r="E17" s="23">
        <v>2</v>
      </c>
      <c r="F17" s="27"/>
      <c r="G17" s="28">
        <v>5.2835788726799997</v>
      </c>
      <c r="H17" s="26">
        <v>13.7089748383</v>
      </c>
      <c r="I17" s="27"/>
      <c r="J17" s="28">
        <v>5.2562239170099998</v>
      </c>
      <c r="K17" s="26">
        <v>27.197908878300002</v>
      </c>
      <c r="L17" s="27"/>
      <c r="M17" s="28">
        <v>5.2786588668799999</v>
      </c>
      <c r="N17" s="26">
        <v>16.438258886300002</v>
      </c>
      <c r="O17" s="27"/>
      <c r="P17" s="28">
        <v>4.5410919189500003</v>
      </c>
      <c r="Q17" s="26">
        <v>25.197007179300002</v>
      </c>
      <c r="R17" s="27"/>
      <c r="S17" s="28">
        <v>4.9136190414399996</v>
      </c>
      <c r="T17" s="26">
        <v>15.1083579063</v>
      </c>
      <c r="U17" s="27"/>
      <c r="V17" s="23">
        <f t="shared" si="0"/>
        <v>5.0546345233920009</v>
      </c>
      <c r="W17" s="23">
        <f t="shared" si="1"/>
        <v>19.530101537699998</v>
      </c>
      <c r="X17" s="23">
        <f t="shared" si="2"/>
        <v>5.5480791763756869</v>
      </c>
      <c r="Y17" s="26">
        <f t="shared" si="3"/>
        <v>24.584736061091998</v>
      </c>
    </row>
    <row r="18" spans="2:25" x14ac:dyDescent="0.25">
      <c r="B18" s="8" t="s">
        <v>20</v>
      </c>
      <c r="C18" s="9">
        <v>17.873000000000001</v>
      </c>
      <c r="D18" s="10" t="s">
        <v>34</v>
      </c>
      <c r="E18" s="10">
        <v>253190</v>
      </c>
      <c r="F18" s="14">
        <v>5.4072230000000001</v>
      </c>
      <c r="G18" s="29">
        <v>0.55046200752300001</v>
      </c>
      <c r="H18" s="13">
        <v>13.1401939392</v>
      </c>
      <c r="I18" s="14">
        <v>5.5268620000000004</v>
      </c>
      <c r="J18" s="29">
        <v>0.54225206375099999</v>
      </c>
      <c r="K18" s="13">
        <v>12.657657861700001</v>
      </c>
      <c r="L18" s="14">
        <v>5.4992760000000001</v>
      </c>
      <c r="M18" s="29">
        <v>0.55511903762799997</v>
      </c>
      <c r="N18" s="13">
        <v>12.424109935800001</v>
      </c>
      <c r="O18" s="14">
        <v>6.0535030000000001</v>
      </c>
      <c r="P18" s="29">
        <v>0.53973388671900002</v>
      </c>
      <c r="Q18" s="13">
        <v>12.729896783799999</v>
      </c>
      <c r="R18" s="14">
        <v>5.5112909999999999</v>
      </c>
      <c r="S18" s="29">
        <v>0.54462313652000005</v>
      </c>
      <c r="T18" s="13">
        <v>12.123803854</v>
      </c>
      <c r="U18" s="14">
        <f>AVERAGE(F18,I18,L18,O18,R18)</f>
        <v>5.5996309999999996</v>
      </c>
      <c r="V18" s="10">
        <f t="shared" si="0"/>
        <v>0.54643802642820005</v>
      </c>
      <c r="W18" s="10">
        <f t="shared" si="1"/>
        <v>12.615132474899999</v>
      </c>
      <c r="X18" s="10">
        <f t="shared" si="2"/>
        <v>0.33721275793550581</v>
      </c>
      <c r="Y18" s="15">
        <f t="shared" si="3"/>
        <v>13.1615705013282</v>
      </c>
    </row>
    <row r="19" spans="2:25" ht="15.75" thickBot="1" x14ac:dyDescent="0.3">
      <c r="B19" s="16"/>
      <c r="C19" s="17"/>
      <c r="D19" s="18" t="s">
        <v>34</v>
      </c>
      <c r="E19" s="18">
        <v>1939108</v>
      </c>
      <c r="F19" s="27"/>
      <c r="G19" s="28">
        <v>1.3707327842699999</v>
      </c>
      <c r="H19" s="26">
        <v>41.772691011399999</v>
      </c>
      <c r="I19" s="27"/>
      <c r="J19" s="28">
        <v>1.3974010944399999</v>
      </c>
      <c r="K19" s="26">
        <v>40.909451961499997</v>
      </c>
      <c r="L19" s="27"/>
      <c r="M19" s="28">
        <v>1.33964800835</v>
      </c>
      <c r="N19" s="26">
        <v>47.688087940199999</v>
      </c>
      <c r="O19" s="27"/>
      <c r="P19" s="28">
        <v>1.3414070606199999</v>
      </c>
      <c r="Q19" s="26">
        <v>37.582715034499998</v>
      </c>
      <c r="R19" s="27"/>
      <c r="S19" s="28">
        <v>1.34699010849</v>
      </c>
      <c r="T19" s="26">
        <v>46.685848951300002</v>
      </c>
      <c r="U19" s="27"/>
      <c r="V19" s="23">
        <f t="shared" si="0"/>
        <v>1.3592358112339999</v>
      </c>
      <c r="W19" s="23">
        <f t="shared" si="1"/>
        <v>42.927758979779995</v>
      </c>
      <c r="X19" s="23">
        <f t="shared" si="2"/>
        <v>3.7619466251940046</v>
      </c>
      <c r="Y19" s="26">
        <f t="shared" si="3"/>
        <v>44.286994791013996</v>
      </c>
    </row>
    <row r="20" spans="2:25" x14ac:dyDescent="0.25">
      <c r="B20" s="8" t="s">
        <v>17</v>
      </c>
      <c r="C20" s="9">
        <v>17.013999999999999</v>
      </c>
      <c r="D20" s="10" t="s">
        <v>34</v>
      </c>
      <c r="E20" s="10">
        <v>33065</v>
      </c>
      <c r="F20" s="14">
        <v>5.5074560000000004</v>
      </c>
      <c r="G20" s="18">
        <v>0.544389009476</v>
      </c>
      <c r="H20" s="13">
        <v>8.6522381305699998</v>
      </c>
      <c r="I20" s="14">
        <v>5.4504349999999997</v>
      </c>
      <c r="J20" s="18">
        <v>0.53905701637299996</v>
      </c>
      <c r="K20" s="13">
        <v>8.8933160304999994</v>
      </c>
      <c r="L20" s="14">
        <v>5.5006550000000001</v>
      </c>
      <c r="M20" s="18">
        <v>0.54810500144999996</v>
      </c>
      <c r="N20" s="13">
        <v>8.9614629745500007</v>
      </c>
      <c r="O20" s="14">
        <v>5.5042099999999996</v>
      </c>
      <c r="P20" s="18">
        <v>0.54466700553900005</v>
      </c>
      <c r="Q20" s="13">
        <v>8.9926688671099999</v>
      </c>
      <c r="R20" s="14">
        <v>5.7700880000000003</v>
      </c>
      <c r="S20" s="18">
        <v>0.53746199607800005</v>
      </c>
      <c r="T20" s="13">
        <v>8.6993842124899992</v>
      </c>
      <c r="U20" s="14">
        <f>AVERAGE(F20,I20,L20,O20,R20)</f>
        <v>5.5465688000000002</v>
      </c>
      <c r="V20" s="10">
        <f t="shared" si="0"/>
        <v>0.54273600578320003</v>
      </c>
      <c r="W20" s="10">
        <f t="shared" si="1"/>
        <v>8.8398140430440009</v>
      </c>
      <c r="X20" s="10">
        <f t="shared" si="2"/>
        <v>0.13851410230616992</v>
      </c>
      <c r="Y20" s="15">
        <f t="shared" si="3"/>
        <v>9.3825500488272002</v>
      </c>
    </row>
    <row r="21" spans="2:25" x14ac:dyDescent="0.25">
      <c r="B21" s="16"/>
      <c r="C21" s="17"/>
      <c r="D21" s="18" t="s">
        <v>22</v>
      </c>
      <c r="E21" s="18">
        <v>31435</v>
      </c>
      <c r="F21" s="20"/>
      <c r="G21" s="18">
        <v>1.3695781230899999</v>
      </c>
      <c r="H21" s="13">
        <v>17.796970129000002</v>
      </c>
      <c r="I21" s="20"/>
      <c r="J21" s="18">
        <v>1.3856120109600001</v>
      </c>
      <c r="K21" s="13">
        <v>18.5879249573</v>
      </c>
      <c r="L21" s="20"/>
      <c r="M21" s="18">
        <v>1.3628311157199999</v>
      </c>
      <c r="N21" s="13">
        <v>18.229910850500001</v>
      </c>
      <c r="O21" s="20"/>
      <c r="P21" s="18">
        <v>1.3743090629600001</v>
      </c>
      <c r="Q21" s="13">
        <v>18.557868957499998</v>
      </c>
      <c r="R21" s="20"/>
      <c r="S21" s="18">
        <v>1.3641760349300001</v>
      </c>
      <c r="T21" s="13">
        <v>18.811093092</v>
      </c>
      <c r="U21" s="20"/>
      <c r="V21" s="18">
        <f t="shared" si="0"/>
        <v>1.3713012695319999</v>
      </c>
      <c r="W21" s="18">
        <f t="shared" si="1"/>
        <v>18.396753597259998</v>
      </c>
      <c r="X21" s="18">
        <f t="shared" si="2"/>
        <v>0.35263538564659669</v>
      </c>
      <c r="Y21" s="13">
        <f t="shared" si="3"/>
        <v>19.768054866791999</v>
      </c>
    </row>
    <row r="22" spans="2:25" ht="15.75" thickBot="1" x14ac:dyDescent="0.3">
      <c r="B22" s="21"/>
      <c r="C22" s="22"/>
      <c r="D22" s="23" t="s">
        <v>35</v>
      </c>
      <c r="E22" s="28">
        <v>31307</v>
      </c>
      <c r="F22" s="27"/>
      <c r="G22" s="28">
        <v>6.0246810913099997</v>
      </c>
      <c r="H22" s="26">
        <v>39.373171091099998</v>
      </c>
      <c r="I22" s="27"/>
      <c r="J22" s="28">
        <v>5.8867938518500003</v>
      </c>
      <c r="K22" s="26">
        <v>39.3533098698</v>
      </c>
      <c r="L22" s="27"/>
      <c r="M22" s="28">
        <v>5.9401750564600002</v>
      </c>
      <c r="N22" s="26">
        <v>38.210319042199998</v>
      </c>
      <c r="O22" s="27"/>
      <c r="P22" s="28">
        <v>5.8578460216500003</v>
      </c>
      <c r="Q22" s="26">
        <v>40.4857430458</v>
      </c>
      <c r="R22" s="27"/>
      <c r="S22" s="28">
        <v>5.9062039852100003</v>
      </c>
      <c r="T22" s="26">
        <v>41.174072027199998</v>
      </c>
      <c r="U22" s="27"/>
      <c r="V22" s="23">
        <f t="shared" si="0"/>
        <v>5.9231400012960007</v>
      </c>
      <c r="W22" s="23">
        <f>AVERAGE(H22,K22,N22,Q22,T22)</f>
        <v>39.719323015219999</v>
      </c>
      <c r="X22" s="23">
        <f t="shared" si="2"/>
        <v>1.0231885572965913</v>
      </c>
      <c r="Y22" s="26">
        <f t="shared" si="3"/>
        <v>45.642463016515997</v>
      </c>
    </row>
    <row r="23" spans="2:25" x14ac:dyDescent="0.25">
      <c r="B23" s="8" t="s">
        <v>16</v>
      </c>
      <c r="C23" s="9">
        <v>18.045999999999999</v>
      </c>
      <c r="D23" s="10" t="s">
        <v>34</v>
      </c>
      <c r="E23" s="10">
        <v>2616</v>
      </c>
      <c r="F23" s="14">
        <v>5.4917619999999996</v>
      </c>
      <c r="G23" s="18">
        <v>0.54177999496499996</v>
      </c>
      <c r="H23" s="13">
        <v>6.2521650791200001</v>
      </c>
      <c r="I23" s="14">
        <v>5.6209949999999997</v>
      </c>
      <c r="J23" s="18">
        <v>0.54110693931599996</v>
      </c>
      <c r="K23" s="13">
        <v>5.9608669280999997</v>
      </c>
      <c r="L23" s="14">
        <v>5.4174480000000003</v>
      </c>
      <c r="M23" s="18">
        <v>0.54706406593300005</v>
      </c>
      <c r="N23" s="13">
        <v>6.0681140422800004</v>
      </c>
      <c r="O23" s="14">
        <v>5.49437</v>
      </c>
      <c r="P23" s="18">
        <v>0.55702495574999999</v>
      </c>
      <c r="Q23" s="13">
        <v>6.5721049308800001</v>
      </c>
      <c r="R23" s="14">
        <v>5.4537639999999996</v>
      </c>
      <c r="S23" s="18">
        <v>0.55618786811800003</v>
      </c>
      <c r="T23" s="13">
        <v>6.1025440692900004</v>
      </c>
      <c r="U23" s="14">
        <f>AVERAGE(F23,I23,L23,O23,R23)</f>
        <v>5.4956677999999997</v>
      </c>
      <c r="V23" s="10">
        <f t="shared" si="0"/>
        <v>0.5486327648164</v>
      </c>
      <c r="W23" s="10">
        <f t="shared" si="1"/>
        <v>6.191159009934001</v>
      </c>
      <c r="X23" s="10">
        <f t="shared" si="2"/>
        <v>0.2120701062802933</v>
      </c>
      <c r="Y23" s="15">
        <f t="shared" si="3"/>
        <v>6.739791774750401</v>
      </c>
    </row>
    <row r="24" spans="2:25" x14ac:dyDescent="0.25">
      <c r="B24" s="16"/>
      <c r="C24" s="17"/>
      <c r="D24" s="18" t="s">
        <v>22</v>
      </c>
      <c r="E24" s="18">
        <v>182</v>
      </c>
      <c r="F24" s="20"/>
      <c r="G24" s="18">
        <v>1.33781814575</v>
      </c>
      <c r="H24" s="13">
        <v>11.9782669544</v>
      </c>
      <c r="I24" s="20"/>
      <c r="J24" s="18">
        <v>1.3308598995200001</v>
      </c>
      <c r="K24" s="13">
        <v>11.9923529625</v>
      </c>
      <c r="L24" s="20"/>
      <c r="M24" s="18">
        <v>1.35565400124</v>
      </c>
      <c r="N24" s="13">
        <v>13.4302430153</v>
      </c>
      <c r="O24" s="20"/>
      <c r="P24" s="18">
        <v>1.3267240524299999</v>
      </c>
      <c r="Q24" s="13">
        <v>14.0834219456</v>
      </c>
      <c r="R24" s="20"/>
      <c r="S24" s="18">
        <v>1.33317685127</v>
      </c>
      <c r="T24" s="13">
        <v>14.2665228844</v>
      </c>
      <c r="U24" s="20"/>
      <c r="V24" s="18">
        <f t="shared" si="0"/>
        <v>1.3368465900420001</v>
      </c>
      <c r="W24" s="18">
        <f t="shared" si="1"/>
        <v>13.15016155244</v>
      </c>
      <c r="X24" s="18">
        <f t="shared" si="2"/>
        <v>0.99091280046517149</v>
      </c>
      <c r="Y24" s="13">
        <f t="shared" si="3"/>
        <v>14.487008142482001</v>
      </c>
    </row>
    <row r="25" spans="2:25" ht="15.75" thickBot="1" x14ac:dyDescent="0.3">
      <c r="B25" s="21"/>
      <c r="C25" s="22"/>
      <c r="D25" s="23" t="s">
        <v>35</v>
      </c>
      <c r="E25" s="23">
        <v>90</v>
      </c>
      <c r="F25" s="27"/>
      <c r="G25" s="23">
        <v>5.7569150924699999</v>
      </c>
      <c r="H25" s="26">
        <v>24.970401048700001</v>
      </c>
      <c r="I25" s="27"/>
      <c r="J25" s="23">
        <v>5.87922692299</v>
      </c>
      <c r="K25" s="26">
        <v>25.9544432163</v>
      </c>
      <c r="L25" s="27"/>
      <c r="M25" s="23">
        <v>5.8168580532099998</v>
      </c>
      <c r="N25" s="26">
        <v>28.228564024000001</v>
      </c>
      <c r="O25" s="27"/>
      <c r="P25" s="23">
        <v>5.6684329509699998</v>
      </c>
      <c r="Q25" s="26">
        <v>29.3058900833</v>
      </c>
      <c r="R25" s="27"/>
      <c r="S25" s="23">
        <v>5.76824092865</v>
      </c>
      <c r="T25" s="26">
        <v>30.197080135299998</v>
      </c>
      <c r="U25" s="27"/>
      <c r="V25" s="23">
        <f t="shared" si="0"/>
        <v>5.7779347896580004</v>
      </c>
      <c r="W25" s="23">
        <f t="shared" si="1"/>
        <v>27.731275701519998</v>
      </c>
      <c r="X25" s="23">
        <f t="shared" si="2"/>
        <v>1.9792150040735603</v>
      </c>
      <c r="Y25" s="26">
        <f t="shared" si="3"/>
        <v>33.509210491177996</v>
      </c>
    </row>
    <row r="26" spans="2:25" x14ac:dyDescent="0.25">
      <c r="B26" s="8" t="s">
        <v>21</v>
      </c>
      <c r="C26" s="9">
        <v>20.265000000000001</v>
      </c>
      <c r="D26" s="31" t="s">
        <v>22</v>
      </c>
      <c r="E26" s="31">
        <v>130</v>
      </c>
      <c r="F26" s="14">
        <v>4.3005779999999998</v>
      </c>
      <c r="G26" s="18">
        <v>0.28622102737400001</v>
      </c>
      <c r="H26" s="13">
        <v>0.97462582588199997</v>
      </c>
      <c r="I26" s="14">
        <v>4.2517069999999997</v>
      </c>
      <c r="J26" s="18">
        <v>0.28594899177600003</v>
      </c>
      <c r="K26" s="13">
        <v>1.01452803612</v>
      </c>
      <c r="L26" s="14">
        <v>4.3037900000000002</v>
      </c>
      <c r="M26" s="18">
        <v>0.27762794494600002</v>
      </c>
      <c r="N26" s="13">
        <v>0.95914196968099996</v>
      </c>
      <c r="O26" s="14">
        <v>4.2097340000000001</v>
      </c>
      <c r="P26" s="18">
        <v>0.35535192489599998</v>
      </c>
      <c r="Q26" s="13">
        <v>0.98742699623100005</v>
      </c>
      <c r="R26" s="14">
        <v>4.2861349999999998</v>
      </c>
      <c r="S26" s="18">
        <v>0.27831387519799999</v>
      </c>
      <c r="T26" s="13">
        <v>0.98506212234500001</v>
      </c>
      <c r="U26" s="14">
        <f>AVERAGE(F26,I26,L26,O26,R26)</f>
        <v>4.270388800000001</v>
      </c>
      <c r="V26" s="18">
        <f t="shared" si="0"/>
        <v>0.29669275283800001</v>
      </c>
      <c r="W26" s="18">
        <f t="shared" si="1"/>
        <v>0.98415699005179991</v>
      </c>
      <c r="X26" s="18">
        <f t="shared" si="2"/>
        <v>1.8168692736353631E-2</v>
      </c>
      <c r="Y26" s="13">
        <f t="shared" si="3"/>
        <v>1.2808497428897998</v>
      </c>
    </row>
    <row r="27" spans="2:25" x14ac:dyDescent="0.25">
      <c r="B27" s="16"/>
      <c r="C27" s="17"/>
      <c r="D27" s="30" t="s">
        <v>23</v>
      </c>
      <c r="E27" s="30">
        <v>34</v>
      </c>
      <c r="F27" s="20"/>
      <c r="G27" s="18">
        <v>0.211917161942</v>
      </c>
      <c r="H27" s="13">
        <v>4.2706966400100001E-2</v>
      </c>
      <c r="I27" s="20"/>
      <c r="J27" s="18">
        <v>0.22327494621300001</v>
      </c>
      <c r="K27" s="13">
        <v>4.1516065597499999E-2</v>
      </c>
      <c r="L27" s="20"/>
      <c r="M27" s="18">
        <v>0.21790385246300001</v>
      </c>
      <c r="N27" s="13">
        <v>4.1530132293699999E-2</v>
      </c>
      <c r="O27" s="20"/>
      <c r="P27" s="18">
        <v>0.16891384124799999</v>
      </c>
      <c r="Q27" s="13">
        <v>4.1445970535299997E-2</v>
      </c>
      <c r="R27" s="20"/>
      <c r="S27" s="18">
        <v>0.233545064926</v>
      </c>
      <c r="T27" s="13">
        <v>4.09359931946E-2</v>
      </c>
      <c r="U27" s="20"/>
      <c r="V27" s="18">
        <f t="shared" si="0"/>
        <v>0.21111097335840001</v>
      </c>
      <c r="W27" s="18">
        <f t="shared" si="1"/>
        <v>4.1627025604240003E-2</v>
      </c>
      <c r="X27" s="18">
        <f t="shared" si="2"/>
        <v>5.828000151763224E-4</v>
      </c>
      <c r="Y27" s="13">
        <f t="shared" si="3"/>
        <v>0.25273799896264004</v>
      </c>
    </row>
    <row r="28" spans="2:25" x14ac:dyDescent="0.25">
      <c r="B28" s="16"/>
      <c r="C28" s="17"/>
      <c r="D28" s="30" t="s">
        <v>24</v>
      </c>
      <c r="E28" s="30">
        <v>719</v>
      </c>
      <c r="F28" s="20"/>
      <c r="G28" s="32">
        <v>6.6292047500599999E-2</v>
      </c>
      <c r="H28" s="13">
        <v>3.2552003860500001E-2</v>
      </c>
      <c r="I28" s="20"/>
      <c r="J28" s="32">
        <v>6.8584918975800005E-2</v>
      </c>
      <c r="K28" s="13">
        <v>2.89850234985E-2</v>
      </c>
      <c r="L28" s="20"/>
      <c r="M28" s="32">
        <v>7.1224927902200003E-2</v>
      </c>
      <c r="N28" s="13">
        <v>2.8747081756599999E-2</v>
      </c>
      <c r="O28" s="20"/>
      <c r="P28" s="32">
        <v>6.5304994583100004E-2</v>
      </c>
      <c r="Q28" s="13">
        <v>2.8596162796E-2</v>
      </c>
      <c r="R28" s="20"/>
      <c r="S28" s="32">
        <v>6.5685033798199996E-2</v>
      </c>
      <c r="T28" s="13">
        <v>2.9304027557400001E-2</v>
      </c>
      <c r="U28" s="20"/>
      <c r="V28" s="18">
        <f t="shared" si="0"/>
        <v>6.7418384551980001E-2</v>
      </c>
      <c r="W28" s="18">
        <f t="shared" si="1"/>
        <v>2.9636859893800001E-2</v>
      </c>
      <c r="X28" s="18">
        <f t="shared" si="2"/>
        <v>1.4770570726811501E-3</v>
      </c>
      <c r="Y28" s="13">
        <f t="shared" si="3"/>
        <v>9.7055244445780009E-2</v>
      </c>
    </row>
    <row r="29" spans="2:25" x14ac:dyDescent="0.25">
      <c r="B29" s="16"/>
      <c r="C29" s="17"/>
      <c r="D29" s="30" t="s">
        <v>25</v>
      </c>
      <c r="E29" s="30">
        <v>519842</v>
      </c>
      <c r="F29" s="20"/>
      <c r="G29" s="18">
        <v>2.9682159423800002E-2</v>
      </c>
      <c r="H29" s="13">
        <v>1.1108088493299999</v>
      </c>
      <c r="I29" s="20"/>
      <c r="J29" s="18">
        <v>3.5377025604200002E-2</v>
      </c>
      <c r="K29" s="13">
        <v>1.06705594063</v>
      </c>
      <c r="L29" s="20"/>
      <c r="M29" s="18">
        <v>3.3700942993199999E-2</v>
      </c>
      <c r="N29" s="13">
        <v>1.1824641227699999</v>
      </c>
      <c r="O29" s="20"/>
      <c r="P29" s="18">
        <v>3.0725955963099998E-2</v>
      </c>
      <c r="Q29" s="13">
        <v>1.1438660621600001</v>
      </c>
      <c r="R29" s="20"/>
      <c r="S29" s="18">
        <v>3.1545877456699997E-2</v>
      </c>
      <c r="T29" s="13">
        <v>1.0554161071799999</v>
      </c>
      <c r="U29" s="20"/>
      <c r="V29" s="18">
        <f t="shared" si="0"/>
        <v>3.2206392288200006E-2</v>
      </c>
      <c r="W29" s="18">
        <f t="shared" si="1"/>
        <v>1.1119222164139999</v>
      </c>
      <c r="X29" s="18">
        <f t="shared" si="2"/>
        <v>4.7336523960124784E-2</v>
      </c>
      <c r="Y29" s="13">
        <f t="shared" si="3"/>
        <v>1.1441286087022</v>
      </c>
    </row>
    <row r="30" spans="2:25" x14ac:dyDescent="0.25">
      <c r="B30" s="16"/>
      <c r="C30" s="17"/>
      <c r="D30" s="30" t="s">
        <v>26</v>
      </c>
      <c r="E30" s="30">
        <v>59</v>
      </c>
      <c r="F30" s="20"/>
      <c r="G30" s="32">
        <v>5.2009105682399998E-2</v>
      </c>
      <c r="H30" s="13">
        <v>0.51478695869400004</v>
      </c>
      <c r="I30" s="20"/>
      <c r="J30" s="32">
        <v>5.3398132324200001E-2</v>
      </c>
      <c r="K30" s="13">
        <v>0.55079102516199996</v>
      </c>
      <c r="L30" s="20"/>
      <c r="M30" s="32">
        <v>5.4121971130400001E-2</v>
      </c>
      <c r="N30" s="13">
        <v>0.49514889717100002</v>
      </c>
      <c r="O30" s="20"/>
      <c r="P30" s="32">
        <v>5.4046869278000002E-2</v>
      </c>
      <c r="Q30" s="13">
        <v>0.54790711402900005</v>
      </c>
      <c r="R30" s="20"/>
      <c r="S30" s="32">
        <v>5.6439161300700001E-2</v>
      </c>
      <c r="T30" s="13">
        <v>0.52666282653800001</v>
      </c>
      <c r="U30" s="20"/>
      <c r="V30" s="18">
        <f t="shared" si="0"/>
        <v>5.4003047943140002E-2</v>
      </c>
      <c r="W30" s="18">
        <f t="shared" si="1"/>
        <v>0.52705936431880007</v>
      </c>
      <c r="X30" s="18">
        <f t="shared" si="2"/>
        <v>2.0817624696289734E-2</v>
      </c>
      <c r="Y30" s="13">
        <f t="shared" si="3"/>
        <v>0.58106241226194011</v>
      </c>
    </row>
    <row r="31" spans="2:25" x14ac:dyDescent="0.25">
      <c r="B31" s="16"/>
      <c r="C31" s="17"/>
      <c r="D31" s="30" t="s">
        <v>27</v>
      </c>
      <c r="E31" s="30">
        <v>7790</v>
      </c>
      <c r="F31" s="20"/>
      <c r="G31" s="18">
        <v>6.7349195480299995E-2</v>
      </c>
      <c r="H31" s="13">
        <v>6.3901901245100007E-2</v>
      </c>
      <c r="I31" s="20"/>
      <c r="J31" s="18">
        <v>6.9728136062600005E-2</v>
      </c>
      <c r="K31" s="13">
        <v>6.6272974014300004E-2</v>
      </c>
      <c r="L31" s="20"/>
      <c r="M31" s="18">
        <v>6.9213151931799999E-2</v>
      </c>
      <c r="N31" s="13">
        <v>6.4631938934299998E-2</v>
      </c>
      <c r="O31" s="20"/>
      <c r="P31" s="18">
        <v>7.0636034011800006E-2</v>
      </c>
      <c r="Q31" s="13">
        <v>6.3771963119499994E-2</v>
      </c>
      <c r="R31" s="20"/>
      <c r="S31" s="18">
        <v>7.1945190429700004E-2</v>
      </c>
      <c r="T31" s="13">
        <v>6.6904067993200006E-2</v>
      </c>
      <c r="U31" s="20"/>
      <c r="V31" s="18">
        <f t="shared" si="0"/>
        <v>6.9774341583240002E-2</v>
      </c>
      <c r="W31" s="18">
        <f t="shared" si="1"/>
        <v>6.5096569061280002E-2</v>
      </c>
      <c r="X31" s="18">
        <f t="shared" si="2"/>
        <v>1.2687532659500494E-3</v>
      </c>
      <c r="Y31" s="13">
        <f t="shared" si="3"/>
        <v>0.13487091064452</v>
      </c>
    </row>
    <row r="32" spans="2:25" x14ac:dyDescent="0.25">
      <c r="B32" s="16"/>
      <c r="C32" s="17"/>
      <c r="D32" s="30" t="s">
        <v>28</v>
      </c>
      <c r="E32" s="30">
        <v>13639</v>
      </c>
      <c r="F32" s="20"/>
      <c r="G32" s="18">
        <v>9.2086076736500003E-2</v>
      </c>
      <c r="H32" s="13">
        <v>4.1701710224199999</v>
      </c>
      <c r="I32" s="20"/>
      <c r="J32" s="18">
        <v>8.8182926177999998E-2</v>
      </c>
      <c r="K32" s="13">
        <v>4.24702501297</v>
      </c>
      <c r="L32" s="20"/>
      <c r="M32" s="18">
        <v>8.9861869812000006E-2</v>
      </c>
      <c r="N32" s="13">
        <v>4.3927900791200001</v>
      </c>
      <c r="O32" s="20"/>
      <c r="P32" s="18">
        <v>9.2603921890300006E-2</v>
      </c>
      <c r="Q32" s="13">
        <v>4.4946999549899997</v>
      </c>
      <c r="R32" s="20"/>
      <c r="S32" s="18">
        <v>9.1223001480099999E-2</v>
      </c>
      <c r="T32" s="13">
        <v>4.4436030387900001</v>
      </c>
      <c r="U32" s="20"/>
      <c r="V32" s="18">
        <f t="shared" si="0"/>
        <v>9.0791559219380008E-2</v>
      </c>
      <c r="W32" s="18">
        <f t="shared" si="1"/>
        <v>4.3496578216580009</v>
      </c>
      <c r="X32" s="18">
        <f t="shared" si="2"/>
        <v>0.12204287805286652</v>
      </c>
      <c r="Y32" s="13">
        <f t="shared" si="3"/>
        <v>4.4404493808773813</v>
      </c>
    </row>
    <row r="33" spans="2:25" x14ac:dyDescent="0.25">
      <c r="B33" s="16"/>
      <c r="C33" s="17"/>
      <c r="D33" s="30" t="s">
        <v>29</v>
      </c>
      <c r="E33" s="30">
        <v>15</v>
      </c>
      <c r="F33" s="20"/>
      <c r="G33" s="18">
        <v>7.7959060668900002E-2</v>
      </c>
      <c r="H33" s="13">
        <v>3.6823034286500002E-2</v>
      </c>
      <c r="I33" s="20"/>
      <c r="J33" s="18">
        <v>7.7514886856100002E-2</v>
      </c>
      <c r="K33" s="13">
        <v>3.8819789886499999E-2</v>
      </c>
      <c r="L33" s="20"/>
      <c r="M33" s="18">
        <v>7.9080104827899997E-2</v>
      </c>
      <c r="N33" s="13">
        <v>3.7174224853499999E-2</v>
      </c>
      <c r="O33" s="20"/>
      <c r="P33" s="18">
        <v>7.7294111251799996E-2</v>
      </c>
      <c r="Q33" s="13">
        <v>3.8068056106600003E-2</v>
      </c>
      <c r="R33" s="20"/>
      <c r="S33" s="18">
        <v>7.63428211212E-2</v>
      </c>
      <c r="T33" s="13">
        <v>3.9009094238299999E-2</v>
      </c>
      <c r="U33" s="20"/>
      <c r="V33" s="18">
        <f t="shared" si="0"/>
        <v>7.763819694518001E-2</v>
      </c>
      <c r="W33" s="18">
        <f t="shared" si="1"/>
        <v>3.7978839874280003E-2</v>
      </c>
      <c r="X33" s="18">
        <f t="shared" si="2"/>
        <v>8.6716462129779188E-4</v>
      </c>
      <c r="Y33" s="13">
        <f t="shared" si="3"/>
        <v>0.11561703681946001</v>
      </c>
    </row>
    <row r="34" spans="2:25" x14ac:dyDescent="0.25">
      <c r="B34" s="16"/>
      <c r="C34" s="17"/>
      <c r="D34" s="30" t="s">
        <v>30</v>
      </c>
      <c r="E34" s="30">
        <v>229</v>
      </c>
      <c r="F34" s="20"/>
      <c r="G34" s="18">
        <v>3.2071113586400003E-2</v>
      </c>
      <c r="H34" s="13">
        <v>1.22877812386</v>
      </c>
      <c r="I34" s="20"/>
      <c r="J34" s="18">
        <v>2.9510974884000001E-2</v>
      </c>
      <c r="K34" s="13">
        <v>1.26998806</v>
      </c>
      <c r="L34" s="20"/>
      <c r="M34" s="18">
        <v>3.0714035034200001E-2</v>
      </c>
      <c r="N34" s="13">
        <v>1.1809859275800001</v>
      </c>
      <c r="O34" s="20"/>
      <c r="P34" s="18">
        <v>2.35929489136E-2</v>
      </c>
      <c r="Q34" s="13">
        <v>1.1796329021500001</v>
      </c>
      <c r="R34" s="20"/>
      <c r="S34" s="18">
        <v>2.3411989211999999E-2</v>
      </c>
      <c r="T34" s="13">
        <v>1.1063570976299999</v>
      </c>
      <c r="U34" s="20"/>
      <c r="V34" s="18">
        <f t="shared" si="0"/>
        <v>2.7860212326040003E-2</v>
      </c>
      <c r="W34" s="18">
        <f t="shared" si="1"/>
        <v>1.1931484222440001</v>
      </c>
      <c r="X34" s="18">
        <f t="shared" si="2"/>
        <v>5.484001304856586E-2</v>
      </c>
      <c r="Y34" s="13">
        <f t="shared" si="3"/>
        <v>1.2210086345700402</v>
      </c>
    </row>
    <row r="35" spans="2:25" ht="15.75" thickBot="1" x14ac:dyDescent="0.3">
      <c r="B35" s="21"/>
      <c r="C35" s="22"/>
      <c r="D35" s="33" t="s">
        <v>31</v>
      </c>
      <c r="E35" s="33">
        <v>393730</v>
      </c>
      <c r="F35" s="27"/>
      <c r="G35" s="23">
        <v>1.5348196029700001E-2</v>
      </c>
      <c r="H35" s="26">
        <v>3.2079219818099999E-3</v>
      </c>
      <c r="I35" s="27"/>
      <c r="J35" s="23">
        <v>1.44588947296E-2</v>
      </c>
      <c r="K35" s="26">
        <v>3.5610198974599999E-3</v>
      </c>
      <c r="L35" s="27"/>
      <c r="M35" s="23">
        <v>1.59158706665E-2</v>
      </c>
      <c r="N35" s="26">
        <v>3.0829906463600001E-3</v>
      </c>
      <c r="O35" s="27"/>
      <c r="P35" s="23">
        <v>1.44250392914E-2</v>
      </c>
      <c r="Q35" s="26">
        <v>2.9830932617199999E-3</v>
      </c>
      <c r="R35" s="27"/>
      <c r="S35" s="23">
        <v>1.4647006988499999E-2</v>
      </c>
      <c r="T35" s="26">
        <v>3.2029151916499999E-3</v>
      </c>
      <c r="U35" s="27"/>
      <c r="V35" s="23">
        <f t="shared" si="0"/>
        <v>1.4959001541139999E-2</v>
      </c>
      <c r="W35" s="23">
        <f t="shared" si="1"/>
        <v>3.2075881957999994E-3</v>
      </c>
      <c r="X35" s="23">
        <f t="shared" si="2"/>
        <v>1.95375761481923E-4</v>
      </c>
      <c r="Y35" s="26">
        <f t="shared" si="3"/>
        <v>1.8166589736939999E-2</v>
      </c>
    </row>
  </sheetData>
  <mergeCells count="54">
    <mergeCell ref="O23:O25"/>
    <mergeCell ref="R23:R25"/>
    <mergeCell ref="U23:U25"/>
    <mergeCell ref="O18:O19"/>
    <mergeCell ref="R18:R19"/>
    <mergeCell ref="U18:U19"/>
    <mergeCell ref="C20:C22"/>
    <mergeCell ref="F20:F22"/>
    <mergeCell ref="I20:I22"/>
    <mergeCell ref="L20:L22"/>
    <mergeCell ref="O20:O22"/>
    <mergeCell ref="R20:R22"/>
    <mergeCell ref="U20:U22"/>
    <mergeCell ref="U7:U11"/>
    <mergeCell ref="C12:C17"/>
    <mergeCell ref="F12:F17"/>
    <mergeCell ref="I12:I17"/>
    <mergeCell ref="L12:L17"/>
    <mergeCell ref="O12:O17"/>
    <mergeCell ref="R12:R17"/>
    <mergeCell ref="U12:U17"/>
    <mergeCell ref="C7:C11"/>
    <mergeCell ref="F7:F11"/>
    <mergeCell ref="I7:I11"/>
    <mergeCell ref="L7:L11"/>
    <mergeCell ref="O7:O11"/>
    <mergeCell ref="U26:U35"/>
    <mergeCell ref="C26:C35"/>
    <mergeCell ref="F26:F35"/>
    <mergeCell ref="I26:I35"/>
    <mergeCell ref="L26:L35"/>
    <mergeCell ref="O26:O35"/>
    <mergeCell ref="R26:R35"/>
    <mergeCell ref="C18:C19"/>
    <mergeCell ref="F18:F19"/>
    <mergeCell ref="I18:I19"/>
    <mergeCell ref="L18:L19"/>
    <mergeCell ref="C23:C25"/>
    <mergeCell ref="F23:F25"/>
    <mergeCell ref="I23:I25"/>
    <mergeCell ref="L23:L25"/>
    <mergeCell ref="R4:R6"/>
    <mergeCell ref="U4:U6"/>
    <mergeCell ref="R7:R11"/>
    <mergeCell ref="F2:H2"/>
    <mergeCell ref="I2:K2"/>
    <mergeCell ref="L2:N2"/>
    <mergeCell ref="O2:Q2"/>
    <mergeCell ref="R2:T2"/>
    <mergeCell ref="C4:C6"/>
    <mergeCell ref="F4:F6"/>
    <mergeCell ref="I4:I6"/>
    <mergeCell ref="L4:L6"/>
    <mergeCell ref="O4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Harenberg</dc:creator>
  <cp:lastModifiedBy>Steven Harenberg</cp:lastModifiedBy>
  <dcterms:created xsi:type="dcterms:W3CDTF">2019-04-26T18:01:23Z</dcterms:created>
  <dcterms:modified xsi:type="dcterms:W3CDTF">2019-04-26T18:21:23Z</dcterms:modified>
</cp:coreProperties>
</file>