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an\Documents\Forest water-nitrate study- Irina\Paper Explorations - February 2019\New Collaborator Data - 2019\TLW\"/>
    </mc:Choice>
  </mc:AlternateContent>
  <bookViews>
    <workbookView xWindow="0" yWindow="0" windowWidth="27504" windowHeight="11340"/>
  </bookViews>
  <sheets>
    <sheet name="Data" sheetId="2" r:id="rId1"/>
    <sheet name="regressions" sheetId="26" r:id="rId2"/>
    <sheet name="Annual Graph" sheetId="24" r:id="rId3"/>
    <sheet name="Jan" sheetId="3" r:id="rId4"/>
    <sheet name="Feb" sheetId="4" r:id="rId5"/>
    <sheet name="Mar" sheetId="18" r:id="rId6"/>
    <sheet name="Apr" sheetId="5" r:id="rId7"/>
    <sheet name="May" sheetId="6" r:id="rId8"/>
    <sheet name="Jun" sheetId="10" r:id="rId9"/>
    <sheet name="Jul" sheetId="19" r:id="rId10"/>
    <sheet name="Aug" sheetId="20" r:id="rId11"/>
    <sheet name="Sep" sheetId="21" r:id="rId12"/>
    <sheet name="Oct" sheetId="22" r:id="rId13"/>
    <sheet name="Nov" sheetId="23" r:id="rId14"/>
    <sheet name="Dec" sheetId="25" r:id="rId15"/>
  </sheets>
  <calcPr calcId="977461"/>
</workbook>
</file>

<file path=xl/calcChain.xml><?xml version="1.0" encoding="utf-8"?>
<calcChain xmlns="http://schemas.openxmlformats.org/spreadsheetml/2006/main">
  <c r="C375" i="2" l="1"/>
  <c r="C5" i="2"/>
  <c r="E5" i="2"/>
  <c r="G5" i="2"/>
  <c r="I5" i="2"/>
  <c r="K5" i="2"/>
  <c r="M5" i="2"/>
  <c r="N5" i="2"/>
  <c r="O5" i="2"/>
  <c r="Q5" i="2"/>
  <c r="S5" i="2"/>
  <c r="U5" i="2"/>
  <c r="W5" i="2"/>
  <c r="Y5" i="2"/>
  <c r="Z5" i="2"/>
  <c r="AA5" i="2"/>
  <c r="AC5" i="2"/>
  <c r="C6" i="2"/>
  <c r="E6" i="2"/>
  <c r="G6" i="2"/>
  <c r="I6" i="2"/>
  <c r="K6" i="2"/>
  <c r="M6" i="2"/>
  <c r="N6" i="2"/>
  <c r="O6" i="2"/>
  <c r="Q6" i="2"/>
  <c r="S6" i="2"/>
  <c r="U6" i="2"/>
  <c r="W6" i="2"/>
  <c r="Y6" i="2"/>
  <c r="Z6" i="2"/>
  <c r="AA6" i="2"/>
  <c r="AC6" i="2"/>
  <c r="C7" i="2"/>
  <c r="E7" i="2"/>
  <c r="G7" i="2"/>
  <c r="I7" i="2"/>
  <c r="K7" i="2"/>
  <c r="M7" i="2"/>
  <c r="N7" i="2"/>
  <c r="O7" i="2"/>
  <c r="Q7" i="2"/>
  <c r="S7" i="2"/>
  <c r="U7" i="2"/>
  <c r="W7" i="2"/>
  <c r="Y7" i="2"/>
  <c r="Z7" i="2"/>
  <c r="AA7" i="2"/>
  <c r="AC7" i="2"/>
  <c r="C8" i="2"/>
  <c r="E8" i="2"/>
  <c r="G8" i="2"/>
  <c r="I8" i="2"/>
  <c r="K8" i="2"/>
  <c r="M8" i="2"/>
  <c r="N8" i="2"/>
  <c r="O8" i="2"/>
  <c r="Q8" i="2"/>
  <c r="S8" i="2"/>
  <c r="U8" i="2"/>
  <c r="W8" i="2"/>
  <c r="Y8" i="2"/>
  <c r="Z8" i="2"/>
  <c r="AA8" i="2"/>
  <c r="AC8" i="2"/>
  <c r="C9" i="2"/>
  <c r="E9" i="2"/>
  <c r="G9" i="2"/>
  <c r="I9" i="2"/>
  <c r="K9" i="2"/>
  <c r="M9" i="2"/>
  <c r="N9" i="2"/>
  <c r="O9" i="2"/>
  <c r="Q9" i="2"/>
  <c r="S9" i="2"/>
  <c r="U9" i="2"/>
  <c r="W9" i="2"/>
  <c r="Y9" i="2"/>
  <c r="Z9" i="2"/>
  <c r="AA9" i="2"/>
  <c r="AC9" i="2"/>
  <c r="C10" i="2"/>
  <c r="E10" i="2"/>
  <c r="G10" i="2"/>
  <c r="I10" i="2"/>
  <c r="K10" i="2"/>
  <c r="M10" i="2"/>
  <c r="N10" i="2"/>
  <c r="O10" i="2"/>
  <c r="Q10" i="2"/>
  <c r="S10" i="2"/>
  <c r="U10" i="2"/>
  <c r="W10" i="2"/>
  <c r="Y10" i="2"/>
  <c r="Z10" i="2"/>
  <c r="AA10" i="2"/>
  <c r="AC10" i="2"/>
  <c r="C11" i="2"/>
  <c r="E11" i="2"/>
  <c r="G11" i="2"/>
  <c r="I11" i="2"/>
  <c r="K11" i="2"/>
  <c r="M11" i="2"/>
  <c r="N11" i="2"/>
  <c r="O11" i="2"/>
  <c r="Q11" i="2"/>
  <c r="S11" i="2"/>
  <c r="U11" i="2"/>
  <c r="W11" i="2"/>
  <c r="Y11" i="2"/>
  <c r="Z11" i="2"/>
  <c r="AA11" i="2"/>
  <c r="AC11" i="2"/>
  <c r="C12" i="2"/>
  <c r="E12" i="2"/>
  <c r="G12" i="2"/>
  <c r="I12" i="2"/>
  <c r="K12" i="2"/>
  <c r="M12" i="2"/>
  <c r="N12" i="2"/>
  <c r="O12" i="2"/>
  <c r="Q12" i="2"/>
  <c r="S12" i="2"/>
  <c r="U12" i="2"/>
  <c r="W12" i="2"/>
  <c r="Y12" i="2"/>
  <c r="Z12" i="2"/>
  <c r="AA12" i="2"/>
  <c r="AC12" i="2"/>
  <c r="C13" i="2"/>
  <c r="E13" i="2"/>
  <c r="G13" i="2"/>
  <c r="I13" i="2"/>
  <c r="K13" i="2"/>
  <c r="M13" i="2"/>
  <c r="N13" i="2"/>
  <c r="O13" i="2"/>
  <c r="Q13" i="2"/>
  <c r="S13" i="2"/>
  <c r="U13" i="2"/>
  <c r="W13" i="2"/>
  <c r="Y13" i="2"/>
  <c r="Z13" i="2"/>
  <c r="AA13" i="2"/>
  <c r="AC13" i="2"/>
  <c r="C14" i="2"/>
  <c r="E14" i="2"/>
  <c r="G14" i="2"/>
  <c r="I14" i="2"/>
  <c r="K14" i="2"/>
  <c r="M14" i="2"/>
  <c r="N14" i="2"/>
  <c r="O14" i="2"/>
  <c r="Q14" i="2"/>
  <c r="S14" i="2"/>
  <c r="U14" i="2"/>
  <c r="W14" i="2"/>
  <c r="Y14" i="2"/>
  <c r="Z14" i="2"/>
  <c r="AA14" i="2"/>
  <c r="AC14" i="2"/>
  <c r="C15" i="2"/>
  <c r="E15" i="2"/>
  <c r="G15" i="2"/>
  <c r="I15" i="2"/>
  <c r="K15" i="2"/>
  <c r="M15" i="2"/>
  <c r="N15" i="2"/>
  <c r="O15" i="2"/>
  <c r="Q15" i="2"/>
  <c r="S15" i="2"/>
  <c r="U15" i="2"/>
  <c r="W15" i="2"/>
  <c r="Y15" i="2"/>
  <c r="Z15" i="2"/>
  <c r="AA15" i="2"/>
  <c r="AC15" i="2"/>
  <c r="C16" i="2"/>
  <c r="E16" i="2"/>
  <c r="G16" i="2"/>
  <c r="I16" i="2"/>
  <c r="K16" i="2"/>
  <c r="M16" i="2"/>
  <c r="N16" i="2"/>
  <c r="O16" i="2"/>
  <c r="Q16" i="2"/>
  <c r="S16" i="2"/>
  <c r="U16" i="2"/>
  <c r="W16" i="2"/>
  <c r="Y16" i="2"/>
  <c r="Z16" i="2"/>
  <c r="AA16" i="2"/>
  <c r="AC16" i="2"/>
  <c r="C17" i="2"/>
  <c r="E17" i="2"/>
  <c r="G17" i="2"/>
  <c r="I17" i="2"/>
  <c r="K17" i="2"/>
  <c r="M17" i="2"/>
  <c r="N17" i="2"/>
  <c r="O17" i="2"/>
  <c r="Q17" i="2"/>
  <c r="S17" i="2"/>
  <c r="U17" i="2"/>
  <c r="W17" i="2"/>
  <c r="Y17" i="2"/>
  <c r="Z17" i="2"/>
  <c r="AA17" i="2"/>
  <c r="AC17" i="2"/>
  <c r="C18" i="2"/>
  <c r="E18" i="2"/>
  <c r="G18" i="2"/>
  <c r="I18" i="2"/>
  <c r="K18" i="2"/>
  <c r="M18" i="2"/>
  <c r="N18" i="2"/>
  <c r="O18" i="2"/>
  <c r="Q18" i="2"/>
  <c r="S18" i="2"/>
  <c r="U18" i="2"/>
  <c r="W18" i="2"/>
  <c r="Y18" i="2"/>
  <c r="Z18" i="2"/>
  <c r="AA18" i="2"/>
  <c r="AC18" i="2"/>
  <c r="C19" i="2"/>
  <c r="E19" i="2"/>
  <c r="G19" i="2"/>
  <c r="I19" i="2"/>
  <c r="K19" i="2"/>
  <c r="M19" i="2"/>
  <c r="N19" i="2"/>
  <c r="O19" i="2"/>
  <c r="Q19" i="2"/>
  <c r="S19" i="2"/>
  <c r="U19" i="2"/>
  <c r="W19" i="2"/>
  <c r="Y19" i="2"/>
  <c r="Z19" i="2"/>
  <c r="AA19" i="2"/>
  <c r="AC19" i="2"/>
  <c r="C20" i="2"/>
  <c r="E20" i="2"/>
  <c r="G20" i="2"/>
  <c r="I20" i="2"/>
  <c r="K20" i="2"/>
  <c r="M20" i="2"/>
  <c r="N20" i="2"/>
  <c r="O20" i="2"/>
  <c r="Q20" i="2"/>
  <c r="S20" i="2"/>
  <c r="U20" i="2"/>
  <c r="W20" i="2"/>
  <c r="Y20" i="2"/>
  <c r="Z20" i="2"/>
  <c r="AA20" i="2"/>
  <c r="AC20" i="2"/>
  <c r="C21" i="2"/>
  <c r="E21" i="2"/>
  <c r="G21" i="2"/>
  <c r="I21" i="2"/>
  <c r="K21" i="2"/>
  <c r="M21" i="2"/>
  <c r="N21" i="2"/>
  <c r="O21" i="2"/>
  <c r="Q21" i="2"/>
  <c r="S21" i="2"/>
  <c r="U21" i="2"/>
  <c r="W21" i="2"/>
  <c r="Y21" i="2"/>
  <c r="Z21" i="2"/>
  <c r="AA21" i="2"/>
  <c r="AC21" i="2"/>
  <c r="C22" i="2"/>
  <c r="E22" i="2"/>
  <c r="G22" i="2"/>
  <c r="I22" i="2"/>
  <c r="K22" i="2"/>
  <c r="M22" i="2"/>
  <c r="N22" i="2"/>
  <c r="O22" i="2"/>
  <c r="Q22" i="2"/>
  <c r="S22" i="2"/>
  <c r="U22" i="2"/>
  <c r="W22" i="2"/>
  <c r="Y22" i="2"/>
  <c r="Z22" i="2"/>
  <c r="AA22" i="2"/>
  <c r="AC22" i="2"/>
  <c r="C23" i="2"/>
  <c r="E23" i="2"/>
  <c r="G23" i="2"/>
  <c r="I23" i="2"/>
  <c r="K23" i="2"/>
  <c r="M23" i="2"/>
  <c r="N23" i="2"/>
  <c r="O23" i="2"/>
  <c r="Q23" i="2"/>
  <c r="S23" i="2"/>
  <c r="U23" i="2"/>
  <c r="W23" i="2"/>
  <c r="Y23" i="2"/>
  <c r="Z23" i="2"/>
  <c r="AA23" i="2"/>
  <c r="AC23" i="2"/>
  <c r="C24" i="2"/>
  <c r="E24" i="2"/>
  <c r="G24" i="2"/>
  <c r="I24" i="2"/>
  <c r="K24" i="2"/>
  <c r="M24" i="2"/>
  <c r="N24" i="2"/>
  <c r="O24" i="2"/>
  <c r="Q24" i="2"/>
  <c r="S24" i="2"/>
  <c r="U24" i="2"/>
  <c r="W24" i="2"/>
  <c r="Y24" i="2"/>
  <c r="Z24" i="2"/>
  <c r="AA24" i="2"/>
  <c r="AC24" i="2"/>
  <c r="C25" i="2"/>
  <c r="E25" i="2"/>
  <c r="G25" i="2"/>
  <c r="I25" i="2"/>
  <c r="K25" i="2"/>
  <c r="M25" i="2"/>
  <c r="N25" i="2"/>
  <c r="O25" i="2"/>
  <c r="Q25" i="2"/>
  <c r="S25" i="2"/>
  <c r="U25" i="2"/>
  <c r="W25" i="2"/>
  <c r="Y25" i="2"/>
  <c r="Z25" i="2"/>
  <c r="AA25" i="2"/>
  <c r="AC25" i="2"/>
  <c r="C26" i="2"/>
  <c r="E26" i="2"/>
  <c r="G26" i="2"/>
  <c r="I26" i="2"/>
  <c r="K26" i="2"/>
  <c r="M26" i="2"/>
  <c r="N26" i="2"/>
  <c r="O26" i="2"/>
  <c r="Q26" i="2"/>
  <c r="S26" i="2"/>
  <c r="U26" i="2"/>
  <c r="W26" i="2"/>
  <c r="Y26" i="2"/>
  <c r="Z26" i="2"/>
  <c r="AA26" i="2"/>
  <c r="AC26" i="2"/>
  <c r="C27" i="2"/>
  <c r="E27" i="2"/>
  <c r="G27" i="2"/>
  <c r="I27" i="2"/>
  <c r="K27" i="2"/>
  <c r="M27" i="2"/>
  <c r="N27" i="2"/>
  <c r="O27" i="2"/>
  <c r="Q27" i="2"/>
  <c r="S27" i="2"/>
  <c r="U27" i="2"/>
  <c r="W27" i="2"/>
  <c r="Y27" i="2"/>
  <c r="Z27" i="2"/>
  <c r="AA27" i="2"/>
  <c r="AC27" i="2"/>
  <c r="C28" i="2"/>
  <c r="E28" i="2"/>
  <c r="G28" i="2"/>
  <c r="I28" i="2"/>
  <c r="K28" i="2"/>
  <c r="M28" i="2"/>
  <c r="N28" i="2"/>
  <c r="O28" i="2"/>
  <c r="Q28" i="2"/>
  <c r="S28" i="2"/>
  <c r="U28" i="2"/>
  <c r="W28" i="2"/>
  <c r="Y28" i="2"/>
  <c r="Z28" i="2"/>
  <c r="AA28" i="2"/>
  <c r="AC28" i="2"/>
  <c r="C29" i="2"/>
  <c r="E29" i="2"/>
  <c r="G29" i="2"/>
  <c r="I29" i="2"/>
  <c r="K29" i="2"/>
  <c r="M29" i="2"/>
  <c r="N29" i="2"/>
  <c r="O29" i="2"/>
  <c r="Q29" i="2"/>
  <c r="S29" i="2"/>
  <c r="U29" i="2"/>
  <c r="W29" i="2"/>
  <c r="Y29" i="2"/>
  <c r="Z29" i="2"/>
  <c r="AA29" i="2"/>
  <c r="AC29" i="2"/>
  <c r="C30" i="2"/>
  <c r="E30" i="2"/>
  <c r="G30" i="2"/>
  <c r="I30" i="2"/>
  <c r="K30" i="2"/>
  <c r="M30" i="2"/>
  <c r="N30" i="2"/>
  <c r="O30" i="2"/>
  <c r="Q30" i="2"/>
  <c r="S30" i="2"/>
  <c r="U30" i="2"/>
  <c r="W30" i="2"/>
  <c r="Y30" i="2"/>
  <c r="Z30" i="2"/>
  <c r="AA30" i="2"/>
  <c r="AC30" i="2"/>
  <c r="C31" i="2"/>
  <c r="E31" i="2"/>
  <c r="G31" i="2"/>
  <c r="I31" i="2"/>
  <c r="K31" i="2"/>
  <c r="M31" i="2"/>
  <c r="N31" i="2"/>
  <c r="O31" i="2"/>
  <c r="Q31" i="2"/>
  <c r="S31" i="2"/>
  <c r="U31" i="2"/>
  <c r="W31" i="2"/>
  <c r="Y31" i="2"/>
  <c r="Z31" i="2"/>
  <c r="AA31" i="2"/>
  <c r="AC31" i="2"/>
  <c r="C32" i="2"/>
  <c r="E32" i="2"/>
  <c r="G32" i="2"/>
  <c r="I32" i="2"/>
  <c r="K32" i="2"/>
  <c r="M32" i="2"/>
  <c r="N32" i="2"/>
  <c r="O32" i="2"/>
  <c r="Q32" i="2"/>
  <c r="S32" i="2"/>
  <c r="U32" i="2"/>
  <c r="W32" i="2"/>
  <c r="Y32" i="2"/>
  <c r="Z32" i="2"/>
  <c r="AA32" i="2"/>
  <c r="AC32" i="2"/>
  <c r="C33" i="2"/>
  <c r="E33" i="2"/>
  <c r="G33" i="2"/>
  <c r="I33" i="2"/>
  <c r="K33" i="2"/>
  <c r="M33" i="2"/>
  <c r="N33" i="2"/>
  <c r="O33" i="2"/>
  <c r="Q33" i="2"/>
  <c r="S33" i="2"/>
  <c r="U33" i="2"/>
  <c r="W33" i="2"/>
  <c r="Y33" i="2"/>
  <c r="Z33" i="2"/>
  <c r="AA33" i="2"/>
  <c r="AC33" i="2"/>
  <c r="C34" i="2"/>
  <c r="E34" i="2"/>
  <c r="G34" i="2"/>
  <c r="I34" i="2"/>
  <c r="K34" i="2"/>
  <c r="M34" i="2"/>
  <c r="N34" i="2"/>
  <c r="O34" i="2"/>
  <c r="Q34" i="2"/>
  <c r="S34" i="2"/>
  <c r="U34" i="2"/>
  <c r="W34" i="2"/>
  <c r="Y34" i="2"/>
  <c r="Z34" i="2"/>
  <c r="AA34" i="2"/>
  <c r="AC34" i="2"/>
  <c r="C35" i="2"/>
  <c r="E35" i="2"/>
  <c r="G35" i="2"/>
  <c r="I35" i="2"/>
  <c r="K35" i="2"/>
  <c r="M35" i="2"/>
  <c r="N35" i="2"/>
  <c r="O35" i="2"/>
  <c r="Q35" i="2"/>
  <c r="S35" i="2"/>
  <c r="U35" i="2"/>
  <c r="W35" i="2"/>
  <c r="Y35" i="2"/>
  <c r="Z35" i="2"/>
  <c r="AA35" i="2"/>
  <c r="AC35" i="2"/>
  <c r="C36" i="2"/>
  <c r="E36" i="2"/>
  <c r="G36" i="2"/>
  <c r="I36" i="2"/>
  <c r="K36" i="2"/>
  <c r="M36" i="2"/>
  <c r="N36" i="2"/>
  <c r="O36" i="2"/>
  <c r="Q36" i="2"/>
  <c r="S36" i="2"/>
  <c r="U36" i="2"/>
  <c r="W36" i="2"/>
  <c r="Y36" i="2"/>
  <c r="Z36" i="2"/>
  <c r="AA36" i="2"/>
  <c r="AC36" i="2"/>
  <c r="C37" i="2"/>
  <c r="E37" i="2"/>
  <c r="G37" i="2"/>
  <c r="I37" i="2"/>
  <c r="K37" i="2"/>
  <c r="M37" i="2"/>
  <c r="N37" i="2"/>
  <c r="O37" i="2"/>
  <c r="Q37" i="2"/>
  <c r="S37" i="2"/>
  <c r="U37" i="2"/>
  <c r="W37" i="2"/>
  <c r="Y37" i="2"/>
  <c r="Z37" i="2"/>
  <c r="AA37" i="2"/>
  <c r="AC37" i="2"/>
  <c r="C38" i="2"/>
  <c r="E38" i="2"/>
  <c r="G38" i="2"/>
  <c r="I38" i="2"/>
  <c r="K38" i="2"/>
  <c r="M38" i="2"/>
  <c r="N38" i="2"/>
  <c r="O38" i="2"/>
  <c r="Q38" i="2"/>
  <c r="S38" i="2"/>
  <c r="U38" i="2"/>
  <c r="W38" i="2"/>
  <c r="Y38" i="2"/>
  <c r="Z38" i="2"/>
  <c r="AA38" i="2"/>
  <c r="AC38" i="2"/>
  <c r="C39" i="2"/>
  <c r="E39" i="2"/>
  <c r="G39" i="2"/>
  <c r="I39" i="2"/>
  <c r="K39" i="2"/>
  <c r="M39" i="2"/>
  <c r="N39" i="2"/>
  <c r="O39" i="2"/>
  <c r="Q39" i="2"/>
  <c r="S39" i="2"/>
  <c r="U39" i="2"/>
  <c r="W39" i="2"/>
  <c r="Y39" i="2"/>
  <c r="Z39" i="2"/>
  <c r="AA39" i="2"/>
  <c r="AC39" i="2"/>
  <c r="C40" i="2"/>
  <c r="E40" i="2"/>
  <c r="G40" i="2"/>
  <c r="I40" i="2"/>
  <c r="K40" i="2"/>
  <c r="M40" i="2"/>
  <c r="N40" i="2"/>
  <c r="O40" i="2"/>
  <c r="Q40" i="2"/>
  <c r="S40" i="2"/>
  <c r="U40" i="2"/>
  <c r="W40" i="2"/>
  <c r="Y40" i="2"/>
  <c r="Z40" i="2"/>
  <c r="AA40" i="2"/>
  <c r="AC40" i="2"/>
  <c r="C41" i="2"/>
  <c r="E41" i="2"/>
  <c r="G41" i="2"/>
  <c r="I41" i="2"/>
  <c r="K41" i="2"/>
  <c r="M41" i="2"/>
  <c r="N41" i="2"/>
  <c r="O41" i="2"/>
  <c r="Q41" i="2"/>
  <c r="S41" i="2"/>
  <c r="U41" i="2"/>
  <c r="W41" i="2"/>
  <c r="Y41" i="2"/>
  <c r="Z41" i="2"/>
  <c r="AA41" i="2"/>
  <c r="AC41" i="2"/>
  <c r="C42" i="2"/>
  <c r="E42" i="2"/>
  <c r="G42" i="2"/>
  <c r="I42" i="2"/>
  <c r="K42" i="2"/>
  <c r="M42" i="2"/>
  <c r="N42" i="2"/>
  <c r="O42" i="2"/>
  <c r="Q42" i="2"/>
  <c r="S42" i="2"/>
  <c r="U42" i="2"/>
  <c r="W42" i="2"/>
  <c r="Y42" i="2"/>
  <c r="Z42" i="2"/>
  <c r="AA42" i="2"/>
  <c r="AC42" i="2"/>
  <c r="C43" i="2"/>
  <c r="E43" i="2"/>
  <c r="G43" i="2"/>
  <c r="I43" i="2"/>
  <c r="K43" i="2"/>
  <c r="M43" i="2"/>
  <c r="N43" i="2"/>
  <c r="O43" i="2"/>
  <c r="Q43" i="2"/>
  <c r="S43" i="2"/>
  <c r="U43" i="2"/>
  <c r="W43" i="2"/>
  <c r="Y43" i="2"/>
  <c r="Z43" i="2"/>
  <c r="AA43" i="2"/>
  <c r="AC43" i="2"/>
  <c r="C44" i="2"/>
  <c r="E44" i="2"/>
  <c r="G44" i="2"/>
  <c r="I44" i="2"/>
  <c r="K44" i="2"/>
  <c r="M44" i="2"/>
  <c r="N44" i="2"/>
  <c r="O44" i="2"/>
  <c r="Q44" i="2"/>
  <c r="S44" i="2"/>
  <c r="U44" i="2"/>
  <c r="W44" i="2"/>
  <c r="Y44" i="2"/>
  <c r="Z44" i="2"/>
  <c r="AA44" i="2"/>
  <c r="AC44" i="2"/>
  <c r="C45" i="2"/>
  <c r="E45" i="2"/>
  <c r="G45" i="2"/>
  <c r="I45" i="2"/>
  <c r="K45" i="2"/>
  <c r="M45" i="2"/>
  <c r="N45" i="2"/>
  <c r="O45" i="2"/>
  <c r="Q45" i="2"/>
  <c r="S45" i="2"/>
  <c r="U45" i="2"/>
  <c r="W45" i="2"/>
  <c r="Y45" i="2"/>
  <c r="Z45" i="2"/>
  <c r="AA45" i="2"/>
  <c r="AC45" i="2"/>
  <c r="C46" i="2"/>
  <c r="E46" i="2"/>
  <c r="G46" i="2"/>
  <c r="I46" i="2"/>
  <c r="K46" i="2"/>
  <c r="M46" i="2"/>
  <c r="N46" i="2"/>
  <c r="O46" i="2"/>
  <c r="Q46" i="2"/>
  <c r="S46" i="2"/>
  <c r="U46" i="2"/>
  <c r="W46" i="2"/>
  <c r="Y46" i="2"/>
  <c r="Z46" i="2"/>
  <c r="AA46" i="2"/>
  <c r="AC46" i="2"/>
  <c r="C47" i="2"/>
  <c r="E47" i="2"/>
  <c r="G47" i="2"/>
  <c r="I47" i="2"/>
  <c r="K47" i="2"/>
  <c r="M47" i="2"/>
  <c r="N47" i="2"/>
  <c r="O47" i="2"/>
  <c r="Q47" i="2"/>
  <c r="S47" i="2"/>
  <c r="U47" i="2"/>
  <c r="W47" i="2"/>
  <c r="Y47" i="2"/>
  <c r="Z47" i="2"/>
  <c r="AA47" i="2"/>
  <c r="AC47" i="2"/>
  <c r="C48" i="2"/>
  <c r="E48" i="2"/>
  <c r="G48" i="2"/>
  <c r="I48" i="2"/>
  <c r="K48" i="2"/>
  <c r="M48" i="2"/>
  <c r="N48" i="2"/>
  <c r="O48" i="2"/>
  <c r="Q48" i="2"/>
  <c r="S48" i="2"/>
  <c r="U48" i="2"/>
  <c r="W48" i="2"/>
  <c r="Y48" i="2"/>
  <c r="Z48" i="2"/>
  <c r="AA48" i="2"/>
  <c r="AC48" i="2"/>
  <c r="C49" i="2"/>
  <c r="E49" i="2"/>
  <c r="G49" i="2"/>
  <c r="I49" i="2"/>
  <c r="K49" i="2"/>
  <c r="M49" i="2"/>
  <c r="N49" i="2"/>
  <c r="O49" i="2"/>
  <c r="Q49" i="2"/>
  <c r="S49" i="2"/>
  <c r="U49" i="2"/>
  <c r="W49" i="2"/>
  <c r="Y49" i="2"/>
  <c r="Z49" i="2"/>
  <c r="AA49" i="2"/>
  <c r="AC49" i="2"/>
  <c r="C50" i="2"/>
  <c r="E50" i="2"/>
  <c r="G50" i="2"/>
  <c r="I50" i="2"/>
  <c r="K50" i="2"/>
  <c r="M50" i="2"/>
  <c r="N50" i="2"/>
  <c r="O50" i="2"/>
  <c r="Q50" i="2"/>
  <c r="S50" i="2"/>
  <c r="U50" i="2"/>
  <c r="W50" i="2"/>
  <c r="Y50" i="2"/>
  <c r="Z50" i="2"/>
  <c r="AA50" i="2"/>
  <c r="AC50" i="2"/>
  <c r="C51" i="2"/>
  <c r="E51" i="2"/>
  <c r="G51" i="2"/>
  <c r="I51" i="2"/>
  <c r="K51" i="2"/>
  <c r="M51" i="2"/>
  <c r="N51" i="2"/>
  <c r="O51" i="2"/>
  <c r="Q51" i="2"/>
  <c r="S51" i="2"/>
  <c r="U51" i="2"/>
  <c r="W51" i="2"/>
  <c r="Y51" i="2"/>
  <c r="Z51" i="2"/>
  <c r="AA51" i="2"/>
  <c r="AC51" i="2"/>
  <c r="C52" i="2"/>
  <c r="E52" i="2"/>
  <c r="G52" i="2"/>
  <c r="I52" i="2"/>
  <c r="K52" i="2"/>
  <c r="M52" i="2"/>
  <c r="N52" i="2"/>
  <c r="O52" i="2"/>
  <c r="Q52" i="2"/>
  <c r="S52" i="2"/>
  <c r="U52" i="2"/>
  <c r="W52" i="2"/>
  <c r="Y52" i="2"/>
  <c r="Z52" i="2"/>
  <c r="AA52" i="2"/>
  <c r="AC52" i="2"/>
  <c r="C53" i="2"/>
  <c r="E53" i="2"/>
  <c r="G53" i="2"/>
  <c r="I53" i="2"/>
  <c r="K53" i="2"/>
  <c r="M53" i="2"/>
  <c r="N53" i="2"/>
  <c r="O53" i="2"/>
  <c r="Q53" i="2"/>
  <c r="S53" i="2"/>
  <c r="U53" i="2"/>
  <c r="W53" i="2"/>
  <c r="Y53" i="2"/>
  <c r="Z53" i="2"/>
  <c r="AA53" i="2"/>
  <c r="AC53" i="2"/>
  <c r="C54" i="2"/>
  <c r="E54" i="2"/>
  <c r="G54" i="2"/>
  <c r="I54" i="2"/>
  <c r="K54" i="2"/>
  <c r="M54" i="2"/>
  <c r="N54" i="2"/>
  <c r="O54" i="2"/>
  <c r="Q54" i="2"/>
  <c r="S54" i="2"/>
  <c r="U54" i="2"/>
  <c r="W54" i="2"/>
  <c r="Y54" i="2"/>
  <c r="Z54" i="2"/>
  <c r="AA54" i="2"/>
  <c r="AC54" i="2"/>
  <c r="C55" i="2"/>
  <c r="E55" i="2"/>
  <c r="G55" i="2"/>
  <c r="I55" i="2"/>
  <c r="K55" i="2"/>
  <c r="M55" i="2"/>
  <c r="N55" i="2"/>
  <c r="O55" i="2"/>
  <c r="Q55" i="2"/>
  <c r="S55" i="2"/>
  <c r="U55" i="2"/>
  <c r="W55" i="2"/>
  <c r="Y55" i="2"/>
  <c r="Z55" i="2"/>
  <c r="AA55" i="2"/>
  <c r="AC55" i="2"/>
  <c r="C56" i="2"/>
  <c r="E56" i="2"/>
  <c r="G56" i="2"/>
  <c r="I56" i="2"/>
  <c r="K56" i="2"/>
  <c r="M56" i="2"/>
  <c r="N56" i="2"/>
  <c r="O56" i="2"/>
  <c r="Q56" i="2"/>
  <c r="S56" i="2"/>
  <c r="U56" i="2"/>
  <c r="W56" i="2"/>
  <c r="Y56" i="2"/>
  <c r="Z56" i="2"/>
  <c r="AA56" i="2"/>
  <c r="AC56" i="2"/>
  <c r="C57" i="2"/>
  <c r="E57" i="2"/>
  <c r="G57" i="2"/>
  <c r="I57" i="2"/>
  <c r="K57" i="2"/>
  <c r="M57" i="2"/>
  <c r="N57" i="2"/>
  <c r="O57" i="2"/>
  <c r="Q57" i="2"/>
  <c r="S57" i="2"/>
  <c r="U57" i="2"/>
  <c r="W57" i="2"/>
  <c r="Y57" i="2"/>
  <c r="Z57" i="2"/>
  <c r="AA57" i="2"/>
  <c r="AC57" i="2"/>
  <c r="C58" i="2"/>
  <c r="E58" i="2"/>
  <c r="G58" i="2"/>
  <c r="I58" i="2"/>
  <c r="K58" i="2"/>
  <c r="M58" i="2"/>
  <c r="N58" i="2"/>
  <c r="O58" i="2"/>
  <c r="Q58" i="2"/>
  <c r="S58" i="2"/>
  <c r="U58" i="2"/>
  <c r="W58" i="2"/>
  <c r="Y58" i="2"/>
  <c r="Z58" i="2"/>
  <c r="AA58" i="2"/>
  <c r="AC58" i="2"/>
  <c r="C59" i="2"/>
  <c r="E59" i="2"/>
  <c r="G59" i="2"/>
  <c r="I59" i="2"/>
  <c r="K59" i="2"/>
  <c r="M59" i="2"/>
  <c r="N59" i="2"/>
  <c r="O59" i="2"/>
  <c r="Q59" i="2"/>
  <c r="S59" i="2"/>
  <c r="U59" i="2"/>
  <c r="W59" i="2"/>
  <c r="Y59" i="2"/>
  <c r="Z59" i="2"/>
  <c r="AA59" i="2"/>
  <c r="AC59" i="2"/>
  <c r="C60" i="2"/>
  <c r="E60" i="2"/>
  <c r="G60" i="2"/>
  <c r="I60" i="2"/>
  <c r="K60" i="2"/>
  <c r="M60" i="2"/>
  <c r="N60" i="2"/>
  <c r="O60" i="2"/>
  <c r="Q60" i="2"/>
  <c r="S60" i="2"/>
  <c r="U60" i="2"/>
  <c r="W60" i="2"/>
  <c r="Y60" i="2"/>
  <c r="Z60" i="2"/>
  <c r="AA60" i="2"/>
  <c r="AC60" i="2"/>
  <c r="C61" i="2"/>
  <c r="E61" i="2"/>
  <c r="G61" i="2"/>
  <c r="I61" i="2"/>
  <c r="K61" i="2"/>
  <c r="M61" i="2"/>
  <c r="N61" i="2"/>
  <c r="O61" i="2"/>
  <c r="Q61" i="2"/>
  <c r="S61" i="2"/>
  <c r="U61" i="2"/>
  <c r="W61" i="2"/>
  <c r="Y61" i="2"/>
  <c r="Z61" i="2"/>
  <c r="AA61" i="2"/>
  <c r="AC61" i="2"/>
  <c r="C62" i="2"/>
  <c r="E62" i="2"/>
  <c r="G62" i="2"/>
  <c r="I62" i="2"/>
  <c r="K62" i="2"/>
  <c r="M62" i="2"/>
  <c r="N62" i="2"/>
  <c r="O62" i="2"/>
  <c r="Q62" i="2"/>
  <c r="S62" i="2"/>
  <c r="U62" i="2"/>
  <c r="W62" i="2"/>
  <c r="Y62" i="2"/>
  <c r="Z62" i="2"/>
  <c r="AA62" i="2"/>
  <c r="AC62" i="2"/>
  <c r="C63" i="2"/>
  <c r="E63" i="2"/>
  <c r="G63" i="2"/>
  <c r="I63" i="2"/>
  <c r="K63" i="2"/>
  <c r="M63" i="2"/>
  <c r="N63" i="2"/>
  <c r="O63" i="2"/>
  <c r="Q63" i="2"/>
  <c r="S63" i="2"/>
  <c r="U63" i="2"/>
  <c r="W63" i="2"/>
  <c r="Y63" i="2"/>
  <c r="Z63" i="2"/>
  <c r="AA63" i="2"/>
  <c r="AC63" i="2"/>
  <c r="C64" i="2"/>
  <c r="E64" i="2"/>
  <c r="G64" i="2"/>
  <c r="I64" i="2"/>
  <c r="K64" i="2"/>
  <c r="M64" i="2"/>
  <c r="N64" i="2"/>
  <c r="O64" i="2"/>
  <c r="Q64" i="2"/>
  <c r="S64" i="2"/>
  <c r="U64" i="2"/>
  <c r="W64" i="2"/>
  <c r="Y64" i="2"/>
  <c r="Z64" i="2"/>
  <c r="AA64" i="2"/>
  <c r="AC64" i="2"/>
  <c r="C65" i="2"/>
  <c r="E65" i="2"/>
  <c r="G65" i="2"/>
  <c r="I65" i="2"/>
  <c r="K65" i="2"/>
  <c r="M65" i="2"/>
  <c r="N65" i="2"/>
  <c r="O65" i="2"/>
  <c r="Q65" i="2"/>
  <c r="S65" i="2"/>
  <c r="U65" i="2"/>
  <c r="W65" i="2"/>
  <c r="Y65" i="2"/>
  <c r="Z65" i="2"/>
  <c r="AA65" i="2"/>
  <c r="AC65" i="2"/>
  <c r="C66" i="2"/>
  <c r="E66" i="2"/>
  <c r="G66" i="2"/>
  <c r="I66" i="2"/>
  <c r="K66" i="2"/>
  <c r="M66" i="2"/>
  <c r="N66" i="2"/>
  <c r="O66" i="2"/>
  <c r="Q66" i="2"/>
  <c r="S66" i="2"/>
  <c r="U66" i="2"/>
  <c r="W66" i="2"/>
  <c r="Y66" i="2"/>
  <c r="Z66" i="2"/>
  <c r="AA66" i="2"/>
  <c r="AC66" i="2"/>
  <c r="C67" i="2"/>
  <c r="E67" i="2"/>
  <c r="G67" i="2"/>
  <c r="I67" i="2"/>
  <c r="K67" i="2"/>
  <c r="M67" i="2"/>
  <c r="N67" i="2"/>
  <c r="O67" i="2"/>
  <c r="Q67" i="2"/>
  <c r="S67" i="2"/>
  <c r="U67" i="2"/>
  <c r="W67" i="2"/>
  <c r="Y67" i="2"/>
  <c r="Z67" i="2"/>
  <c r="AA67" i="2"/>
  <c r="AC67" i="2"/>
  <c r="C68" i="2"/>
  <c r="E68" i="2"/>
  <c r="G68" i="2"/>
  <c r="I68" i="2"/>
  <c r="K68" i="2"/>
  <c r="M68" i="2"/>
  <c r="N68" i="2"/>
  <c r="O68" i="2"/>
  <c r="Q68" i="2"/>
  <c r="S68" i="2"/>
  <c r="U68" i="2"/>
  <c r="W68" i="2"/>
  <c r="Y68" i="2"/>
  <c r="Z68" i="2"/>
  <c r="AA68" i="2"/>
  <c r="AC68" i="2"/>
  <c r="C69" i="2"/>
  <c r="E69" i="2"/>
  <c r="G69" i="2"/>
  <c r="I69" i="2"/>
  <c r="K69" i="2"/>
  <c r="M69" i="2"/>
  <c r="N69" i="2"/>
  <c r="O69" i="2"/>
  <c r="Q69" i="2"/>
  <c r="S69" i="2"/>
  <c r="U69" i="2"/>
  <c r="W69" i="2"/>
  <c r="Y69" i="2"/>
  <c r="Z69" i="2"/>
  <c r="AA69" i="2"/>
  <c r="AC69" i="2"/>
  <c r="C70" i="2"/>
  <c r="E70" i="2"/>
  <c r="G70" i="2"/>
  <c r="I70" i="2"/>
  <c r="K70" i="2"/>
  <c r="M70" i="2"/>
  <c r="N70" i="2"/>
  <c r="O70" i="2"/>
  <c r="Q70" i="2"/>
  <c r="S70" i="2"/>
  <c r="U70" i="2"/>
  <c r="W70" i="2"/>
  <c r="Y70" i="2"/>
  <c r="Z70" i="2"/>
  <c r="AA70" i="2"/>
  <c r="AC70" i="2"/>
  <c r="C71" i="2"/>
  <c r="E71" i="2"/>
  <c r="G71" i="2"/>
  <c r="I71" i="2"/>
  <c r="K71" i="2"/>
  <c r="M71" i="2"/>
  <c r="N71" i="2"/>
  <c r="O71" i="2"/>
  <c r="Q71" i="2"/>
  <c r="S71" i="2"/>
  <c r="U71" i="2"/>
  <c r="W71" i="2"/>
  <c r="Y71" i="2"/>
  <c r="Z71" i="2"/>
  <c r="AA71" i="2"/>
  <c r="AC71" i="2"/>
  <c r="C72" i="2"/>
  <c r="E72" i="2"/>
  <c r="G72" i="2"/>
  <c r="I72" i="2"/>
  <c r="K72" i="2"/>
  <c r="M72" i="2"/>
  <c r="N72" i="2"/>
  <c r="O72" i="2"/>
  <c r="Q72" i="2"/>
  <c r="S72" i="2"/>
  <c r="U72" i="2"/>
  <c r="W72" i="2"/>
  <c r="Y72" i="2"/>
  <c r="Z72" i="2"/>
  <c r="AA72" i="2"/>
  <c r="AC72" i="2"/>
  <c r="C73" i="2"/>
  <c r="E73" i="2"/>
  <c r="G73" i="2"/>
  <c r="I73" i="2"/>
  <c r="K73" i="2"/>
  <c r="M73" i="2"/>
  <c r="N73" i="2"/>
  <c r="O73" i="2"/>
  <c r="Q73" i="2"/>
  <c r="S73" i="2"/>
  <c r="U73" i="2"/>
  <c r="W73" i="2"/>
  <c r="Y73" i="2"/>
  <c r="Z73" i="2"/>
  <c r="AA73" i="2"/>
  <c r="AC73" i="2"/>
  <c r="C74" i="2"/>
  <c r="E74" i="2"/>
  <c r="G74" i="2"/>
  <c r="I74" i="2"/>
  <c r="K74" i="2"/>
  <c r="M74" i="2"/>
  <c r="N74" i="2"/>
  <c r="O74" i="2"/>
  <c r="Q74" i="2"/>
  <c r="S74" i="2"/>
  <c r="U74" i="2"/>
  <c r="W74" i="2"/>
  <c r="Y74" i="2"/>
  <c r="Z74" i="2"/>
  <c r="AA74" i="2"/>
  <c r="AC74" i="2"/>
  <c r="C75" i="2"/>
  <c r="E75" i="2"/>
  <c r="G75" i="2"/>
  <c r="I75" i="2"/>
  <c r="K75" i="2"/>
  <c r="M75" i="2"/>
  <c r="N75" i="2"/>
  <c r="O75" i="2"/>
  <c r="Q75" i="2"/>
  <c r="S75" i="2"/>
  <c r="U75" i="2"/>
  <c r="W75" i="2"/>
  <c r="Y75" i="2"/>
  <c r="Z75" i="2"/>
  <c r="AA75" i="2"/>
  <c r="AC75" i="2"/>
  <c r="C76" i="2"/>
  <c r="E76" i="2"/>
  <c r="G76" i="2"/>
  <c r="I76" i="2"/>
  <c r="K76" i="2"/>
  <c r="M76" i="2"/>
  <c r="N76" i="2"/>
  <c r="O76" i="2"/>
  <c r="Q76" i="2"/>
  <c r="S76" i="2"/>
  <c r="U76" i="2"/>
  <c r="W76" i="2"/>
  <c r="Y76" i="2"/>
  <c r="Z76" i="2"/>
  <c r="AA76" i="2"/>
  <c r="AC76" i="2"/>
  <c r="C77" i="2"/>
  <c r="E77" i="2"/>
  <c r="G77" i="2"/>
  <c r="I77" i="2"/>
  <c r="K77" i="2"/>
  <c r="M77" i="2"/>
  <c r="N77" i="2"/>
  <c r="O77" i="2"/>
  <c r="Q77" i="2"/>
  <c r="S77" i="2"/>
  <c r="U77" i="2"/>
  <c r="W77" i="2"/>
  <c r="Y77" i="2"/>
  <c r="Z77" i="2"/>
  <c r="AA77" i="2"/>
  <c r="AC77" i="2"/>
  <c r="C78" i="2"/>
  <c r="E78" i="2"/>
  <c r="G78" i="2"/>
  <c r="I78" i="2"/>
  <c r="K78" i="2"/>
  <c r="M78" i="2"/>
  <c r="N78" i="2"/>
  <c r="O78" i="2"/>
  <c r="Q78" i="2"/>
  <c r="S78" i="2"/>
  <c r="U78" i="2"/>
  <c r="W78" i="2"/>
  <c r="Y78" i="2"/>
  <c r="Z78" i="2"/>
  <c r="AA78" i="2"/>
  <c r="AC78" i="2"/>
  <c r="C79" i="2"/>
  <c r="E79" i="2"/>
  <c r="G79" i="2"/>
  <c r="I79" i="2"/>
  <c r="K79" i="2"/>
  <c r="M79" i="2"/>
  <c r="N79" i="2"/>
  <c r="O79" i="2"/>
  <c r="Q79" i="2"/>
  <c r="S79" i="2"/>
  <c r="U79" i="2"/>
  <c r="W79" i="2"/>
  <c r="Y79" i="2"/>
  <c r="Z79" i="2"/>
  <c r="AA79" i="2"/>
  <c r="AC79" i="2"/>
  <c r="C80" i="2"/>
  <c r="E80" i="2"/>
  <c r="G80" i="2"/>
  <c r="I80" i="2"/>
  <c r="K80" i="2"/>
  <c r="M80" i="2"/>
  <c r="N80" i="2"/>
  <c r="O80" i="2"/>
  <c r="Q80" i="2"/>
  <c r="S80" i="2"/>
  <c r="U80" i="2"/>
  <c r="W80" i="2"/>
  <c r="Y80" i="2"/>
  <c r="Z80" i="2"/>
  <c r="AA80" i="2"/>
  <c r="AC80" i="2"/>
  <c r="C81" i="2"/>
  <c r="E81" i="2"/>
  <c r="G81" i="2"/>
  <c r="I81" i="2"/>
  <c r="K81" i="2"/>
  <c r="M81" i="2"/>
  <c r="N81" i="2"/>
  <c r="O81" i="2"/>
  <c r="Q81" i="2"/>
  <c r="S81" i="2"/>
  <c r="U81" i="2"/>
  <c r="W81" i="2"/>
  <c r="Y81" i="2"/>
  <c r="Z81" i="2"/>
  <c r="AA81" i="2"/>
  <c r="AC81" i="2"/>
  <c r="C82" i="2"/>
  <c r="E82" i="2"/>
  <c r="G82" i="2"/>
  <c r="I82" i="2"/>
  <c r="K82" i="2"/>
  <c r="M82" i="2"/>
  <c r="N82" i="2"/>
  <c r="O82" i="2"/>
  <c r="Q82" i="2"/>
  <c r="S82" i="2"/>
  <c r="U82" i="2"/>
  <c r="W82" i="2"/>
  <c r="Y82" i="2"/>
  <c r="Z82" i="2"/>
  <c r="AA82" i="2"/>
  <c r="AC82" i="2"/>
  <c r="C83" i="2"/>
  <c r="E83" i="2"/>
  <c r="G83" i="2"/>
  <c r="I83" i="2"/>
  <c r="K83" i="2"/>
  <c r="M83" i="2"/>
  <c r="N83" i="2"/>
  <c r="O83" i="2"/>
  <c r="Q83" i="2"/>
  <c r="S83" i="2"/>
  <c r="U83" i="2"/>
  <c r="W83" i="2"/>
  <c r="Y83" i="2"/>
  <c r="Z83" i="2"/>
  <c r="AA83" i="2"/>
  <c r="AC83" i="2"/>
  <c r="C84" i="2"/>
  <c r="E84" i="2"/>
  <c r="G84" i="2"/>
  <c r="I84" i="2"/>
  <c r="K84" i="2"/>
  <c r="M84" i="2"/>
  <c r="N84" i="2"/>
  <c r="O84" i="2"/>
  <c r="Q84" i="2"/>
  <c r="S84" i="2"/>
  <c r="U84" i="2"/>
  <c r="W84" i="2"/>
  <c r="Y84" i="2"/>
  <c r="Z84" i="2"/>
  <c r="AA84" i="2"/>
  <c r="AC84" i="2"/>
  <c r="C85" i="2"/>
  <c r="E85" i="2"/>
  <c r="G85" i="2"/>
  <c r="I85" i="2"/>
  <c r="K85" i="2"/>
  <c r="M85" i="2"/>
  <c r="N85" i="2"/>
  <c r="O85" i="2"/>
  <c r="Q85" i="2"/>
  <c r="S85" i="2"/>
  <c r="U85" i="2"/>
  <c r="W85" i="2"/>
  <c r="Y85" i="2"/>
  <c r="Z85" i="2"/>
  <c r="AA85" i="2"/>
  <c r="AC85" i="2"/>
  <c r="C86" i="2"/>
  <c r="E86" i="2"/>
  <c r="G86" i="2"/>
  <c r="I86" i="2"/>
  <c r="K86" i="2"/>
  <c r="M86" i="2"/>
  <c r="N86" i="2"/>
  <c r="O86" i="2"/>
  <c r="Q86" i="2"/>
  <c r="S86" i="2"/>
  <c r="U86" i="2"/>
  <c r="W86" i="2"/>
  <c r="Y86" i="2"/>
  <c r="Z86" i="2"/>
  <c r="AA86" i="2"/>
  <c r="AC86" i="2"/>
  <c r="C87" i="2"/>
  <c r="E87" i="2"/>
  <c r="G87" i="2"/>
  <c r="I87" i="2"/>
  <c r="K87" i="2"/>
  <c r="M87" i="2"/>
  <c r="N87" i="2"/>
  <c r="O87" i="2"/>
  <c r="Q87" i="2"/>
  <c r="S87" i="2"/>
  <c r="U87" i="2"/>
  <c r="W87" i="2"/>
  <c r="Y87" i="2"/>
  <c r="Z87" i="2"/>
  <c r="AA87" i="2"/>
  <c r="AC87" i="2"/>
  <c r="C88" i="2"/>
  <c r="E88" i="2"/>
  <c r="G88" i="2"/>
  <c r="I88" i="2"/>
  <c r="K88" i="2"/>
  <c r="M88" i="2"/>
  <c r="N88" i="2"/>
  <c r="O88" i="2"/>
  <c r="Q88" i="2"/>
  <c r="S88" i="2"/>
  <c r="U88" i="2"/>
  <c r="W88" i="2"/>
  <c r="Y88" i="2"/>
  <c r="Z88" i="2"/>
  <c r="AA88" i="2"/>
  <c r="AC88" i="2"/>
  <c r="C89" i="2"/>
  <c r="E89" i="2"/>
  <c r="G89" i="2"/>
  <c r="I89" i="2"/>
  <c r="K89" i="2"/>
  <c r="M89" i="2"/>
  <c r="N89" i="2"/>
  <c r="O89" i="2"/>
  <c r="Q89" i="2"/>
  <c r="S89" i="2"/>
  <c r="U89" i="2"/>
  <c r="W89" i="2"/>
  <c r="Y89" i="2"/>
  <c r="Z89" i="2"/>
  <c r="AA89" i="2"/>
  <c r="AC89" i="2"/>
  <c r="C90" i="2"/>
  <c r="E90" i="2"/>
  <c r="G90" i="2"/>
  <c r="I90" i="2"/>
  <c r="K90" i="2"/>
  <c r="M90" i="2"/>
  <c r="N90" i="2"/>
  <c r="O90" i="2"/>
  <c r="Q90" i="2"/>
  <c r="S90" i="2"/>
  <c r="U90" i="2"/>
  <c r="W90" i="2"/>
  <c r="Y90" i="2"/>
  <c r="Z90" i="2"/>
  <c r="AA90" i="2"/>
  <c r="AC90" i="2"/>
  <c r="C91" i="2"/>
  <c r="E91" i="2"/>
  <c r="G91" i="2"/>
  <c r="I91" i="2"/>
  <c r="K91" i="2"/>
  <c r="M91" i="2"/>
  <c r="N91" i="2"/>
  <c r="O91" i="2"/>
  <c r="Q91" i="2"/>
  <c r="S91" i="2"/>
  <c r="U91" i="2"/>
  <c r="W91" i="2"/>
  <c r="Y91" i="2"/>
  <c r="Z91" i="2"/>
  <c r="AA91" i="2"/>
  <c r="AC91" i="2"/>
  <c r="C92" i="2"/>
  <c r="E92" i="2"/>
  <c r="G92" i="2"/>
  <c r="I92" i="2"/>
  <c r="K92" i="2"/>
  <c r="M92" i="2"/>
  <c r="N92" i="2"/>
  <c r="O92" i="2"/>
  <c r="Q92" i="2"/>
  <c r="S92" i="2"/>
  <c r="U92" i="2"/>
  <c r="W92" i="2"/>
  <c r="Y92" i="2"/>
  <c r="Z92" i="2"/>
  <c r="AA92" i="2"/>
  <c r="AC92" i="2"/>
  <c r="C93" i="2"/>
  <c r="E93" i="2"/>
  <c r="G93" i="2"/>
  <c r="I93" i="2"/>
  <c r="K93" i="2"/>
  <c r="M93" i="2"/>
  <c r="N93" i="2"/>
  <c r="O93" i="2"/>
  <c r="Q93" i="2"/>
  <c r="S93" i="2"/>
  <c r="U93" i="2"/>
  <c r="W93" i="2"/>
  <c r="Y93" i="2"/>
  <c r="Z93" i="2"/>
  <c r="AA93" i="2"/>
  <c r="AC93" i="2"/>
  <c r="C94" i="2"/>
  <c r="E94" i="2"/>
  <c r="G94" i="2"/>
  <c r="I94" i="2"/>
  <c r="K94" i="2"/>
  <c r="M94" i="2"/>
  <c r="N94" i="2"/>
  <c r="O94" i="2"/>
  <c r="Q94" i="2"/>
  <c r="S94" i="2"/>
  <c r="U94" i="2"/>
  <c r="W94" i="2"/>
  <c r="Y94" i="2"/>
  <c r="Z94" i="2"/>
  <c r="AA94" i="2"/>
  <c r="AC94" i="2"/>
  <c r="C95" i="2"/>
  <c r="E95" i="2"/>
  <c r="G95" i="2"/>
  <c r="I95" i="2"/>
  <c r="K95" i="2"/>
  <c r="M95" i="2"/>
  <c r="N95" i="2"/>
  <c r="O95" i="2"/>
  <c r="Q95" i="2"/>
  <c r="S95" i="2"/>
  <c r="U95" i="2"/>
  <c r="W95" i="2"/>
  <c r="Y95" i="2"/>
  <c r="Z95" i="2"/>
  <c r="AA95" i="2"/>
  <c r="AC95" i="2"/>
  <c r="C96" i="2"/>
  <c r="E96" i="2"/>
  <c r="G96" i="2"/>
  <c r="I96" i="2"/>
  <c r="K96" i="2"/>
  <c r="M96" i="2"/>
  <c r="N96" i="2"/>
  <c r="O96" i="2"/>
  <c r="Q96" i="2"/>
  <c r="S96" i="2"/>
  <c r="U96" i="2"/>
  <c r="W96" i="2"/>
  <c r="Y96" i="2"/>
  <c r="Z96" i="2"/>
  <c r="AA96" i="2"/>
  <c r="AC96" i="2"/>
  <c r="C97" i="2"/>
  <c r="E97" i="2"/>
  <c r="G97" i="2"/>
  <c r="I97" i="2"/>
  <c r="K97" i="2"/>
  <c r="M97" i="2"/>
  <c r="N97" i="2"/>
  <c r="O97" i="2"/>
  <c r="Q97" i="2"/>
  <c r="S97" i="2"/>
  <c r="U97" i="2"/>
  <c r="W97" i="2"/>
  <c r="Y97" i="2"/>
  <c r="Z97" i="2"/>
  <c r="AA97" i="2"/>
  <c r="AC97" i="2"/>
  <c r="C98" i="2"/>
  <c r="E98" i="2"/>
  <c r="G98" i="2"/>
  <c r="I98" i="2"/>
  <c r="K98" i="2"/>
  <c r="M98" i="2"/>
  <c r="N98" i="2"/>
  <c r="O98" i="2"/>
  <c r="Q98" i="2"/>
  <c r="S98" i="2"/>
  <c r="U98" i="2"/>
  <c r="W98" i="2"/>
  <c r="Y98" i="2"/>
  <c r="Z98" i="2"/>
  <c r="AA98" i="2"/>
  <c r="AC98" i="2"/>
  <c r="C99" i="2"/>
  <c r="E99" i="2"/>
  <c r="G99" i="2"/>
  <c r="I99" i="2"/>
  <c r="K99" i="2"/>
  <c r="M99" i="2"/>
  <c r="N99" i="2"/>
  <c r="O99" i="2"/>
  <c r="Q99" i="2"/>
  <c r="S99" i="2"/>
  <c r="U99" i="2"/>
  <c r="W99" i="2"/>
  <c r="Y99" i="2"/>
  <c r="Z99" i="2"/>
  <c r="AA99" i="2"/>
  <c r="AC99" i="2"/>
  <c r="C100" i="2"/>
  <c r="E100" i="2"/>
  <c r="G100" i="2"/>
  <c r="I100" i="2"/>
  <c r="K100" i="2"/>
  <c r="M100" i="2"/>
  <c r="N100" i="2"/>
  <c r="O100" i="2"/>
  <c r="Q100" i="2"/>
  <c r="S100" i="2"/>
  <c r="U100" i="2"/>
  <c r="W100" i="2"/>
  <c r="Y100" i="2"/>
  <c r="Z100" i="2"/>
  <c r="AA100" i="2"/>
  <c r="AC100" i="2"/>
  <c r="C101" i="2"/>
  <c r="E101" i="2"/>
  <c r="G101" i="2"/>
  <c r="I101" i="2"/>
  <c r="K101" i="2"/>
  <c r="M101" i="2"/>
  <c r="N101" i="2"/>
  <c r="O101" i="2"/>
  <c r="Q101" i="2"/>
  <c r="S101" i="2"/>
  <c r="U101" i="2"/>
  <c r="W101" i="2"/>
  <c r="Y101" i="2"/>
  <c r="Z101" i="2"/>
  <c r="AA101" i="2"/>
  <c r="AC101" i="2"/>
  <c r="C102" i="2"/>
  <c r="E102" i="2"/>
  <c r="G102" i="2"/>
  <c r="I102" i="2"/>
  <c r="K102" i="2"/>
  <c r="M102" i="2"/>
  <c r="N102" i="2"/>
  <c r="O102" i="2"/>
  <c r="Q102" i="2"/>
  <c r="S102" i="2"/>
  <c r="U102" i="2"/>
  <c r="W102" i="2"/>
  <c r="Y102" i="2"/>
  <c r="Z102" i="2"/>
  <c r="AA102" i="2"/>
  <c r="AC102" i="2"/>
  <c r="C103" i="2"/>
  <c r="E103" i="2"/>
  <c r="G103" i="2"/>
  <c r="I103" i="2"/>
  <c r="K103" i="2"/>
  <c r="M103" i="2"/>
  <c r="N103" i="2"/>
  <c r="O103" i="2"/>
  <c r="Q103" i="2"/>
  <c r="S103" i="2"/>
  <c r="U103" i="2"/>
  <c r="W103" i="2"/>
  <c r="Y103" i="2"/>
  <c r="Z103" i="2"/>
  <c r="AA103" i="2"/>
  <c r="AC103" i="2"/>
  <c r="C104" i="2"/>
  <c r="E104" i="2"/>
  <c r="G104" i="2"/>
  <c r="I104" i="2"/>
  <c r="K104" i="2"/>
  <c r="M104" i="2"/>
  <c r="N104" i="2"/>
  <c r="O104" i="2"/>
  <c r="Q104" i="2"/>
  <c r="S104" i="2"/>
  <c r="U104" i="2"/>
  <c r="W104" i="2"/>
  <c r="Y104" i="2"/>
  <c r="Z104" i="2"/>
  <c r="AA104" i="2"/>
  <c r="AC104" i="2"/>
  <c r="C105" i="2"/>
  <c r="E105" i="2"/>
  <c r="G105" i="2"/>
  <c r="I105" i="2"/>
  <c r="K105" i="2"/>
  <c r="M105" i="2"/>
  <c r="N105" i="2"/>
  <c r="O105" i="2"/>
  <c r="Q105" i="2"/>
  <c r="S105" i="2"/>
  <c r="U105" i="2"/>
  <c r="W105" i="2"/>
  <c r="Y105" i="2"/>
  <c r="Z105" i="2"/>
  <c r="AA105" i="2"/>
  <c r="AC105" i="2"/>
  <c r="C106" i="2"/>
  <c r="E106" i="2"/>
  <c r="G106" i="2"/>
  <c r="I106" i="2"/>
  <c r="K106" i="2"/>
  <c r="M106" i="2"/>
  <c r="N106" i="2"/>
  <c r="O106" i="2"/>
  <c r="Q106" i="2"/>
  <c r="S106" i="2"/>
  <c r="U106" i="2"/>
  <c r="W106" i="2"/>
  <c r="Y106" i="2"/>
  <c r="Z106" i="2"/>
  <c r="AA106" i="2"/>
  <c r="AC106" i="2"/>
  <c r="C107" i="2"/>
  <c r="E107" i="2"/>
  <c r="G107" i="2"/>
  <c r="I107" i="2"/>
  <c r="K107" i="2"/>
  <c r="M107" i="2"/>
  <c r="N107" i="2"/>
  <c r="O107" i="2"/>
  <c r="Q107" i="2"/>
  <c r="S107" i="2"/>
  <c r="U107" i="2"/>
  <c r="W107" i="2"/>
  <c r="Y107" i="2"/>
  <c r="Z107" i="2"/>
  <c r="AA107" i="2"/>
  <c r="AC107" i="2"/>
  <c r="C108" i="2"/>
  <c r="E108" i="2"/>
  <c r="G108" i="2"/>
  <c r="I108" i="2"/>
  <c r="K108" i="2"/>
  <c r="M108" i="2"/>
  <c r="N108" i="2"/>
  <c r="O108" i="2"/>
  <c r="Q108" i="2"/>
  <c r="S108" i="2"/>
  <c r="U108" i="2"/>
  <c r="W108" i="2"/>
  <c r="Y108" i="2"/>
  <c r="Z108" i="2"/>
  <c r="AA108" i="2"/>
  <c r="AC108" i="2"/>
  <c r="C109" i="2"/>
  <c r="E109" i="2"/>
  <c r="G109" i="2"/>
  <c r="I109" i="2"/>
  <c r="K109" i="2"/>
  <c r="M109" i="2"/>
  <c r="N109" i="2"/>
  <c r="O109" i="2"/>
  <c r="Q109" i="2"/>
  <c r="S109" i="2"/>
  <c r="U109" i="2"/>
  <c r="W109" i="2"/>
  <c r="Y109" i="2"/>
  <c r="Z109" i="2"/>
  <c r="AA109" i="2"/>
  <c r="AC109" i="2"/>
  <c r="C110" i="2"/>
  <c r="E110" i="2"/>
  <c r="G110" i="2"/>
  <c r="I110" i="2"/>
  <c r="K110" i="2"/>
  <c r="M110" i="2"/>
  <c r="N110" i="2"/>
  <c r="O110" i="2"/>
  <c r="Q110" i="2"/>
  <c r="S110" i="2"/>
  <c r="U110" i="2"/>
  <c r="W110" i="2"/>
  <c r="Y110" i="2"/>
  <c r="Z110" i="2"/>
  <c r="AA110" i="2"/>
  <c r="AC110" i="2"/>
  <c r="C111" i="2"/>
  <c r="E111" i="2"/>
  <c r="G111" i="2"/>
  <c r="I111" i="2"/>
  <c r="K111" i="2"/>
  <c r="M111" i="2"/>
  <c r="N111" i="2"/>
  <c r="O111" i="2"/>
  <c r="Q111" i="2"/>
  <c r="S111" i="2"/>
  <c r="U111" i="2"/>
  <c r="W111" i="2"/>
  <c r="Y111" i="2"/>
  <c r="Z111" i="2"/>
  <c r="AA111" i="2"/>
  <c r="AC111" i="2"/>
  <c r="C112" i="2"/>
  <c r="E112" i="2"/>
  <c r="G112" i="2"/>
  <c r="I112" i="2"/>
  <c r="K112" i="2"/>
  <c r="M112" i="2"/>
  <c r="N112" i="2"/>
  <c r="O112" i="2"/>
  <c r="Q112" i="2"/>
  <c r="S112" i="2"/>
  <c r="U112" i="2"/>
  <c r="W112" i="2"/>
  <c r="Y112" i="2"/>
  <c r="Z112" i="2"/>
  <c r="AA112" i="2"/>
  <c r="AC112" i="2"/>
  <c r="C113" i="2"/>
  <c r="E113" i="2"/>
  <c r="G113" i="2"/>
  <c r="I113" i="2"/>
  <c r="K113" i="2"/>
  <c r="M113" i="2"/>
  <c r="N113" i="2"/>
  <c r="O113" i="2"/>
  <c r="Q113" i="2"/>
  <c r="S113" i="2"/>
  <c r="U113" i="2"/>
  <c r="W113" i="2"/>
  <c r="Y113" i="2"/>
  <c r="Z113" i="2"/>
  <c r="AA113" i="2"/>
  <c r="AC113" i="2"/>
  <c r="C114" i="2"/>
  <c r="E114" i="2"/>
  <c r="G114" i="2"/>
  <c r="I114" i="2"/>
  <c r="K114" i="2"/>
  <c r="M114" i="2"/>
  <c r="N114" i="2"/>
  <c r="O114" i="2"/>
  <c r="Q114" i="2"/>
  <c r="S114" i="2"/>
  <c r="U114" i="2"/>
  <c r="W114" i="2"/>
  <c r="Y114" i="2"/>
  <c r="Z114" i="2"/>
  <c r="AA114" i="2"/>
  <c r="AC114" i="2"/>
  <c r="C115" i="2"/>
  <c r="E115" i="2"/>
  <c r="G115" i="2"/>
  <c r="I115" i="2"/>
  <c r="K115" i="2"/>
  <c r="M115" i="2"/>
  <c r="N115" i="2"/>
  <c r="O115" i="2"/>
  <c r="Q115" i="2"/>
  <c r="S115" i="2"/>
  <c r="U115" i="2"/>
  <c r="W115" i="2"/>
  <c r="Y115" i="2"/>
  <c r="Z115" i="2"/>
  <c r="AA115" i="2"/>
  <c r="AC115" i="2"/>
  <c r="C116" i="2"/>
  <c r="E116" i="2"/>
  <c r="G116" i="2"/>
  <c r="I116" i="2"/>
  <c r="K116" i="2"/>
  <c r="M116" i="2"/>
  <c r="N116" i="2"/>
  <c r="O116" i="2"/>
  <c r="Q116" i="2"/>
  <c r="S116" i="2"/>
  <c r="U116" i="2"/>
  <c r="W116" i="2"/>
  <c r="Y116" i="2"/>
  <c r="Z116" i="2"/>
  <c r="AA116" i="2"/>
  <c r="AC116" i="2"/>
  <c r="C117" i="2"/>
  <c r="E117" i="2"/>
  <c r="G117" i="2"/>
  <c r="I117" i="2"/>
  <c r="K117" i="2"/>
  <c r="M117" i="2"/>
  <c r="N117" i="2"/>
  <c r="O117" i="2"/>
  <c r="Q117" i="2"/>
  <c r="S117" i="2"/>
  <c r="U117" i="2"/>
  <c r="W117" i="2"/>
  <c r="Y117" i="2"/>
  <c r="Z117" i="2"/>
  <c r="AA117" i="2"/>
  <c r="AC117" i="2"/>
  <c r="C118" i="2"/>
  <c r="E118" i="2"/>
  <c r="G118" i="2"/>
  <c r="I118" i="2"/>
  <c r="K118" i="2"/>
  <c r="M118" i="2"/>
  <c r="N118" i="2"/>
  <c r="O118" i="2"/>
  <c r="Q118" i="2"/>
  <c r="S118" i="2"/>
  <c r="U118" i="2"/>
  <c r="W118" i="2"/>
  <c r="Y118" i="2"/>
  <c r="Z118" i="2"/>
  <c r="AA118" i="2"/>
  <c r="AC118" i="2"/>
  <c r="C119" i="2"/>
  <c r="E119" i="2"/>
  <c r="G119" i="2"/>
  <c r="I119" i="2"/>
  <c r="K119" i="2"/>
  <c r="M119" i="2"/>
  <c r="N119" i="2"/>
  <c r="O119" i="2"/>
  <c r="Q119" i="2"/>
  <c r="S119" i="2"/>
  <c r="U119" i="2"/>
  <c r="W119" i="2"/>
  <c r="Y119" i="2"/>
  <c r="Z119" i="2"/>
  <c r="AA119" i="2"/>
  <c r="AC119" i="2"/>
  <c r="C120" i="2"/>
  <c r="E120" i="2"/>
  <c r="G120" i="2"/>
  <c r="I120" i="2"/>
  <c r="K120" i="2"/>
  <c r="M120" i="2"/>
  <c r="N120" i="2"/>
  <c r="O120" i="2"/>
  <c r="Q120" i="2"/>
  <c r="S120" i="2"/>
  <c r="U120" i="2"/>
  <c r="W120" i="2"/>
  <c r="Y120" i="2"/>
  <c r="Z120" i="2"/>
  <c r="AA120" i="2"/>
  <c r="AC120" i="2"/>
  <c r="C121" i="2"/>
  <c r="E121" i="2"/>
  <c r="G121" i="2"/>
  <c r="I121" i="2"/>
  <c r="K121" i="2"/>
  <c r="M121" i="2"/>
  <c r="N121" i="2"/>
  <c r="O121" i="2"/>
  <c r="Q121" i="2"/>
  <c r="S121" i="2"/>
  <c r="U121" i="2"/>
  <c r="W121" i="2"/>
  <c r="Y121" i="2"/>
  <c r="Z121" i="2"/>
  <c r="AA121" i="2"/>
  <c r="AC121" i="2"/>
  <c r="C122" i="2"/>
  <c r="E122" i="2"/>
  <c r="G122" i="2"/>
  <c r="I122" i="2"/>
  <c r="K122" i="2"/>
  <c r="M122" i="2"/>
  <c r="N122" i="2"/>
  <c r="O122" i="2"/>
  <c r="Q122" i="2"/>
  <c r="S122" i="2"/>
  <c r="U122" i="2"/>
  <c r="W122" i="2"/>
  <c r="Y122" i="2"/>
  <c r="Z122" i="2"/>
  <c r="AA122" i="2"/>
  <c r="AC122" i="2"/>
  <c r="C123" i="2"/>
  <c r="E123" i="2"/>
  <c r="G123" i="2"/>
  <c r="I123" i="2"/>
  <c r="K123" i="2"/>
  <c r="M123" i="2"/>
  <c r="N123" i="2"/>
  <c r="O123" i="2"/>
  <c r="Q123" i="2"/>
  <c r="S123" i="2"/>
  <c r="U123" i="2"/>
  <c r="W123" i="2"/>
  <c r="Y123" i="2"/>
  <c r="Z123" i="2"/>
  <c r="AA123" i="2"/>
  <c r="AC123" i="2"/>
  <c r="C124" i="2"/>
  <c r="E124" i="2"/>
  <c r="G124" i="2"/>
  <c r="I124" i="2"/>
  <c r="K124" i="2"/>
  <c r="M124" i="2"/>
  <c r="N124" i="2"/>
  <c r="O124" i="2"/>
  <c r="Q124" i="2"/>
  <c r="S124" i="2"/>
  <c r="U124" i="2"/>
  <c r="W124" i="2"/>
  <c r="Y124" i="2"/>
  <c r="Z124" i="2"/>
  <c r="AA124" i="2"/>
  <c r="AC124" i="2"/>
  <c r="C125" i="2"/>
  <c r="E125" i="2"/>
  <c r="G125" i="2"/>
  <c r="I125" i="2"/>
  <c r="K125" i="2"/>
  <c r="M125" i="2"/>
  <c r="N125" i="2"/>
  <c r="O125" i="2"/>
  <c r="Q125" i="2"/>
  <c r="S125" i="2"/>
  <c r="U125" i="2"/>
  <c r="W125" i="2"/>
  <c r="Y125" i="2"/>
  <c r="Z125" i="2"/>
  <c r="AA125" i="2"/>
  <c r="AC125" i="2"/>
  <c r="C126" i="2"/>
  <c r="E126" i="2"/>
  <c r="G126" i="2"/>
  <c r="I126" i="2"/>
  <c r="K126" i="2"/>
  <c r="M126" i="2"/>
  <c r="N126" i="2"/>
  <c r="O126" i="2"/>
  <c r="Q126" i="2"/>
  <c r="S126" i="2"/>
  <c r="U126" i="2"/>
  <c r="W126" i="2"/>
  <c r="Y126" i="2"/>
  <c r="Z126" i="2"/>
  <c r="AA126" i="2"/>
  <c r="AC126" i="2"/>
  <c r="C127" i="2"/>
  <c r="E127" i="2"/>
  <c r="G127" i="2"/>
  <c r="I127" i="2"/>
  <c r="K127" i="2"/>
  <c r="M127" i="2"/>
  <c r="N127" i="2"/>
  <c r="O127" i="2"/>
  <c r="Q127" i="2"/>
  <c r="S127" i="2"/>
  <c r="U127" i="2"/>
  <c r="W127" i="2"/>
  <c r="Y127" i="2"/>
  <c r="Z127" i="2"/>
  <c r="AA127" i="2"/>
  <c r="AC127" i="2"/>
  <c r="C128" i="2"/>
  <c r="E128" i="2"/>
  <c r="G128" i="2"/>
  <c r="I128" i="2"/>
  <c r="K128" i="2"/>
  <c r="M128" i="2"/>
  <c r="N128" i="2"/>
  <c r="O128" i="2"/>
  <c r="Q128" i="2"/>
  <c r="S128" i="2"/>
  <c r="U128" i="2"/>
  <c r="W128" i="2"/>
  <c r="Y128" i="2"/>
  <c r="Z128" i="2"/>
  <c r="AA128" i="2"/>
  <c r="AC128" i="2"/>
  <c r="C129" i="2"/>
  <c r="E129" i="2"/>
  <c r="G129" i="2"/>
  <c r="I129" i="2"/>
  <c r="K129" i="2"/>
  <c r="M129" i="2"/>
  <c r="N129" i="2"/>
  <c r="O129" i="2"/>
  <c r="Q129" i="2"/>
  <c r="S129" i="2"/>
  <c r="U129" i="2"/>
  <c r="W129" i="2"/>
  <c r="Y129" i="2"/>
  <c r="Z129" i="2"/>
  <c r="AA129" i="2"/>
  <c r="AC129" i="2"/>
  <c r="C130" i="2"/>
  <c r="E130" i="2"/>
  <c r="G130" i="2"/>
  <c r="I130" i="2"/>
  <c r="K130" i="2"/>
  <c r="M130" i="2"/>
  <c r="N130" i="2"/>
  <c r="O130" i="2"/>
  <c r="Q130" i="2"/>
  <c r="S130" i="2"/>
  <c r="U130" i="2"/>
  <c r="W130" i="2"/>
  <c r="Y130" i="2"/>
  <c r="Z130" i="2"/>
  <c r="AA130" i="2"/>
  <c r="AC130" i="2"/>
  <c r="C131" i="2"/>
  <c r="E131" i="2"/>
  <c r="G131" i="2"/>
  <c r="I131" i="2"/>
  <c r="K131" i="2"/>
  <c r="M131" i="2"/>
  <c r="N131" i="2"/>
  <c r="O131" i="2"/>
  <c r="Q131" i="2"/>
  <c r="S131" i="2"/>
  <c r="U131" i="2"/>
  <c r="W131" i="2"/>
  <c r="Y131" i="2"/>
  <c r="Z131" i="2"/>
  <c r="AA131" i="2"/>
  <c r="AC131" i="2"/>
  <c r="C132" i="2"/>
  <c r="E132" i="2"/>
  <c r="G132" i="2"/>
  <c r="I132" i="2"/>
  <c r="K132" i="2"/>
  <c r="M132" i="2"/>
  <c r="N132" i="2"/>
  <c r="O132" i="2"/>
  <c r="Q132" i="2"/>
  <c r="S132" i="2"/>
  <c r="U132" i="2"/>
  <c r="W132" i="2"/>
  <c r="Y132" i="2"/>
  <c r="Z132" i="2"/>
  <c r="AA132" i="2"/>
  <c r="AC132" i="2"/>
  <c r="C133" i="2"/>
  <c r="E133" i="2"/>
  <c r="G133" i="2"/>
  <c r="I133" i="2"/>
  <c r="K133" i="2"/>
  <c r="M133" i="2"/>
  <c r="N133" i="2"/>
  <c r="O133" i="2"/>
  <c r="Q133" i="2"/>
  <c r="S133" i="2"/>
  <c r="U133" i="2"/>
  <c r="W133" i="2"/>
  <c r="Y133" i="2"/>
  <c r="Z133" i="2"/>
  <c r="AA133" i="2"/>
  <c r="AC133" i="2"/>
  <c r="C134" i="2"/>
  <c r="E134" i="2"/>
  <c r="G134" i="2"/>
  <c r="I134" i="2"/>
  <c r="K134" i="2"/>
  <c r="M134" i="2"/>
  <c r="N134" i="2"/>
  <c r="O134" i="2"/>
  <c r="Q134" i="2"/>
  <c r="S134" i="2"/>
  <c r="U134" i="2"/>
  <c r="W134" i="2"/>
  <c r="Y134" i="2"/>
  <c r="Z134" i="2"/>
  <c r="AA134" i="2"/>
  <c r="AC134" i="2"/>
  <c r="C135" i="2"/>
  <c r="E135" i="2"/>
  <c r="G135" i="2"/>
  <c r="I135" i="2"/>
  <c r="K135" i="2"/>
  <c r="M135" i="2"/>
  <c r="N135" i="2"/>
  <c r="O135" i="2"/>
  <c r="Q135" i="2"/>
  <c r="S135" i="2"/>
  <c r="U135" i="2"/>
  <c r="W135" i="2"/>
  <c r="Y135" i="2"/>
  <c r="Z135" i="2"/>
  <c r="AA135" i="2"/>
  <c r="AC135" i="2"/>
  <c r="C136" i="2"/>
  <c r="E136" i="2"/>
  <c r="G136" i="2"/>
  <c r="I136" i="2"/>
  <c r="K136" i="2"/>
  <c r="M136" i="2"/>
  <c r="N136" i="2"/>
  <c r="O136" i="2"/>
  <c r="Q136" i="2"/>
  <c r="S136" i="2"/>
  <c r="U136" i="2"/>
  <c r="W136" i="2"/>
  <c r="Y136" i="2"/>
  <c r="Z136" i="2"/>
  <c r="AA136" i="2"/>
  <c r="AC136" i="2"/>
  <c r="C137" i="2"/>
  <c r="E137" i="2"/>
  <c r="G137" i="2"/>
  <c r="I137" i="2"/>
  <c r="K137" i="2"/>
  <c r="M137" i="2"/>
  <c r="N137" i="2"/>
  <c r="O137" i="2"/>
  <c r="Q137" i="2"/>
  <c r="S137" i="2"/>
  <c r="U137" i="2"/>
  <c r="W137" i="2"/>
  <c r="Y137" i="2"/>
  <c r="Z137" i="2"/>
  <c r="AA137" i="2"/>
  <c r="AC137" i="2"/>
  <c r="C138" i="2"/>
  <c r="E138" i="2"/>
  <c r="G138" i="2"/>
  <c r="I138" i="2"/>
  <c r="K138" i="2"/>
  <c r="M138" i="2"/>
  <c r="N138" i="2"/>
  <c r="O138" i="2"/>
  <c r="Q138" i="2"/>
  <c r="S138" i="2"/>
  <c r="U138" i="2"/>
  <c r="W138" i="2"/>
  <c r="Y138" i="2"/>
  <c r="Z138" i="2"/>
  <c r="AA138" i="2"/>
  <c r="AC138" i="2"/>
  <c r="C139" i="2"/>
  <c r="E139" i="2"/>
  <c r="G139" i="2"/>
  <c r="I139" i="2"/>
  <c r="K139" i="2"/>
  <c r="M139" i="2"/>
  <c r="N139" i="2"/>
  <c r="O139" i="2"/>
  <c r="Q139" i="2"/>
  <c r="S139" i="2"/>
  <c r="U139" i="2"/>
  <c r="W139" i="2"/>
  <c r="Y139" i="2"/>
  <c r="Z139" i="2"/>
  <c r="AA139" i="2"/>
  <c r="AC139" i="2"/>
  <c r="C140" i="2"/>
  <c r="E140" i="2"/>
  <c r="G140" i="2"/>
  <c r="I140" i="2"/>
  <c r="K140" i="2"/>
  <c r="M140" i="2"/>
  <c r="N140" i="2"/>
  <c r="O140" i="2"/>
  <c r="Q140" i="2"/>
  <c r="S140" i="2"/>
  <c r="U140" i="2"/>
  <c r="W140" i="2"/>
  <c r="Y140" i="2"/>
  <c r="Z140" i="2"/>
  <c r="AA140" i="2"/>
  <c r="AC140" i="2"/>
  <c r="C141" i="2"/>
  <c r="E141" i="2"/>
  <c r="G141" i="2"/>
  <c r="I141" i="2"/>
  <c r="K141" i="2"/>
  <c r="M141" i="2"/>
  <c r="N141" i="2"/>
  <c r="O141" i="2"/>
  <c r="Q141" i="2"/>
  <c r="S141" i="2"/>
  <c r="U141" i="2"/>
  <c r="W141" i="2"/>
  <c r="Y141" i="2"/>
  <c r="Z141" i="2"/>
  <c r="AA141" i="2"/>
  <c r="AC141" i="2"/>
  <c r="C142" i="2"/>
  <c r="E142" i="2"/>
  <c r="G142" i="2"/>
  <c r="I142" i="2"/>
  <c r="K142" i="2"/>
  <c r="M142" i="2"/>
  <c r="N142" i="2"/>
  <c r="O142" i="2"/>
  <c r="Q142" i="2"/>
  <c r="S142" i="2"/>
  <c r="U142" i="2"/>
  <c r="W142" i="2"/>
  <c r="Y142" i="2"/>
  <c r="Z142" i="2"/>
  <c r="AA142" i="2"/>
  <c r="AC142" i="2"/>
  <c r="C143" i="2"/>
  <c r="E143" i="2"/>
  <c r="G143" i="2"/>
  <c r="I143" i="2"/>
  <c r="K143" i="2"/>
  <c r="M143" i="2"/>
  <c r="N143" i="2"/>
  <c r="O143" i="2"/>
  <c r="Q143" i="2"/>
  <c r="S143" i="2"/>
  <c r="U143" i="2"/>
  <c r="W143" i="2"/>
  <c r="Y143" i="2"/>
  <c r="Z143" i="2"/>
  <c r="AA143" i="2"/>
  <c r="AC143" i="2"/>
  <c r="C144" i="2"/>
  <c r="E144" i="2"/>
  <c r="G144" i="2"/>
  <c r="I144" i="2"/>
  <c r="K144" i="2"/>
  <c r="M144" i="2"/>
  <c r="N144" i="2"/>
  <c r="O144" i="2"/>
  <c r="Q144" i="2"/>
  <c r="S144" i="2"/>
  <c r="U144" i="2"/>
  <c r="W144" i="2"/>
  <c r="Y144" i="2"/>
  <c r="Z144" i="2"/>
  <c r="AA144" i="2"/>
  <c r="AC144" i="2"/>
  <c r="C145" i="2"/>
  <c r="E145" i="2"/>
  <c r="G145" i="2"/>
  <c r="I145" i="2"/>
  <c r="K145" i="2"/>
  <c r="M145" i="2"/>
  <c r="N145" i="2"/>
  <c r="O145" i="2"/>
  <c r="Q145" i="2"/>
  <c r="S145" i="2"/>
  <c r="U145" i="2"/>
  <c r="W145" i="2"/>
  <c r="Y145" i="2"/>
  <c r="Z145" i="2"/>
  <c r="AA145" i="2"/>
  <c r="AC145" i="2"/>
  <c r="C146" i="2"/>
  <c r="E146" i="2"/>
  <c r="G146" i="2"/>
  <c r="I146" i="2"/>
  <c r="K146" i="2"/>
  <c r="M146" i="2"/>
  <c r="N146" i="2"/>
  <c r="O146" i="2"/>
  <c r="Q146" i="2"/>
  <c r="S146" i="2"/>
  <c r="U146" i="2"/>
  <c r="W146" i="2"/>
  <c r="Y146" i="2"/>
  <c r="Z146" i="2"/>
  <c r="AA146" i="2"/>
  <c r="AC146" i="2"/>
  <c r="C147" i="2"/>
  <c r="E147" i="2"/>
  <c r="G147" i="2"/>
  <c r="I147" i="2"/>
  <c r="K147" i="2"/>
  <c r="M147" i="2"/>
  <c r="N147" i="2"/>
  <c r="O147" i="2"/>
  <c r="Q147" i="2"/>
  <c r="S147" i="2"/>
  <c r="U147" i="2"/>
  <c r="W147" i="2"/>
  <c r="Y147" i="2"/>
  <c r="Z147" i="2"/>
  <c r="AA147" i="2"/>
  <c r="AC147" i="2"/>
  <c r="C148" i="2"/>
  <c r="E148" i="2"/>
  <c r="G148" i="2"/>
  <c r="I148" i="2"/>
  <c r="K148" i="2"/>
  <c r="M148" i="2"/>
  <c r="N148" i="2"/>
  <c r="O148" i="2"/>
  <c r="Q148" i="2"/>
  <c r="S148" i="2"/>
  <c r="U148" i="2"/>
  <c r="W148" i="2"/>
  <c r="Y148" i="2"/>
  <c r="Z148" i="2"/>
  <c r="AA148" i="2"/>
  <c r="AC148" i="2"/>
  <c r="C149" i="2"/>
  <c r="E149" i="2"/>
  <c r="G149" i="2"/>
  <c r="I149" i="2"/>
  <c r="K149" i="2"/>
  <c r="M149" i="2"/>
  <c r="N149" i="2"/>
  <c r="O149" i="2"/>
  <c r="Q149" i="2"/>
  <c r="S149" i="2"/>
  <c r="U149" i="2"/>
  <c r="W149" i="2"/>
  <c r="Y149" i="2"/>
  <c r="Z149" i="2"/>
  <c r="AA149" i="2"/>
  <c r="AC149" i="2"/>
  <c r="C150" i="2"/>
  <c r="E150" i="2"/>
  <c r="G150" i="2"/>
  <c r="I150" i="2"/>
  <c r="K150" i="2"/>
  <c r="M150" i="2"/>
  <c r="O150" i="2"/>
  <c r="Q150" i="2"/>
  <c r="S150" i="2"/>
  <c r="U150" i="2"/>
  <c r="W150" i="2"/>
  <c r="Y150" i="2"/>
  <c r="Z150" i="2"/>
  <c r="AA150" i="2"/>
  <c r="AC150" i="2"/>
  <c r="C151" i="2"/>
  <c r="E151" i="2"/>
  <c r="G151" i="2"/>
  <c r="I151" i="2"/>
  <c r="K151" i="2"/>
  <c r="M151" i="2"/>
  <c r="O151" i="2"/>
  <c r="Q151" i="2"/>
  <c r="S151" i="2"/>
  <c r="U151" i="2"/>
  <c r="W151" i="2"/>
  <c r="Y151" i="2"/>
  <c r="Z151" i="2"/>
  <c r="AA151" i="2"/>
  <c r="AC151" i="2"/>
  <c r="C152" i="2"/>
  <c r="E152" i="2"/>
  <c r="G152" i="2"/>
  <c r="I152" i="2"/>
  <c r="K152" i="2"/>
  <c r="M152" i="2"/>
  <c r="O152" i="2"/>
  <c r="Q152" i="2"/>
  <c r="S152" i="2"/>
  <c r="U152" i="2"/>
  <c r="W152" i="2"/>
  <c r="Y152" i="2"/>
  <c r="Z152" i="2"/>
  <c r="AA152" i="2"/>
  <c r="AC152" i="2"/>
  <c r="C153" i="2"/>
  <c r="E153" i="2"/>
  <c r="G153" i="2"/>
  <c r="I153" i="2"/>
  <c r="K153" i="2"/>
  <c r="M153" i="2"/>
  <c r="O153" i="2"/>
  <c r="Q153" i="2"/>
  <c r="S153" i="2"/>
  <c r="U153" i="2"/>
  <c r="W153" i="2"/>
  <c r="Y153" i="2"/>
  <c r="AA153" i="2"/>
  <c r="AC153" i="2"/>
  <c r="C154" i="2"/>
  <c r="E154" i="2"/>
  <c r="G154" i="2"/>
  <c r="I154" i="2"/>
  <c r="K154" i="2"/>
  <c r="M154" i="2"/>
  <c r="O154" i="2"/>
  <c r="Q154" i="2"/>
  <c r="S154" i="2"/>
  <c r="U154" i="2"/>
  <c r="W154" i="2"/>
  <c r="Y154" i="2"/>
  <c r="AA154" i="2"/>
  <c r="AC154" i="2"/>
  <c r="C155" i="2"/>
  <c r="E155" i="2"/>
  <c r="G155" i="2"/>
  <c r="I155" i="2"/>
  <c r="K155" i="2"/>
  <c r="M155" i="2"/>
  <c r="O155" i="2"/>
  <c r="Q155" i="2"/>
  <c r="S155" i="2"/>
  <c r="U155" i="2"/>
  <c r="W155" i="2"/>
  <c r="Y155" i="2"/>
  <c r="AA155" i="2"/>
  <c r="AC155" i="2"/>
  <c r="C156" i="2"/>
  <c r="E156" i="2"/>
  <c r="G156" i="2"/>
  <c r="I156" i="2"/>
  <c r="K156" i="2"/>
  <c r="M156" i="2"/>
  <c r="O156" i="2"/>
  <c r="Q156" i="2"/>
  <c r="S156" i="2"/>
  <c r="U156" i="2"/>
  <c r="W156" i="2"/>
  <c r="Y156" i="2"/>
  <c r="AA156" i="2"/>
  <c r="AC156" i="2"/>
  <c r="C157" i="2"/>
  <c r="E157" i="2"/>
  <c r="G157" i="2"/>
  <c r="I157" i="2"/>
  <c r="K157" i="2"/>
  <c r="M157" i="2"/>
  <c r="O157" i="2"/>
  <c r="Q157" i="2"/>
  <c r="S157" i="2"/>
  <c r="U157" i="2"/>
  <c r="W157" i="2"/>
  <c r="Y157" i="2"/>
  <c r="AA157" i="2"/>
  <c r="AC157" i="2"/>
  <c r="C158" i="2"/>
  <c r="E158" i="2"/>
  <c r="G158" i="2"/>
  <c r="I158" i="2"/>
  <c r="K158" i="2"/>
  <c r="M158" i="2"/>
  <c r="O158" i="2"/>
  <c r="Q158" i="2"/>
  <c r="S158" i="2"/>
  <c r="U158" i="2"/>
  <c r="W158" i="2"/>
  <c r="Y158" i="2"/>
  <c r="AA158" i="2"/>
  <c r="AC158" i="2"/>
  <c r="C159" i="2"/>
  <c r="E159" i="2"/>
  <c r="G159" i="2"/>
  <c r="I159" i="2"/>
  <c r="K159" i="2"/>
  <c r="M159" i="2"/>
  <c r="O159" i="2"/>
  <c r="Q159" i="2"/>
  <c r="S159" i="2"/>
  <c r="U159" i="2"/>
  <c r="W159" i="2"/>
  <c r="Y159" i="2"/>
  <c r="AA159" i="2"/>
  <c r="AC159" i="2"/>
  <c r="C160" i="2"/>
  <c r="E160" i="2"/>
  <c r="G160" i="2"/>
  <c r="I160" i="2"/>
  <c r="K160" i="2"/>
  <c r="M160" i="2"/>
  <c r="O160" i="2"/>
  <c r="Q160" i="2"/>
  <c r="S160" i="2"/>
  <c r="U160" i="2"/>
  <c r="W160" i="2"/>
  <c r="Y160" i="2"/>
  <c r="AA160" i="2"/>
  <c r="AC160" i="2"/>
  <c r="C161" i="2"/>
  <c r="D161" i="2"/>
  <c r="E161" i="2"/>
  <c r="G161" i="2"/>
  <c r="I161" i="2"/>
  <c r="K161" i="2"/>
  <c r="M161" i="2"/>
  <c r="O161" i="2"/>
  <c r="Q161" i="2"/>
  <c r="S161" i="2"/>
  <c r="U161" i="2"/>
  <c r="W161" i="2"/>
  <c r="Y161" i="2"/>
  <c r="AA161" i="2"/>
  <c r="AC161" i="2"/>
  <c r="C162" i="2"/>
  <c r="D162" i="2"/>
  <c r="E162" i="2"/>
  <c r="G162" i="2"/>
  <c r="I162" i="2"/>
  <c r="K162" i="2"/>
  <c r="M162" i="2"/>
  <c r="O162" i="2"/>
  <c r="Q162" i="2"/>
  <c r="S162" i="2"/>
  <c r="U162" i="2"/>
  <c r="W162" i="2"/>
  <c r="Y162" i="2"/>
  <c r="AA162" i="2"/>
  <c r="AC162" i="2"/>
  <c r="C163" i="2"/>
  <c r="D163" i="2"/>
  <c r="E163" i="2"/>
  <c r="G163" i="2"/>
  <c r="I163" i="2"/>
  <c r="K163" i="2"/>
  <c r="M163" i="2"/>
  <c r="O163" i="2"/>
  <c r="Q163" i="2"/>
  <c r="S163" i="2"/>
  <c r="U163" i="2"/>
  <c r="W163" i="2"/>
  <c r="Y163" i="2"/>
  <c r="AA163" i="2"/>
  <c r="AC163" i="2"/>
  <c r="C164" i="2"/>
  <c r="D164" i="2"/>
  <c r="E164" i="2"/>
  <c r="G164" i="2"/>
  <c r="I164" i="2"/>
  <c r="K164" i="2"/>
  <c r="M164" i="2"/>
  <c r="O164" i="2"/>
  <c r="Q164" i="2"/>
  <c r="S164" i="2"/>
  <c r="U164" i="2"/>
  <c r="W164" i="2"/>
  <c r="Y164" i="2"/>
  <c r="AA164" i="2"/>
  <c r="AC164" i="2"/>
  <c r="C165" i="2"/>
  <c r="D165" i="2"/>
  <c r="E165" i="2"/>
  <c r="G165" i="2"/>
  <c r="I165" i="2"/>
  <c r="K165" i="2"/>
  <c r="M165" i="2"/>
  <c r="O165" i="2"/>
  <c r="Q165" i="2"/>
  <c r="S165" i="2"/>
  <c r="U165" i="2"/>
  <c r="W165" i="2"/>
  <c r="Y165" i="2"/>
  <c r="AA165" i="2"/>
  <c r="AC165" i="2"/>
  <c r="C166" i="2"/>
  <c r="D166" i="2"/>
  <c r="E166" i="2"/>
  <c r="G166" i="2"/>
  <c r="I166" i="2"/>
  <c r="K166" i="2"/>
  <c r="M166" i="2"/>
  <c r="O166" i="2"/>
  <c r="Q166" i="2"/>
  <c r="S166" i="2"/>
  <c r="U166" i="2"/>
  <c r="W166" i="2"/>
  <c r="Y166" i="2"/>
  <c r="AA166" i="2"/>
  <c r="AC166" i="2"/>
  <c r="C167" i="2"/>
  <c r="D167" i="2"/>
  <c r="E167" i="2"/>
  <c r="G167" i="2"/>
  <c r="I167" i="2"/>
  <c r="K167" i="2"/>
  <c r="M167" i="2"/>
  <c r="O167" i="2"/>
  <c r="Q167" i="2"/>
  <c r="S167" i="2"/>
  <c r="U167" i="2"/>
  <c r="W167" i="2"/>
  <c r="Y167" i="2"/>
  <c r="AA167" i="2"/>
  <c r="AC167" i="2"/>
  <c r="C168" i="2"/>
  <c r="D168" i="2"/>
  <c r="E168" i="2"/>
  <c r="G168" i="2"/>
  <c r="I168" i="2"/>
  <c r="K168" i="2"/>
  <c r="M168" i="2"/>
  <c r="O168" i="2"/>
  <c r="Q168" i="2"/>
  <c r="S168" i="2"/>
  <c r="U168" i="2"/>
  <c r="W168" i="2"/>
  <c r="Y168" i="2"/>
  <c r="AA168" i="2"/>
  <c r="AC168" i="2"/>
  <c r="C169" i="2"/>
  <c r="D169" i="2"/>
  <c r="E169" i="2"/>
  <c r="G169" i="2"/>
  <c r="I169" i="2"/>
  <c r="K169" i="2"/>
  <c r="M169" i="2"/>
  <c r="O169" i="2"/>
  <c r="Q169" i="2"/>
  <c r="S169" i="2"/>
  <c r="U169" i="2"/>
  <c r="W169" i="2"/>
  <c r="Y169" i="2"/>
  <c r="AA169" i="2"/>
  <c r="AC169" i="2"/>
  <c r="C170" i="2"/>
  <c r="D170" i="2"/>
  <c r="E170" i="2"/>
  <c r="G170" i="2"/>
  <c r="I170" i="2"/>
  <c r="K170" i="2"/>
  <c r="M170" i="2"/>
  <c r="O170" i="2"/>
  <c r="Q170" i="2"/>
  <c r="S170" i="2"/>
  <c r="U170" i="2"/>
  <c r="W170" i="2"/>
  <c r="Y170" i="2"/>
  <c r="AA170" i="2"/>
  <c r="AC170" i="2"/>
  <c r="C171" i="2"/>
  <c r="D171" i="2"/>
  <c r="E171" i="2"/>
  <c r="G171" i="2"/>
  <c r="I171" i="2"/>
  <c r="K171" i="2"/>
  <c r="M171" i="2"/>
  <c r="O171" i="2"/>
  <c r="Q171" i="2"/>
  <c r="S171" i="2"/>
  <c r="U171" i="2"/>
  <c r="W171" i="2"/>
  <c r="Y171" i="2"/>
  <c r="AA171" i="2"/>
  <c r="AC171" i="2"/>
  <c r="C172" i="2"/>
  <c r="D172" i="2"/>
  <c r="E172" i="2"/>
  <c r="G172" i="2"/>
  <c r="I172" i="2"/>
  <c r="K172" i="2"/>
  <c r="M172" i="2"/>
  <c r="O172" i="2"/>
  <c r="Q172" i="2"/>
  <c r="S172" i="2"/>
  <c r="U172" i="2"/>
  <c r="W172" i="2"/>
  <c r="Y172" i="2"/>
  <c r="AA172" i="2"/>
  <c r="AC172" i="2"/>
  <c r="C173" i="2"/>
  <c r="D173" i="2"/>
  <c r="E173" i="2"/>
  <c r="G173" i="2"/>
  <c r="I173" i="2"/>
  <c r="K173" i="2"/>
  <c r="M173" i="2"/>
  <c r="O173" i="2"/>
  <c r="Q173" i="2"/>
  <c r="S173" i="2"/>
  <c r="U173" i="2"/>
  <c r="W173" i="2"/>
  <c r="Y173" i="2"/>
  <c r="AA173" i="2"/>
  <c r="AC173" i="2"/>
  <c r="C174" i="2"/>
  <c r="D174" i="2"/>
  <c r="E174" i="2"/>
  <c r="G174" i="2"/>
  <c r="I174" i="2"/>
  <c r="K174" i="2"/>
  <c r="M174" i="2"/>
  <c r="O174" i="2"/>
  <c r="Q174" i="2"/>
  <c r="S174" i="2"/>
  <c r="U174" i="2"/>
  <c r="W174" i="2"/>
  <c r="Y174" i="2"/>
  <c r="AA174" i="2"/>
  <c r="AC174" i="2"/>
  <c r="C175" i="2"/>
  <c r="D175" i="2"/>
  <c r="E175" i="2"/>
  <c r="G175" i="2"/>
  <c r="I175" i="2"/>
  <c r="K175" i="2"/>
  <c r="M175" i="2"/>
  <c r="O175" i="2"/>
  <c r="Q175" i="2"/>
  <c r="S175" i="2"/>
  <c r="U175" i="2"/>
  <c r="W175" i="2"/>
  <c r="Y175" i="2"/>
  <c r="AA175" i="2"/>
  <c r="AC175" i="2"/>
  <c r="C176" i="2"/>
  <c r="D176" i="2"/>
  <c r="E176" i="2"/>
  <c r="G176" i="2"/>
  <c r="I176" i="2"/>
  <c r="K176" i="2"/>
  <c r="M176" i="2"/>
  <c r="O176" i="2"/>
  <c r="Q176" i="2"/>
  <c r="S176" i="2"/>
  <c r="U176" i="2"/>
  <c r="W176" i="2"/>
  <c r="Y176" i="2"/>
  <c r="AA176" i="2"/>
  <c r="AC176" i="2"/>
  <c r="C177" i="2"/>
  <c r="D177" i="2"/>
  <c r="E177" i="2"/>
  <c r="G177" i="2"/>
  <c r="I177" i="2"/>
  <c r="K177" i="2"/>
  <c r="M177" i="2"/>
  <c r="O177" i="2"/>
  <c r="Q177" i="2"/>
  <c r="S177" i="2"/>
  <c r="U177" i="2"/>
  <c r="W177" i="2"/>
  <c r="Y177" i="2"/>
  <c r="AA177" i="2"/>
  <c r="AC177" i="2"/>
  <c r="C178" i="2"/>
  <c r="D178" i="2"/>
  <c r="E178" i="2"/>
  <c r="G178" i="2"/>
  <c r="I178" i="2"/>
  <c r="K178" i="2"/>
  <c r="M178" i="2"/>
  <c r="O178" i="2"/>
  <c r="Q178" i="2"/>
  <c r="S178" i="2"/>
  <c r="U178" i="2"/>
  <c r="W178" i="2"/>
  <c r="Y178" i="2"/>
  <c r="AA178" i="2"/>
  <c r="AC178" i="2"/>
  <c r="C179" i="2"/>
  <c r="D179" i="2"/>
  <c r="E179" i="2"/>
  <c r="G179" i="2"/>
  <c r="I179" i="2"/>
  <c r="K179" i="2"/>
  <c r="M179" i="2"/>
  <c r="O179" i="2"/>
  <c r="Q179" i="2"/>
  <c r="S179" i="2"/>
  <c r="U179" i="2"/>
  <c r="W179" i="2"/>
  <c r="Y179" i="2"/>
  <c r="AA179" i="2"/>
  <c r="AC179" i="2"/>
  <c r="C180" i="2"/>
  <c r="D180" i="2"/>
  <c r="E180" i="2"/>
  <c r="G180" i="2"/>
  <c r="I180" i="2"/>
  <c r="K180" i="2"/>
  <c r="M180" i="2"/>
  <c r="O180" i="2"/>
  <c r="Q180" i="2"/>
  <c r="S180" i="2"/>
  <c r="U180" i="2"/>
  <c r="W180" i="2"/>
  <c r="Y180" i="2"/>
  <c r="AA180" i="2"/>
  <c r="AC180" i="2"/>
  <c r="C181" i="2"/>
  <c r="D181" i="2"/>
  <c r="E181" i="2"/>
  <c r="G181" i="2"/>
  <c r="I181" i="2"/>
  <c r="K181" i="2"/>
  <c r="M181" i="2"/>
  <c r="O181" i="2"/>
  <c r="Q181" i="2"/>
  <c r="S181" i="2"/>
  <c r="U181" i="2"/>
  <c r="W181" i="2"/>
  <c r="Y181" i="2"/>
  <c r="AA181" i="2"/>
  <c r="AC181" i="2"/>
  <c r="C182" i="2"/>
  <c r="D182" i="2"/>
  <c r="E182" i="2"/>
  <c r="G182" i="2"/>
  <c r="I182" i="2"/>
  <c r="K182" i="2"/>
  <c r="M182" i="2"/>
  <c r="O182" i="2"/>
  <c r="Q182" i="2"/>
  <c r="S182" i="2"/>
  <c r="U182" i="2"/>
  <c r="W182" i="2"/>
  <c r="Y182" i="2"/>
  <c r="AA182" i="2"/>
  <c r="AC182" i="2"/>
  <c r="C183" i="2"/>
  <c r="D183" i="2"/>
  <c r="E183" i="2"/>
  <c r="G183" i="2"/>
  <c r="I183" i="2"/>
  <c r="K183" i="2"/>
  <c r="M183" i="2"/>
  <c r="O183" i="2"/>
  <c r="Q183" i="2"/>
  <c r="S183" i="2"/>
  <c r="U183" i="2"/>
  <c r="W183" i="2"/>
  <c r="Y183" i="2"/>
  <c r="AA183" i="2"/>
  <c r="AC183" i="2"/>
  <c r="C184" i="2"/>
  <c r="D184" i="2"/>
  <c r="E184" i="2"/>
  <c r="G184" i="2"/>
  <c r="I184" i="2"/>
  <c r="K184" i="2"/>
  <c r="M184" i="2"/>
  <c r="O184" i="2"/>
  <c r="Q184" i="2"/>
  <c r="S184" i="2"/>
  <c r="U184" i="2"/>
  <c r="W184" i="2"/>
  <c r="Y184" i="2"/>
  <c r="AA184" i="2"/>
  <c r="AC184" i="2"/>
  <c r="C185" i="2"/>
  <c r="D185" i="2"/>
  <c r="E185" i="2"/>
  <c r="G185" i="2"/>
  <c r="I185" i="2"/>
  <c r="K185" i="2"/>
  <c r="M185" i="2"/>
  <c r="O185" i="2"/>
  <c r="Q185" i="2"/>
  <c r="S185" i="2"/>
  <c r="U185" i="2"/>
  <c r="W185" i="2"/>
  <c r="Y185" i="2"/>
  <c r="AA185" i="2"/>
  <c r="AC185" i="2"/>
  <c r="C186" i="2"/>
  <c r="D186" i="2"/>
  <c r="E186" i="2"/>
  <c r="G186" i="2"/>
  <c r="I186" i="2"/>
  <c r="K186" i="2"/>
  <c r="M186" i="2"/>
  <c r="O186" i="2"/>
  <c r="Q186" i="2"/>
  <c r="S186" i="2"/>
  <c r="U186" i="2"/>
  <c r="W186" i="2"/>
  <c r="Y186" i="2"/>
  <c r="AA186" i="2"/>
  <c r="AC186" i="2"/>
  <c r="C187" i="2"/>
  <c r="E187" i="2"/>
  <c r="G187" i="2"/>
  <c r="I187" i="2"/>
  <c r="K187" i="2"/>
  <c r="M187" i="2"/>
  <c r="O187" i="2"/>
  <c r="Q187" i="2"/>
  <c r="S187" i="2"/>
  <c r="U187" i="2"/>
  <c r="W187" i="2"/>
  <c r="Y187" i="2"/>
  <c r="AA187" i="2"/>
  <c r="AC187" i="2"/>
  <c r="C188" i="2"/>
  <c r="E188" i="2"/>
  <c r="G188" i="2"/>
  <c r="I188" i="2"/>
  <c r="K188" i="2"/>
  <c r="M188" i="2"/>
  <c r="O188" i="2"/>
  <c r="Q188" i="2"/>
  <c r="S188" i="2"/>
  <c r="U188" i="2"/>
  <c r="W188" i="2"/>
  <c r="Y188" i="2"/>
  <c r="AA188" i="2"/>
  <c r="AC188" i="2"/>
  <c r="C189" i="2"/>
  <c r="E189" i="2"/>
  <c r="G189" i="2"/>
  <c r="I189" i="2"/>
  <c r="K189" i="2"/>
  <c r="M189" i="2"/>
  <c r="O189" i="2"/>
  <c r="Q189" i="2"/>
  <c r="S189" i="2"/>
  <c r="U189" i="2"/>
  <c r="W189" i="2"/>
  <c r="Y189" i="2"/>
  <c r="AA189" i="2"/>
  <c r="AC189" i="2"/>
  <c r="C190" i="2"/>
  <c r="E190" i="2"/>
  <c r="G190" i="2"/>
  <c r="I190" i="2"/>
  <c r="K190" i="2"/>
  <c r="M190" i="2"/>
  <c r="O190" i="2"/>
  <c r="Q190" i="2"/>
  <c r="S190" i="2"/>
  <c r="U190" i="2"/>
  <c r="W190" i="2"/>
  <c r="Y190" i="2"/>
  <c r="AA190" i="2"/>
  <c r="AC190" i="2"/>
  <c r="C191" i="2"/>
  <c r="E191" i="2"/>
  <c r="G191" i="2"/>
  <c r="I191" i="2"/>
  <c r="K191" i="2"/>
  <c r="M191" i="2"/>
  <c r="O191" i="2"/>
  <c r="Q191" i="2"/>
  <c r="S191" i="2"/>
  <c r="U191" i="2"/>
  <c r="W191" i="2"/>
  <c r="Y191" i="2"/>
  <c r="AA191" i="2"/>
  <c r="AC191" i="2"/>
  <c r="C192" i="2"/>
  <c r="E192" i="2"/>
  <c r="G192" i="2"/>
  <c r="I192" i="2"/>
  <c r="K192" i="2"/>
  <c r="M192" i="2"/>
  <c r="O192" i="2"/>
  <c r="Q192" i="2"/>
  <c r="S192" i="2"/>
  <c r="U192" i="2"/>
  <c r="W192" i="2"/>
  <c r="Y192" i="2"/>
  <c r="AA192" i="2"/>
  <c r="AC192" i="2"/>
  <c r="C193" i="2"/>
  <c r="E193" i="2"/>
  <c r="G193" i="2"/>
  <c r="I193" i="2"/>
  <c r="K193" i="2"/>
  <c r="M193" i="2"/>
  <c r="O193" i="2"/>
  <c r="Q193" i="2"/>
  <c r="S193" i="2"/>
  <c r="U193" i="2"/>
  <c r="W193" i="2"/>
  <c r="Y193" i="2"/>
  <c r="AA193" i="2"/>
  <c r="AC193" i="2"/>
  <c r="C194" i="2"/>
  <c r="E194" i="2"/>
  <c r="G194" i="2"/>
  <c r="I194" i="2"/>
  <c r="K194" i="2"/>
  <c r="M194" i="2"/>
  <c r="O194" i="2"/>
  <c r="Q194" i="2"/>
  <c r="S194" i="2"/>
  <c r="U194" i="2"/>
  <c r="W194" i="2"/>
  <c r="Y194" i="2"/>
  <c r="AA194" i="2"/>
  <c r="AC194" i="2"/>
  <c r="C195" i="2"/>
  <c r="E195" i="2"/>
  <c r="G195" i="2"/>
  <c r="I195" i="2"/>
  <c r="K195" i="2"/>
  <c r="M195" i="2"/>
  <c r="O195" i="2"/>
  <c r="Q195" i="2"/>
  <c r="S195" i="2"/>
  <c r="U195" i="2"/>
  <c r="W195" i="2"/>
  <c r="Y195" i="2"/>
  <c r="AA195" i="2"/>
  <c r="AC195" i="2"/>
  <c r="C196" i="2"/>
  <c r="E196" i="2"/>
  <c r="G196" i="2"/>
  <c r="I196" i="2"/>
  <c r="K196" i="2"/>
  <c r="M196" i="2"/>
  <c r="O196" i="2"/>
  <c r="Q196" i="2"/>
  <c r="S196" i="2"/>
  <c r="U196" i="2"/>
  <c r="W196" i="2"/>
  <c r="Y196" i="2"/>
  <c r="AA196" i="2"/>
  <c r="AC196" i="2"/>
  <c r="C197" i="2"/>
  <c r="E197" i="2"/>
  <c r="G197" i="2"/>
  <c r="I197" i="2"/>
  <c r="K197" i="2"/>
  <c r="M197" i="2"/>
  <c r="O197" i="2"/>
  <c r="Q197" i="2"/>
  <c r="S197" i="2"/>
  <c r="U197" i="2"/>
  <c r="W197" i="2"/>
  <c r="Y197" i="2"/>
  <c r="AA197" i="2"/>
  <c r="AC197" i="2"/>
  <c r="C198" i="2"/>
  <c r="E198" i="2"/>
  <c r="G198" i="2"/>
  <c r="I198" i="2"/>
  <c r="K198" i="2"/>
  <c r="M198" i="2"/>
  <c r="O198" i="2"/>
  <c r="Q198" i="2"/>
  <c r="S198" i="2"/>
  <c r="U198" i="2"/>
  <c r="W198" i="2"/>
  <c r="Y198" i="2"/>
  <c r="AA198" i="2"/>
  <c r="AC198" i="2"/>
  <c r="C199" i="2"/>
  <c r="E199" i="2"/>
  <c r="G199" i="2"/>
  <c r="I199" i="2"/>
  <c r="K199" i="2"/>
  <c r="M199" i="2"/>
  <c r="O199" i="2"/>
  <c r="Q199" i="2"/>
  <c r="S199" i="2"/>
  <c r="U199" i="2"/>
  <c r="W199" i="2"/>
  <c r="Y199" i="2"/>
  <c r="AA199" i="2"/>
  <c r="AC199" i="2"/>
  <c r="C200" i="2"/>
  <c r="E200" i="2"/>
  <c r="G200" i="2"/>
  <c r="I200" i="2"/>
  <c r="K200" i="2"/>
  <c r="M200" i="2"/>
  <c r="O200" i="2"/>
  <c r="Q200" i="2"/>
  <c r="S200" i="2"/>
  <c r="U200" i="2"/>
  <c r="W200" i="2"/>
  <c r="Y200" i="2"/>
  <c r="AA200" i="2"/>
  <c r="AC200" i="2"/>
  <c r="C201" i="2"/>
  <c r="E201" i="2"/>
  <c r="G201" i="2"/>
  <c r="I201" i="2"/>
  <c r="K201" i="2"/>
  <c r="M201" i="2"/>
  <c r="O201" i="2"/>
  <c r="Q201" i="2"/>
  <c r="S201" i="2"/>
  <c r="U201" i="2"/>
  <c r="W201" i="2"/>
  <c r="Y201" i="2"/>
  <c r="AA201" i="2"/>
  <c r="AC201" i="2"/>
  <c r="C202" i="2"/>
  <c r="E202" i="2"/>
  <c r="G202" i="2"/>
  <c r="I202" i="2"/>
  <c r="K202" i="2"/>
  <c r="M202" i="2"/>
  <c r="O202" i="2"/>
  <c r="Q202" i="2"/>
  <c r="S202" i="2"/>
  <c r="U202" i="2"/>
  <c r="W202" i="2"/>
  <c r="Y202" i="2"/>
  <c r="AA202" i="2"/>
  <c r="AC202" i="2"/>
  <c r="C203" i="2"/>
  <c r="E203" i="2"/>
  <c r="G203" i="2"/>
  <c r="I203" i="2"/>
  <c r="K203" i="2"/>
  <c r="M203" i="2"/>
  <c r="O203" i="2"/>
  <c r="Q203" i="2"/>
  <c r="S203" i="2"/>
  <c r="U203" i="2"/>
  <c r="W203" i="2"/>
  <c r="Y203" i="2"/>
  <c r="AA203" i="2"/>
  <c r="AC203" i="2"/>
  <c r="C204" i="2"/>
  <c r="E204" i="2"/>
  <c r="G204" i="2"/>
  <c r="I204" i="2"/>
  <c r="K204" i="2"/>
  <c r="M204" i="2"/>
  <c r="O204" i="2"/>
  <c r="Q204" i="2"/>
  <c r="S204" i="2"/>
  <c r="U204" i="2"/>
  <c r="W204" i="2"/>
  <c r="Y204" i="2"/>
  <c r="AA204" i="2"/>
  <c r="AC204" i="2"/>
  <c r="C205" i="2"/>
  <c r="E205" i="2"/>
  <c r="G205" i="2"/>
  <c r="I205" i="2"/>
  <c r="K205" i="2"/>
  <c r="M205" i="2"/>
  <c r="O205" i="2"/>
  <c r="Q205" i="2"/>
  <c r="S205" i="2"/>
  <c r="U205" i="2"/>
  <c r="W205" i="2"/>
  <c r="Y205" i="2"/>
  <c r="AA205" i="2"/>
  <c r="AC205" i="2"/>
  <c r="C206" i="2"/>
  <c r="E206" i="2"/>
  <c r="G206" i="2"/>
  <c r="I206" i="2"/>
  <c r="K206" i="2"/>
  <c r="M206" i="2"/>
  <c r="O206" i="2"/>
  <c r="Q206" i="2"/>
  <c r="S206" i="2"/>
  <c r="U206" i="2"/>
  <c r="W206" i="2"/>
  <c r="Y206" i="2"/>
  <c r="AA206" i="2"/>
  <c r="AC206" i="2"/>
  <c r="C207" i="2"/>
  <c r="E207" i="2"/>
  <c r="G207" i="2"/>
  <c r="I207" i="2"/>
  <c r="K207" i="2"/>
  <c r="M207" i="2"/>
  <c r="O207" i="2"/>
  <c r="Q207" i="2"/>
  <c r="S207" i="2"/>
  <c r="U207" i="2"/>
  <c r="W207" i="2"/>
  <c r="Y207" i="2"/>
  <c r="AA207" i="2"/>
  <c r="AC207" i="2"/>
  <c r="C208" i="2"/>
  <c r="E208" i="2"/>
  <c r="G208" i="2"/>
  <c r="I208" i="2"/>
  <c r="K208" i="2"/>
  <c r="M208" i="2"/>
  <c r="O208" i="2"/>
  <c r="Q208" i="2"/>
  <c r="S208" i="2"/>
  <c r="U208" i="2"/>
  <c r="W208" i="2"/>
  <c r="Y208" i="2"/>
  <c r="AA208" i="2"/>
  <c r="AC208" i="2"/>
  <c r="C209" i="2"/>
  <c r="E209" i="2"/>
  <c r="G209" i="2"/>
  <c r="I209" i="2"/>
  <c r="K209" i="2"/>
  <c r="M209" i="2"/>
  <c r="O209" i="2"/>
  <c r="Q209" i="2"/>
  <c r="S209" i="2"/>
  <c r="U209" i="2"/>
  <c r="W209" i="2"/>
  <c r="Y209" i="2"/>
  <c r="AA209" i="2"/>
  <c r="AC209" i="2"/>
  <c r="C210" i="2"/>
  <c r="E210" i="2"/>
  <c r="G210" i="2"/>
  <c r="I210" i="2"/>
  <c r="K210" i="2"/>
  <c r="M210" i="2"/>
  <c r="O210" i="2"/>
  <c r="Q210" i="2"/>
  <c r="S210" i="2"/>
  <c r="U210" i="2"/>
  <c r="W210" i="2"/>
  <c r="Y210" i="2"/>
  <c r="AA210" i="2"/>
  <c r="AC210" i="2"/>
  <c r="C211" i="2"/>
  <c r="E211" i="2"/>
  <c r="G211" i="2"/>
  <c r="I211" i="2"/>
  <c r="K211" i="2"/>
  <c r="M211" i="2"/>
  <c r="O211" i="2"/>
  <c r="Q211" i="2"/>
  <c r="S211" i="2"/>
  <c r="U211" i="2"/>
  <c r="W211" i="2"/>
  <c r="Y211" i="2"/>
  <c r="AA211" i="2"/>
  <c r="AC211" i="2"/>
  <c r="C212" i="2"/>
  <c r="E212" i="2"/>
  <c r="G212" i="2"/>
  <c r="I212" i="2"/>
  <c r="K212" i="2"/>
  <c r="M212" i="2"/>
  <c r="O212" i="2"/>
  <c r="Q212" i="2"/>
  <c r="S212" i="2"/>
  <c r="U212" i="2"/>
  <c r="W212" i="2"/>
  <c r="Y212" i="2"/>
  <c r="AA212" i="2"/>
  <c r="AC212" i="2"/>
  <c r="C213" i="2"/>
  <c r="E213" i="2"/>
  <c r="G213" i="2"/>
  <c r="I213" i="2"/>
  <c r="K213" i="2"/>
  <c r="M213" i="2"/>
  <c r="O213" i="2"/>
  <c r="Q213" i="2"/>
  <c r="S213" i="2"/>
  <c r="U213" i="2"/>
  <c r="W213" i="2"/>
  <c r="Y213" i="2"/>
  <c r="AA213" i="2"/>
  <c r="AC213" i="2"/>
  <c r="C214" i="2"/>
  <c r="E214" i="2"/>
  <c r="G214" i="2"/>
  <c r="I214" i="2"/>
  <c r="K214" i="2"/>
  <c r="M214" i="2"/>
  <c r="O214" i="2"/>
  <c r="Q214" i="2"/>
  <c r="S214" i="2"/>
  <c r="U214" i="2"/>
  <c r="W214" i="2"/>
  <c r="Y214" i="2"/>
  <c r="AA214" i="2"/>
  <c r="AC214" i="2"/>
  <c r="C215" i="2"/>
  <c r="E215" i="2"/>
  <c r="G215" i="2"/>
  <c r="I215" i="2"/>
  <c r="K215" i="2"/>
  <c r="M215" i="2"/>
  <c r="O215" i="2"/>
  <c r="Q215" i="2"/>
  <c r="S215" i="2"/>
  <c r="U215" i="2"/>
  <c r="W215" i="2"/>
  <c r="Y215" i="2"/>
  <c r="AA215" i="2"/>
  <c r="AC215" i="2"/>
  <c r="C216" i="2"/>
  <c r="E216" i="2"/>
  <c r="G216" i="2"/>
  <c r="I216" i="2"/>
  <c r="K216" i="2"/>
  <c r="M216" i="2"/>
  <c r="O216" i="2"/>
  <c r="Q216" i="2"/>
  <c r="S216" i="2"/>
  <c r="U216" i="2"/>
  <c r="W216" i="2"/>
  <c r="Y216" i="2"/>
  <c r="AA216" i="2"/>
  <c r="AC216" i="2"/>
  <c r="C217" i="2"/>
  <c r="E217" i="2"/>
  <c r="G217" i="2"/>
  <c r="I217" i="2"/>
  <c r="K217" i="2"/>
  <c r="M217" i="2"/>
  <c r="O217" i="2"/>
  <c r="Q217" i="2"/>
  <c r="S217" i="2"/>
  <c r="U217" i="2"/>
  <c r="W217" i="2"/>
  <c r="Y217" i="2"/>
  <c r="AA217" i="2"/>
  <c r="AC217" i="2"/>
  <c r="C218" i="2"/>
  <c r="E218" i="2"/>
  <c r="G218" i="2"/>
  <c r="I218" i="2"/>
  <c r="K218" i="2"/>
  <c r="M218" i="2"/>
  <c r="O218" i="2"/>
  <c r="Q218" i="2"/>
  <c r="S218" i="2"/>
  <c r="U218" i="2"/>
  <c r="W218" i="2"/>
  <c r="Y218" i="2"/>
  <c r="AA218" i="2"/>
  <c r="AC218" i="2"/>
  <c r="C219" i="2"/>
  <c r="E219" i="2"/>
  <c r="G219" i="2"/>
  <c r="I219" i="2"/>
  <c r="K219" i="2"/>
  <c r="M219" i="2"/>
  <c r="O219" i="2"/>
  <c r="Q219" i="2"/>
  <c r="S219" i="2"/>
  <c r="U219" i="2"/>
  <c r="W219" i="2"/>
  <c r="Y219" i="2"/>
  <c r="AA219" i="2"/>
  <c r="AC219" i="2"/>
  <c r="C220" i="2"/>
  <c r="E220" i="2"/>
  <c r="G220" i="2"/>
  <c r="I220" i="2"/>
  <c r="K220" i="2"/>
  <c r="M220" i="2"/>
  <c r="O220" i="2"/>
  <c r="Q220" i="2"/>
  <c r="S220" i="2"/>
  <c r="U220" i="2"/>
  <c r="W220" i="2"/>
  <c r="Y220" i="2"/>
  <c r="AA220" i="2"/>
  <c r="AC220" i="2"/>
  <c r="C221" i="2"/>
  <c r="E221" i="2"/>
  <c r="G221" i="2"/>
  <c r="I221" i="2"/>
  <c r="K221" i="2"/>
  <c r="M221" i="2"/>
  <c r="O221" i="2"/>
  <c r="Q221" i="2"/>
  <c r="S221" i="2"/>
  <c r="U221" i="2"/>
  <c r="W221" i="2"/>
  <c r="Y221" i="2"/>
  <c r="AA221" i="2"/>
  <c r="AC221" i="2"/>
  <c r="C222" i="2"/>
  <c r="E222" i="2"/>
  <c r="G222" i="2"/>
  <c r="I222" i="2"/>
  <c r="K222" i="2"/>
  <c r="M222" i="2"/>
  <c r="O222" i="2"/>
  <c r="Q222" i="2"/>
  <c r="S222" i="2"/>
  <c r="U222" i="2"/>
  <c r="W222" i="2"/>
  <c r="Y222" i="2"/>
  <c r="AA222" i="2"/>
  <c r="AC222" i="2"/>
  <c r="C223" i="2"/>
  <c r="E223" i="2"/>
  <c r="G223" i="2"/>
  <c r="I223" i="2"/>
  <c r="K223" i="2"/>
  <c r="M223" i="2"/>
  <c r="O223" i="2"/>
  <c r="Q223" i="2"/>
  <c r="S223" i="2"/>
  <c r="U223" i="2"/>
  <c r="W223" i="2"/>
  <c r="Y223" i="2"/>
  <c r="AA223" i="2"/>
  <c r="AC223" i="2"/>
  <c r="C224" i="2"/>
  <c r="E224" i="2"/>
  <c r="G224" i="2"/>
  <c r="I224" i="2"/>
  <c r="K224" i="2"/>
  <c r="M224" i="2"/>
  <c r="O224" i="2"/>
  <c r="Q224" i="2"/>
  <c r="S224" i="2"/>
  <c r="U224" i="2"/>
  <c r="W224" i="2"/>
  <c r="Y224" i="2"/>
  <c r="AA224" i="2"/>
  <c r="AC224" i="2"/>
  <c r="C225" i="2"/>
  <c r="E225" i="2"/>
  <c r="G225" i="2"/>
  <c r="I225" i="2"/>
  <c r="K225" i="2"/>
  <c r="M225" i="2"/>
  <c r="O225" i="2"/>
  <c r="Q225" i="2"/>
  <c r="S225" i="2"/>
  <c r="U225" i="2"/>
  <c r="W225" i="2"/>
  <c r="Y225" i="2"/>
  <c r="AA225" i="2"/>
  <c r="AC225" i="2"/>
  <c r="C226" i="2"/>
  <c r="E226" i="2"/>
  <c r="G226" i="2"/>
  <c r="I226" i="2"/>
  <c r="K226" i="2"/>
  <c r="M226" i="2"/>
  <c r="O226" i="2"/>
  <c r="Q226" i="2"/>
  <c r="S226" i="2"/>
  <c r="U226" i="2"/>
  <c r="W226" i="2"/>
  <c r="Y226" i="2"/>
  <c r="AA226" i="2"/>
  <c r="AC226" i="2"/>
  <c r="C227" i="2"/>
  <c r="E227" i="2"/>
  <c r="G227" i="2"/>
  <c r="I227" i="2"/>
  <c r="K227" i="2"/>
  <c r="M227" i="2"/>
  <c r="O227" i="2"/>
  <c r="Q227" i="2"/>
  <c r="S227" i="2"/>
  <c r="U227" i="2"/>
  <c r="W227" i="2"/>
  <c r="Y227" i="2"/>
  <c r="AA227" i="2"/>
  <c r="AC227" i="2"/>
  <c r="C228" i="2"/>
  <c r="E228" i="2"/>
  <c r="G228" i="2"/>
  <c r="I228" i="2"/>
  <c r="K228" i="2"/>
  <c r="M228" i="2"/>
  <c r="O228" i="2"/>
  <c r="Q228" i="2"/>
  <c r="S228" i="2"/>
  <c r="U228" i="2"/>
  <c r="W228" i="2"/>
  <c r="Y228" i="2"/>
  <c r="AA228" i="2"/>
  <c r="AC228" i="2"/>
  <c r="C229" i="2"/>
  <c r="E229" i="2"/>
  <c r="G229" i="2"/>
  <c r="I229" i="2"/>
  <c r="K229" i="2"/>
  <c r="M229" i="2"/>
  <c r="O229" i="2"/>
  <c r="Q229" i="2"/>
  <c r="S229" i="2"/>
  <c r="U229" i="2"/>
  <c r="W229" i="2"/>
  <c r="Y229" i="2"/>
  <c r="AA229" i="2"/>
  <c r="AC229" i="2"/>
  <c r="C230" i="2"/>
  <c r="E230" i="2"/>
  <c r="G230" i="2"/>
  <c r="I230" i="2"/>
  <c r="K230" i="2"/>
  <c r="M230" i="2"/>
  <c r="O230" i="2"/>
  <c r="Q230" i="2"/>
  <c r="S230" i="2"/>
  <c r="U230" i="2"/>
  <c r="W230" i="2"/>
  <c r="Y230" i="2"/>
  <c r="AA230" i="2"/>
  <c r="AC230" i="2"/>
  <c r="C231" i="2"/>
  <c r="E231" i="2"/>
  <c r="G231" i="2"/>
  <c r="I231" i="2"/>
  <c r="K231" i="2"/>
  <c r="M231" i="2"/>
  <c r="O231" i="2"/>
  <c r="Q231" i="2"/>
  <c r="S231" i="2"/>
  <c r="U231" i="2"/>
  <c r="W231" i="2"/>
  <c r="Y231" i="2"/>
  <c r="AA231" i="2"/>
  <c r="AC231" i="2"/>
  <c r="C232" i="2"/>
  <c r="E232" i="2"/>
  <c r="G232" i="2"/>
  <c r="I232" i="2"/>
  <c r="K232" i="2"/>
  <c r="M232" i="2"/>
  <c r="O232" i="2"/>
  <c r="Q232" i="2"/>
  <c r="S232" i="2"/>
  <c r="U232" i="2"/>
  <c r="W232" i="2"/>
  <c r="Y232" i="2"/>
  <c r="AA232" i="2"/>
  <c r="AC232" i="2"/>
  <c r="C233" i="2"/>
  <c r="E233" i="2"/>
  <c r="G233" i="2"/>
  <c r="I233" i="2"/>
  <c r="K233" i="2"/>
  <c r="M233" i="2"/>
  <c r="O233" i="2"/>
  <c r="Q233" i="2"/>
  <c r="S233" i="2"/>
  <c r="U233" i="2"/>
  <c r="W233" i="2"/>
  <c r="Y233" i="2"/>
  <c r="AA233" i="2"/>
  <c r="AC233" i="2"/>
  <c r="C234" i="2"/>
  <c r="E234" i="2"/>
  <c r="G234" i="2"/>
  <c r="I234" i="2"/>
  <c r="K234" i="2"/>
  <c r="M234" i="2"/>
  <c r="O234" i="2"/>
  <c r="Q234" i="2"/>
  <c r="S234" i="2"/>
  <c r="U234" i="2"/>
  <c r="W234" i="2"/>
  <c r="Y234" i="2"/>
  <c r="AA234" i="2"/>
  <c r="AC234" i="2"/>
  <c r="C235" i="2"/>
  <c r="E235" i="2"/>
  <c r="G235" i="2"/>
  <c r="I235" i="2"/>
  <c r="K235" i="2"/>
  <c r="M235" i="2"/>
  <c r="O235" i="2"/>
  <c r="Q235" i="2"/>
  <c r="S235" i="2"/>
  <c r="U235" i="2"/>
  <c r="W235" i="2"/>
  <c r="Y235" i="2"/>
  <c r="AA235" i="2"/>
  <c r="AC235" i="2"/>
  <c r="C236" i="2"/>
  <c r="E236" i="2"/>
  <c r="G236" i="2"/>
  <c r="I236" i="2"/>
  <c r="K236" i="2"/>
  <c r="M236" i="2"/>
  <c r="O236" i="2"/>
  <c r="Q236" i="2"/>
  <c r="S236" i="2"/>
  <c r="U236" i="2"/>
  <c r="W236" i="2"/>
  <c r="Y236" i="2"/>
  <c r="AA236" i="2"/>
  <c r="AC236" i="2"/>
  <c r="C237" i="2"/>
  <c r="E237" i="2"/>
  <c r="G237" i="2"/>
  <c r="I237" i="2"/>
  <c r="K237" i="2"/>
  <c r="M237" i="2"/>
  <c r="O237" i="2"/>
  <c r="Q237" i="2"/>
  <c r="S237" i="2"/>
  <c r="U237" i="2"/>
  <c r="W237" i="2"/>
  <c r="Y237" i="2"/>
  <c r="AA237" i="2"/>
  <c r="AC237" i="2"/>
  <c r="C238" i="2"/>
  <c r="E238" i="2"/>
  <c r="G238" i="2"/>
  <c r="I238" i="2"/>
  <c r="K238" i="2"/>
  <c r="M238" i="2"/>
  <c r="O238" i="2"/>
  <c r="Q238" i="2"/>
  <c r="S238" i="2"/>
  <c r="U238" i="2"/>
  <c r="W238" i="2"/>
  <c r="Y238" i="2"/>
  <c r="AA238" i="2"/>
  <c r="AC238" i="2"/>
  <c r="C239" i="2"/>
  <c r="E239" i="2"/>
  <c r="G239" i="2"/>
  <c r="I239" i="2"/>
  <c r="K239" i="2"/>
  <c r="M239" i="2"/>
  <c r="O239" i="2"/>
  <c r="Q239" i="2"/>
  <c r="S239" i="2"/>
  <c r="U239" i="2"/>
  <c r="W239" i="2"/>
  <c r="Y239" i="2"/>
  <c r="AA239" i="2"/>
  <c r="AC239" i="2"/>
  <c r="C240" i="2"/>
  <c r="E240" i="2"/>
  <c r="G240" i="2"/>
  <c r="I240" i="2"/>
  <c r="K240" i="2"/>
  <c r="M240" i="2"/>
  <c r="O240" i="2"/>
  <c r="Q240" i="2"/>
  <c r="S240" i="2"/>
  <c r="U240" i="2"/>
  <c r="W240" i="2"/>
  <c r="Y240" i="2"/>
  <c r="AA240" i="2"/>
  <c r="AC240" i="2"/>
  <c r="C241" i="2"/>
  <c r="E241" i="2"/>
  <c r="G241" i="2"/>
  <c r="I241" i="2"/>
  <c r="K241" i="2"/>
  <c r="M241" i="2"/>
  <c r="O241" i="2"/>
  <c r="Q241" i="2"/>
  <c r="S241" i="2"/>
  <c r="U241" i="2"/>
  <c r="W241" i="2"/>
  <c r="Y241" i="2"/>
  <c r="AA241" i="2"/>
  <c r="AC241" i="2"/>
  <c r="C242" i="2"/>
  <c r="E242" i="2"/>
  <c r="G242" i="2"/>
  <c r="I242" i="2"/>
  <c r="K242" i="2"/>
  <c r="M242" i="2"/>
  <c r="O242" i="2"/>
  <c r="Q242" i="2"/>
  <c r="S242" i="2"/>
  <c r="U242" i="2"/>
  <c r="W242" i="2"/>
  <c r="Y242" i="2"/>
  <c r="AA242" i="2"/>
  <c r="AC242" i="2"/>
  <c r="C243" i="2"/>
  <c r="E243" i="2"/>
  <c r="G243" i="2"/>
  <c r="I243" i="2"/>
  <c r="K243" i="2"/>
  <c r="M243" i="2"/>
  <c r="O243" i="2"/>
  <c r="Q243" i="2"/>
  <c r="S243" i="2"/>
  <c r="U243" i="2"/>
  <c r="W243" i="2"/>
  <c r="Y243" i="2"/>
  <c r="AA243" i="2"/>
  <c r="AC243" i="2"/>
  <c r="C244" i="2"/>
  <c r="E244" i="2"/>
  <c r="G244" i="2"/>
  <c r="I244" i="2"/>
  <c r="K244" i="2"/>
  <c r="M244" i="2"/>
  <c r="O244" i="2"/>
  <c r="Q244" i="2"/>
  <c r="S244" i="2"/>
  <c r="U244" i="2"/>
  <c r="W244" i="2"/>
  <c r="Y244" i="2"/>
  <c r="AA244" i="2"/>
  <c r="AC244" i="2"/>
  <c r="C245" i="2"/>
  <c r="E245" i="2"/>
  <c r="G245" i="2"/>
  <c r="I245" i="2"/>
  <c r="K245" i="2"/>
  <c r="M245" i="2"/>
  <c r="O245" i="2"/>
  <c r="Q245" i="2"/>
  <c r="S245" i="2"/>
  <c r="U245" i="2"/>
  <c r="W245" i="2"/>
  <c r="Y245" i="2"/>
  <c r="AA245" i="2"/>
  <c r="AC245" i="2"/>
  <c r="C246" i="2"/>
  <c r="E246" i="2"/>
  <c r="G246" i="2"/>
  <c r="I246" i="2"/>
  <c r="K246" i="2"/>
  <c r="M246" i="2"/>
  <c r="O246" i="2"/>
  <c r="Q246" i="2"/>
  <c r="S246" i="2"/>
  <c r="U246" i="2"/>
  <c r="W246" i="2"/>
  <c r="Y246" i="2"/>
  <c r="AA246" i="2"/>
  <c r="AC246" i="2"/>
  <c r="C247" i="2"/>
  <c r="E247" i="2"/>
  <c r="G247" i="2"/>
  <c r="I247" i="2"/>
  <c r="I375" i="2"/>
  <c r="K247" i="2"/>
  <c r="M247" i="2"/>
  <c r="O247" i="2"/>
  <c r="Q247" i="2"/>
  <c r="S247" i="2"/>
  <c r="U247" i="2"/>
  <c r="W247" i="2"/>
  <c r="Y247" i="2"/>
  <c r="AA247" i="2"/>
  <c r="AC247" i="2"/>
  <c r="C248" i="2"/>
  <c r="E248" i="2"/>
  <c r="G248" i="2"/>
  <c r="I248" i="2"/>
  <c r="K248" i="2"/>
  <c r="M248" i="2"/>
  <c r="O248" i="2"/>
  <c r="Q248" i="2"/>
  <c r="S248" i="2"/>
  <c r="U248" i="2"/>
  <c r="W248" i="2"/>
  <c r="Y248" i="2"/>
  <c r="AA248" i="2"/>
  <c r="AC248" i="2"/>
  <c r="C249" i="2"/>
  <c r="E249" i="2"/>
  <c r="G249" i="2"/>
  <c r="I249" i="2"/>
  <c r="K249" i="2"/>
  <c r="M249" i="2"/>
  <c r="O249" i="2"/>
  <c r="Q249" i="2"/>
  <c r="S249" i="2"/>
  <c r="U249" i="2"/>
  <c r="W249" i="2"/>
  <c r="Y249" i="2"/>
  <c r="AA249" i="2"/>
  <c r="AC249" i="2"/>
  <c r="C250" i="2"/>
  <c r="E250" i="2"/>
  <c r="G250" i="2"/>
  <c r="I250" i="2"/>
  <c r="K250" i="2"/>
  <c r="M250" i="2"/>
  <c r="O250" i="2"/>
  <c r="Q250" i="2"/>
  <c r="S250" i="2"/>
  <c r="U250" i="2"/>
  <c r="W250" i="2"/>
  <c r="Y250" i="2"/>
  <c r="AA250" i="2"/>
  <c r="AC250" i="2"/>
  <c r="C251" i="2"/>
  <c r="E251" i="2"/>
  <c r="G251" i="2"/>
  <c r="I251" i="2"/>
  <c r="K251" i="2"/>
  <c r="M251" i="2"/>
  <c r="O251" i="2"/>
  <c r="Q251" i="2"/>
  <c r="S251" i="2"/>
  <c r="U251" i="2"/>
  <c r="W251" i="2"/>
  <c r="Y251" i="2"/>
  <c r="AA251" i="2"/>
  <c r="AC251" i="2"/>
  <c r="C252" i="2"/>
  <c r="E252" i="2"/>
  <c r="G252" i="2"/>
  <c r="I252" i="2"/>
  <c r="K252" i="2"/>
  <c r="M252" i="2"/>
  <c r="O252" i="2"/>
  <c r="Q252" i="2"/>
  <c r="S252" i="2"/>
  <c r="U252" i="2"/>
  <c r="W252" i="2"/>
  <c r="Y252" i="2"/>
  <c r="AA252" i="2"/>
  <c r="AC252" i="2"/>
  <c r="AC375" i="2"/>
  <c r="C253" i="2"/>
  <c r="E253" i="2"/>
  <c r="G253" i="2"/>
  <c r="I253" i="2"/>
  <c r="K253" i="2"/>
  <c r="M253" i="2"/>
  <c r="O253" i="2"/>
  <c r="Q253" i="2"/>
  <c r="S253" i="2"/>
  <c r="U253" i="2"/>
  <c r="W253" i="2"/>
  <c r="Y253" i="2"/>
  <c r="AA253" i="2"/>
  <c r="AC253" i="2"/>
  <c r="C254" i="2"/>
  <c r="E254" i="2"/>
  <c r="G254" i="2"/>
  <c r="I254" i="2"/>
  <c r="K254" i="2"/>
  <c r="M254" i="2"/>
  <c r="O254" i="2"/>
  <c r="Q254" i="2"/>
  <c r="S254" i="2"/>
  <c r="U254" i="2"/>
  <c r="W254" i="2"/>
  <c r="Y254" i="2"/>
  <c r="AA254" i="2"/>
  <c r="AC254" i="2"/>
  <c r="C255" i="2"/>
  <c r="E255" i="2"/>
  <c r="G255" i="2"/>
  <c r="I255" i="2"/>
  <c r="K255" i="2"/>
  <c r="M255" i="2"/>
  <c r="O255" i="2"/>
  <c r="Q255" i="2"/>
  <c r="S255" i="2"/>
  <c r="U255" i="2"/>
  <c r="W255" i="2"/>
  <c r="Y255" i="2"/>
  <c r="AA255" i="2"/>
  <c r="AC255" i="2"/>
  <c r="C256" i="2"/>
  <c r="E256" i="2"/>
  <c r="G256" i="2"/>
  <c r="G375" i="2"/>
  <c r="I256" i="2"/>
  <c r="K256" i="2"/>
  <c r="M256" i="2"/>
  <c r="O256" i="2"/>
  <c r="Q256" i="2"/>
  <c r="S256" i="2"/>
  <c r="U256" i="2"/>
  <c r="W256" i="2"/>
  <c r="Y256" i="2"/>
  <c r="AA256" i="2"/>
  <c r="AC256" i="2"/>
  <c r="C257" i="2"/>
  <c r="E257" i="2"/>
  <c r="G257" i="2"/>
  <c r="I257" i="2"/>
  <c r="K257" i="2"/>
  <c r="M257" i="2"/>
  <c r="O257" i="2"/>
  <c r="Q257" i="2"/>
  <c r="S257" i="2"/>
  <c r="U257" i="2"/>
  <c r="W257" i="2"/>
  <c r="Y257" i="2"/>
  <c r="AA257" i="2"/>
  <c r="AC257" i="2"/>
  <c r="C258" i="2"/>
  <c r="E258" i="2"/>
  <c r="G258" i="2"/>
  <c r="I258" i="2"/>
  <c r="K258" i="2"/>
  <c r="M258" i="2"/>
  <c r="O258" i="2"/>
  <c r="Q258" i="2"/>
  <c r="S258" i="2"/>
  <c r="U258" i="2"/>
  <c r="W258" i="2"/>
  <c r="Y258" i="2"/>
  <c r="AA258" i="2"/>
  <c r="AC258" i="2"/>
  <c r="C259" i="2"/>
  <c r="E259" i="2"/>
  <c r="G259" i="2"/>
  <c r="I259" i="2"/>
  <c r="K259" i="2"/>
  <c r="M259" i="2"/>
  <c r="O259" i="2"/>
  <c r="Q259" i="2"/>
  <c r="S259" i="2"/>
  <c r="U259" i="2"/>
  <c r="W259" i="2"/>
  <c r="Y259" i="2"/>
  <c r="AA259" i="2"/>
  <c r="AC259" i="2"/>
  <c r="C260" i="2"/>
  <c r="E260" i="2"/>
  <c r="G260" i="2"/>
  <c r="I260" i="2"/>
  <c r="K260" i="2"/>
  <c r="M260" i="2"/>
  <c r="O260" i="2"/>
  <c r="Q260" i="2"/>
  <c r="S260" i="2"/>
  <c r="U260" i="2"/>
  <c r="W260" i="2"/>
  <c r="Y260" i="2"/>
  <c r="AA260" i="2"/>
  <c r="AC260" i="2"/>
  <c r="C261" i="2"/>
  <c r="E261" i="2"/>
  <c r="G261" i="2"/>
  <c r="I261" i="2"/>
  <c r="K261" i="2"/>
  <c r="M261" i="2"/>
  <c r="O261" i="2"/>
  <c r="Q261" i="2"/>
  <c r="S261" i="2"/>
  <c r="U261" i="2"/>
  <c r="W261" i="2"/>
  <c r="Y261" i="2"/>
  <c r="AA261" i="2"/>
  <c r="AC261" i="2"/>
  <c r="C262" i="2"/>
  <c r="E262" i="2"/>
  <c r="G262" i="2"/>
  <c r="I262" i="2"/>
  <c r="K262" i="2"/>
  <c r="M262" i="2"/>
  <c r="O262" i="2"/>
  <c r="Q262" i="2"/>
  <c r="S262" i="2"/>
  <c r="U262" i="2"/>
  <c r="W262" i="2"/>
  <c r="Y262" i="2"/>
  <c r="AA262" i="2"/>
  <c r="AC262" i="2"/>
  <c r="C263" i="2"/>
  <c r="E263" i="2"/>
  <c r="G263" i="2"/>
  <c r="I263" i="2"/>
  <c r="K263" i="2"/>
  <c r="M263" i="2"/>
  <c r="O263" i="2"/>
  <c r="Q263" i="2"/>
  <c r="S263" i="2"/>
  <c r="U263" i="2"/>
  <c r="W263" i="2"/>
  <c r="Y263" i="2"/>
  <c r="AA263" i="2"/>
  <c r="AC263" i="2"/>
  <c r="C264" i="2"/>
  <c r="E264" i="2"/>
  <c r="G264" i="2"/>
  <c r="I264" i="2"/>
  <c r="K264" i="2"/>
  <c r="M264" i="2"/>
  <c r="O264" i="2"/>
  <c r="Q264" i="2"/>
  <c r="S264" i="2"/>
  <c r="U264" i="2"/>
  <c r="W264" i="2"/>
  <c r="Y264" i="2"/>
  <c r="AA264" i="2"/>
  <c r="AC264" i="2"/>
  <c r="C265" i="2"/>
  <c r="E265" i="2"/>
  <c r="G265" i="2"/>
  <c r="I265" i="2"/>
  <c r="K265" i="2"/>
  <c r="M265" i="2"/>
  <c r="O265" i="2"/>
  <c r="Q265" i="2"/>
  <c r="S265" i="2"/>
  <c r="U265" i="2"/>
  <c r="W265" i="2"/>
  <c r="Y265" i="2"/>
  <c r="AA265" i="2"/>
  <c r="AC265" i="2"/>
  <c r="C266" i="2"/>
  <c r="E266" i="2"/>
  <c r="G266" i="2"/>
  <c r="I266" i="2"/>
  <c r="K266" i="2"/>
  <c r="M266" i="2"/>
  <c r="O266" i="2"/>
  <c r="Q266" i="2"/>
  <c r="S266" i="2"/>
  <c r="U266" i="2"/>
  <c r="W266" i="2"/>
  <c r="Y266" i="2"/>
  <c r="AA266" i="2"/>
  <c r="AC266" i="2"/>
  <c r="C267" i="2"/>
  <c r="E267" i="2"/>
  <c r="G267" i="2"/>
  <c r="I267" i="2"/>
  <c r="K267" i="2"/>
  <c r="M267" i="2"/>
  <c r="O267" i="2"/>
  <c r="Q267" i="2"/>
  <c r="S267" i="2"/>
  <c r="U267" i="2"/>
  <c r="W267" i="2"/>
  <c r="Y267" i="2"/>
  <c r="AA267" i="2"/>
  <c r="AC267" i="2"/>
  <c r="C268" i="2"/>
  <c r="E268" i="2"/>
  <c r="G268" i="2"/>
  <c r="I268" i="2"/>
  <c r="K268" i="2"/>
  <c r="M268" i="2"/>
  <c r="O268" i="2"/>
  <c r="Q268" i="2"/>
  <c r="S268" i="2"/>
  <c r="U268" i="2"/>
  <c r="W268" i="2"/>
  <c r="Y268" i="2"/>
  <c r="AA268" i="2"/>
  <c r="AC268" i="2"/>
  <c r="C269" i="2"/>
  <c r="E269" i="2"/>
  <c r="G269" i="2"/>
  <c r="I269" i="2"/>
  <c r="K269" i="2"/>
  <c r="M269" i="2"/>
  <c r="O269" i="2"/>
  <c r="Q269" i="2"/>
  <c r="S269" i="2"/>
  <c r="U269" i="2"/>
  <c r="W269" i="2"/>
  <c r="Y269" i="2"/>
  <c r="AA269" i="2"/>
  <c r="AC269" i="2"/>
  <c r="C270" i="2"/>
  <c r="E270" i="2"/>
  <c r="G270" i="2"/>
  <c r="I270" i="2"/>
  <c r="K270" i="2"/>
  <c r="M270" i="2"/>
  <c r="O270" i="2"/>
  <c r="Q270" i="2"/>
  <c r="S270" i="2"/>
  <c r="U270" i="2"/>
  <c r="W270" i="2"/>
  <c r="Y270" i="2"/>
  <c r="AA270" i="2"/>
  <c r="AC270" i="2"/>
  <c r="C271" i="2"/>
  <c r="E271" i="2"/>
  <c r="G271" i="2"/>
  <c r="I271" i="2"/>
  <c r="K271" i="2"/>
  <c r="M271" i="2"/>
  <c r="O271" i="2"/>
  <c r="Q271" i="2"/>
  <c r="S271" i="2"/>
  <c r="U271" i="2"/>
  <c r="W271" i="2"/>
  <c r="Y271" i="2"/>
  <c r="AA271" i="2"/>
  <c r="AC271" i="2"/>
  <c r="C272" i="2"/>
  <c r="E272" i="2"/>
  <c r="G272" i="2"/>
  <c r="I272" i="2"/>
  <c r="K272" i="2"/>
  <c r="M272" i="2"/>
  <c r="O272" i="2"/>
  <c r="Q272" i="2"/>
  <c r="S272" i="2"/>
  <c r="U272" i="2"/>
  <c r="W272" i="2"/>
  <c r="Y272" i="2"/>
  <c r="AA272" i="2"/>
  <c r="AC272" i="2"/>
  <c r="C273" i="2"/>
  <c r="E273" i="2"/>
  <c r="G273" i="2"/>
  <c r="I273" i="2"/>
  <c r="K273" i="2"/>
  <c r="M273" i="2"/>
  <c r="O273" i="2"/>
  <c r="Q273" i="2"/>
  <c r="S273" i="2"/>
  <c r="U273" i="2"/>
  <c r="W273" i="2"/>
  <c r="Y273" i="2"/>
  <c r="AA273" i="2"/>
  <c r="AC273" i="2"/>
  <c r="C274" i="2"/>
  <c r="E274" i="2"/>
  <c r="G274" i="2"/>
  <c r="I274" i="2"/>
  <c r="K274" i="2"/>
  <c r="M274" i="2"/>
  <c r="O274" i="2"/>
  <c r="Q274" i="2"/>
  <c r="S274" i="2"/>
  <c r="U274" i="2"/>
  <c r="W274" i="2"/>
  <c r="Y274" i="2"/>
  <c r="AA274" i="2"/>
  <c r="AC274" i="2"/>
  <c r="C275" i="2"/>
  <c r="E275" i="2"/>
  <c r="G275" i="2"/>
  <c r="I275" i="2"/>
  <c r="K275" i="2"/>
  <c r="M275" i="2"/>
  <c r="O275" i="2"/>
  <c r="Q275" i="2"/>
  <c r="S275" i="2"/>
  <c r="U275" i="2"/>
  <c r="W275" i="2"/>
  <c r="Y275" i="2"/>
  <c r="AA275" i="2"/>
  <c r="AC275" i="2"/>
  <c r="C276" i="2"/>
  <c r="E276" i="2"/>
  <c r="G276" i="2"/>
  <c r="I276" i="2"/>
  <c r="K276" i="2"/>
  <c r="M276" i="2"/>
  <c r="O276" i="2"/>
  <c r="Q276" i="2"/>
  <c r="S276" i="2"/>
  <c r="U276" i="2"/>
  <c r="W276" i="2"/>
  <c r="Y276" i="2"/>
  <c r="AA276" i="2"/>
  <c r="AC276" i="2"/>
  <c r="C277" i="2"/>
  <c r="E277" i="2"/>
  <c r="G277" i="2"/>
  <c r="I277" i="2"/>
  <c r="K277" i="2"/>
  <c r="M277" i="2"/>
  <c r="O277" i="2"/>
  <c r="Q277" i="2"/>
  <c r="S277" i="2"/>
  <c r="U277" i="2"/>
  <c r="W277" i="2"/>
  <c r="Y277" i="2"/>
  <c r="AA277" i="2"/>
  <c r="AC277" i="2"/>
  <c r="C278" i="2"/>
  <c r="E278" i="2"/>
  <c r="G278" i="2"/>
  <c r="I278" i="2"/>
  <c r="K278" i="2"/>
  <c r="M278" i="2"/>
  <c r="O278" i="2"/>
  <c r="Q278" i="2"/>
  <c r="S278" i="2"/>
  <c r="U278" i="2"/>
  <c r="W278" i="2"/>
  <c r="Y278" i="2"/>
  <c r="AA278" i="2"/>
  <c r="AC278" i="2"/>
  <c r="C279" i="2"/>
  <c r="E279" i="2"/>
  <c r="G279" i="2"/>
  <c r="I279" i="2"/>
  <c r="K279" i="2"/>
  <c r="M279" i="2"/>
  <c r="O279" i="2"/>
  <c r="Q279" i="2"/>
  <c r="S279" i="2"/>
  <c r="U279" i="2"/>
  <c r="W279" i="2"/>
  <c r="Y279" i="2"/>
  <c r="AA279" i="2"/>
  <c r="AC279" i="2"/>
  <c r="C280" i="2"/>
  <c r="E280" i="2"/>
  <c r="G280" i="2"/>
  <c r="I280" i="2"/>
  <c r="K280" i="2"/>
  <c r="M280" i="2"/>
  <c r="O280" i="2"/>
  <c r="Q280" i="2"/>
  <c r="S280" i="2"/>
  <c r="U280" i="2"/>
  <c r="W280" i="2"/>
  <c r="Y280" i="2"/>
  <c r="AA280" i="2"/>
  <c r="AC280" i="2"/>
  <c r="C281" i="2"/>
  <c r="E281" i="2"/>
  <c r="G281" i="2"/>
  <c r="I281" i="2"/>
  <c r="K281" i="2"/>
  <c r="M281" i="2"/>
  <c r="O281" i="2"/>
  <c r="Q281" i="2"/>
  <c r="S281" i="2"/>
  <c r="U281" i="2"/>
  <c r="W281" i="2"/>
  <c r="Y281" i="2"/>
  <c r="AA281" i="2"/>
  <c r="AC281" i="2"/>
  <c r="C282" i="2"/>
  <c r="E282" i="2"/>
  <c r="G282" i="2"/>
  <c r="I282" i="2"/>
  <c r="K282" i="2"/>
  <c r="M282" i="2"/>
  <c r="O282" i="2"/>
  <c r="Q282" i="2"/>
  <c r="S282" i="2"/>
  <c r="U282" i="2"/>
  <c r="W282" i="2"/>
  <c r="Y282" i="2"/>
  <c r="AA282" i="2"/>
  <c r="AC282" i="2"/>
  <c r="C283" i="2"/>
  <c r="E283" i="2"/>
  <c r="G283" i="2"/>
  <c r="I283" i="2"/>
  <c r="K283" i="2"/>
  <c r="M283" i="2"/>
  <c r="O283" i="2"/>
  <c r="Q283" i="2"/>
  <c r="S283" i="2"/>
  <c r="U283" i="2"/>
  <c r="W283" i="2"/>
  <c r="Y283" i="2"/>
  <c r="AA283" i="2"/>
  <c r="AC283" i="2"/>
  <c r="C284" i="2"/>
  <c r="E284" i="2"/>
  <c r="G284" i="2"/>
  <c r="I284" i="2"/>
  <c r="K284" i="2"/>
  <c r="M284" i="2"/>
  <c r="O284" i="2"/>
  <c r="Q284" i="2"/>
  <c r="S284" i="2"/>
  <c r="U284" i="2"/>
  <c r="W284" i="2"/>
  <c r="Y284" i="2"/>
  <c r="AA284" i="2"/>
  <c r="AC284" i="2"/>
  <c r="C285" i="2"/>
  <c r="E285" i="2"/>
  <c r="G285" i="2"/>
  <c r="I285" i="2"/>
  <c r="K285" i="2"/>
  <c r="M285" i="2"/>
  <c r="O285" i="2"/>
  <c r="Q285" i="2"/>
  <c r="S285" i="2"/>
  <c r="U285" i="2"/>
  <c r="W285" i="2"/>
  <c r="Y285" i="2"/>
  <c r="AA285" i="2"/>
  <c r="AC285" i="2"/>
  <c r="C286" i="2"/>
  <c r="E286" i="2"/>
  <c r="G286" i="2"/>
  <c r="I286" i="2"/>
  <c r="K286" i="2"/>
  <c r="M286" i="2"/>
  <c r="O286" i="2"/>
  <c r="Q286" i="2"/>
  <c r="S286" i="2"/>
  <c r="U286" i="2"/>
  <c r="W286" i="2"/>
  <c r="Y286" i="2"/>
  <c r="AA286" i="2"/>
  <c r="AC286" i="2"/>
  <c r="C287" i="2"/>
  <c r="E287" i="2"/>
  <c r="G287" i="2"/>
  <c r="I287" i="2"/>
  <c r="K287" i="2"/>
  <c r="M287" i="2"/>
  <c r="O287" i="2"/>
  <c r="Q287" i="2"/>
  <c r="S287" i="2"/>
  <c r="U287" i="2"/>
  <c r="W287" i="2"/>
  <c r="Y287" i="2"/>
  <c r="AA287" i="2"/>
  <c r="AC287" i="2"/>
  <c r="C288" i="2"/>
  <c r="E288" i="2"/>
  <c r="G288" i="2"/>
  <c r="I288" i="2"/>
  <c r="K288" i="2"/>
  <c r="M288" i="2"/>
  <c r="M375" i="2"/>
  <c r="O288" i="2"/>
  <c r="Q288" i="2"/>
  <c r="S288" i="2"/>
  <c r="U288" i="2"/>
  <c r="W288" i="2"/>
  <c r="Y288" i="2"/>
  <c r="AA288" i="2"/>
  <c r="AC288" i="2"/>
  <c r="C289" i="2"/>
  <c r="E289" i="2"/>
  <c r="G289" i="2"/>
  <c r="I289" i="2"/>
  <c r="K289" i="2"/>
  <c r="M289" i="2"/>
  <c r="O289" i="2"/>
  <c r="Q289" i="2"/>
  <c r="S289" i="2"/>
  <c r="U289" i="2"/>
  <c r="W289" i="2"/>
  <c r="Y289" i="2"/>
  <c r="AA289" i="2"/>
  <c r="AC289" i="2"/>
  <c r="C290" i="2"/>
  <c r="E290" i="2"/>
  <c r="G290" i="2"/>
  <c r="I290" i="2"/>
  <c r="K290" i="2"/>
  <c r="M290" i="2"/>
  <c r="O290" i="2"/>
  <c r="Q290" i="2"/>
  <c r="S290" i="2"/>
  <c r="U290" i="2"/>
  <c r="W290" i="2"/>
  <c r="Y290" i="2"/>
  <c r="AA290" i="2"/>
  <c r="AC290" i="2"/>
  <c r="C291" i="2"/>
  <c r="E291" i="2"/>
  <c r="G291" i="2"/>
  <c r="I291" i="2"/>
  <c r="K291" i="2"/>
  <c r="M291" i="2"/>
  <c r="O291" i="2"/>
  <c r="Q291" i="2"/>
  <c r="S291" i="2"/>
  <c r="U291" i="2"/>
  <c r="W291" i="2"/>
  <c r="Y291" i="2"/>
  <c r="AA291" i="2"/>
  <c r="AC291" i="2"/>
  <c r="C292" i="2"/>
  <c r="E292" i="2"/>
  <c r="G292" i="2"/>
  <c r="I292" i="2"/>
  <c r="K292" i="2"/>
  <c r="M292" i="2"/>
  <c r="O292" i="2"/>
  <c r="Q292" i="2"/>
  <c r="S292" i="2"/>
  <c r="U292" i="2"/>
  <c r="W292" i="2"/>
  <c r="Y292" i="2"/>
  <c r="AA292" i="2"/>
  <c r="AC292" i="2"/>
  <c r="C293" i="2"/>
  <c r="E293" i="2"/>
  <c r="G293" i="2"/>
  <c r="I293" i="2"/>
  <c r="K293" i="2"/>
  <c r="M293" i="2"/>
  <c r="O293" i="2"/>
  <c r="Q293" i="2"/>
  <c r="S293" i="2"/>
  <c r="U293" i="2"/>
  <c r="W293" i="2"/>
  <c r="Y293" i="2"/>
  <c r="AA293" i="2"/>
  <c r="AC293" i="2"/>
  <c r="C294" i="2"/>
  <c r="E294" i="2"/>
  <c r="G294" i="2"/>
  <c r="I294" i="2"/>
  <c r="K294" i="2"/>
  <c r="M294" i="2"/>
  <c r="O294" i="2"/>
  <c r="Q294" i="2"/>
  <c r="S294" i="2"/>
  <c r="U294" i="2"/>
  <c r="W294" i="2"/>
  <c r="Y294" i="2"/>
  <c r="AA294" i="2"/>
  <c r="AC294" i="2"/>
  <c r="C295" i="2"/>
  <c r="E295" i="2"/>
  <c r="G295" i="2"/>
  <c r="I295" i="2"/>
  <c r="K295" i="2"/>
  <c r="M295" i="2"/>
  <c r="O295" i="2"/>
  <c r="Q295" i="2"/>
  <c r="S295" i="2"/>
  <c r="U295" i="2"/>
  <c r="W295" i="2"/>
  <c r="Y295" i="2"/>
  <c r="AA295" i="2"/>
  <c r="AC295" i="2"/>
  <c r="C296" i="2"/>
  <c r="E296" i="2"/>
  <c r="G296" i="2"/>
  <c r="I296" i="2"/>
  <c r="K296" i="2"/>
  <c r="M296" i="2"/>
  <c r="O296" i="2"/>
  <c r="Q296" i="2"/>
  <c r="S296" i="2"/>
  <c r="U296" i="2"/>
  <c r="W296" i="2"/>
  <c r="Y296" i="2"/>
  <c r="AA296" i="2"/>
  <c r="AC296" i="2"/>
  <c r="C297" i="2"/>
  <c r="E297" i="2"/>
  <c r="G297" i="2"/>
  <c r="I297" i="2"/>
  <c r="K297" i="2"/>
  <c r="M297" i="2"/>
  <c r="O297" i="2"/>
  <c r="Q297" i="2"/>
  <c r="S297" i="2"/>
  <c r="U297" i="2"/>
  <c r="W297" i="2"/>
  <c r="Y297" i="2"/>
  <c r="AA297" i="2"/>
  <c r="AC297" i="2"/>
  <c r="C298" i="2"/>
  <c r="E298" i="2"/>
  <c r="G298" i="2"/>
  <c r="I298" i="2"/>
  <c r="K298" i="2"/>
  <c r="M298" i="2"/>
  <c r="O298" i="2"/>
  <c r="Q298" i="2"/>
  <c r="S298" i="2"/>
  <c r="U298" i="2"/>
  <c r="W298" i="2"/>
  <c r="Y298" i="2"/>
  <c r="AA298" i="2"/>
  <c r="AC298" i="2"/>
  <c r="C299" i="2"/>
  <c r="E299" i="2"/>
  <c r="G299" i="2"/>
  <c r="I299" i="2"/>
  <c r="K299" i="2"/>
  <c r="M299" i="2"/>
  <c r="O299" i="2"/>
  <c r="Q299" i="2"/>
  <c r="S299" i="2"/>
  <c r="U299" i="2"/>
  <c r="W299" i="2"/>
  <c r="Y299" i="2"/>
  <c r="AA299" i="2"/>
  <c r="AC299" i="2"/>
  <c r="C300" i="2"/>
  <c r="E300" i="2"/>
  <c r="G300" i="2"/>
  <c r="I300" i="2"/>
  <c r="K300" i="2"/>
  <c r="M300" i="2"/>
  <c r="O300" i="2"/>
  <c r="Q300" i="2"/>
  <c r="S300" i="2"/>
  <c r="U300" i="2"/>
  <c r="W300" i="2"/>
  <c r="Y300" i="2"/>
  <c r="AA300" i="2"/>
  <c r="AC300" i="2"/>
  <c r="C301" i="2"/>
  <c r="E301" i="2"/>
  <c r="G301" i="2"/>
  <c r="I301" i="2"/>
  <c r="K301" i="2"/>
  <c r="M301" i="2"/>
  <c r="O301" i="2"/>
  <c r="Q301" i="2"/>
  <c r="S301" i="2"/>
  <c r="U301" i="2"/>
  <c r="W301" i="2"/>
  <c r="Y301" i="2"/>
  <c r="AA301" i="2"/>
  <c r="AC301" i="2"/>
  <c r="C302" i="2"/>
  <c r="E302" i="2"/>
  <c r="G302" i="2"/>
  <c r="I302" i="2"/>
  <c r="K302" i="2"/>
  <c r="M302" i="2"/>
  <c r="O302" i="2"/>
  <c r="Q302" i="2"/>
  <c r="S302" i="2"/>
  <c r="U302" i="2"/>
  <c r="W302" i="2"/>
  <c r="Y302" i="2"/>
  <c r="AA302" i="2"/>
  <c r="AC302" i="2"/>
  <c r="C303" i="2"/>
  <c r="E303" i="2"/>
  <c r="G303" i="2"/>
  <c r="I303" i="2"/>
  <c r="K303" i="2"/>
  <c r="M303" i="2"/>
  <c r="O303" i="2"/>
  <c r="Q303" i="2"/>
  <c r="S303" i="2"/>
  <c r="U303" i="2"/>
  <c r="W303" i="2"/>
  <c r="Y303" i="2"/>
  <c r="AA303" i="2"/>
  <c r="AC303" i="2"/>
  <c r="C304" i="2"/>
  <c r="E304" i="2"/>
  <c r="G304" i="2"/>
  <c r="I304" i="2"/>
  <c r="K304" i="2"/>
  <c r="M304" i="2"/>
  <c r="O304" i="2"/>
  <c r="Q304" i="2"/>
  <c r="S304" i="2"/>
  <c r="U304" i="2"/>
  <c r="W304" i="2"/>
  <c r="Y304" i="2"/>
  <c r="AA304" i="2"/>
  <c r="AC304" i="2"/>
  <c r="C305" i="2"/>
  <c r="E305" i="2"/>
  <c r="G305" i="2"/>
  <c r="I305" i="2"/>
  <c r="K305" i="2"/>
  <c r="M305" i="2"/>
  <c r="O305" i="2"/>
  <c r="Q305" i="2"/>
  <c r="S305" i="2"/>
  <c r="U305" i="2"/>
  <c r="W305" i="2"/>
  <c r="Y305" i="2"/>
  <c r="AA305" i="2"/>
  <c r="AC305" i="2"/>
  <c r="C306" i="2"/>
  <c r="E306" i="2"/>
  <c r="G306" i="2"/>
  <c r="I306" i="2"/>
  <c r="K306" i="2"/>
  <c r="M306" i="2"/>
  <c r="O306" i="2"/>
  <c r="Q306" i="2"/>
  <c r="S306" i="2"/>
  <c r="U306" i="2"/>
  <c r="W306" i="2"/>
  <c r="Y306" i="2"/>
  <c r="AA306" i="2"/>
  <c r="AC306" i="2"/>
  <c r="C307" i="2"/>
  <c r="E307" i="2"/>
  <c r="G307" i="2"/>
  <c r="I307" i="2"/>
  <c r="K307" i="2"/>
  <c r="M307" i="2"/>
  <c r="O307" i="2"/>
  <c r="Q307" i="2"/>
  <c r="S307" i="2"/>
  <c r="U307" i="2"/>
  <c r="W307" i="2"/>
  <c r="Y307" i="2"/>
  <c r="AA307" i="2"/>
  <c r="AC307" i="2"/>
  <c r="C308" i="2"/>
  <c r="E308" i="2"/>
  <c r="G308" i="2"/>
  <c r="I308" i="2"/>
  <c r="K308" i="2"/>
  <c r="M308" i="2"/>
  <c r="O308" i="2"/>
  <c r="Q308" i="2"/>
  <c r="S308" i="2"/>
  <c r="U308" i="2"/>
  <c r="W308" i="2"/>
  <c r="Y308" i="2"/>
  <c r="AA308" i="2"/>
  <c r="AC308" i="2"/>
  <c r="C309" i="2"/>
  <c r="E309" i="2"/>
  <c r="G309" i="2"/>
  <c r="I309" i="2"/>
  <c r="K309" i="2"/>
  <c r="M309" i="2"/>
  <c r="O309" i="2"/>
  <c r="Q309" i="2"/>
  <c r="S309" i="2"/>
  <c r="U309" i="2"/>
  <c r="W309" i="2"/>
  <c r="Y309" i="2"/>
  <c r="AA309" i="2"/>
  <c r="AC309" i="2"/>
  <c r="C310" i="2"/>
  <c r="E310" i="2"/>
  <c r="G310" i="2"/>
  <c r="I310" i="2"/>
  <c r="K310" i="2"/>
  <c r="M310" i="2"/>
  <c r="O310" i="2"/>
  <c r="Q310" i="2"/>
  <c r="S310" i="2"/>
  <c r="U310" i="2"/>
  <c r="W310" i="2"/>
  <c r="Y310" i="2"/>
  <c r="AA310" i="2"/>
  <c r="AC310" i="2"/>
  <c r="C311" i="2"/>
  <c r="E311" i="2"/>
  <c r="G311" i="2"/>
  <c r="I311" i="2"/>
  <c r="K311" i="2"/>
  <c r="M311" i="2"/>
  <c r="O311" i="2"/>
  <c r="Q311" i="2"/>
  <c r="S311" i="2"/>
  <c r="U311" i="2"/>
  <c r="W311" i="2"/>
  <c r="Y311" i="2"/>
  <c r="AA311" i="2"/>
  <c r="AC311" i="2"/>
  <c r="C312" i="2"/>
  <c r="E312" i="2"/>
  <c r="G312" i="2"/>
  <c r="I312" i="2"/>
  <c r="K312" i="2"/>
  <c r="M312" i="2"/>
  <c r="O312" i="2"/>
  <c r="Q312" i="2"/>
  <c r="S312" i="2"/>
  <c r="U312" i="2"/>
  <c r="W312" i="2"/>
  <c r="Y312" i="2"/>
  <c r="AA312" i="2"/>
  <c r="AC312" i="2"/>
  <c r="C313" i="2"/>
  <c r="E313" i="2"/>
  <c r="G313" i="2"/>
  <c r="I313" i="2"/>
  <c r="K313" i="2"/>
  <c r="M313" i="2"/>
  <c r="O313" i="2"/>
  <c r="Q313" i="2"/>
  <c r="S313" i="2"/>
  <c r="U313" i="2"/>
  <c r="W313" i="2"/>
  <c r="Y313" i="2"/>
  <c r="AA313" i="2"/>
  <c r="AC313" i="2"/>
  <c r="C314" i="2"/>
  <c r="E314" i="2"/>
  <c r="G314" i="2"/>
  <c r="I314" i="2"/>
  <c r="K314" i="2"/>
  <c r="M314" i="2"/>
  <c r="O314" i="2"/>
  <c r="Q314" i="2"/>
  <c r="S314" i="2"/>
  <c r="U314" i="2"/>
  <c r="W314" i="2"/>
  <c r="Y314" i="2"/>
  <c r="AA314" i="2"/>
  <c r="AC314" i="2"/>
  <c r="C315" i="2"/>
  <c r="E315" i="2"/>
  <c r="G315" i="2"/>
  <c r="I315" i="2"/>
  <c r="K315" i="2"/>
  <c r="M315" i="2"/>
  <c r="O315" i="2"/>
  <c r="Q315" i="2"/>
  <c r="S315" i="2"/>
  <c r="U315" i="2"/>
  <c r="W315" i="2"/>
  <c r="Y315" i="2"/>
  <c r="AA315" i="2"/>
  <c r="AC315" i="2"/>
  <c r="C316" i="2"/>
  <c r="E316" i="2"/>
  <c r="G316" i="2"/>
  <c r="I316" i="2"/>
  <c r="K316" i="2"/>
  <c r="M316" i="2"/>
  <c r="O316" i="2"/>
  <c r="Q316" i="2"/>
  <c r="S316" i="2"/>
  <c r="U316" i="2"/>
  <c r="W316" i="2"/>
  <c r="Y316" i="2"/>
  <c r="AA316" i="2"/>
  <c r="AC316" i="2"/>
  <c r="C317" i="2"/>
  <c r="E317" i="2"/>
  <c r="G317" i="2"/>
  <c r="I317" i="2"/>
  <c r="K317" i="2"/>
  <c r="M317" i="2"/>
  <c r="O317" i="2"/>
  <c r="Q317" i="2"/>
  <c r="S317" i="2"/>
  <c r="U317" i="2"/>
  <c r="W317" i="2"/>
  <c r="Y317" i="2"/>
  <c r="AA317" i="2"/>
  <c r="AC317" i="2"/>
  <c r="C318" i="2"/>
  <c r="E318" i="2"/>
  <c r="G318" i="2"/>
  <c r="I318" i="2"/>
  <c r="K318" i="2"/>
  <c r="M318" i="2"/>
  <c r="O318" i="2"/>
  <c r="Q318" i="2"/>
  <c r="S318" i="2"/>
  <c r="U318" i="2"/>
  <c r="W318" i="2"/>
  <c r="Y318" i="2"/>
  <c r="AA318" i="2"/>
  <c r="AC318" i="2"/>
  <c r="C319" i="2"/>
  <c r="E319" i="2"/>
  <c r="G319" i="2"/>
  <c r="I319" i="2"/>
  <c r="K319" i="2"/>
  <c r="M319" i="2"/>
  <c r="O319" i="2"/>
  <c r="Q319" i="2"/>
  <c r="S319" i="2"/>
  <c r="U319" i="2"/>
  <c r="W319" i="2"/>
  <c r="Y319" i="2"/>
  <c r="AA319" i="2"/>
  <c r="AC319" i="2"/>
  <c r="C320" i="2"/>
  <c r="E320" i="2"/>
  <c r="G320" i="2"/>
  <c r="I320" i="2"/>
  <c r="K320" i="2"/>
  <c r="M320" i="2"/>
  <c r="O320" i="2"/>
  <c r="Q320" i="2"/>
  <c r="S320" i="2"/>
  <c r="U320" i="2"/>
  <c r="W320" i="2"/>
  <c r="Y320" i="2"/>
  <c r="AA320" i="2"/>
  <c r="AC320" i="2"/>
  <c r="C321" i="2"/>
  <c r="E321" i="2"/>
  <c r="G321" i="2"/>
  <c r="I321" i="2"/>
  <c r="K321" i="2"/>
  <c r="K375" i="2"/>
  <c r="M321" i="2"/>
  <c r="O321" i="2"/>
  <c r="Q321" i="2"/>
  <c r="S321" i="2"/>
  <c r="U321" i="2"/>
  <c r="W321" i="2"/>
  <c r="Y321" i="2"/>
  <c r="AA321" i="2"/>
  <c r="AC321" i="2"/>
  <c r="C322" i="2"/>
  <c r="E322" i="2"/>
  <c r="G322" i="2"/>
  <c r="I322" i="2"/>
  <c r="K322" i="2"/>
  <c r="M322" i="2"/>
  <c r="O322" i="2"/>
  <c r="O375" i="2"/>
  <c r="Q322" i="2"/>
  <c r="S322" i="2"/>
  <c r="U322" i="2"/>
  <c r="W322" i="2"/>
  <c r="Y322" i="2"/>
  <c r="AA322" i="2"/>
  <c r="AC322" i="2"/>
  <c r="C323" i="2"/>
  <c r="E323" i="2"/>
  <c r="G323" i="2"/>
  <c r="I323" i="2"/>
  <c r="K323" i="2"/>
  <c r="M323" i="2"/>
  <c r="O323" i="2"/>
  <c r="Q323" i="2"/>
  <c r="S323" i="2"/>
  <c r="U323" i="2"/>
  <c r="W323" i="2"/>
  <c r="Y323" i="2"/>
  <c r="AA323" i="2"/>
  <c r="AC323" i="2"/>
  <c r="C324" i="2"/>
  <c r="E324" i="2"/>
  <c r="G324" i="2"/>
  <c r="I324" i="2"/>
  <c r="K324" i="2"/>
  <c r="M324" i="2"/>
  <c r="O324" i="2"/>
  <c r="Q324" i="2"/>
  <c r="S324" i="2"/>
  <c r="U324" i="2"/>
  <c r="W324" i="2"/>
  <c r="Y324" i="2"/>
  <c r="AA324" i="2"/>
  <c r="AC324" i="2"/>
  <c r="C325" i="2"/>
  <c r="E325" i="2"/>
  <c r="G325" i="2"/>
  <c r="I325" i="2"/>
  <c r="K325" i="2"/>
  <c r="M325" i="2"/>
  <c r="O325" i="2"/>
  <c r="Q325" i="2"/>
  <c r="S325" i="2"/>
  <c r="U325" i="2"/>
  <c r="W325" i="2"/>
  <c r="Y325" i="2"/>
  <c r="AA325" i="2"/>
  <c r="AC325" i="2"/>
  <c r="C326" i="2"/>
  <c r="E326" i="2"/>
  <c r="G326" i="2"/>
  <c r="I326" i="2"/>
  <c r="K326" i="2"/>
  <c r="M326" i="2"/>
  <c r="O326" i="2"/>
  <c r="Q326" i="2"/>
  <c r="S326" i="2"/>
  <c r="U326" i="2"/>
  <c r="W326" i="2"/>
  <c r="Y326" i="2"/>
  <c r="AA326" i="2"/>
  <c r="AC326" i="2"/>
  <c r="C327" i="2"/>
  <c r="E327" i="2"/>
  <c r="G327" i="2"/>
  <c r="I327" i="2"/>
  <c r="K327" i="2"/>
  <c r="M327" i="2"/>
  <c r="O327" i="2"/>
  <c r="Q327" i="2"/>
  <c r="S327" i="2"/>
  <c r="U327" i="2"/>
  <c r="W327" i="2"/>
  <c r="Y327" i="2"/>
  <c r="AA327" i="2"/>
  <c r="AC327" i="2"/>
  <c r="C328" i="2"/>
  <c r="E328" i="2"/>
  <c r="G328" i="2"/>
  <c r="I328" i="2"/>
  <c r="K328" i="2"/>
  <c r="M328" i="2"/>
  <c r="O328" i="2"/>
  <c r="Q328" i="2"/>
  <c r="S328" i="2"/>
  <c r="U328" i="2"/>
  <c r="W328" i="2"/>
  <c r="Y328" i="2"/>
  <c r="AA328" i="2"/>
  <c r="AC328" i="2"/>
  <c r="C329" i="2"/>
  <c r="E329" i="2"/>
  <c r="G329" i="2"/>
  <c r="I329" i="2"/>
  <c r="K329" i="2"/>
  <c r="M329" i="2"/>
  <c r="O329" i="2"/>
  <c r="Q329" i="2"/>
  <c r="S329" i="2"/>
  <c r="U329" i="2"/>
  <c r="W329" i="2"/>
  <c r="Y329" i="2"/>
  <c r="AA329" i="2"/>
  <c r="AC329" i="2"/>
  <c r="C330" i="2"/>
  <c r="E330" i="2"/>
  <c r="G330" i="2"/>
  <c r="I330" i="2"/>
  <c r="K330" i="2"/>
  <c r="M330" i="2"/>
  <c r="O330" i="2"/>
  <c r="Q330" i="2"/>
  <c r="S330" i="2"/>
  <c r="U330" i="2"/>
  <c r="W330" i="2"/>
  <c r="Y330" i="2"/>
  <c r="AA330" i="2"/>
  <c r="AC330" i="2"/>
  <c r="C331" i="2"/>
  <c r="E331" i="2"/>
  <c r="G331" i="2"/>
  <c r="I331" i="2"/>
  <c r="K331" i="2"/>
  <c r="M331" i="2"/>
  <c r="O331" i="2"/>
  <c r="Q331" i="2"/>
  <c r="S331" i="2"/>
  <c r="U331" i="2"/>
  <c r="W331" i="2"/>
  <c r="Y331" i="2"/>
  <c r="AA331" i="2"/>
  <c r="AC331" i="2"/>
  <c r="C332" i="2"/>
  <c r="E332" i="2"/>
  <c r="G332" i="2"/>
  <c r="I332" i="2"/>
  <c r="K332" i="2"/>
  <c r="M332" i="2"/>
  <c r="O332" i="2"/>
  <c r="Q332" i="2"/>
  <c r="S332" i="2"/>
  <c r="U332" i="2"/>
  <c r="W332" i="2"/>
  <c r="Y332" i="2"/>
  <c r="AA332" i="2"/>
  <c r="AC332" i="2"/>
  <c r="C333" i="2"/>
  <c r="E333" i="2"/>
  <c r="G333" i="2"/>
  <c r="I333" i="2"/>
  <c r="K333" i="2"/>
  <c r="M333" i="2"/>
  <c r="O333" i="2"/>
  <c r="Q333" i="2"/>
  <c r="S333" i="2"/>
  <c r="U333" i="2"/>
  <c r="W333" i="2"/>
  <c r="Y333" i="2"/>
  <c r="AA333" i="2"/>
  <c r="AC333" i="2"/>
  <c r="C334" i="2"/>
  <c r="E334" i="2"/>
  <c r="G334" i="2"/>
  <c r="I334" i="2"/>
  <c r="K334" i="2"/>
  <c r="M334" i="2"/>
  <c r="O334" i="2"/>
  <c r="Q334" i="2"/>
  <c r="S334" i="2"/>
  <c r="U334" i="2"/>
  <c r="W334" i="2"/>
  <c r="Y334" i="2"/>
  <c r="AA334" i="2"/>
  <c r="AC334" i="2"/>
  <c r="C335" i="2"/>
  <c r="E335" i="2"/>
  <c r="G335" i="2"/>
  <c r="I335" i="2"/>
  <c r="K335" i="2"/>
  <c r="M335" i="2"/>
  <c r="O335" i="2"/>
  <c r="Q335" i="2"/>
  <c r="S335" i="2"/>
  <c r="U335" i="2"/>
  <c r="W335" i="2"/>
  <c r="Y335" i="2"/>
  <c r="AA335" i="2"/>
  <c r="AC335" i="2"/>
  <c r="C336" i="2"/>
  <c r="E336" i="2"/>
  <c r="G336" i="2"/>
  <c r="I336" i="2"/>
  <c r="K336" i="2"/>
  <c r="M336" i="2"/>
  <c r="O336" i="2"/>
  <c r="Q336" i="2"/>
  <c r="S336" i="2"/>
  <c r="U336" i="2"/>
  <c r="W336" i="2"/>
  <c r="Y336" i="2"/>
  <c r="AA336" i="2"/>
  <c r="AC336" i="2"/>
  <c r="C337" i="2"/>
  <c r="E337" i="2"/>
  <c r="G337" i="2"/>
  <c r="I337" i="2"/>
  <c r="K337" i="2"/>
  <c r="M337" i="2"/>
  <c r="O337" i="2"/>
  <c r="Q337" i="2"/>
  <c r="S337" i="2"/>
  <c r="U337" i="2"/>
  <c r="W337" i="2"/>
  <c r="Y337" i="2"/>
  <c r="AA337" i="2"/>
  <c r="AC337" i="2"/>
  <c r="C338" i="2"/>
  <c r="E338" i="2"/>
  <c r="G338" i="2"/>
  <c r="I338" i="2"/>
  <c r="K338" i="2"/>
  <c r="M338" i="2"/>
  <c r="O338" i="2"/>
  <c r="Q338" i="2"/>
  <c r="S338" i="2"/>
  <c r="U338" i="2"/>
  <c r="W338" i="2"/>
  <c r="Y338" i="2"/>
  <c r="AA338" i="2"/>
  <c r="AC338" i="2"/>
  <c r="C339" i="2"/>
  <c r="E339" i="2"/>
  <c r="G339" i="2"/>
  <c r="I339" i="2"/>
  <c r="K339" i="2"/>
  <c r="M339" i="2"/>
  <c r="O339" i="2"/>
  <c r="Q339" i="2"/>
  <c r="S339" i="2"/>
  <c r="U339" i="2"/>
  <c r="W339" i="2"/>
  <c r="Y339" i="2"/>
  <c r="AA339" i="2"/>
  <c r="AC339" i="2"/>
  <c r="C340" i="2"/>
  <c r="E340" i="2"/>
  <c r="G340" i="2"/>
  <c r="I340" i="2"/>
  <c r="K340" i="2"/>
  <c r="M340" i="2"/>
  <c r="O340" i="2"/>
  <c r="Q340" i="2"/>
  <c r="S340" i="2"/>
  <c r="U340" i="2"/>
  <c r="W340" i="2"/>
  <c r="Y340" i="2"/>
  <c r="AA340" i="2"/>
  <c r="AC340" i="2"/>
  <c r="C341" i="2"/>
  <c r="E341" i="2"/>
  <c r="G341" i="2"/>
  <c r="I341" i="2"/>
  <c r="K341" i="2"/>
  <c r="M341" i="2"/>
  <c r="O341" i="2"/>
  <c r="Q341" i="2"/>
  <c r="S341" i="2"/>
  <c r="U341" i="2"/>
  <c r="W341" i="2"/>
  <c r="Y341" i="2"/>
  <c r="AA341" i="2"/>
  <c r="AC341" i="2"/>
  <c r="C342" i="2"/>
  <c r="E342" i="2"/>
  <c r="G342" i="2"/>
  <c r="I342" i="2"/>
  <c r="K342" i="2"/>
  <c r="M342" i="2"/>
  <c r="O342" i="2"/>
  <c r="Q342" i="2"/>
  <c r="S342" i="2"/>
  <c r="U342" i="2"/>
  <c r="W342" i="2"/>
  <c r="Y342" i="2"/>
  <c r="AA342" i="2"/>
  <c r="AC342" i="2"/>
  <c r="C343" i="2"/>
  <c r="E343" i="2"/>
  <c r="G343" i="2"/>
  <c r="I343" i="2"/>
  <c r="K343" i="2"/>
  <c r="M343" i="2"/>
  <c r="O343" i="2"/>
  <c r="Q343" i="2"/>
  <c r="S343" i="2"/>
  <c r="U343" i="2"/>
  <c r="W343" i="2"/>
  <c r="Y343" i="2"/>
  <c r="AA343" i="2"/>
  <c r="AC343" i="2"/>
  <c r="C344" i="2"/>
  <c r="E344" i="2"/>
  <c r="G344" i="2"/>
  <c r="I344" i="2"/>
  <c r="K344" i="2"/>
  <c r="M344" i="2"/>
  <c r="O344" i="2"/>
  <c r="Q344" i="2"/>
  <c r="S344" i="2"/>
  <c r="U344" i="2"/>
  <c r="W344" i="2"/>
  <c r="Y344" i="2"/>
  <c r="AA344" i="2"/>
  <c r="AC344" i="2"/>
  <c r="C345" i="2"/>
  <c r="E345" i="2"/>
  <c r="G345" i="2"/>
  <c r="I345" i="2"/>
  <c r="K345" i="2"/>
  <c r="M345" i="2"/>
  <c r="O345" i="2"/>
  <c r="Q345" i="2"/>
  <c r="S345" i="2"/>
  <c r="U345" i="2"/>
  <c r="W345" i="2"/>
  <c r="Y345" i="2"/>
  <c r="AA345" i="2"/>
  <c r="AC345" i="2"/>
  <c r="C346" i="2"/>
  <c r="E346" i="2"/>
  <c r="G346" i="2"/>
  <c r="I346" i="2"/>
  <c r="K346" i="2"/>
  <c r="M346" i="2"/>
  <c r="O346" i="2"/>
  <c r="Q346" i="2"/>
  <c r="Q375" i="2"/>
  <c r="S346" i="2"/>
  <c r="U346" i="2"/>
  <c r="W346" i="2"/>
  <c r="Y346" i="2"/>
  <c r="AA346" i="2"/>
  <c r="AC346" i="2"/>
  <c r="C347" i="2"/>
  <c r="E347" i="2"/>
  <c r="G347" i="2"/>
  <c r="I347" i="2"/>
  <c r="K347" i="2"/>
  <c r="M347" i="2"/>
  <c r="O347" i="2"/>
  <c r="Q347" i="2"/>
  <c r="S347" i="2"/>
  <c r="U347" i="2"/>
  <c r="W347" i="2"/>
  <c r="Y347" i="2"/>
  <c r="AA347" i="2"/>
  <c r="AC347" i="2"/>
  <c r="C348" i="2"/>
  <c r="E348" i="2"/>
  <c r="G348" i="2"/>
  <c r="I348" i="2"/>
  <c r="K348" i="2"/>
  <c r="M348" i="2"/>
  <c r="O348" i="2"/>
  <c r="Q348" i="2"/>
  <c r="S348" i="2"/>
  <c r="U348" i="2"/>
  <c r="W348" i="2"/>
  <c r="Y348" i="2"/>
  <c r="AA348" i="2"/>
  <c r="AC348" i="2"/>
  <c r="C349" i="2"/>
  <c r="E349" i="2"/>
  <c r="G349" i="2"/>
  <c r="I349" i="2"/>
  <c r="K349" i="2"/>
  <c r="M349" i="2"/>
  <c r="O349" i="2"/>
  <c r="Q349" i="2"/>
  <c r="S349" i="2"/>
  <c r="U349" i="2"/>
  <c r="W349" i="2"/>
  <c r="Y349" i="2"/>
  <c r="AA349" i="2"/>
  <c r="AC349" i="2"/>
  <c r="C350" i="2"/>
  <c r="E350" i="2"/>
  <c r="G350" i="2"/>
  <c r="I350" i="2"/>
  <c r="K350" i="2"/>
  <c r="M350" i="2"/>
  <c r="O350" i="2"/>
  <c r="Q350" i="2"/>
  <c r="S350" i="2"/>
  <c r="U350" i="2"/>
  <c r="W350" i="2"/>
  <c r="Y350" i="2"/>
  <c r="AA350" i="2"/>
  <c r="AC350" i="2"/>
  <c r="C351" i="2"/>
  <c r="E351" i="2"/>
  <c r="G351" i="2"/>
  <c r="I351" i="2"/>
  <c r="K351" i="2"/>
  <c r="M351" i="2"/>
  <c r="O351" i="2"/>
  <c r="Q351" i="2"/>
  <c r="S351" i="2"/>
  <c r="U351" i="2"/>
  <c r="W351" i="2"/>
  <c r="Y351" i="2"/>
  <c r="AA351" i="2"/>
  <c r="AC351" i="2"/>
  <c r="C352" i="2"/>
  <c r="E352" i="2"/>
  <c r="G352" i="2"/>
  <c r="I352" i="2"/>
  <c r="K352" i="2"/>
  <c r="M352" i="2"/>
  <c r="O352" i="2"/>
  <c r="Q352" i="2"/>
  <c r="S352" i="2"/>
  <c r="U352" i="2"/>
  <c r="W352" i="2"/>
  <c r="Y352" i="2"/>
  <c r="AA352" i="2"/>
  <c r="AC352" i="2"/>
  <c r="C353" i="2"/>
  <c r="E353" i="2"/>
  <c r="G353" i="2"/>
  <c r="I353" i="2"/>
  <c r="K353" i="2"/>
  <c r="M353" i="2"/>
  <c r="O353" i="2"/>
  <c r="Q353" i="2"/>
  <c r="S353" i="2"/>
  <c r="U353" i="2"/>
  <c r="W353" i="2"/>
  <c r="Y353" i="2"/>
  <c r="AA353" i="2"/>
  <c r="AC353" i="2"/>
  <c r="C354" i="2"/>
  <c r="E354" i="2"/>
  <c r="G354" i="2"/>
  <c r="I354" i="2"/>
  <c r="K354" i="2"/>
  <c r="M354" i="2"/>
  <c r="O354" i="2"/>
  <c r="Q354" i="2"/>
  <c r="S354" i="2"/>
  <c r="U354" i="2"/>
  <c r="W354" i="2"/>
  <c r="Y354" i="2"/>
  <c r="AA354" i="2"/>
  <c r="AC354" i="2"/>
  <c r="C355" i="2"/>
  <c r="E355" i="2"/>
  <c r="G355" i="2"/>
  <c r="I355" i="2"/>
  <c r="K355" i="2"/>
  <c r="M355" i="2"/>
  <c r="O355" i="2"/>
  <c r="Q355" i="2"/>
  <c r="S355" i="2"/>
  <c r="U355" i="2"/>
  <c r="W355" i="2"/>
  <c r="Y355" i="2"/>
  <c r="AA355" i="2"/>
  <c r="AC355" i="2"/>
  <c r="C356" i="2"/>
  <c r="E356" i="2"/>
  <c r="G356" i="2"/>
  <c r="I356" i="2"/>
  <c r="K356" i="2"/>
  <c r="M356" i="2"/>
  <c r="O356" i="2"/>
  <c r="Q356" i="2"/>
  <c r="S356" i="2"/>
  <c r="U356" i="2"/>
  <c r="W356" i="2"/>
  <c r="Y356" i="2"/>
  <c r="AA356" i="2"/>
  <c r="AC356" i="2"/>
  <c r="C357" i="2"/>
  <c r="E357" i="2"/>
  <c r="G357" i="2"/>
  <c r="I357" i="2"/>
  <c r="K357" i="2"/>
  <c r="M357" i="2"/>
  <c r="O357" i="2"/>
  <c r="Q357" i="2"/>
  <c r="S357" i="2"/>
  <c r="U357" i="2"/>
  <c r="W357" i="2"/>
  <c r="Y357" i="2"/>
  <c r="AA357" i="2"/>
  <c r="AC357" i="2"/>
  <c r="C358" i="2"/>
  <c r="E358" i="2"/>
  <c r="G358" i="2"/>
  <c r="I358" i="2"/>
  <c r="K358" i="2"/>
  <c r="M358" i="2"/>
  <c r="O358" i="2"/>
  <c r="Q358" i="2"/>
  <c r="S358" i="2"/>
  <c r="U358" i="2"/>
  <c r="W358" i="2"/>
  <c r="Y358" i="2"/>
  <c r="AA358" i="2"/>
  <c r="AC358" i="2"/>
  <c r="C359" i="2"/>
  <c r="E359" i="2"/>
  <c r="G359" i="2"/>
  <c r="I359" i="2"/>
  <c r="K359" i="2"/>
  <c r="M359" i="2"/>
  <c r="O359" i="2"/>
  <c r="Q359" i="2"/>
  <c r="S359" i="2"/>
  <c r="U359" i="2"/>
  <c r="W359" i="2"/>
  <c r="Y359" i="2"/>
  <c r="AA359" i="2"/>
  <c r="AC359" i="2"/>
  <c r="C360" i="2"/>
  <c r="E360" i="2"/>
  <c r="G360" i="2"/>
  <c r="I360" i="2"/>
  <c r="K360" i="2"/>
  <c r="M360" i="2"/>
  <c r="O360" i="2"/>
  <c r="Q360" i="2"/>
  <c r="S360" i="2"/>
  <c r="U360" i="2"/>
  <c r="W360" i="2"/>
  <c r="Y360" i="2"/>
  <c r="AA360" i="2"/>
  <c r="AC360" i="2"/>
  <c r="C361" i="2"/>
  <c r="E361" i="2"/>
  <c r="G361" i="2"/>
  <c r="I361" i="2"/>
  <c r="K361" i="2"/>
  <c r="M361" i="2"/>
  <c r="O361" i="2"/>
  <c r="Q361" i="2"/>
  <c r="S361" i="2"/>
  <c r="U361" i="2"/>
  <c r="W361" i="2"/>
  <c r="Y361" i="2"/>
  <c r="AA361" i="2"/>
  <c r="AC361" i="2"/>
  <c r="C362" i="2"/>
  <c r="E362" i="2"/>
  <c r="G362" i="2"/>
  <c r="I362" i="2"/>
  <c r="K362" i="2"/>
  <c r="M362" i="2"/>
  <c r="O362" i="2"/>
  <c r="Q362" i="2"/>
  <c r="S362" i="2"/>
  <c r="U362" i="2"/>
  <c r="W362" i="2"/>
  <c r="Y362" i="2"/>
  <c r="AA362" i="2"/>
  <c r="AC362" i="2"/>
  <c r="C363" i="2"/>
  <c r="E363" i="2"/>
  <c r="G363" i="2"/>
  <c r="I363" i="2"/>
  <c r="K363" i="2"/>
  <c r="M363" i="2"/>
  <c r="O363" i="2"/>
  <c r="Q363" i="2"/>
  <c r="S363" i="2"/>
  <c r="U363" i="2"/>
  <c r="W363" i="2"/>
  <c r="Y363" i="2"/>
  <c r="AA363" i="2"/>
  <c r="AC363" i="2"/>
  <c r="C364" i="2"/>
  <c r="E364" i="2"/>
  <c r="G364" i="2"/>
  <c r="I364" i="2"/>
  <c r="K364" i="2"/>
  <c r="M364" i="2"/>
  <c r="O364" i="2"/>
  <c r="Q364" i="2"/>
  <c r="S364" i="2"/>
  <c r="U364" i="2"/>
  <c r="W364" i="2"/>
  <c r="Y364" i="2"/>
  <c r="AA364" i="2"/>
  <c r="AC364" i="2"/>
  <c r="C365" i="2"/>
  <c r="E365" i="2"/>
  <c r="G365" i="2"/>
  <c r="I365" i="2"/>
  <c r="K365" i="2"/>
  <c r="M365" i="2"/>
  <c r="O365" i="2"/>
  <c r="Q365" i="2"/>
  <c r="S365" i="2"/>
  <c r="U365" i="2"/>
  <c r="W365" i="2"/>
  <c r="Y365" i="2"/>
  <c r="AA365" i="2"/>
  <c r="AC365" i="2"/>
  <c r="C366" i="2"/>
  <c r="E366" i="2"/>
  <c r="G366" i="2"/>
  <c r="I366" i="2"/>
  <c r="K366" i="2"/>
  <c r="M366" i="2"/>
  <c r="O366" i="2"/>
  <c r="Q366" i="2"/>
  <c r="S366" i="2"/>
  <c r="U366" i="2"/>
  <c r="W366" i="2"/>
  <c r="Y366" i="2"/>
  <c r="AA366" i="2"/>
  <c r="AC366" i="2"/>
  <c r="C367" i="2"/>
  <c r="E367" i="2"/>
  <c r="G367" i="2"/>
  <c r="I367" i="2"/>
  <c r="K367" i="2"/>
  <c r="M367" i="2"/>
  <c r="O367" i="2"/>
  <c r="Q367" i="2"/>
  <c r="S367" i="2"/>
  <c r="U367" i="2"/>
  <c r="W367" i="2"/>
  <c r="Y367" i="2"/>
  <c r="AA367" i="2"/>
  <c r="AC367" i="2"/>
  <c r="C368" i="2"/>
  <c r="E368" i="2"/>
  <c r="G368" i="2"/>
  <c r="I368" i="2"/>
  <c r="K368" i="2"/>
  <c r="M368" i="2"/>
  <c r="O368" i="2"/>
  <c r="Q368" i="2"/>
  <c r="S368" i="2"/>
  <c r="U368" i="2"/>
  <c r="W368" i="2"/>
  <c r="Y368" i="2"/>
  <c r="AA368" i="2"/>
  <c r="AC368" i="2"/>
  <c r="C369" i="2"/>
  <c r="E369" i="2"/>
  <c r="G369" i="2"/>
  <c r="I369" i="2"/>
  <c r="K369" i="2"/>
  <c r="M369" i="2"/>
  <c r="O369" i="2"/>
  <c r="Q369" i="2"/>
  <c r="S369" i="2"/>
  <c r="U369" i="2"/>
  <c r="W369" i="2"/>
  <c r="Y369" i="2"/>
  <c r="AA369" i="2"/>
  <c r="AC369" i="2"/>
  <c r="C370" i="2"/>
  <c r="E370" i="2"/>
  <c r="G370" i="2"/>
  <c r="I370" i="2"/>
  <c r="K370" i="2"/>
  <c r="M370" i="2"/>
  <c r="O370" i="2"/>
  <c r="Q370" i="2"/>
  <c r="S370" i="2"/>
  <c r="U370" i="2"/>
  <c r="W370" i="2"/>
  <c r="Y370" i="2"/>
  <c r="AA370" i="2"/>
  <c r="AC370" i="2"/>
  <c r="S375" i="2"/>
  <c r="U375" i="2"/>
  <c r="W375" i="2"/>
  <c r="Y375" i="2"/>
  <c r="D6" i="26"/>
  <c r="D7" i="26"/>
  <c r="I7" i="26"/>
  <c r="N7" i="26"/>
  <c r="I8" i="26"/>
  <c r="AA375" i="2"/>
  <c r="E375" i="2"/>
</calcChain>
</file>

<file path=xl/sharedStrings.xml><?xml version="1.0" encoding="utf-8"?>
<sst xmlns="http://schemas.openxmlformats.org/spreadsheetml/2006/main" count="63" uniqueCount="33">
  <si>
    <t>s31</t>
  </si>
  <si>
    <t>s32</t>
  </si>
  <si>
    <t>s33</t>
  </si>
  <si>
    <t>s34</t>
  </si>
  <si>
    <t>s35</t>
  </si>
  <si>
    <t>s37</t>
  </si>
  <si>
    <t>s38</t>
  </si>
  <si>
    <t>s39</t>
  </si>
  <si>
    <t>s42</t>
  </si>
  <si>
    <t>s46</t>
  </si>
  <si>
    <t>s47</t>
  </si>
  <si>
    <t>s49</t>
  </si>
  <si>
    <t>s50</t>
  </si>
  <si>
    <t>l/s</t>
  </si>
  <si>
    <t>suspicious data</t>
  </si>
  <si>
    <t>Date</t>
  </si>
  <si>
    <t>red is interpolated data for missing points</t>
  </si>
  <si>
    <t>s60</t>
  </si>
  <si>
    <t>Data colleced from GPSE loggers</t>
  </si>
  <si>
    <t>sums</t>
  </si>
  <si>
    <t>mm</t>
  </si>
  <si>
    <t>Flow template</t>
  </si>
  <si>
    <t>38 vs 37</t>
    <phoneticPr fontId="8" type="noConversion"/>
  </si>
  <si>
    <t>s37</t>
    <phoneticPr fontId="8" type="noConversion"/>
  </si>
  <si>
    <t>s38</t>
    <phoneticPr fontId="8" type="noConversion"/>
  </si>
  <si>
    <t>slope</t>
    <phoneticPr fontId="8" type="noConversion"/>
  </si>
  <si>
    <t>intercept</t>
    <phoneticPr fontId="8" type="noConversion"/>
  </si>
  <si>
    <t>32 vs 33</t>
    <phoneticPr fontId="8" type="noConversion"/>
  </si>
  <si>
    <t>s32</t>
    <phoneticPr fontId="8" type="noConversion"/>
  </si>
  <si>
    <t>s33</t>
    <phoneticPr fontId="8" type="noConversion"/>
  </si>
  <si>
    <t>50 vs 47</t>
    <phoneticPr fontId="8" type="noConversion"/>
  </si>
  <si>
    <t>s47</t>
    <phoneticPr fontId="8" type="noConversion"/>
  </si>
  <si>
    <t>s50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</si>
</sst>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yy"/>
    <numFmt numFmtId="165" formatCode="0.000"/>
    <numFmt numFmtId="166" formatCode="0.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64" fontId="0" fillId="0" borderId="0" xfId="0" applyNumberFormat="1"/>
    <xf numFmtId="0" fontId="4" fillId="2" borderId="0" xfId="0" applyFont="1" applyFill="1"/>
    <xf numFmtId="0" fontId="0" fillId="0" borderId="0" xfId="0" applyFill="1"/>
    <xf numFmtId="0" fontId="3" fillId="0" borderId="0" xfId="0" applyFont="1"/>
    <xf numFmtId="2" fontId="1" fillId="0" borderId="0" xfId="0" applyNumberFormat="1" applyFont="1" applyFill="1"/>
    <xf numFmtId="0" fontId="1" fillId="0" borderId="0" xfId="0" applyFont="1" applyFill="1"/>
    <xf numFmtId="2" fontId="5" fillId="0" borderId="0" xfId="0" applyNumberFormat="1" applyFont="1" applyFill="1"/>
    <xf numFmtId="2" fontId="6" fillId="0" borderId="0" xfId="0" applyNumberFormat="1" applyFont="1" applyFill="1"/>
    <xf numFmtId="0" fontId="6" fillId="0" borderId="0" xfId="0" applyFont="1" applyFill="1"/>
    <xf numFmtId="166" fontId="6" fillId="0" borderId="0" xfId="0" applyNumberFormat="1" applyFont="1" applyFill="1"/>
    <xf numFmtId="165" fontId="6" fillId="0" borderId="0" xfId="0" applyNumberFormat="1" applyFont="1" applyFill="1"/>
    <xf numFmtId="165" fontId="7" fillId="0" borderId="0" xfId="0" applyNumberFormat="1" applyFont="1"/>
    <xf numFmtId="2" fontId="7" fillId="0" borderId="0" xfId="0" applyNumberFormat="1" applyFont="1" applyFill="1"/>
    <xf numFmtId="166" fontId="7" fillId="0" borderId="0" xfId="0" applyNumberFormat="1" applyFont="1"/>
    <xf numFmtId="2" fontId="7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2" fontId="6" fillId="0" borderId="0" xfId="0" applyNumberFormat="1" applyFont="1" applyFill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10" Type="http://schemas.openxmlformats.org/officeDocument/2006/relationships/chartsheet" Target="chartsheets/sheet8.xml"/><Relationship Id="rId19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444444444444446E-2"/>
          <c:y val="3.4858387799564274E-2"/>
          <c:w val="0.94222222222222218"/>
          <c:h val="0.82788671023965144"/>
        </c:manualLayout>
      </c:layout>
      <c:lineChart>
        <c:grouping val="standard"/>
        <c:varyColors val="0"/>
        <c:ser>
          <c:idx val="0"/>
          <c:order val="0"/>
          <c:tx>
            <c:v>31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Data!$C$5:$C$369</c:f>
              <c:numCache>
                <c:formatCode>0.00</c:formatCode>
                <c:ptCount val="365"/>
                <c:pt idx="0">
                  <c:v>9.7340814710612011E-2</c:v>
                </c:pt>
                <c:pt idx="1">
                  <c:v>0.88995464346948505</c:v>
                </c:pt>
                <c:pt idx="2">
                  <c:v>2.2335972019103472</c:v>
                </c:pt>
                <c:pt idx="3">
                  <c:v>0.53084921514553618</c:v>
                </c:pt>
                <c:pt idx="4">
                  <c:v>0.41146205601162789</c:v>
                </c:pt>
                <c:pt idx="5">
                  <c:v>5.7681074647195879E-2</c:v>
                </c:pt>
                <c:pt idx="6">
                  <c:v>0.46228627828973434</c:v>
                </c:pt>
                <c:pt idx="7">
                  <c:v>1.5242186244185711</c:v>
                </c:pt>
                <c:pt idx="8">
                  <c:v>0.23449022246109988</c:v>
                </c:pt>
                <c:pt idx="9">
                  <c:v>0.280670075472787</c:v>
                </c:pt>
                <c:pt idx="10">
                  <c:v>7.8324145188681485E-2</c:v>
                </c:pt>
                <c:pt idx="11">
                  <c:v>5.3291801120646321E-3</c:v>
                </c:pt>
                <c:pt idx="12">
                  <c:v>0.27304082540913538</c:v>
                </c:pt>
                <c:pt idx="13">
                  <c:v>1.6577145008834429</c:v>
                </c:pt>
                <c:pt idx="14">
                  <c:v>1.6535000593069049</c:v>
                </c:pt>
                <c:pt idx="15">
                  <c:v>0.33462493424360906</c:v>
                </c:pt>
                <c:pt idx="16">
                  <c:v>0.3121539944430472</c:v>
                </c:pt>
                <c:pt idx="17">
                  <c:v>0.63859281341611007</c:v>
                </c:pt>
                <c:pt idx="18">
                  <c:v>0.10615819087582369</c:v>
                </c:pt>
                <c:pt idx="19">
                  <c:v>0.49226465896962124</c:v>
                </c:pt>
                <c:pt idx="20">
                  <c:v>0.72226892989172775</c:v>
                </c:pt>
                <c:pt idx="21">
                  <c:v>0.47589199865463228</c:v>
                </c:pt>
                <c:pt idx="22">
                  <c:v>2.6023731309505967E-2</c:v>
                </c:pt>
                <c:pt idx="23">
                  <c:v>0.49241829704784013</c:v>
                </c:pt>
                <c:pt idx="24">
                  <c:v>1.264935976595331</c:v>
                </c:pt>
                <c:pt idx="25">
                  <c:v>0.47155669215682749</c:v>
                </c:pt>
                <c:pt idx="26">
                  <c:v>0.27290195359754005</c:v>
                </c:pt>
                <c:pt idx="27">
                  <c:v>0.30987098678488489</c:v>
                </c:pt>
                <c:pt idx="28">
                  <c:v>0.75340998532088943</c:v>
                </c:pt>
                <c:pt idx="29">
                  <c:v>1.1548579906123009</c:v>
                </c:pt>
                <c:pt idx="30">
                  <c:v>0.63726570971795715</c:v>
                </c:pt>
                <c:pt idx="31">
                  <c:v>1.0727709834669616</c:v>
                </c:pt>
                <c:pt idx="32">
                  <c:v>1.8521470803912048</c:v>
                </c:pt>
                <c:pt idx="33">
                  <c:v>2.3511486522694245</c:v>
                </c:pt>
                <c:pt idx="34">
                  <c:v>1.8628658675397645</c:v>
                </c:pt>
                <c:pt idx="35">
                  <c:v>1.4860878111222569</c:v>
                </c:pt>
                <c:pt idx="36">
                  <c:v>0.97073703256130928</c:v>
                </c:pt>
                <c:pt idx="37">
                  <c:v>2.055681486963199</c:v>
                </c:pt>
                <c:pt idx="38">
                  <c:v>1.29699252343542</c:v>
                </c:pt>
                <c:pt idx="39">
                  <c:v>0.68610766924792277</c:v>
                </c:pt>
                <c:pt idx="40">
                  <c:v>1.0208698643997614</c:v>
                </c:pt>
                <c:pt idx="41">
                  <c:v>1.1111546697808696</c:v>
                </c:pt>
                <c:pt idx="42">
                  <c:v>0.75340436671022792</c:v>
                </c:pt>
                <c:pt idx="43">
                  <c:v>0.48297359870310741</c:v>
                </c:pt>
                <c:pt idx="44">
                  <c:v>0.37199381412770144</c:v>
                </c:pt>
                <c:pt idx="45">
                  <c:v>0.64374345263838562</c:v>
                </c:pt>
                <c:pt idx="46">
                  <c:v>0.40685290695110143</c:v>
                </c:pt>
                <c:pt idx="47">
                  <c:v>0.3675436120096226</c:v>
                </c:pt>
                <c:pt idx="48">
                  <c:v>0.48400929173447393</c:v>
                </c:pt>
                <c:pt idx="49">
                  <c:v>0.56941598265564386</c:v>
                </c:pt>
                <c:pt idx="50">
                  <c:v>0.53339818190732513</c:v>
                </c:pt>
                <c:pt idx="51">
                  <c:v>2.0108132279015905E-2</c:v>
                </c:pt>
                <c:pt idx="52">
                  <c:v>0</c:v>
                </c:pt>
                <c:pt idx="53">
                  <c:v>1.9186944003972545E-5</c:v>
                </c:pt>
                <c:pt idx="54">
                  <c:v>5.5320784483130117E-4</c:v>
                </c:pt>
                <c:pt idx="55">
                  <c:v>6.5155309322446217E-2</c:v>
                </c:pt>
                <c:pt idx="56">
                  <c:v>0.21636330513015076</c:v>
                </c:pt>
                <c:pt idx="57">
                  <c:v>6.7811302038139051E-2</c:v>
                </c:pt>
                <c:pt idx="58">
                  <c:v>0.32728544217623701</c:v>
                </c:pt>
                <c:pt idx="59">
                  <c:v>7.0901259356928328E-2</c:v>
                </c:pt>
                <c:pt idx="60">
                  <c:v>0.1045360312295352</c:v>
                </c:pt>
                <c:pt idx="61">
                  <c:v>0.19426420940178946</c:v>
                </c:pt>
                <c:pt idx="62">
                  <c:v>0.14317189596946123</c:v>
                </c:pt>
                <c:pt idx="63">
                  <c:v>1.2368132946895236</c:v>
                </c:pt>
                <c:pt idx="64">
                  <c:v>2.9245514814644706</c:v>
                </c:pt>
                <c:pt idx="65">
                  <c:v>3.3296140601584474</c:v>
                </c:pt>
                <c:pt idx="66">
                  <c:v>3.0518966825275271</c:v>
                </c:pt>
                <c:pt idx="67">
                  <c:v>4.8800759869715424</c:v>
                </c:pt>
                <c:pt idx="68">
                  <c:v>8.8642114920668593</c:v>
                </c:pt>
                <c:pt idx="69">
                  <c:v>10.639796961184746</c:v>
                </c:pt>
                <c:pt idx="70">
                  <c:v>11.840553039770846</c:v>
                </c:pt>
                <c:pt idx="71">
                  <c:v>12.187971554280526</c:v>
                </c:pt>
                <c:pt idx="72">
                  <c:v>13.135648992147063</c:v>
                </c:pt>
                <c:pt idx="73">
                  <c:v>12.840669806238825</c:v>
                </c:pt>
                <c:pt idx="74">
                  <c:v>14.987778473200223</c:v>
                </c:pt>
                <c:pt idx="75">
                  <c:v>23.351315187199312</c:v>
                </c:pt>
                <c:pt idx="76">
                  <c:v>36.609213338721389</c:v>
                </c:pt>
                <c:pt idx="77">
                  <c:v>30.152006994791776</c:v>
                </c:pt>
                <c:pt idx="78">
                  <c:v>20.890784753977933</c:v>
                </c:pt>
                <c:pt idx="79">
                  <c:v>11.898916077097942</c:v>
                </c:pt>
                <c:pt idx="80">
                  <c:v>5.7419990191937478</c:v>
                </c:pt>
                <c:pt idx="81">
                  <c:v>4.3359357764367275</c:v>
                </c:pt>
                <c:pt idx="82">
                  <c:v>2.9006843572188075</c:v>
                </c:pt>
                <c:pt idx="83">
                  <c:v>2.4401913931381523</c:v>
                </c:pt>
                <c:pt idx="84">
                  <c:v>1.8851987534118246</c:v>
                </c:pt>
                <c:pt idx="85">
                  <c:v>1.4910091830004988</c:v>
                </c:pt>
                <c:pt idx="86">
                  <c:v>1.3470285676621747</c:v>
                </c:pt>
                <c:pt idx="87">
                  <c:v>1.8885853599642519</c:v>
                </c:pt>
                <c:pt idx="88">
                  <c:v>1.3662692436587314</c:v>
                </c:pt>
                <c:pt idx="89">
                  <c:v>1.2020606016469291</c:v>
                </c:pt>
                <c:pt idx="90">
                  <c:v>1.1298373225341378</c:v>
                </c:pt>
                <c:pt idx="91">
                  <c:v>1.6014515661764273</c:v>
                </c:pt>
                <c:pt idx="92">
                  <c:v>1.3200630008502257</c:v>
                </c:pt>
                <c:pt idx="93">
                  <c:v>1.0960981930078642</c:v>
                </c:pt>
                <c:pt idx="94">
                  <c:v>0.92903638719859571</c:v>
                </c:pt>
                <c:pt idx="95">
                  <c:v>0.8006014807045333</c:v>
                </c:pt>
                <c:pt idx="96">
                  <c:v>0.70805234043602827</c:v>
                </c:pt>
                <c:pt idx="97">
                  <c:v>0.62322629916781169</c:v>
                </c:pt>
                <c:pt idx="98">
                  <c:v>0.6406557782499992</c:v>
                </c:pt>
                <c:pt idx="99">
                  <c:v>0.54941767830610566</c:v>
                </c:pt>
                <c:pt idx="100">
                  <c:v>0.54539309284981208</c:v>
                </c:pt>
                <c:pt idx="101">
                  <c:v>0.44575547950285771</c:v>
                </c:pt>
                <c:pt idx="102">
                  <c:v>0.37536409402606358</c:v>
                </c:pt>
                <c:pt idx="103">
                  <c:v>0.32303496968952955</c:v>
                </c:pt>
                <c:pt idx="104">
                  <c:v>0.40280251736828976</c:v>
                </c:pt>
                <c:pt idx="105">
                  <c:v>0.46670279564139627</c:v>
                </c:pt>
                <c:pt idx="106">
                  <c:v>1.047856271832682</c:v>
                </c:pt>
                <c:pt idx="107">
                  <c:v>5.4308225814451045</c:v>
                </c:pt>
                <c:pt idx="108">
                  <c:v>1.2417335026198353</c:v>
                </c:pt>
                <c:pt idx="109">
                  <c:v>1.7693413749814622</c:v>
                </c:pt>
                <c:pt idx="110">
                  <c:v>1.4803491944709803</c:v>
                </c:pt>
                <c:pt idx="111">
                  <c:v>1.1395163826045018</c:v>
                </c:pt>
                <c:pt idx="112">
                  <c:v>0.93260522443340899</c:v>
                </c:pt>
                <c:pt idx="113">
                  <c:v>0.78600860320059907</c:v>
                </c:pt>
                <c:pt idx="114">
                  <c:v>0.69464666961951882</c:v>
                </c:pt>
                <c:pt idx="115">
                  <c:v>0.6539067953394041</c:v>
                </c:pt>
                <c:pt idx="116">
                  <c:v>0.66697670994088687</c:v>
                </c:pt>
                <c:pt idx="117">
                  <c:v>0.60699618532486344</c:v>
                </c:pt>
                <c:pt idx="118">
                  <c:v>0.58684184866098554</c:v>
                </c:pt>
                <c:pt idx="119">
                  <c:v>0.57458027644810405</c:v>
                </c:pt>
                <c:pt idx="120">
                  <c:v>0.59773868192154855</c:v>
                </c:pt>
                <c:pt idx="121">
                  <c:v>0.61324519824675527</c:v>
                </c:pt>
                <c:pt idx="122">
                  <c:v>0.91473543344466124</c:v>
                </c:pt>
                <c:pt idx="123">
                  <c:v>1.3498848853899268</c:v>
                </c:pt>
                <c:pt idx="124">
                  <c:v>1.0210982323334707</c:v>
                </c:pt>
                <c:pt idx="125">
                  <c:v>0.85314908897214059</c:v>
                </c:pt>
                <c:pt idx="126">
                  <c:v>0.81791257824757779</c:v>
                </c:pt>
                <c:pt idx="127">
                  <c:v>0.84235102233676273</c:v>
                </c:pt>
                <c:pt idx="128">
                  <c:v>0.83502053943719334</c:v>
                </c:pt>
                <c:pt idx="129">
                  <c:v>0.72723255953694954</c:v>
                </c:pt>
                <c:pt idx="130">
                  <c:v>0.63889705843233313</c:v>
                </c:pt>
                <c:pt idx="131">
                  <c:v>0.57086912767952569</c:v>
                </c:pt>
                <c:pt idx="132">
                  <c:v>0.46933278865858502</c:v>
                </c:pt>
                <c:pt idx="133">
                  <c:v>0.44923876065848489</c:v>
                </c:pt>
                <c:pt idx="134">
                  <c:v>0.3993725032673483</c:v>
                </c:pt>
                <c:pt idx="135">
                  <c:v>0.32465818826302006</c:v>
                </c:pt>
                <c:pt idx="136">
                  <c:v>0.28467794688595238</c:v>
                </c:pt>
                <c:pt idx="137">
                  <c:v>0.24095371042101776</c:v>
                </c:pt>
                <c:pt idx="138">
                  <c:v>0.22302105465336433</c:v>
                </c:pt>
                <c:pt idx="139">
                  <c:v>0.16530940865534546</c:v>
                </c:pt>
                <c:pt idx="140">
                  <c:v>8.8886896443688065E-2</c:v>
                </c:pt>
                <c:pt idx="141">
                  <c:v>0.36277401128797959</c:v>
                </c:pt>
                <c:pt idx="142">
                  <c:v>0.15872056830601466</c:v>
                </c:pt>
                <c:pt idx="143">
                  <c:v>7.4709235585930289E-2</c:v>
                </c:pt>
                <c:pt idx="144">
                  <c:v>2.8494892912253437E-2</c:v>
                </c:pt>
                <c:pt idx="145">
                  <c:v>1.3205216526550819E-2</c:v>
                </c:pt>
                <c:pt idx="146">
                  <c:v>9.1078691455742222E-3</c:v>
                </c:pt>
                <c:pt idx="147">
                  <c:v>1.5196942000482081E-3</c:v>
                </c:pt>
                <c:pt idx="148">
                  <c:v>2.8294719956911414E-4</c:v>
                </c:pt>
                <c:pt idx="149">
                  <c:v>0.27193014092316076</c:v>
                </c:pt>
                <c:pt idx="150">
                  <c:v>0.18954457259304136</c:v>
                </c:pt>
                <c:pt idx="151">
                  <c:v>0.11506277119821204</c:v>
                </c:pt>
                <c:pt idx="152">
                  <c:v>6.6684823117491229E-2</c:v>
                </c:pt>
                <c:pt idx="153">
                  <c:v>1.0385128615743094E-2</c:v>
                </c:pt>
                <c:pt idx="154">
                  <c:v>0.12594254757452614</c:v>
                </c:pt>
                <c:pt idx="155">
                  <c:v>0.20175095690416006</c:v>
                </c:pt>
                <c:pt idx="156">
                  <c:v>0.11613432082207428</c:v>
                </c:pt>
                <c:pt idx="157">
                  <c:v>1.8761767391171278E-2</c:v>
                </c:pt>
                <c:pt idx="158">
                  <c:v>5.6319643562138203E-3</c:v>
                </c:pt>
                <c:pt idx="159">
                  <c:v>3.3530223305428315E-6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4.7678122840958542E-2</c:v>
                </c:pt>
                <c:pt idx="171">
                  <c:v>5.5820313773015037E-3</c:v>
                </c:pt>
                <c:pt idx="172">
                  <c:v>1.1452270748574193E-2</c:v>
                </c:pt>
                <c:pt idx="173">
                  <c:v>2.546189482508638E-3</c:v>
                </c:pt>
                <c:pt idx="174">
                  <c:v>0</c:v>
                </c:pt>
                <c:pt idx="175">
                  <c:v>0</c:v>
                </c:pt>
                <c:pt idx="176">
                  <c:v>5.2623485036344987E-3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1.3658091047158756</c:v>
                </c:pt>
                <c:pt idx="264">
                  <c:v>2.0307550947596837</c:v>
                </c:pt>
                <c:pt idx="265">
                  <c:v>0.38025909292291138</c:v>
                </c:pt>
                <c:pt idx="266">
                  <c:v>0.1165423972504081</c:v>
                </c:pt>
                <c:pt idx="267">
                  <c:v>9.2149507945399042E-2</c:v>
                </c:pt>
                <c:pt idx="268">
                  <c:v>8.3378897786995004E-2</c:v>
                </c:pt>
                <c:pt idx="269">
                  <c:v>4.1503550262635143E-2</c:v>
                </c:pt>
                <c:pt idx="270">
                  <c:v>5.2613559618602404E-3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9.7496441106310172E-2</c:v>
                </c:pt>
                <c:pt idx="279">
                  <c:v>0.58911340351445196</c:v>
                </c:pt>
                <c:pt idx="280">
                  <c:v>0.45494640311121332</c:v>
                </c:pt>
                <c:pt idx="281">
                  <c:v>1.3814324978118404</c:v>
                </c:pt>
                <c:pt idx="282">
                  <c:v>9.0281638063780925</c:v>
                </c:pt>
                <c:pt idx="283">
                  <c:v>5.7591542742693997</c:v>
                </c:pt>
                <c:pt idx="284">
                  <c:v>3.4002188033607275</c:v>
                </c:pt>
                <c:pt idx="285">
                  <c:v>0.24664823372010711</c:v>
                </c:pt>
                <c:pt idx="286">
                  <c:v>3.1701041169134494</c:v>
                </c:pt>
                <c:pt idx="287">
                  <c:v>9.3069476974265122</c:v>
                </c:pt>
                <c:pt idx="288">
                  <c:v>7.813512021720582</c:v>
                </c:pt>
                <c:pt idx="289">
                  <c:v>3.7211634831020755</c:v>
                </c:pt>
                <c:pt idx="290">
                  <c:v>2.774323833188586</c:v>
                </c:pt>
                <c:pt idx="291">
                  <c:v>2.4527409806849132</c:v>
                </c:pt>
                <c:pt idx="292">
                  <c:v>2.6757058333707993</c:v>
                </c:pt>
                <c:pt idx="293">
                  <c:v>1.9167740705343908</c:v>
                </c:pt>
                <c:pt idx="294">
                  <c:v>1.4165896916250995</c:v>
                </c:pt>
                <c:pt idx="295">
                  <c:v>1.118997453448495</c:v>
                </c:pt>
                <c:pt idx="296">
                  <c:v>1.0141970045735766</c:v>
                </c:pt>
                <c:pt idx="297">
                  <c:v>2.2151373194869572</c:v>
                </c:pt>
                <c:pt idx="298">
                  <c:v>1.9197209305496359</c:v>
                </c:pt>
                <c:pt idx="299">
                  <c:v>5.1222164347975152</c:v>
                </c:pt>
                <c:pt idx="300">
                  <c:v>2.720221515410985</c:v>
                </c:pt>
                <c:pt idx="301">
                  <c:v>1.8829628561740275</c:v>
                </c:pt>
                <c:pt idx="302">
                  <c:v>1.4468327508214067</c:v>
                </c:pt>
                <c:pt idx="303">
                  <c:v>1.2748774675760999</c:v>
                </c:pt>
                <c:pt idx="304">
                  <c:v>1.2593865961525497</c:v>
                </c:pt>
                <c:pt idx="305">
                  <c:v>1.1796345394257257</c:v>
                </c:pt>
                <c:pt idx="306">
                  <c:v>0.95752800976106234</c:v>
                </c:pt>
                <c:pt idx="307">
                  <c:v>0.82556355381205715</c:v>
                </c:pt>
                <c:pt idx="308">
                  <c:v>0.70990471487355988</c:v>
                </c:pt>
                <c:pt idx="309">
                  <c:v>0.59700019933714732</c:v>
                </c:pt>
                <c:pt idx="310">
                  <c:v>0.53658777837044758</c:v>
                </c:pt>
                <c:pt idx="311">
                  <c:v>0.47578393852923656</c:v>
                </c:pt>
                <c:pt idx="312">
                  <c:v>0.49635130799285881</c:v>
                </c:pt>
                <c:pt idx="313">
                  <c:v>0.48093255142282521</c:v>
                </c:pt>
                <c:pt idx="314">
                  <c:v>0.68769557633760614</c:v>
                </c:pt>
                <c:pt idx="315">
                  <c:v>1.5842576519381317</c:v>
                </c:pt>
                <c:pt idx="316">
                  <c:v>0.93068033277142925</c:v>
                </c:pt>
                <c:pt idx="317">
                  <c:v>2.2180236015904167</c:v>
                </c:pt>
                <c:pt idx="318">
                  <c:v>1.4778818751035177</c:v>
                </c:pt>
                <c:pt idx="319">
                  <c:v>1.6661199589343818</c:v>
                </c:pt>
                <c:pt idx="320">
                  <c:v>3.2328506615792234</c:v>
                </c:pt>
                <c:pt idx="321">
                  <c:v>3.3156491454817982</c:v>
                </c:pt>
                <c:pt idx="322">
                  <c:v>2.844207057152333</c:v>
                </c:pt>
                <c:pt idx="323">
                  <c:v>3.4712700879907596</c:v>
                </c:pt>
                <c:pt idx="324">
                  <c:v>3.3020997032275301</c:v>
                </c:pt>
                <c:pt idx="325">
                  <c:v>2.7919602786429558</c:v>
                </c:pt>
                <c:pt idx="326">
                  <c:v>2.2946921251099344</c:v>
                </c:pt>
                <c:pt idx="327">
                  <c:v>2.4477234629584812</c:v>
                </c:pt>
                <c:pt idx="328">
                  <c:v>2.0921090316707236</c:v>
                </c:pt>
                <c:pt idx="329">
                  <c:v>1.5875851626796098</c:v>
                </c:pt>
                <c:pt idx="330">
                  <c:v>1.1196987279155008</c:v>
                </c:pt>
                <c:pt idx="331">
                  <c:v>0.88393735195706202</c:v>
                </c:pt>
                <c:pt idx="332">
                  <c:v>0.82524901551243446</c:v>
                </c:pt>
                <c:pt idx="333">
                  <c:v>0.72613822146562323</c:v>
                </c:pt>
                <c:pt idx="334">
                  <c:v>0.53919894005413549</c:v>
                </c:pt>
                <c:pt idx="335">
                  <c:v>0.8239138357910043</c:v>
                </c:pt>
                <c:pt idx="336">
                  <c:v>4.1633544408868532</c:v>
                </c:pt>
                <c:pt idx="337">
                  <c:v>4.2966373802758975</c:v>
                </c:pt>
                <c:pt idx="338">
                  <c:v>11.476543163150231</c:v>
                </c:pt>
                <c:pt idx="339">
                  <c:v>3.1607898647316133</c:v>
                </c:pt>
                <c:pt idx="340">
                  <c:v>2.1460899659151327</c:v>
                </c:pt>
                <c:pt idx="341">
                  <c:v>1.9681711021416091</c:v>
                </c:pt>
                <c:pt idx="342">
                  <c:v>2.5098150228158252E-2</c:v>
                </c:pt>
                <c:pt idx="343">
                  <c:v>8.4940264811541443E-3</c:v>
                </c:pt>
                <c:pt idx="344">
                  <c:v>4.0332918118845184E-3</c:v>
                </c:pt>
                <c:pt idx="345">
                  <c:v>4.5933264353107399E-2</c:v>
                </c:pt>
                <c:pt idx="346">
                  <c:v>0.44925336151126172</c:v>
                </c:pt>
                <c:pt idx="347">
                  <c:v>0.81656050660183843</c:v>
                </c:pt>
                <c:pt idx="348">
                  <c:v>0.7461866786755833</c:v>
                </c:pt>
                <c:pt idx="349">
                  <c:v>0.6633405749396305</c:v>
                </c:pt>
                <c:pt idx="350">
                  <c:v>0.43690182133392264</c:v>
                </c:pt>
                <c:pt idx="351">
                  <c:v>0.26645170906146554</c:v>
                </c:pt>
                <c:pt idx="352">
                  <c:v>0.23409072682339782</c:v>
                </c:pt>
                <c:pt idx="353">
                  <c:v>0.19653402378528834</c:v>
                </c:pt>
                <c:pt idx="354">
                  <c:v>0.15044114439348996</c:v>
                </c:pt>
                <c:pt idx="355">
                  <c:v>0.1795623310250252</c:v>
                </c:pt>
                <c:pt idx="356">
                  <c:v>0.2165799478936675</c:v>
                </c:pt>
                <c:pt idx="357">
                  <c:v>0.21327616453412285</c:v>
                </c:pt>
                <c:pt idx="358">
                  <c:v>0.19058061440851659</c:v>
                </c:pt>
                <c:pt idx="359">
                  <c:v>0.17214777477368307</c:v>
                </c:pt>
                <c:pt idx="360">
                  <c:v>0.14492822212306677</c:v>
                </c:pt>
                <c:pt idx="361">
                  <c:v>0.1397681223146314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649-ACE8-F3530AC928F0}"/>
            </c:ext>
          </c:extLst>
        </c:ser>
        <c:ser>
          <c:idx val="1"/>
          <c:order val="1"/>
          <c:tx>
            <c:v>32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Data!$E$5:$E$369</c:f>
              <c:numCache>
                <c:formatCode>0.00</c:formatCode>
                <c:ptCount val="365"/>
                <c:pt idx="0">
                  <c:v>0.19487084580411282</c:v>
                </c:pt>
                <c:pt idx="1">
                  <c:v>0.62697153262512251</c:v>
                </c:pt>
                <c:pt idx="2">
                  <c:v>1.2475057622303749</c:v>
                </c:pt>
                <c:pt idx="3">
                  <c:v>0.56079646805407612</c:v>
                </c:pt>
                <c:pt idx="4">
                  <c:v>0.47599884302935708</c:v>
                </c:pt>
                <c:pt idx="5">
                  <c:v>0.17566484999185331</c:v>
                </c:pt>
                <c:pt idx="6">
                  <c:v>0.48267220533292376</c:v>
                </c:pt>
                <c:pt idx="7">
                  <c:v>1.0413974514605013</c:v>
                </c:pt>
                <c:pt idx="8">
                  <c:v>0.42669364991308317</c:v>
                </c:pt>
                <c:pt idx="9">
                  <c:v>0.44088787337334251</c:v>
                </c:pt>
                <c:pt idx="10">
                  <c:v>0.26151455468294732</c:v>
                </c:pt>
                <c:pt idx="11">
                  <c:v>0.13715081757652758</c:v>
                </c:pt>
                <c:pt idx="12">
                  <c:v>0.37563125698983724</c:v>
                </c:pt>
                <c:pt idx="13">
                  <c:v>1.3022781511818984</c:v>
                </c:pt>
                <c:pt idx="14">
                  <c:v>1.6492862590596438</c:v>
                </c:pt>
                <c:pt idx="15">
                  <c:v>0.56451809160151423</c:v>
                </c:pt>
                <c:pt idx="16">
                  <c:v>0.46170268778874174</c:v>
                </c:pt>
                <c:pt idx="17">
                  <c:v>0.8930239017235776</c:v>
                </c:pt>
                <c:pt idx="18">
                  <c:v>0.43684608787232049</c:v>
                </c:pt>
                <c:pt idx="19">
                  <c:v>0.79932555522569149</c:v>
                </c:pt>
                <c:pt idx="20">
                  <c:v>0.92097504520897111</c:v>
                </c:pt>
                <c:pt idx="21">
                  <c:v>0.72308847272475674</c:v>
                </c:pt>
                <c:pt idx="22">
                  <c:v>0.18218325401893584</c:v>
                </c:pt>
                <c:pt idx="23">
                  <c:v>0.52951300137473589</c:v>
                </c:pt>
                <c:pt idx="24">
                  <c:v>0.90394989978030937</c:v>
                </c:pt>
                <c:pt idx="25">
                  <c:v>0.50076499180352896</c:v>
                </c:pt>
                <c:pt idx="26">
                  <c:v>0.31745320634760671</c:v>
                </c:pt>
                <c:pt idx="27">
                  <c:v>0.31077879043433387</c:v>
                </c:pt>
                <c:pt idx="28">
                  <c:v>0.54431402360356362</c:v>
                </c:pt>
                <c:pt idx="29">
                  <c:v>0.71676627407433002</c:v>
                </c:pt>
                <c:pt idx="30">
                  <c:v>0.47683415094074566</c:v>
                </c:pt>
                <c:pt idx="31">
                  <c:v>0.62511009938003237</c:v>
                </c:pt>
                <c:pt idx="32">
                  <c:v>0.90346943236842236</c:v>
                </c:pt>
                <c:pt idx="33">
                  <c:v>1.1213689367794177</c:v>
                </c:pt>
                <c:pt idx="34">
                  <c:v>0.97070406241893292</c:v>
                </c:pt>
                <c:pt idx="35">
                  <c:v>0.81915313170177217</c:v>
                </c:pt>
                <c:pt idx="36">
                  <c:v>0.59583096233309196</c:v>
                </c:pt>
                <c:pt idx="37">
                  <c:v>1.0230918270797271</c:v>
                </c:pt>
                <c:pt idx="38">
                  <c:v>0.8165664888897769</c:v>
                </c:pt>
                <c:pt idx="39">
                  <c:v>0.51988035064397209</c:v>
                </c:pt>
                <c:pt idx="40">
                  <c:v>0.70043635044341168</c:v>
                </c:pt>
                <c:pt idx="41">
                  <c:v>0.94583470883807863</c:v>
                </c:pt>
                <c:pt idx="42">
                  <c:v>0.70805665489533043</c:v>
                </c:pt>
                <c:pt idx="43">
                  <c:v>0.50897340517568557</c:v>
                </c:pt>
                <c:pt idx="44">
                  <c:v>0.39346215594751016</c:v>
                </c:pt>
                <c:pt idx="45">
                  <c:v>0.51485125402609555</c:v>
                </c:pt>
                <c:pt idx="46">
                  <c:v>0.37659081228679686</c:v>
                </c:pt>
                <c:pt idx="47">
                  <c:v>0.34001148726258862</c:v>
                </c:pt>
                <c:pt idx="48">
                  <c:v>0.39548181596060616</c:v>
                </c:pt>
                <c:pt idx="49">
                  <c:v>0.4430451979672605</c:v>
                </c:pt>
                <c:pt idx="50">
                  <c:v>0.44114061406611665</c:v>
                </c:pt>
                <c:pt idx="51">
                  <c:v>0.11205757389165091</c:v>
                </c:pt>
                <c:pt idx="52">
                  <c:v>4.6026380085606843E-3</c:v>
                </c:pt>
                <c:pt idx="53">
                  <c:v>2.8218608306445406E-2</c:v>
                </c:pt>
                <c:pt idx="54">
                  <c:v>3.0883644092674706E-2</c:v>
                </c:pt>
                <c:pt idx="55">
                  <c:v>0.12245651391075428</c:v>
                </c:pt>
                <c:pt idx="56">
                  <c:v>0.24834268448036076</c:v>
                </c:pt>
                <c:pt idx="57">
                  <c:v>0.14425359390155737</c:v>
                </c:pt>
                <c:pt idx="58">
                  <c:v>0.31355820722182626</c:v>
                </c:pt>
                <c:pt idx="59">
                  <c:v>0.19640539860536371</c:v>
                </c:pt>
                <c:pt idx="60">
                  <c:v>0.30081164807345551</c:v>
                </c:pt>
                <c:pt idx="61">
                  <c:v>0.46085810058584048</c:v>
                </c:pt>
                <c:pt idx="62">
                  <c:v>0.54863618641825251</c:v>
                </c:pt>
                <c:pt idx="63">
                  <c:v>1.8923954760862618</c:v>
                </c:pt>
                <c:pt idx="64">
                  <c:v>3.9612617062565501</c:v>
                </c:pt>
                <c:pt idx="65">
                  <c:v>4.341166870211203</c:v>
                </c:pt>
                <c:pt idx="66">
                  <c:v>3.8333078318225744</c:v>
                </c:pt>
                <c:pt idx="67">
                  <c:v>5.1654656586879417</c:v>
                </c:pt>
                <c:pt idx="68">
                  <c:v>8.1454883690535187</c:v>
                </c:pt>
                <c:pt idx="69">
                  <c:v>9.8993243059467488</c:v>
                </c:pt>
                <c:pt idx="70">
                  <c:v>11.229500279057042</c:v>
                </c:pt>
                <c:pt idx="71">
                  <c:v>12.086584325140375</c:v>
                </c:pt>
                <c:pt idx="72">
                  <c:v>14.233166779354617</c:v>
                </c:pt>
                <c:pt idx="73">
                  <c:v>10.986155719512183</c:v>
                </c:pt>
                <c:pt idx="74">
                  <c:v>8.222186321059386</c:v>
                </c:pt>
                <c:pt idx="75">
                  <c:v>11.236422038604104</c:v>
                </c:pt>
                <c:pt idx="76">
                  <c:v>29.02398464915246</c:v>
                </c:pt>
                <c:pt idx="77">
                  <c:v>32.187333763733747</c:v>
                </c:pt>
                <c:pt idx="78">
                  <c:v>28.659360961244321</c:v>
                </c:pt>
                <c:pt idx="79">
                  <c:v>12.948121171583876</c:v>
                </c:pt>
                <c:pt idx="80">
                  <c:v>3.8876184802803655</c:v>
                </c:pt>
                <c:pt idx="81">
                  <c:v>4.0811004789754044</c:v>
                </c:pt>
                <c:pt idx="82">
                  <c:v>3.1662286992973141</c:v>
                </c:pt>
                <c:pt idx="83">
                  <c:v>2.7766978984746973</c:v>
                </c:pt>
                <c:pt idx="84">
                  <c:v>2.3114925268998032</c:v>
                </c:pt>
                <c:pt idx="85">
                  <c:v>1.9674294531367149</c:v>
                </c:pt>
                <c:pt idx="86">
                  <c:v>1.8025116403896633</c:v>
                </c:pt>
                <c:pt idx="87">
                  <c:v>1.9445130637165333</c:v>
                </c:pt>
                <c:pt idx="88">
                  <c:v>1.6664605571440019</c:v>
                </c:pt>
                <c:pt idx="89">
                  <c:v>1.5351430178831482</c:v>
                </c:pt>
                <c:pt idx="90">
                  <c:v>1.4475001188229089</c:v>
                </c:pt>
                <c:pt idx="91">
                  <c:v>1.6451804405299797</c:v>
                </c:pt>
                <c:pt idx="92">
                  <c:v>1.5730843336526072</c:v>
                </c:pt>
                <c:pt idx="93">
                  <c:v>1.4149713238039336</c:v>
                </c:pt>
                <c:pt idx="94">
                  <c:v>1.2997212592257679</c:v>
                </c:pt>
                <c:pt idx="95">
                  <c:v>1.1892888646358752</c:v>
                </c:pt>
                <c:pt idx="96">
                  <c:v>1.1006403809899279</c:v>
                </c:pt>
                <c:pt idx="97">
                  <c:v>1.0395872838757072</c:v>
                </c:pt>
                <c:pt idx="98">
                  <c:v>0.99040378623347647</c:v>
                </c:pt>
                <c:pt idx="99">
                  <c:v>0.93239726872969586</c:v>
                </c:pt>
                <c:pt idx="100">
                  <c:v>0.87916941096653733</c:v>
                </c:pt>
                <c:pt idx="101">
                  <c:v>0.82126950416392608</c:v>
                </c:pt>
                <c:pt idx="102">
                  <c:v>0.77648846295370622</c:v>
                </c:pt>
                <c:pt idx="103">
                  <c:v>0.74915469175697524</c:v>
                </c:pt>
                <c:pt idx="104">
                  <c:v>0.7581594207001584</c:v>
                </c:pt>
                <c:pt idx="105">
                  <c:v>0.74205950545643595</c:v>
                </c:pt>
                <c:pt idx="106">
                  <c:v>1.2515025808516604</c:v>
                </c:pt>
                <c:pt idx="107">
                  <c:v>1.1392786233588159</c:v>
                </c:pt>
                <c:pt idx="108">
                  <c:v>0.92997296448183842</c:v>
                </c:pt>
                <c:pt idx="109">
                  <c:v>0.93432518590022462</c:v>
                </c:pt>
                <c:pt idx="110">
                  <c:v>0.90635570625732942</c:v>
                </c:pt>
                <c:pt idx="111">
                  <c:v>1.2880097163054112</c:v>
                </c:pt>
                <c:pt idx="112">
                  <c:v>1.1124306792090937</c:v>
                </c:pt>
                <c:pt idx="113">
                  <c:v>1.0498161794269085</c:v>
                </c:pt>
                <c:pt idx="114">
                  <c:v>0.9821497199156819</c:v>
                </c:pt>
                <c:pt idx="115">
                  <c:v>0.90123594829007403</c:v>
                </c:pt>
                <c:pt idx="116">
                  <c:v>0.8372211120754498</c:v>
                </c:pt>
                <c:pt idx="117">
                  <c:v>0.76310389735179796</c:v>
                </c:pt>
                <c:pt idx="118">
                  <c:v>0.70828846008889967</c:v>
                </c:pt>
                <c:pt idx="119">
                  <c:v>0.67130852285923115</c:v>
                </c:pt>
                <c:pt idx="120">
                  <c:v>0.62071721627264786</c:v>
                </c:pt>
                <c:pt idx="121">
                  <c:v>0.61975983287728531</c:v>
                </c:pt>
                <c:pt idx="122">
                  <c:v>0.65491788901332082</c:v>
                </c:pt>
                <c:pt idx="123">
                  <c:v>0.75987524691005426</c:v>
                </c:pt>
                <c:pt idx="124">
                  <c:v>0.84651160325993713</c:v>
                </c:pt>
                <c:pt idx="125">
                  <c:v>0.57848856751114075</c:v>
                </c:pt>
                <c:pt idx="126">
                  <c:v>0.52546754482856528</c:v>
                </c:pt>
                <c:pt idx="127">
                  <c:v>0.48886950953270963</c:v>
                </c:pt>
                <c:pt idx="128">
                  <c:v>0.48755390560616624</c:v>
                </c:pt>
                <c:pt idx="129">
                  <c:v>0.44950084389765699</c:v>
                </c:pt>
                <c:pt idx="130">
                  <c:v>0.43359551060974599</c:v>
                </c:pt>
                <c:pt idx="131">
                  <c:v>0.43176828784570792</c:v>
                </c:pt>
                <c:pt idx="132">
                  <c:v>0.39592233512298258</c:v>
                </c:pt>
                <c:pt idx="133">
                  <c:v>0.37389855629916885</c:v>
                </c:pt>
                <c:pt idx="134">
                  <c:v>0.34930053729594118</c:v>
                </c:pt>
                <c:pt idx="135">
                  <c:v>0.30772051949111195</c:v>
                </c:pt>
                <c:pt idx="136">
                  <c:v>0.29098527229293869</c:v>
                </c:pt>
                <c:pt idx="137">
                  <c:v>0.27368995396872187</c:v>
                </c:pt>
                <c:pt idx="138">
                  <c:v>0.27242685402268341</c:v>
                </c:pt>
                <c:pt idx="139">
                  <c:v>0.26691557692790702</c:v>
                </c:pt>
                <c:pt idx="140">
                  <c:v>0.22710867324240436</c:v>
                </c:pt>
                <c:pt idx="141">
                  <c:v>0.39065691734638214</c:v>
                </c:pt>
                <c:pt idx="142">
                  <c:v>0.23055815110454667</c:v>
                </c:pt>
                <c:pt idx="143">
                  <c:v>0.18976095277822352</c:v>
                </c:pt>
                <c:pt idx="144">
                  <c:v>0.16719683231780169</c:v>
                </c:pt>
                <c:pt idx="145">
                  <c:v>0.15543085528655962</c:v>
                </c:pt>
                <c:pt idx="146">
                  <c:v>0.22743120300431777</c:v>
                </c:pt>
                <c:pt idx="147">
                  <c:v>0.23721830098833707</c:v>
                </c:pt>
                <c:pt idx="148">
                  <c:v>0.93676575669173356</c:v>
                </c:pt>
                <c:pt idx="149">
                  <c:v>2.7088364649444938</c:v>
                </c:pt>
                <c:pt idx="150">
                  <c:v>0.73142626014708567</c:v>
                </c:pt>
                <c:pt idx="151">
                  <c:v>0.57734543743430422</c:v>
                </c:pt>
                <c:pt idx="152">
                  <c:v>0.66525824640384124</c:v>
                </c:pt>
                <c:pt idx="153">
                  <c:v>0.36666032923884534</c:v>
                </c:pt>
                <c:pt idx="154">
                  <c:v>0.53829757630897135</c:v>
                </c:pt>
                <c:pt idx="155">
                  <c:v>1.0096205778637595</c:v>
                </c:pt>
                <c:pt idx="156">
                  <c:v>0.44689034945301764</c:v>
                </c:pt>
                <c:pt idx="157">
                  <c:v>0.11472604665428389</c:v>
                </c:pt>
                <c:pt idx="158">
                  <c:v>0.10594417727078848</c:v>
                </c:pt>
                <c:pt idx="159">
                  <c:v>9.8963478760989432E-2</c:v>
                </c:pt>
                <c:pt idx="160">
                  <c:v>8.7453849829062028E-2</c:v>
                </c:pt>
                <c:pt idx="161">
                  <c:v>9.6822089815951126E-2</c:v>
                </c:pt>
                <c:pt idx="162">
                  <c:v>8.6966844315173431E-2</c:v>
                </c:pt>
                <c:pt idx="163">
                  <c:v>0.15225117700506255</c:v>
                </c:pt>
                <c:pt idx="164">
                  <c:v>0.15790031443749183</c:v>
                </c:pt>
                <c:pt idx="165">
                  <c:v>0.13017140149846976</c:v>
                </c:pt>
                <c:pt idx="166">
                  <c:v>0.12821003298755421</c:v>
                </c:pt>
                <c:pt idx="167">
                  <c:v>0.1005271982973731</c:v>
                </c:pt>
                <c:pt idx="168">
                  <c:v>0.16207169025946344</c:v>
                </c:pt>
                <c:pt idx="169">
                  <c:v>0.37800816523398301</c:v>
                </c:pt>
                <c:pt idx="170">
                  <c:v>0.38480767557566758</c:v>
                </c:pt>
                <c:pt idx="171">
                  <c:v>0.23669292388712565</c:v>
                </c:pt>
                <c:pt idx="172">
                  <c:v>0.26367349659453237</c:v>
                </c:pt>
                <c:pt idx="173">
                  <c:v>0.30371158201060094</c:v>
                </c:pt>
                <c:pt idx="174">
                  <c:v>0.16187907602584559</c:v>
                </c:pt>
                <c:pt idx="175">
                  <c:v>0.86382556426274604</c:v>
                </c:pt>
                <c:pt idx="176">
                  <c:v>0.46773813943744968</c:v>
                </c:pt>
                <c:pt idx="177">
                  <c:v>0.34478614185815548</c:v>
                </c:pt>
                <c:pt idx="178">
                  <c:v>0.29423075830189321</c:v>
                </c:pt>
                <c:pt idx="179">
                  <c:v>0.2734701193965674</c:v>
                </c:pt>
                <c:pt idx="180">
                  <c:v>0.24868615802497879</c:v>
                </c:pt>
                <c:pt idx="181">
                  <c:v>0.2229162964044531</c:v>
                </c:pt>
                <c:pt idx="182">
                  <c:v>0</c:v>
                </c:pt>
                <c:pt idx="183">
                  <c:v>0</c:v>
                </c:pt>
                <c:pt idx="184">
                  <c:v>9.6513622780743422E-2</c:v>
                </c:pt>
                <c:pt idx="185">
                  <c:v>5.3354463383115426E-5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1.4579921900201855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5.1938453361085211E-3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0.18583707904141245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0.12986924787145537</c:v>
                </c:pt>
                <c:pt idx="207">
                  <c:v>2.5465344708159054E-3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1.6598788784005427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1.1797560580907913</c:v>
                </c:pt>
                <c:pt idx="229">
                  <c:v>8.9754007131129146E-2</c:v>
                </c:pt>
                <c:pt idx="230">
                  <c:v>1.558383692011781E-2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1.9201550496179422E-2</c:v>
                </c:pt>
                <c:pt idx="249">
                  <c:v>0</c:v>
                </c:pt>
                <c:pt idx="250">
                  <c:v>1.0259493998527653E-2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1.4521276589709056</c:v>
                </c:pt>
                <c:pt idx="256">
                  <c:v>0</c:v>
                </c:pt>
                <c:pt idx="257">
                  <c:v>1.5000489150401025E-2</c:v>
                </c:pt>
                <c:pt idx="258">
                  <c:v>0</c:v>
                </c:pt>
                <c:pt idx="259">
                  <c:v>0</c:v>
                </c:pt>
                <c:pt idx="260">
                  <c:v>0.17005770898535616</c:v>
                </c:pt>
                <c:pt idx="261">
                  <c:v>4.4369736379257466E-2</c:v>
                </c:pt>
                <c:pt idx="262">
                  <c:v>0.26435665659852703</c:v>
                </c:pt>
                <c:pt idx="263">
                  <c:v>0.75150044054699872</c:v>
                </c:pt>
                <c:pt idx="264">
                  <c:v>1.4615348649212436</c:v>
                </c:pt>
                <c:pt idx="265">
                  <c:v>0.84026812435587328</c:v>
                </c:pt>
                <c:pt idx="266">
                  <c:v>0.53172078812245316</c:v>
                </c:pt>
                <c:pt idx="267">
                  <c:v>0.3457247560257477</c:v>
                </c:pt>
                <c:pt idx="268">
                  <c:v>0.22719322988241966</c:v>
                </c:pt>
                <c:pt idx="269">
                  <c:v>0.19422227946822476</c:v>
                </c:pt>
                <c:pt idx="270">
                  <c:v>0.1203208373212958</c:v>
                </c:pt>
                <c:pt idx="271">
                  <c:v>0.11369378851620367</c:v>
                </c:pt>
                <c:pt idx="272">
                  <c:v>8.967482522894725E-2</c:v>
                </c:pt>
                <c:pt idx="273">
                  <c:v>9.2869579444469774E-2</c:v>
                </c:pt>
                <c:pt idx="274">
                  <c:v>8.2181501710291802E-2</c:v>
                </c:pt>
                <c:pt idx="275">
                  <c:v>2.8901663083853248E-2</c:v>
                </c:pt>
                <c:pt idx="276">
                  <c:v>1.5258211363368589E-4</c:v>
                </c:pt>
                <c:pt idx="277">
                  <c:v>0.3893090445805561</c:v>
                </c:pt>
                <c:pt idx="278">
                  <c:v>0.16209158646274494</c:v>
                </c:pt>
                <c:pt idx="279">
                  <c:v>0.37051184272717658</c:v>
                </c:pt>
                <c:pt idx="280">
                  <c:v>0.35406626258460905</c:v>
                </c:pt>
                <c:pt idx="281">
                  <c:v>0.77874506435814972</c:v>
                </c:pt>
                <c:pt idx="282">
                  <c:v>5.5409687190589523</c:v>
                </c:pt>
                <c:pt idx="283">
                  <c:v>5.6750037069828041</c:v>
                </c:pt>
                <c:pt idx="284">
                  <c:v>3.514576626210093</c:v>
                </c:pt>
                <c:pt idx="285">
                  <c:v>1.987850895716049</c:v>
                </c:pt>
                <c:pt idx="286">
                  <c:v>3.2349165074866058</c:v>
                </c:pt>
                <c:pt idx="287">
                  <c:v>10.064424734449977</c:v>
                </c:pt>
                <c:pt idx="288">
                  <c:v>8.2136551778200335</c:v>
                </c:pt>
                <c:pt idx="289">
                  <c:v>4.0393754990485427</c:v>
                </c:pt>
                <c:pt idx="290">
                  <c:v>3.1454980567413373</c:v>
                </c:pt>
                <c:pt idx="291">
                  <c:v>2.7167552847472716</c:v>
                </c:pt>
                <c:pt idx="292">
                  <c:v>2.8858281066106355</c:v>
                </c:pt>
                <c:pt idx="293">
                  <c:v>2.2211183369024665</c:v>
                </c:pt>
                <c:pt idx="294">
                  <c:v>1.697377308498295</c:v>
                </c:pt>
                <c:pt idx="295">
                  <c:v>1.4314091544061314</c:v>
                </c:pt>
                <c:pt idx="296">
                  <c:v>1.3105946701193121</c:v>
                </c:pt>
                <c:pt idx="297">
                  <c:v>1.9446368318155063</c:v>
                </c:pt>
                <c:pt idx="298">
                  <c:v>2.1314950285369614</c:v>
                </c:pt>
                <c:pt idx="299">
                  <c:v>4.2480353572490346</c:v>
                </c:pt>
                <c:pt idx="300">
                  <c:v>2.688979260856327</c:v>
                </c:pt>
                <c:pt idx="301">
                  <c:v>2.0227608021077952</c:v>
                </c:pt>
                <c:pt idx="302">
                  <c:v>1.6205141113612291</c:v>
                </c:pt>
                <c:pt idx="303">
                  <c:v>1.4413084636049358</c:v>
                </c:pt>
                <c:pt idx="304">
                  <c:v>1.3302145193249912</c:v>
                </c:pt>
                <c:pt idx="305">
                  <c:v>1.2545548163214535</c:v>
                </c:pt>
                <c:pt idx="306">
                  <c:v>1.1399731321698843</c:v>
                </c:pt>
                <c:pt idx="307">
                  <c:v>1.0334905417644427</c:v>
                </c:pt>
                <c:pt idx="308">
                  <c:v>1.0734254445767126</c:v>
                </c:pt>
                <c:pt idx="309">
                  <c:v>1.0929001104696843</c:v>
                </c:pt>
                <c:pt idx="310">
                  <c:v>0.9860832297467067</c:v>
                </c:pt>
                <c:pt idx="311">
                  <c:v>0.69055664208964462</c:v>
                </c:pt>
                <c:pt idx="312">
                  <c:v>0.44228715030587501</c:v>
                </c:pt>
                <c:pt idx="313">
                  <c:v>0.33938765799256532</c:v>
                </c:pt>
                <c:pt idx="314">
                  <c:v>0.30337962222949905</c:v>
                </c:pt>
                <c:pt idx="315">
                  <c:v>0.42226366208444438</c:v>
                </c:pt>
                <c:pt idx="316">
                  <c:v>3.3056188132213324</c:v>
                </c:pt>
                <c:pt idx="317">
                  <c:v>8.1967325046455155</c:v>
                </c:pt>
                <c:pt idx="318">
                  <c:v>1.9037689019936681</c:v>
                </c:pt>
                <c:pt idx="319">
                  <c:v>1.6669861416325389</c:v>
                </c:pt>
                <c:pt idx="320">
                  <c:v>2.1388732204911585</c:v>
                </c:pt>
                <c:pt idx="321">
                  <c:v>1.6868193017414581</c:v>
                </c:pt>
                <c:pt idx="322">
                  <c:v>1.7383007232216254</c:v>
                </c:pt>
                <c:pt idx="323">
                  <c:v>2.2880473391411216</c:v>
                </c:pt>
                <c:pt idx="324">
                  <c:v>1.9601285862661553</c:v>
                </c:pt>
                <c:pt idx="325">
                  <c:v>1.6176908992781238</c:v>
                </c:pt>
                <c:pt idx="326">
                  <c:v>1.4087625043458663</c:v>
                </c:pt>
                <c:pt idx="327">
                  <c:v>1.489432758193264</c:v>
                </c:pt>
                <c:pt idx="328">
                  <c:v>1.1678608694688961</c:v>
                </c:pt>
                <c:pt idx="329">
                  <c:v>1.0610117908759773</c:v>
                </c:pt>
                <c:pt idx="330">
                  <c:v>1.0258964064205089</c:v>
                </c:pt>
                <c:pt idx="331">
                  <c:v>1.0689765273691776</c:v>
                </c:pt>
                <c:pt idx="332">
                  <c:v>1.092050894588491</c:v>
                </c:pt>
                <c:pt idx="333">
                  <c:v>1.0306512362919276</c:v>
                </c:pt>
                <c:pt idx="334">
                  <c:v>0.94231681359009656</c:v>
                </c:pt>
                <c:pt idx="335">
                  <c:v>1.0701333916059315</c:v>
                </c:pt>
                <c:pt idx="336">
                  <c:v>2.9547641189694085</c:v>
                </c:pt>
                <c:pt idx="337">
                  <c:v>5.5607438548819923</c:v>
                </c:pt>
                <c:pt idx="338">
                  <c:v>12.832384858913388</c:v>
                </c:pt>
                <c:pt idx="339">
                  <c:v>3.953063634030884</c:v>
                </c:pt>
                <c:pt idx="340">
                  <c:v>2.8781201298440107</c:v>
                </c:pt>
                <c:pt idx="341">
                  <c:v>2.4641057550797636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1.3735092218969494</c:v>
                </c:pt>
                <c:pt idx="347">
                  <c:v>1.3071081133961628</c:v>
                </c:pt>
                <c:pt idx="348">
                  <c:v>1.188787343565894</c:v>
                </c:pt>
                <c:pt idx="349">
                  <c:v>1.1326915285697259</c:v>
                </c:pt>
                <c:pt idx="350">
                  <c:v>1.0683319296851577</c:v>
                </c:pt>
                <c:pt idx="351">
                  <c:v>0.99021659914045546</c:v>
                </c:pt>
                <c:pt idx="352">
                  <c:v>0.92659560274970287</c:v>
                </c:pt>
                <c:pt idx="353">
                  <c:v>0.87489751414306394</c:v>
                </c:pt>
                <c:pt idx="354">
                  <c:v>0.86885138992343869</c:v>
                </c:pt>
                <c:pt idx="355">
                  <c:v>0.82721308158281603</c:v>
                </c:pt>
                <c:pt idx="356">
                  <c:v>0.78260909411991331</c:v>
                </c:pt>
                <c:pt idx="357">
                  <c:v>0.76351265017010606</c:v>
                </c:pt>
                <c:pt idx="358">
                  <c:v>0.72304604461446875</c:v>
                </c:pt>
                <c:pt idx="359">
                  <c:v>0.67661395371905897</c:v>
                </c:pt>
                <c:pt idx="360">
                  <c:v>0.66134539867964148</c:v>
                </c:pt>
                <c:pt idx="361">
                  <c:v>0.7110674344748007</c:v>
                </c:pt>
                <c:pt idx="362">
                  <c:v>2.4069934751030297</c:v>
                </c:pt>
                <c:pt idx="363">
                  <c:v>5.8300804867780469</c:v>
                </c:pt>
                <c:pt idx="364">
                  <c:v>7.4150697635475797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649-ACE8-F3530AC928F0}"/>
            </c:ext>
          </c:extLst>
        </c:ser>
        <c:ser>
          <c:idx val="2"/>
          <c:order val="2"/>
          <c:tx>
            <c:v>33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Data!$G$5:$G$369</c:f>
              <c:numCache>
                <c:formatCode>0.00</c:formatCode>
                <c:ptCount val="365"/>
                <c:pt idx="0">
                  <c:v>0.46217537541841625</c:v>
                </c:pt>
                <c:pt idx="1">
                  <c:v>0.4177030673673181</c:v>
                </c:pt>
                <c:pt idx="2">
                  <c:v>0.38181535501538139</c:v>
                </c:pt>
                <c:pt idx="3">
                  <c:v>0.36707808560139715</c:v>
                </c:pt>
                <c:pt idx="4">
                  <c:v>0.34449696849019557</c:v>
                </c:pt>
                <c:pt idx="5">
                  <c:v>0.33619830145887869</c:v>
                </c:pt>
                <c:pt idx="6">
                  <c:v>0.30806000865446476</c:v>
                </c:pt>
                <c:pt idx="7">
                  <c:v>0.28195966526805316</c:v>
                </c:pt>
                <c:pt idx="8">
                  <c:v>0.27728171737666324</c:v>
                </c:pt>
                <c:pt idx="9">
                  <c:v>0.25835865213556558</c:v>
                </c:pt>
                <c:pt idx="10">
                  <c:v>0.25524691797248306</c:v>
                </c:pt>
                <c:pt idx="11">
                  <c:v>0.25323219388443069</c:v>
                </c:pt>
                <c:pt idx="12">
                  <c:v>0.24479637304103541</c:v>
                </c:pt>
                <c:pt idx="13">
                  <c:v>0.3499810995055761</c:v>
                </c:pt>
                <c:pt idx="14">
                  <c:v>0.37427903929966988</c:v>
                </c:pt>
                <c:pt idx="15">
                  <c:v>0.18086630225784239</c:v>
                </c:pt>
                <c:pt idx="16">
                  <c:v>0.1729907853409593</c:v>
                </c:pt>
                <c:pt idx="17">
                  <c:v>0.16980908967507152</c:v>
                </c:pt>
                <c:pt idx="18">
                  <c:v>0.16550054979907136</c:v>
                </c:pt>
                <c:pt idx="19">
                  <c:v>0.15512094047277825</c:v>
                </c:pt>
                <c:pt idx="20">
                  <c:v>0.14962171690353754</c:v>
                </c:pt>
                <c:pt idx="21">
                  <c:v>0.14369788540304715</c:v>
                </c:pt>
                <c:pt idx="22">
                  <c:v>0.52538721714268977</c:v>
                </c:pt>
                <c:pt idx="23">
                  <c:v>1.1152719974196814</c:v>
                </c:pt>
                <c:pt idx="24">
                  <c:v>0.79450970965665613</c:v>
                </c:pt>
                <c:pt idx="25">
                  <c:v>0.69974195425514218</c:v>
                </c:pt>
                <c:pt idx="26">
                  <c:v>0.62636214127590317</c:v>
                </c:pt>
                <c:pt idx="27">
                  <c:v>0.57957168649499791</c:v>
                </c:pt>
                <c:pt idx="28">
                  <c:v>0.53023104315070635</c:v>
                </c:pt>
                <c:pt idx="29">
                  <c:v>0.50191581593153578</c:v>
                </c:pt>
                <c:pt idx="30">
                  <c:v>0.49540091496024918</c:v>
                </c:pt>
                <c:pt idx="31">
                  <c:v>0.46963017942122204</c:v>
                </c:pt>
                <c:pt idx="32">
                  <c:v>0.45146435946579572</c:v>
                </c:pt>
                <c:pt idx="33">
                  <c:v>0.44858475801511299</c:v>
                </c:pt>
                <c:pt idx="34">
                  <c:v>0.45584522932945343</c:v>
                </c:pt>
                <c:pt idx="35">
                  <c:v>0.45308349466433817</c:v>
                </c:pt>
                <c:pt idx="36">
                  <c:v>0.45495055012318031</c:v>
                </c:pt>
                <c:pt idx="37">
                  <c:v>0.42799089488585212</c:v>
                </c:pt>
                <c:pt idx="38">
                  <c:v>0.43916941715559266</c:v>
                </c:pt>
                <c:pt idx="39">
                  <c:v>0.42911811374041553</c:v>
                </c:pt>
                <c:pt idx="40">
                  <c:v>0.43960683998982569</c:v>
                </c:pt>
                <c:pt idx="41">
                  <c:v>0.74835664729146556</c:v>
                </c:pt>
                <c:pt idx="42">
                  <c:v>0.38523267156675683</c:v>
                </c:pt>
                <c:pt idx="43">
                  <c:v>0.37144232085944001</c:v>
                </c:pt>
                <c:pt idx="44">
                  <c:v>0.35952522183032687</c:v>
                </c:pt>
                <c:pt idx="45">
                  <c:v>0.34682507206042984</c:v>
                </c:pt>
                <c:pt idx="46">
                  <c:v>0.34957842925566124</c:v>
                </c:pt>
                <c:pt idx="47">
                  <c:v>0.34784578999473903</c:v>
                </c:pt>
                <c:pt idx="48">
                  <c:v>0.33852448749094594</c:v>
                </c:pt>
                <c:pt idx="49">
                  <c:v>0.34062379517514368</c:v>
                </c:pt>
                <c:pt idx="50">
                  <c:v>0.34730525054910427</c:v>
                </c:pt>
                <c:pt idx="51">
                  <c:v>0.36826642971235696</c:v>
                </c:pt>
                <c:pt idx="52">
                  <c:v>0.38183923449573426</c:v>
                </c:pt>
                <c:pt idx="53">
                  <c:v>0.36764037282556061</c:v>
                </c:pt>
                <c:pt idx="54">
                  <c:v>0.36825504045536328</c:v>
                </c:pt>
                <c:pt idx="55">
                  <c:v>0.36457192843360625</c:v>
                </c:pt>
                <c:pt idx="56">
                  <c:v>0.46058643185097142</c:v>
                </c:pt>
                <c:pt idx="57">
                  <c:v>0.3917580426014845</c:v>
                </c:pt>
                <c:pt idx="58">
                  <c:v>0.39079860150781093</c:v>
                </c:pt>
                <c:pt idx="59">
                  <c:v>0.3657376772962026</c:v>
                </c:pt>
                <c:pt idx="60">
                  <c:v>0.33646139822914051</c:v>
                </c:pt>
                <c:pt idx="61">
                  <c:v>0.30526221252741192</c:v>
                </c:pt>
                <c:pt idx="62">
                  <c:v>0.27976010270954171</c:v>
                </c:pt>
                <c:pt idx="63">
                  <c:v>0.30697748510324208</c:v>
                </c:pt>
                <c:pt idx="64">
                  <c:v>0.32861694297654509</c:v>
                </c:pt>
                <c:pt idx="65">
                  <c:v>0.21030205902713442</c:v>
                </c:pt>
                <c:pt idx="66">
                  <c:v>0.55908423498322746</c:v>
                </c:pt>
                <c:pt idx="67">
                  <c:v>3.0540264091087992</c:v>
                </c:pt>
                <c:pt idx="68">
                  <c:v>1.4173158176703617</c:v>
                </c:pt>
                <c:pt idx="69">
                  <c:v>1.1735030920512395</c:v>
                </c:pt>
                <c:pt idx="70">
                  <c:v>1.133317774201001</c:v>
                </c:pt>
                <c:pt idx="71">
                  <c:v>3.8676145787112683</c:v>
                </c:pt>
                <c:pt idx="72">
                  <c:v>20.131328180254787</c:v>
                </c:pt>
                <c:pt idx="73">
                  <c:v>9.9084636899427547</c:v>
                </c:pt>
                <c:pt idx="74">
                  <c:v>10.305035329309737</c:v>
                </c:pt>
                <c:pt idx="75">
                  <c:v>15.978464700180954</c:v>
                </c:pt>
                <c:pt idx="76">
                  <c:v>31.291402298646329</c:v>
                </c:pt>
                <c:pt idx="77">
                  <c:v>26.726494605018537</c:v>
                </c:pt>
                <c:pt idx="78">
                  <c:v>12.782818206585532</c:v>
                </c:pt>
                <c:pt idx="79">
                  <c:v>5.869790696434106</c:v>
                </c:pt>
                <c:pt idx="80">
                  <c:v>3.2308140555556721</c:v>
                </c:pt>
                <c:pt idx="81">
                  <c:v>3.0845539870118452</c:v>
                </c:pt>
                <c:pt idx="82">
                  <c:v>2.3485275612896461</c:v>
                </c:pt>
                <c:pt idx="83">
                  <c:v>2.0986066281504376</c:v>
                </c:pt>
                <c:pt idx="84">
                  <c:v>1.6540882830885519</c:v>
                </c:pt>
                <c:pt idx="85">
                  <c:v>1.3111089191610885</c:v>
                </c:pt>
                <c:pt idx="86">
                  <c:v>1.1816051267885253</c:v>
                </c:pt>
                <c:pt idx="87">
                  <c:v>1.5420819012659275</c:v>
                </c:pt>
                <c:pt idx="88">
                  <c:v>1.2146999546711654</c:v>
                </c:pt>
                <c:pt idx="89">
                  <c:v>1.0524769404562502</c:v>
                </c:pt>
                <c:pt idx="90">
                  <c:v>0.95965420482485964</c:v>
                </c:pt>
                <c:pt idx="91">
                  <c:v>1.2803454214873293</c:v>
                </c:pt>
                <c:pt idx="92">
                  <c:v>1.3188018583824133</c:v>
                </c:pt>
                <c:pt idx="93">
                  <c:v>1.0904710726768956</c:v>
                </c:pt>
                <c:pt idx="94">
                  <c:v>0.91690354110734185</c:v>
                </c:pt>
                <c:pt idx="95">
                  <c:v>0.78243671088433042</c:v>
                </c:pt>
                <c:pt idx="96">
                  <c:v>0.70667671041115276</c:v>
                </c:pt>
                <c:pt idx="97">
                  <c:v>0.64949697501990877</c:v>
                </c:pt>
                <c:pt idx="98">
                  <c:v>0.62702296726053541</c:v>
                </c:pt>
                <c:pt idx="99">
                  <c:v>0.58782200845696719</c:v>
                </c:pt>
                <c:pt idx="100">
                  <c:v>0.56100367657909234</c:v>
                </c:pt>
                <c:pt idx="101">
                  <c:v>0.51214928988699526</c:v>
                </c:pt>
                <c:pt idx="102">
                  <c:v>0.47332557686869398</c:v>
                </c:pt>
                <c:pt idx="103">
                  <c:v>0.44022624824505863</c:v>
                </c:pt>
                <c:pt idx="104">
                  <c:v>0.45021417855515838</c:v>
                </c:pt>
                <c:pt idx="105">
                  <c:v>0.43177605717383127</c:v>
                </c:pt>
                <c:pt idx="106">
                  <c:v>0.49240255068242522</c:v>
                </c:pt>
                <c:pt idx="107">
                  <c:v>2.084203392764568</c:v>
                </c:pt>
                <c:pt idx="108">
                  <c:v>1.8806519468197145</c:v>
                </c:pt>
                <c:pt idx="109">
                  <c:v>2.5276017620402684</c:v>
                </c:pt>
                <c:pt idx="110">
                  <c:v>1.954931221592259</c:v>
                </c:pt>
                <c:pt idx="111">
                  <c:v>1.4389735509298793</c:v>
                </c:pt>
                <c:pt idx="112">
                  <c:v>1.1576823677620673</c:v>
                </c:pt>
                <c:pt idx="113">
                  <c:v>0.98878810093301939</c:v>
                </c:pt>
                <c:pt idx="114">
                  <c:v>0.86407673358077508</c:v>
                </c:pt>
                <c:pt idx="115">
                  <c:v>0.74107958966631349</c:v>
                </c:pt>
                <c:pt idx="116">
                  <c:v>0.68119660687710726</c:v>
                </c:pt>
                <c:pt idx="117">
                  <c:v>0.59952329062320475</c:v>
                </c:pt>
                <c:pt idx="118">
                  <c:v>0.54190422950103956</c:v>
                </c:pt>
                <c:pt idx="119">
                  <c:v>0.4947748943818846</c:v>
                </c:pt>
                <c:pt idx="120">
                  <c:v>0.45917815600553596</c:v>
                </c:pt>
                <c:pt idx="121">
                  <c:v>0.42861495274330635</c:v>
                </c:pt>
                <c:pt idx="122">
                  <c:v>0.54638974148369679</c:v>
                </c:pt>
                <c:pt idx="123">
                  <c:v>0.70764148571394703</c:v>
                </c:pt>
                <c:pt idx="124">
                  <c:v>0.72648247793896703</c:v>
                </c:pt>
                <c:pt idx="125">
                  <c:v>0.56495024894148249</c:v>
                </c:pt>
                <c:pt idx="126">
                  <c:v>0.51445330148504964</c:v>
                </c:pt>
                <c:pt idx="127">
                  <c:v>0.47748044492817909</c:v>
                </c:pt>
                <c:pt idx="128">
                  <c:v>0.44107024628030694</c:v>
                </c:pt>
                <c:pt idx="129">
                  <c:v>0.39219629201980377</c:v>
                </c:pt>
                <c:pt idx="130">
                  <c:v>0.35280470214057758</c:v>
                </c:pt>
                <c:pt idx="131">
                  <c:v>0.31820315180660819</c:v>
                </c:pt>
                <c:pt idx="132">
                  <c:v>0.28766507356660825</c:v>
                </c:pt>
                <c:pt idx="133">
                  <c:v>0.25308137021015481</c:v>
                </c:pt>
                <c:pt idx="134">
                  <c:v>0.22687181325550851</c:v>
                </c:pt>
                <c:pt idx="135">
                  <c:v>0.20535808542183542</c:v>
                </c:pt>
                <c:pt idx="136">
                  <c:v>0.18966122645296835</c:v>
                </c:pt>
                <c:pt idx="137">
                  <c:v>0.1699567029775314</c:v>
                </c:pt>
                <c:pt idx="138">
                  <c:v>0.18203039556033265</c:v>
                </c:pt>
                <c:pt idx="139">
                  <c:v>0.17606519959904315</c:v>
                </c:pt>
                <c:pt idx="140">
                  <c:v>0.13570932250508544</c:v>
                </c:pt>
                <c:pt idx="141">
                  <c:v>0.30698369657538849</c:v>
                </c:pt>
                <c:pt idx="142">
                  <c:v>0.27018733105616222</c:v>
                </c:pt>
                <c:pt idx="143">
                  <c:v>0.1192808026159585</c:v>
                </c:pt>
                <c:pt idx="144">
                  <c:v>9.0421826006796477E-2</c:v>
                </c:pt>
                <c:pt idx="145">
                  <c:v>0.11450687030099353</c:v>
                </c:pt>
                <c:pt idx="146">
                  <c:v>0.13093291313688221</c:v>
                </c:pt>
                <c:pt idx="147">
                  <c:v>0.17190655063531152</c:v>
                </c:pt>
                <c:pt idx="148">
                  <c:v>0.16147186946827244</c:v>
                </c:pt>
                <c:pt idx="149">
                  <c:v>0.56663906284548171</c:v>
                </c:pt>
                <c:pt idx="150">
                  <c:v>0.36053752487676255</c:v>
                </c:pt>
                <c:pt idx="151">
                  <c:v>0.37125840602589411</c:v>
                </c:pt>
                <c:pt idx="152">
                  <c:v>0.20793265057956314</c:v>
                </c:pt>
                <c:pt idx="153">
                  <c:v>0.18242890937908376</c:v>
                </c:pt>
                <c:pt idx="154">
                  <c:v>0.55008990141979941</c:v>
                </c:pt>
                <c:pt idx="155">
                  <c:v>0.60923702158365212</c:v>
                </c:pt>
                <c:pt idx="156">
                  <c:v>0.28188148086074216</c:v>
                </c:pt>
                <c:pt idx="157">
                  <c:v>4.5209183043591741E-2</c:v>
                </c:pt>
                <c:pt idx="158">
                  <c:v>3.8951962780578379E-2</c:v>
                </c:pt>
                <c:pt idx="159">
                  <c:v>3.3978105136146415E-2</c:v>
                </c:pt>
                <c:pt idx="160">
                  <c:v>2.5777313228677181E-2</c:v>
                </c:pt>
                <c:pt idx="161">
                  <c:v>3.2452331782802206E-2</c:v>
                </c:pt>
                <c:pt idx="162">
                  <c:v>2.5430314128983212E-2</c:v>
                </c:pt>
                <c:pt idx="163">
                  <c:v>7.1946429494147798E-2</c:v>
                </c:pt>
                <c:pt idx="164">
                  <c:v>7.5971528896921492E-2</c:v>
                </c:pt>
                <c:pt idx="165">
                  <c:v>5.6214241656978227E-2</c:v>
                </c:pt>
                <c:pt idx="166">
                  <c:v>5.4816735698531335E-2</c:v>
                </c:pt>
                <c:pt idx="167">
                  <c:v>3.5092279936687031E-2</c:v>
                </c:pt>
                <c:pt idx="168">
                  <c:v>7.894369987533971E-2</c:v>
                </c:pt>
                <c:pt idx="169">
                  <c:v>0.23280183960964346</c:v>
                </c:pt>
                <c:pt idx="170">
                  <c:v>0.23764659783031553</c:v>
                </c:pt>
                <c:pt idx="171">
                  <c:v>0.13211250422849838</c:v>
                </c:pt>
                <c:pt idx="172">
                  <c:v>0.15133658726596375</c:v>
                </c:pt>
                <c:pt idx="173">
                  <c:v>0.17986435378325252</c:v>
                </c:pt>
                <c:pt idx="174">
                  <c:v>7.8806459199931428E-2</c:v>
                </c:pt>
                <c:pt idx="175">
                  <c:v>0.57895438875143868</c:v>
                </c:pt>
                <c:pt idx="176">
                  <c:v>0.29673585960780036</c:v>
                </c:pt>
                <c:pt idx="177">
                  <c:v>0.20913062465896165</c:v>
                </c:pt>
                <c:pt idx="178">
                  <c:v>0.17310911755397365</c:v>
                </c:pt>
                <c:pt idx="179">
                  <c:v>0.15831683532353549</c:v>
                </c:pt>
                <c:pt idx="180">
                  <c:v>0.14065787246267825</c:v>
                </c:pt>
                <c:pt idx="181">
                  <c:v>0.12229644014508406</c:v>
                </c:pt>
                <c:pt idx="182">
                  <c:v>0.11431119066487348</c:v>
                </c:pt>
                <c:pt idx="183">
                  <c:v>9.518074792718495E-2</c:v>
                </c:pt>
                <c:pt idx="184">
                  <c:v>8.3063824138500414E-2</c:v>
                </c:pt>
                <c:pt idx="185">
                  <c:v>0.12641681618425132</c:v>
                </c:pt>
                <c:pt idx="186">
                  <c:v>7.0376390855559051E-2</c:v>
                </c:pt>
                <c:pt idx="187">
                  <c:v>1.0399892245935235E-2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5.9723049677460633E-3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5.164822888011833E-2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0.18804836491324289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2.4477118201761374E-2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5.4585677694108572E-3</c:v>
                </c:pt>
                <c:pt idx="267">
                  <c:v>3.2672117187295006E-2</c:v>
                </c:pt>
                <c:pt idx="268">
                  <c:v>0.13187336665985921</c:v>
                </c:pt>
                <c:pt idx="269">
                  <c:v>2.0502590231221808E-3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1.0250588950194637</c:v>
                </c:pt>
                <c:pt idx="278">
                  <c:v>4.702996828379149</c:v>
                </c:pt>
                <c:pt idx="279">
                  <c:v>6.7399147933442105</c:v>
                </c:pt>
                <c:pt idx="280">
                  <c:v>9.5687008218840948</c:v>
                </c:pt>
                <c:pt idx="281">
                  <c:v>14.512264444387849</c:v>
                </c:pt>
                <c:pt idx="282">
                  <c:v>19.593190115901063</c:v>
                </c:pt>
                <c:pt idx="283">
                  <c:v>24.661802131213616</c:v>
                </c:pt>
                <c:pt idx="284">
                  <c:v>21.969889868450831</c:v>
                </c:pt>
                <c:pt idx="285">
                  <c:v>1.6036008287160741</c:v>
                </c:pt>
                <c:pt idx="286">
                  <c:v>17.201996438294831</c:v>
                </c:pt>
                <c:pt idx="287">
                  <c:v>13.303451406609522</c:v>
                </c:pt>
                <c:pt idx="288">
                  <c:v>14.149724051166828</c:v>
                </c:pt>
                <c:pt idx="289">
                  <c:v>10.366109908664967</c:v>
                </c:pt>
                <c:pt idx="290">
                  <c:v>7.0325811459835608</c:v>
                </c:pt>
                <c:pt idx="291">
                  <c:v>5.1863673850932948</c:v>
                </c:pt>
                <c:pt idx="292">
                  <c:v>5.3368317845238993</c:v>
                </c:pt>
                <c:pt idx="293">
                  <c:v>2.6679668287202869</c:v>
                </c:pt>
                <c:pt idx="294">
                  <c:v>1.3648952370404088</c:v>
                </c:pt>
                <c:pt idx="295">
                  <c:v>0.66925852318768586</c:v>
                </c:pt>
                <c:pt idx="296">
                  <c:v>0.29134779198385746</c:v>
                </c:pt>
                <c:pt idx="297">
                  <c:v>0.36277603882462062</c:v>
                </c:pt>
                <c:pt idx="298">
                  <c:v>0.19806544627048808</c:v>
                </c:pt>
                <c:pt idx="299">
                  <c:v>0.90425835277027344</c:v>
                </c:pt>
                <c:pt idx="300">
                  <c:v>0.67658279278759725</c:v>
                </c:pt>
                <c:pt idx="301">
                  <c:v>0.69930559361498046</c:v>
                </c:pt>
                <c:pt idx="302">
                  <c:v>0.90308133005075686</c:v>
                </c:pt>
                <c:pt idx="303">
                  <c:v>1.2185139634698514</c:v>
                </c:pt>
                <c:pt idx="304">
                  <c:v>1.1528964045465653</c:v>
                </c:pt>
                <c:pt idx="305">
                  <c:v>1.044547736645284</c:v>
                </c:pt>
                <c:pt idx="306">
                  <c:v>0.90893101778919316</c:v>
                </c:pt>
                <c:pt idx="307">
                  <c:v>0.78277040732669578</c:v>
                </c:pt>
                <c:pt idx="308">
                  <c:v>0.70546174664631811</c:v>
                </c:pt>
                <c:pt idx="309">
                  <c:v>0.64200296323646722</c:v>
                </c:pt>
                <c:pt idx="310">
                  <c:v>0.59879287983708818</c:v>
                </c:pt>
                <c:pt idx="311">
                  <c:v>0.5441653937220533</c:v>
                </c:pt>
                <c:pt idx="312">
                  <c:v>0.51391966087952923</c:v>
                </c:pt>
                <c:pt idx="313">
                  <c:v>0.49113633602080631</c:v>
                </c:pt>
                <c:pt idx="314">
                  <c:v>0.60763999609836927</c:v>
                </c:pt>
                <c:pt idx="315">
                  <c:v>1.525982956542119</c:v>
                </c:pt>
                <c:pt idx="316">
                  <c:v>1.2970600785358553</c:v>
                </c:pt>
                <c:pt idx="317">
                  <c:v>4.2109883519178153</c:v>
                </c:pt>
                <c:pt idx="318">
                  <c:v>2.0695463916079211</c:v>
                </c:pt>
                <c:pt idx="319">
                  <c:v>2.008951306972186</c:v>
                </c:pt>
                <c:pt idx="320">
                  <c:v>2.4989015100470455</c:v>
                </c:pt>
                <c:pt idx="321">
                  <c:v>1.7253860814962563</c:v>
                </c:pt>
                <c:pt idx="322">
                  <c:v>1.6772408258589164</c:v>
                </c:pt>
                <c:pt idx="323">
                  <c:v>2.4420092258963861</c:v>
                </c:pt>
                <c:pt idx="324">
                  <c:v>2.3086159575213605</c:v>
                </c:pt>
                <c:pt idx="325">
                  <c:v>1.6989977124448208</c:v>
                </c:pt>
                <c:pt idx="326">
                  <c:v>1.3326354386889547</c:v>
                </c:pt>
                <c:pt idx="327">
                  <c:v>1.4079401636134932</c:v>
                </c:pt>
                <c:pt idx="328">
                  <c:v>1.1911467575178638</c:v>
                </c:pt>
                <c:pt idx="329">
                  <c:v>1.0500293661969522</c:v>
                </c:pt>
                <c:pt idx="330">
                  <c:v>0.86998384975081344</c:v>
                </c:pt>
                <c:pt idx="331">
                  <c:v>0.76979103343120703</c:v>
                </c:pt>
                <c:pt idx="332">
                  <c:v>0.55731822851281454</c:v>
                </c:pt>
                <c:pt idx="333">
                  <c:v>0.35446906466326317</c:v>
                </c:pt>
                <c:pt idx="334">
                  <c:v>0.20862905183519792</c:v>
                </c:pt>
                <c:pt idx="335">
                  <c:v>0.16667468040530806</c:v>
                </c:pt>
                <c:pt idx="336">
                  <c:v>0.8214533615345071</c:v>
                </c:pt>
                <c:pt idx="337">
                  <c:v>0.77524316310987629</c:v>
                </c:pt>
                <c:pt idx="338">
                  <c:v>6.3380273234965916</c:v>
                </c:pt>
                <c:pt idx="339">
                  <c:v>1.0871669503153876</c:v>
                </c:pt>
                <c:pt idx="340">
                  <c:v>0.6252366956192128</c:v>
                </c:pt>
                <c:pt idx="341">
                  <c:v>0.48733966235761517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0.29819046908180807</c:v>
                </c:pt>
                <c:pt idx="347">
                  <c:v>0.35691988055522755</c:v>
                </c:pt>
                <c:pt idx="348">
                  <c:v>0.36747966491658851</c:v>
                </c:pt>
                <c:pt idx="349">
                  <c:v>0.41389587762900976</c:v>
                </c:pt>
                <c:pt idx="350">
                  <c:v>0.48083953257962614</c:v>
                </c:pt>
                <c:pt idx="351">
                  <c:v>0.5380968399573941</c:v>
                </c:pt>
                <c:pt idx="352">
                  <c:v>0.59821445871132461</c:v>
                </c:pt>
                <c:pt idx="353">
                  <c:v>0.63923069602583782</c:v>
                </c:pt>
                <c:pt idx="354">
                  <c:v>0.66025793089839102</c:v>
                </c:pt>
                <c:pt idx="355">
                  <c:v>0.62344684278429974</c:v>
                </c:pt>
                <c:pt idx="356">
                  <c:v>0.5731749420097505</c:v>
                </c:pt>
                <c:pt idx="357">
                  <c:v>0.55938384485765247</c:v>
                </c:pt>
                <c:pt idx="358">
                  <c:v>0.52963927420397483</c:v>
                </c:pt>
                <c:pt idx="359">
                  <c:v>0.49584625021461165</c:v>
                </c:pt>
                <c:pt idx="360">
                  <c:v>0.4827117712480975</c:v>
                </c:pt>
                <c:pt idx="361">
                  <c:v>0.4656406930703943</c:v>
                </c:pt>
                <c:pt idx="362">
                  <c:v>0.49249245565259625</c:v>
                </c:pt>
                <c:pt idx="363">
                  <c:v>0.38648263957058709</c:v>
                </c:pt>
                <c:pt idx="364">
                  <c:v>0.39181372571800749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649-ACE8-F3530AC928F0}"/>
            </c:ext>
          </c:extLst>
        </c:ser>
        <c:ser>
          <c:idx val="3"/>
          <c:order val="3"/>
          <c:tx>
            <c:v>34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Data!$I$5:$I$369</c:f>
              <c:numCache>
                <c:formatCode>0.00</c:formatCode>
                <c:ptCount val="365"/>
                <c:pt idx="0">
                  <c:v>0.63667180153336012</c:v>
                </c:pt>
                <c:pt idx="1">
                  <c:v>0.59687620669591046</c:v>
                </c:pt>
                <c:pt idx="2">
                  <c:v>0.56501602263242068</c:v>
                </c:pt>
                <c:pt idx="3">
                  <c:v>0.54892061949148718</c:v>
                </c:pt>
                <c:pt idx="4">
                  <c:v>0.52920195313681351</c:v>
                </c:pt>
                <c:pt idx="5">
                  <c:v>0.54138100997202676</c:v>
                </c:pt>
                <c:pt idx="6">
                  <c:v>0.53620609061290547</c:v>
                </c:pt>
                <c:pt idx="7">
                  <c:v>0.54764951344319601</c:v>
                </c:pt>
                <c:pt idx="8">
                  <c:v>0.53638914362557566</c:v>
                </c:pt>
                <c:pt idx="9">
                  <c:v>0.53513800638016762</c:v>
                </c:pt>
                <c:pt idx="10">
                  <c:v>0.55186553321901066</c:v>
                </c:pt>
                <c:pt idx="11">
                  <c:v>0.56447453837292882</c:v>
                </c:pt>
                <c:pt idx="12">
                  <c:v>0.59011979372418255</c:v>
                </c:pt>
                <c:pt idx="13">
                  <c:v>1.1178297120138754</c:v>
                </c:pt>
                <c:pt idx="14">
                  <c:v>1.4113997208256999</c:v>
                </c:pt>
                <c:pt idx="15">
                  <c:v>0.5414758760169438</c:v>
                </c:pt>
                <c:pt idx="16">
                  <c:v>0.53590404555274462</c:v>
                </c:pt>
                <c:pt idx="17">
                  <c:v>0.52135699542180958</c:v>
                </c:pt>
                <c:pt idx="18">
                  <c:v>0.52013482310781611</c:v>
                </c:pt>
                <c:pt idx="19">
                  <c:v>0.49752981861030199</c:v>
                </c:pt>
                <c:pt idx="20">
                  <c:v>0.49731439408306793</c:v>
                </c:pt>
                <c:pt idx="21">
                  <c:v>0.4875454511403805</c:v>
                </c:pt>
                <c:pt idx="22">
                  <c:v>0.97148215832721962</c:v>
                </c:pt>
                <c:pt idx="23">
                  <c:v>1.5534014987986737</c:v>
                </c:pt>
                <c:pt idx="24">
                  <c:v>1.1216013734055956</c:v>
                </c:pt>
                <c:pt idx="25">
                  <c:v>1.0041326698347968</c:v>
                </c:pt>
                <c:pt idx="26">
                  <c:v>0.9372752742793935</c:v>
                </c:pt>
                <c:pt idx="27">
                  <c:v>0.88905865706347587</c:v>
                </c:pt>
                <c:pt idx="28">
                  <c:v>0.83232039250497925</c:v>
                </c:pt>
                <c:pt idx="29">
                  <c:v>0.79797344746864607</c:v>
                </c:pt>
                <c:pt idx="30">
                  <c:v>0.79323200824681106</c:v>
                </c:pt>
                <c:pt idx="31">
                  <c:v>0.76177086662809745</c:v>
                </c:pt>
                <c:pt idx="32">
                  <c:v>0.7290999022678103</c:v>
                </c:pt>
                <c:pt idx="33">
                  <c:v>0.71831639173180262</c:v>
                </c:pt>
                <c:pt idx="34">
                  <c:v>0.71472204101507908</c:v>
                </c:pt>
                <c:pt idx="35">
                  <c:v>0.70379360033504779</c:v>
                </c:pt>
                <c:pt idx="36">
                  <c:v>0.69594992502135022</c:v>
                </c:pt>
                <c:pt idx="37">
                  <c:v>0.73085862247624278</c:v>
                </c:pt>
                <c:pt idx="38">
                  <c:v>0.78297624662926468</c:v>
                </c:pt>
                <c:pt idx="39">
                  <c:v>0.64198195528185475</c:v>
                </c:pt>
                <c:pt idx="40">
                  <c:v>0.94071852961850733</c:v>
                </c:pt>
                <c:pt idx="41">
                  <c:v>1.8637020511921076</c:v>
                </c:pt>
                <c:pt idx="42">
                  <c:v>0.58151851946721744</c:v>
                </c:pt>
                <c:pt idx="43">
                  <c:v>0.55819948892693061</c:v>
                </c:pt>
                <c:pt idx="44">
                  <c:v>0.54172797908152592</c:v>
                </c:pt>
                <c:pt idx="45">
                  <c:v>0.52926538705017778</c:v>
                </c:pt>
                <c:pt idx="46">
                  <c:v>0.53486691944100428</c:v>
                </c:pt>
                <c:pt idx="47">
                  <c:v>0.53515028585531821</c:v>
                </c:pt>
                <c:pt idx="48">
                  <c:v>0.5098542407919967</c:v>
                </c:pt>
                <c:pt idx="49">
                  <c:v>0.50154763114947798</c:v>
                </c:pt>
                <c:pt idx="50">
                  <c:v>0.5171026455146549</c:v>
                </c:pt>
                <c:pt idx="51">
                  <c:v>0.5161703047438384</c:v>
                </c:pt>
                <c:pt idx="52">
                  <c:v>0.53285154660879086</c:v>
                </c:pt>
                <c:pt idx="53">
                  <c:v>0.51068083267837416</c:v>
                </c:pt>
                <c:pt idx="54">
                  <c:v>0.50001719728875615</c:v>
                </c:pt>
                <c:pt idx="55">
                  <c:v>0.50685688335242063</c:v>
                </c:pt>
                <c:pt idx="56">
                  <c:v>0.80465215208041607</c:v>
                </c:pt>
                <c:pt idx="57">
                  <c:v>0.49424218675096437</c:v>
                </c:pt>
                <c:pt idx="58">
                  <c:v>0.47616336649005403</c:v>
                </c:pt>
                <c:pt idx="59">
                  <c:v>0.47622477133060154</c:v>
                </c:pt>
                <c:pt idx="60">
                  <c:v>0.45796060826201634</c:v>
                </c:pt>
                <c:pt idx="61">
                  <c:v>0.44012327366869824</c:v>
                </c:pt>
                <c:pt idx="62">
                  <c:v>0.47031353953233351</c:v>
                </c:pt>
                <c:pt idx="63">
                  <c:v>1.0484408955883679</c:v>
                </c:pt>
                <c:pt idx="64">
                  <c:v>2.5048002401254932</c:v>
                </c:pt>
                <c:pt idx="65">
                  <c:v>0.91419164388889496</c:v>
                </c:pt>
                <c:pt idx="66">
                  <c:v>1.0208676552624738</c:v>
                </c:pt>
                <c:pt idx="67">
                  <c:v>3.959808617044299</c:v>
                </c:pt>
                <c:pt idx="68">
                  <c:v>1.8076986141911262</c:v>
                </c:pt>
                <c:pt idx="69">
                  <c:v>4.3275746221519915</c:v>
                </c:pt>
                <c:pt idx="70">
                  <c:v>1.2035594482647995</c:v>
                </c:pt>
                <c:pt idx="71">
                  <c:v>2.9766211993489109</c:v>
                </c:pt>
                <c:pt idx="72">
                  <c:v>12.882769829813974</c:v>
                </c:pt>
                <c:pt idx="73">
                  <c:v>6.9838173800397998</c:v>
                </c:pt>
                <c:pt idx="74">
                  <c:v>12.622648718147783</c:v>
                </c:pt>
                <c:pt idx="75">
                  <c:v>12.780902694429974</c:v>
                </c:pt>
                <c:pt idx="76">
                  <c:v>23.31058696579387</c:v>
                </c:pt>
                <c:pt idx="77">
                  <c:v>22.53991446395294</c:v>
                </c:pt>
                <c:pt idx="78">
                  <c:v>15.198857856492785</c:v>
                </c:pt>
                <c:pt idx="79">
                  <c:v>10.799046389379578</c:v>
                </c:pt>
                <c:pt idx="80">
                  <c:v>6.6858342805925899</c:v>
                </c:pt>
                <c:pt idx="81">
                  <c:v>4.7859344589952535</c:v>
                </c:pt>
                <c:pt idx="82">
                  <c:v>3.4049490574626078</c:v>
                </c:pt>
                <c:pt idx="83">
                  <c:v>2.8541905661802964</c:v>
                </c:pt>
                <c:pt idx="84">
                  <c:v>2.2852189114762842</c:v>
                </c:pt>
                <c:pt idx="85">
                  <c:v>1.8417390509712077</c:v>
                </c:pt>
                <c:pt idx="86">
                  <c:v>1.6941004670629594</c:v>
                </c:pt>
                <c:pt idx="87">
                  <c:v>1.8762536007661659</c:v>
                </c:pt>
                <c:pt idx="88">
                  <c:v>1.5905112953198628</c:v>
                </c:pt>
                <c:pt idx="89">
                  <c:v>1.4277202406875842</c:v>
                </c:pt>
                <c:pt idx="90">
                  <c:v>1.338530143555275</c:v>
                </c:pt>
                <c:pt idx="91">
                  <c:v>1.6064150487998461</c:v>
                </c:pt>
                <c:pt idx="92">
                  <c:v>1.5629318094177118</c:v>
                </c:pt>
                <c:pt idx="93">
                  <c:v>1.3865237968428483</c:v>
                </c:pt>
                <c:pt idx="94">
                  <c:v>1.2300306510291366</c:v>
                </c:pt>
                <c:pt idx="95">
                  <c:v>1.1056637540714496</c:v>
                </c:pt>
                <c:pt idx="96">
                  <c:v>1.0288229224056322</c:v>
                </c:pt>
                <c:pt idx="97">
                  <c:v>0.9803536465406667</c:v>
                </c:pt>
                <c:pt idx="98">
                  <c:v>0.96581998434167271</c:v>
                </c:pt>
                <c:pt idx="99">
                  <c:v>0.89973381396295837</c:v>
                </c:pt>
                <c:pt idx="100">
                  <c:v>0.86782566087163304</c:v>
                </c:pt>
                <c:pt idx="101">
                  <c:v>0.81393187167703307</c:v>
                </c:pt>
                <c:pt idx="102">
                  <c:v>0.76707383535368689</c:v>
                </c:pt>
                <c:pt idx="103">
                  <c:v>0.73513120692669309</c:v>
                </c:pt>
                <c:pt idx="104">
                  <c:v>0.77861764329501926</c:v>
                </c:pt>
                <c:pt idx="105">
                  <c:v>0.75694424489947476</c:v>
                </c:pt>
                <c:pt idx="106">
                  <c:v>1.77589199993389</c:v>
                </c:pt>
                <c:pt idx="107">
                  <c:v>2.0710183695699866</c:v>
                </c:pt>
                <c:pt idx="108">
                  <c:v>2.1419700513424207</c:v>
                </c:pt>
                <c:pt idx="109">
                  <c:v>2.9594873406389994</c:v>
                </c:pt>
                <c:pt idx="110">
                  <c:v>1.9706800017341153</c:v>
                </c:pt>
                <c:pt idx="111">
                  <c:v>1.5410231369416905</c:v>
                </c:pt>
                <c:pt idx="112">
                  <c:v>1.3140452476811779</c:v>
                </c:pt>
                <c:pt idx="113">
                  <c:v>1.1691500729941302</c:v>
                </c:pt>
                <c:pt idx="114">
                  <c:v>1.0643906881995453</c:v>
                </c:pt>
                <c:pt idx="115">
                  <c:v>0.96079340371278055</c:v>
                </c:pt>
                <c:pt idx="116">
                  <c:v>0.90589870744139178</c:v>
                </c:pt>
                <c:pt idx="117">
                  <c:v>0.8061804450239205</c:v>
                </c:pt>
                <c:pt idx="118">
                  <c:v>0.75821561919477543</c:v>
                </c:pt>
                <c:pt idx="119">
                  <c:v>0.72961176918873927</c:v>
                </c:pt>
                <c:pt idx="120">
                  <c:v>0.69899009425189174</c:v>
                </c:pt>
                <c:pt idx="121">
                  <c:v>0.69908807308533794</c:v>
                </c:pt>
                <c:pt idx="122">
                  <c:v>0.82567110293348867</c:v>
                </c:pt>
                <c:pt idx="123">
                  <c:v>0.9106581369357063</c:v>
                </c:pt>
                <c:pt idx="124">
                  <c:v>0.86139977612539143</c:v>
                </c:pt>
                <c:pt idx="125">
                  <c:v>0.75862446174819376</c:v>
                </c:pt>
                <c:pt idx="126">
                  <c:v>0.70602663145863875</c:v>
                </c:pt>
                <c:pt idx="127">
                  <c:v>0.65979466553088273</c:v>
                </c:pt>
                <c:pt idx="128">
                  <c:v>0.64285400840031026</c:v>
                </c:pt>
                <c:pt idx="129">
                  <c:v>0.58714629864911083</c:v>
                </c:pt>
                <c:pt idx="130">
                  <c:v>0.55405645397024927</c:v>
                </c:pt>
                <c:pt idx="131">
                  <c:v>0.54833461003583328</c:v>
                </c:pt>
                <c:pt idx="132">
                  <c:v>0.51440227388635595</c:v>
                </c:pt>
                <c:pt idx="133">
                  <c:v>0.4926511865812695</c:v>
                </c:pt>
                <c:pt idx="134">
                  <c:v>0.48453306083193876</c:v>
                </c:pt>
                <c:pt idx="135">
                  <c:v>0.4619368078452919</c:v>
                </c:pt>
                <c:pt idx="136">
                  <c:v>0.41635502734675023</c:v>
                </c:pt>
                <c:pt idx="137">
                  <c:v>0.41203475057168243</c:v>
                </c:pt>
                <c:pt idx="138">
                  <c:v>0.32841000303466766</c:v>
                </c:pt>
                <c:pt idx="139">
                  <c:v>0.4030218355398888</c:v>
                </c:pt>
                <c:pt idx="140">
                  <c:v>0.39392787018421366</c:v>
                </c:pt>
                <c:pt idx="141">
                  <c:v>0.49565292609886208</c:v>
                </c:pt>
                <c:pt idx="142">
                  <c:v>0.39122783624099805</c:v>
                </c:pt>
                <c:pt idx="143">
                  <c:v>0.35721839942434813</c:v>
                </c:pt>
                <c:pt idx="144">
                  <c:v>0.33872677638180743</c:v>
                </c:pt>
                <c:pt idx="145">
                  <c:v>0.30149609192339999</c:v>
                </c:pt>
                <c:pt idx="146">
                  <c:v>0.26616788998416235</c:v>
                </c:pt>
                <c:pt idx="147">
                  <c:v>0.26272045948984812</c:v>
                </c:pt>
                <c:pt idx="148">
                  <c:v>0.36082193644232008</c:v>
                </c:pt>
                <c:pt idx="149">
                  <c:v>0.33657619721725551</c:v>
                </c:pt>
                <c:pt idx="150">
                  <c:v>0.26869675195113901</c:v>
                </c:pt>
                <c:pt idx="151">
                  <c:v>0.23981011948656997</c:v>
                </c:pt>
                <c:pt idx="152">
                  <c:v>0.23975679329636765</c:v>
                </c:pt>
                <c:pt idx="153">
                  <c:v>0.57639211076264518</c:v>
                </c:pt>
                <c:pt idx="154">
                  <c:v>0.56164057460715799</c:v>
                </c:pt>
                <c:pt idx="155">
                  <c:v>0.3752987411542843</c:v>
                </c:pt>
                <c:pt idx="156">
                  <c:v>0.314658334198545</c:v>
                </c:pt>
                <c:pt idx="157">
                  <c:v>0.26611552651953985</c:v>
                </c:pt>
                <c:pt idx="158">
                  <c:v>0.23375707065986936</c:v>
                </c:pt>
                <c:pt idx="159">
                  <c:v>0.20907349413349616</c:v>
                </c:pt>
                <c:pt idx="160">
                  <c:v>0.2257644668247244</c:v>
                </c:pt>
                <c:pt idx="161">
                  <c:v>0.20280648098664966</c:v>
                </c:pt>
                <c:pt idx="162">
                  <c:v>0.18165576572505243</c:v>
                </c:pt>
                <c:pt idx="163">
                  <c:v>0.14442791897687873</c:v>
                </c:pt>
                <c:pt idx="164">
                  <c:v>0.13223645435999234</c:v>
                </c:pt>
                <c:pt idx="165">
                  <c:v>0.12615569388679226</c:v>
                </c:pt>
                <c:pt idx="166">
                  <c:v>0.12869168261744268</c:v>
                </c:pt>
                <c:pt idx="167">
                  <c:v>0.12863356400741538</c:v>
                </c:pt>
                <c:pt idx="168">
                  <c:v>0.17352739347684906</c:v>
                </c:pt>
                <c:pt idx="169">
                  <c:v>0.2394311390303617</c:v>
                </c:pt>
                <c:pt idx="170">
                  <c:v>0.20905173857579601</c:v>
                </c:pt>
                <c:pt idx="171">
                  <c:v>0.17970418607974895</c:v>
                </c:pt>
                <c:pt idx="172">
                  <c:v>0.17197066537888916</c:v>
                </c:pt>
                <c:pt idx="173">
                  <c:v>0.13025280362351879</c:v>
                </c:pt>
                <c:pt idx="174">
                  <c:v>0.11353170407951006</c:v>
                </c:pt>
                <c:pt idx="175">
                  <c:v>0.6166995218637813</c:v>
                </c:pt>
                <c:pt idx="176">
                  <c:v>0.22466718396309993</c:v>
                </c:pt>
                <c:pt idx="177">
                  <c:v>0.16752480132910105</c:v>
                </c:pt>
                <c:pt idx="178">
                  <c:v>0.14131583511153856</c:v>
                </c:pt>
                <c:pt idx="179">
                  <c:v>0.12906534472117459</c:v>
                </c:pt>
                <c:pt idx="180">
                  <c:v>0.10994635784252385</c:v>
                </c:pt>
                <c:pt idx="181">
                  <c:v>9.6258239080450336E-2</c:v>
                </c:pt>
                <c:pt idx="182">
                  <c:v>9.0236869827436048E-2</c:v>
                </c:pt>
                <c:pt idx="183">
                  <c:v>8.7286238795587126E-2</c:v>
                </c:pt>
                <c:pt idx="184">
                  <c:v>0.17741548383417219</c:v>
                </c:pt>
                <c:pt idx="185">
                  <c:v>0.10324404843921597</c:v>
                </c:pt>
                <c:pt idx="186">
                  <c:v>9.105996248145011E-2</c:v>
                </c:pt>
                <c:pt idx="187">
                  <c:v>8.1580164672998973E-2</c:v>
                </c:pt>
                <c:pt idx="188">
                  <c:v>8.159486066504601E-2</c:v>
                </c:pt>
                <c:pt idx="189">
                  <c:v>6.6835170717172612E-2</c:v>
                </c:pt>
                <c:pt idx="190">
                  <c:v>5.9745415746023038E-2</c:v>
                </c:pt>
                <c:pt idx="191">
                  <c:v>5.7690892749651564E-2</c:v>
                </c:pt>
                <c:pt idx="192">
                  <c:v>5.7169555846979601E-2</c:v>
                </c:pt>
                <c:pt idx="193">
                  <c:v>1.0249657657305846</c:v>
                </c:pt>
                <c:pt idx="194">
                  <c:v>5.5146438527045483E-2</c:v>
                </c:pt>
                <c:pt idx="195">
                  <c:v>5.9748339513755737E-2</c:v>
                </c:pt>
                <c:pt idx="196">
                  <c:v>9.9483608934879772E-2</c:v>
                </c:pt>
                <c:pt idx="197">
                  <c:v>6.4823116261478117E-2</c:v>
                </c:pt>
                <c:pt idx="198">
                  <c:v>0.10448014485955394</c:v>
                </c:pt>
                <c:pt idx="199">
                  <c:v>5.1826212212115919E-2</c:v>
                </c:pt>
                <c:pt idx="200">
                  <c:v>4.3223504289898546E-2</c:v>
                </c:pt>
                <c:pt idx="201">
                  <c:v>4.1175976323048494E-2</c:v>
                </c:pt>
                <c:pt idx="202">
                  <c:v>0.15443429750928656</c:v>
                </c:pt>
                <c:pt idx="203">
                  <c:v>6.0840432657516798E-2</c:v>
                </c:pt>
                <c:pt idx="204">
                  <c:v>1.871165508770898E-2</c:v>
                </c:pt>
                <c:pt idx="205">
                  <c:v>8.640126014609768E-3</c:v>
                </c:pt>
                <c:pt idx="206">
                  <c:v>7.6506846642489676E-2</c:v>
                </c:pt>
                <c:pt idx="207">
                  <c:v>5.0354611296323584E-2</c:v>
                </c:pt>
                <c:pt idx="208">
                  <c:v>2.1377350138942035E-2</c:v>
                </c:pt>
                <c:pt idx="209">
                  <c:v>1.5481565790403318E-2</c:v>
                </c:pt>
                <c:pt idx="210">
                  <c:v>1.2940156217370614E-2</c:v>
                </c:pt>
                <c:pt idx="211">
                  <c:v>3.4396912013801684E-2</c:v>
                </c:pt>
                <c:pt idx="212">
                  <c:v>4.5287906874464462E-2</c:v>
                </c:pt>
                <c:pt idx="213">
                  <c:v>2.1297340841459043E-2</c:v>
                </c:pt>
                <c:pt idx="214">
                  <c:v>1.7835879080594915E-2</c:v>
                </c:pt>
                <c:pt idx="215">
                  <c:v>2.179472181017067E-2</c:v>
                </c:pt>
                <c:pt idx="216">
                  <c:v>1.5138204152728398E-2</c:v>
                </c:pt>
                <c:pt idx="217">
                  <c:v>7.6920332300932107E-2</c:v>
                </c:pt>
                <c:pt idx="218">
                  <c:v>2.2771490731618844E-2</c:v>
                </c:pt>
                <c:pt idx="219">
                  <c:v>2.7305754452811554E-2</c:v>
                </c:pt>
                <c:pt idx="220">
                  <c:v>2.8116246080596756E-2</c:v>
                </c:pt>
                <c:pt idx="221">
                  <c:v>2.2094873492887902E-2</c:v>
                </c:pt>
                <c:pt idx="222">
                  <c:v>2.091785919676642E-2</c:v>
                </c:pt>
                <c:pt idx="223">
                  <c:v>2.0611827100890635E-2</c:v>
                </c:pt>
                <c:pt idx="224">
                  <c:v>1.3201681532353899</c:v>
                </c:pt>
                <c:pt idx="225">
                  <c:v>2.4485849516934749E-2</c:v>
                </c:pt>
                <c:pt idx="226">
                  <c:v>2.7161715168121929E-2</c:v>
                </c:pt>
                <c:pt idx="227">
                  <c:v>3.9534768350043811E-2</c:v>
                </c:pt>
                <c:pt idx="228">
                  <c:v>0.21650014298400178</c:v>
                </c:pt>
                <c:pt idx="229">
                  <c:v>0.56727285179301046</c:v>
                </c:pt>
                <c:pt idx="230">
                  <c:v>0.31810448259662027</c:v>
                </c:pt>
                <c:pt idx="231">
                  <c:v>0.32735844145683918</c:v>
                </c:pt>
                <c:pt idx="232">
                  <c:v>0.35752265583512982</c:v>
                </c:pt>
                <c:pt idx="233">
                  <c:v>0.41366603719336537</c:v>
                </c:pt>
                <c:pt idx="234">
                  <c:v>0.48094442122475728</c:v>
                </c:pt>
                <c:pt idx="235">
                  <c:v>0.59066604384521748</c:v>
                </c:pt>
                <c:pt idx="236">
                  <c:v>0.63434888496429298</c:v>
                </c:pt>
                <c:pt idx="237">
                  <c:v>0.81015689934594171</c:v>
                </c:pt>
                <c:pt idx="238">
                  <c:v>1.0197449970070205</c:v>
                </c:pt>
                <c:pt idx="239">
                  <c:v>1.0912359259716566</c:v>
                </c:pt>
                <c:pt idx="240">
                  <c:v>0.9526964910640946</c:v>
                </c:pt>
                <c:pt idx="241">
                  <c:v>0.82777066986030934</c:v>
                </c:pt>
                <c:pt idx="242">
                  <c:v>0.70634858059382777</c:v>
                </c:pt>
                <c:pt idx="243">
                  <c:v>0.57454748816309342</c:v>
                </c:pt>
                <c:pt idx="244">
                  <c:v>0.4830493730482085</c:v>
                </c:pt>
                <c:pt idx="245">
                  <c:v>0.43733639812836567</c:v>
                </c:pt>
                <c:pt idx="246">
                  <c:v>0.45878182255462097</c:v>
                </c:pt>
                <c:pt idx="247">
                  <c:v>0.32744267565622948</c:v>
                </c:pt>
                <c:pt idx="248">
                  <c:v>0.39703458843197426</c:v>
                </c:pt>
                <c:pt idx="249">
                  <c:v>0.54192364516039382</c:v>
                </c:pt>
                <c:pt idx="250">
                  <c:v>0.2220778678452987</c:v>
                </c:pt>
                <c:pt idx="251">
                  <c:v>0.20276226853827056</c:v>
                </c:pt>
                <c:pt idx="252">
                  <c:v>7.2290086468866963E-2</c:v>
                </c:pt>
                <c:pt idx="253">
                  <c:v>2.1866558251158789E-2</c:v>
                </c:pt>
                <c:pt idx="254">
                  <c:v>1.9331947996667796E-2</c:v>
                </c:pt>
                <c:pt idx="255">
                  <c:v>1.116831626544341</c:v>
                </c:pt>
                <c:pt idx="256">
                  <c:v>2.6041670889032198E-2</c:v>
                </c:pt>
                <c:pt idx="257">
                  <c:v>5.3673455164936289E-2</c:v>
                </c:pt>
                <c:pt idx="258">
                  <c:v>7.3751570433483737E-2</c:v>
                </c:pt>
                <c:pt idx="259">
                  <c:v>7.5547882057478404E-3</c:v>
                </c:pt>
                <c:pt idx="260">
                  <c:v>3.9671648044842522E-2</c:v>
                </c:pt>
                <c:pt idx="261">
                  <c:v>0.21856172807078764</c:v>
                </c:pt>
                <c:pt idx="262">
                  <c:v>0.32209389647947911</c:v>
                </c:pt>
                <c:pt idx="263">
                  <c:v>0.12587535127239727</c:v>
                </c:pt>
                <c:pt idx="264">
                  <c:v>0.25260869567143918</c:v>
                </c:pt>
                <c:pt idx="265">
                  <c:v>0.36013887054253713</c:v>
                </c:pt>
                <c:pt idx="266">
                  <c:v>0.56440366705537648</c:v>
                </c:pt>
                <c:pt idx="267">
                  <c:v>0.15632010215583009</c:v>
                </c:pt>
                <c:pt idx="268">
                  <c:v>8.4830865578746389E-2</c:v>
                </c:pt>
                <c:pt idx="269">
                  <c:v>0.22042096746686504</c:v>
                </c:pt>
                <c:pt idx="270">
                  <c:v>0.35372325463723997</c:v>
                </c:pt>
                <c:pt idx="271">
                  <c:v>0.5485611695531375</c:v>
                </c:pt>
                <c:pt idx="272">
                  <c:v>0.80442928993517637</c:v>
                </c:pt>
                <c:pt idx="273">
                  <c:v>1.1329309815046009</c:v>
                </c:pt>
                <c:pt idx="274">
                  <c:v>1.5442272602667091</c:v>
                </c:pt>
                <c:pt idx="275">
                  <c:v>2.0578709618534039</c:v>
                </c:pt>
                <c:pt idx="276">
                  <c:v>2.6217477457034657</c:v>
                </c:pt>
                <c:pt idx="277">
                  <c:v>3.6093873621441501</c:v>
                </c:pt>
                <c:pt idx="278">
                  <c:v>5.3823503130578807</c:v>
                </c:pt>
                <c:pt idx="279">
                  <c:v>7.062186671447038</c:v>
                </c:pt>
                <c:pt idx="280">
                  <c:v>8.9553496892971349</c:v>
                </c:pt>
                <c:pt idx="281">
                  <c:v>10.554324021576464</c:v>
                </c:pt>
                <c:pt idx="282">
                  <c:v>13.581492399512202</c:v>
                </c:pt>
                <c:pt idx="283">
                  <c:v>22.237130050201973</c:v>
                </c:pt>
                <c:pt idx="284">
                  <c:v>27.736640715506091</c:v>
                </c:pt>
                <c:pt idx="285">
                  <c:v>4.1255279484092231</c:v>
                </c:pt>
                <c:pt idx="286">
                  <c:v>23.23680649348557</c:v>
                </c:pt>
                <c:pt idx="287">
                  <c:v>19.606425276870237</c:v>
                </c:pt>
                <c:pt idx="288">
                  <c:v>18.4239075310531</c:v>
                </c:pt>
                <c:pt idx="289">
                  <c:v>12.338968045722471</c:v>
                </c:pt>
                <c:pt idx="290">
                  <c:v>9.1430245654883713</c:v>
                </c:pt>
                <c:pt idx="291">
                  <c:v>7.4970669778791317</c:v>
                </c:pt>
                <c:pt idx="292">
                  <c:v>7.2931785740570794</c:v>
                </c:pt>
                <c:pt idx="293">
                  <c:v>5.504562091362394</c:v>
                </c:pt>
                <c:pt idx="294">
                  <c:v>3.8627307269817277</c:v>
                </c:pt>
                <c:pt idx="295">
                  <c:v>2.3932595714321199</c:v>
                </c:pt>
                <c:pt idx="296">
                  <c:v>1.5669359613491993</c:v>
                </c:pt>
                <c:pt idx="297">
                  <c:v>1.88908648045726</c:v>
                </c:pt>
                <c:pt idx="298">
                  <c:v>1.9841639675263147</c:v>
                </c:pt>
                <c:pt idx="299">
                  <c:v>5.3745632189833943</c:v>
                </c:pt>
                <c:pt idx="300">
                  <c:v>4.3525775783481979</c:v>
                </c:pt>
                <c:pt idx="301">
                  <c:v>2.6463208527933295</c:v>
                </c:pt>
                <c:pt idx="302">
                  <c:v>1.7568332716999739</c:v>
                </c:pt>
                <c:pt idx="303">
                  <c:v>1.4986945171004402</c:v>
                </c:pt>
                <c:pt idx="304">
                  <c:v>1.4055418477050998</c:v>
                </c:pt>
                <c:pt idx="305">
                  <c:v>1.3833094236487686</c:v>
                </c:pt>
                <c:pt idx="306">
                  <c:v>1.3450836119657086</c:v>
                </c:pt>
                <c:pt idx="307">
                  <c:v>1.3163253249232623</c:v>
                </c:pt>
                <c:pt idx="308">
                  <c:v>1.3399778342043858</c:v>
                </c:pt>
                <c:pt idx="309">
                  <c:v>1.3792337225952798</c:v>
                </c:pt>
                <c:pt idx="310">
                  <c:v>1.4477543512745641</c:v>
                </c:pt>
                <c:pt idx="311">
                  <c:v>1.4762565478344065</c:v>
                </c:pt>
                <c:pt idx="312">
                  <c:v>1.3616235605760059</c:v>
                </c:pt>
                <c:pt idx="313">
                  <c:v>1.2416349055938825</c:v>
                </c:pt>
                <c:pt idx="314">
                  <c:v>1.1432387822927161</c:v>
                </c:pt>
                <c:pt idx="315">
                  <c:v>1.5129388916072399</c:v>
                </c:pt>
                <c:pt idx="316">
                  <c:v>2.8607742216851877</c:v>
                </c:pt>
                <c:pt idx="317">
                  <c:v>3.5762391335925532</c:v>
                </c:pt>
                <c:pt idx="318">
                  <c:v>2.0499038319449401</c:v>
                </c:pt>
                <c:pt idx="319">
                  <c:v>1.9038822241407289</c:v>
                </c:pt>
                <c:pt idx="320">
                  <c:v>2.3529979657665323</c:v>
                </c:pt>
                <c:pt idx="321">
                  <c:v>1.801188003915843</c:v>
                </c:pt>
                <c:pt idx="322">
                  <c:v>1.7129384844975393</c:v>
                </c:pt>
                <c:pt idx="323">
                  <c:v>2.1908319189598902</c:v>
                </c:pt>
                <c:pt idx="324">
                  <c:v>2.2030257872191203</c:v>
                </c:pt>
                <c:pt idx="325">
                  <c:v>1.9225982613890602</c:v>
                </c:pt>
                <c:pt idx="326">
                  <c:v>1.6535892957890812</c:v>
                </c:pt>
                <c:pt idx="327">
                  <c:v>2.0433158002936516</c:v>
                </c:pt>
                <c:pt idx="328">
                  <c:v>2.9473585881794246</c:v>
                </c:pt>
                <c:pt idx="329">
                  <c:v>2.0278547656377151</c:v>
                </c:pt>
                <c:pt idx="330">
                  <c:v>1.7662827641064924</c:v>
                </c:pt>
                <c:pt idx="331">
                  <c:v>1.0968664221031519</c:v>
                </c:pt>
                <c:pt idx="332">
                  <c:v>1.0654127611856292</c:v>
                </c:pt>
                <c:pt idx="333">
                  <c:v>1.0004353205193128</c:v>
                </c:pt>
                <c:pt idx="334">
                  <c:v>0.95584451686071725</c:v>
                </c:pt>
                <c:pt idx="335">
                  <c:v>1.1160785306407537</c:v>
                </c:pt>
                <c:pt idx="336">
                  <c:v>4.1487806135779559</c:v>
                </c:pt>
                <c:pt idx="337">
                  <c:v>3.3140969899231596</c:v>
                </c:pt>
                <c:pt idx="338">
                  <c:v>10.506282466475067</c:v>
                </c:pt>
                <c:pt idx="339">
                  <c:v>4.2661575383808001</c:v>
                </c:pt>
                <c:pt idx="340">
                  <c:v>3.0653315222188202</c:v>
                </c:pt>
                <c:pt idx="341">
                  <c:v>2.6256403038800693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1.3354997958437591</c:v>
                </c:pt>
                <c:pt idx="347">
                  <c:v>1.2969035049025222</c:v>
                </c:pt>
                <c:pt idx="348">
                  <c:v>1.1610450684363507</c:v>
                </c:pt>
                <c:pt idx="349">
                  <c:v>1.1025718842382677</c:v>
                </c:pt>
                <c:pt idx="350">
                  <c:v>1.0775700942416366</c:v>
                </c:pt>
                <c:pt idx="351">
                  <c:v>1.0345957343606902</c:v>
                </c:pt>
                <c:pt idx="352">
                  <c:v>0.96913881509446242</c:v>
                </c:pt>
                <c:pt idx="353">
                  <c:v>0.90163521350918907</c:v>
                </c:pt>
                <c:pt idx="354">
                  <c:v>0.90099793302153275</c:v>
                </c:pt>
                <c:pt idx="355">
                  <c:v>0.85844767453132009</c:v>
                </c:pt>
                <c:pt idx="356">
                  <c:v>1.0996100633759207</c:v>
                </c:pt>
                <c:pt idx="357">
                  <c:v>0.77609257501220241</c:v>
                </c:pt>
                <c:pt idx="358">
                  <c:v>0.74369578845932915</c:v>
                </c:pt>
                <c:pt idx="359">
                  <c:v>0.70162290505711811</c:v>
                </c:pt>
                <c:pt idx="360">
                  <c:v>0.67936725715916346</c:v>
                </c:pt>
                <c:pt idx="361">
                  <c:v>0.88291133652581733</c:v>
                </c:pt>
                <c:pt idx="362">
                  <c:v>1.714401406926366</c:v>
                </c:pt>
                <c:pt idx="363">
                  <c:v>3.2763947412540295</c:v>
                </c:pt>
                <c:pt idx="364">
                  <c:v>2.246561791712046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649-ACE8-F3530AC928F0}"/>
            </c:ext>
          </c:extLst>
        </c:ser>
        <c:ser>
          <c:idx val="4"/>
          <c:order val="4"/>
          <c:tx>
            <c:v>35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Data!$K$5:$K$369</c:f>
              <c:numCache>
                <c:formatCode>0.00</c:formatCode>
                <c:ptCount val="365"/>
                <c:pt idx="0">
                  <c:v>0.18061637504732922</c:v>
                </c:pt>
                <c:pt idx="1">
                  <c:v>0.50710317343884204</c:v>
                </c:pt>
                <c:pt idx="2">
                  <c:v>1.2492666581089202</c:v>
                </c:pt>
                <c:pt idx="3">
                  <c:v>0.3942334026456521</c:v>
                </c:pt>
                <c:pt idx="4">
                  <c:v>0.35427228353774692</c:v>
                </c:pt>
                <c:pt idx="5">
                  <c:v>0.23721846572663499</c:v>
                </c:pt>
                <c:pt idx="6">
                  <c:v>0.49215977734221178</c:v>
                </c:pt>
                <c:pt idx="7">
                  <c:v>0.81096805824048956</c:v>
                </c:pt>
                <c:pt idx="8">
                  <c:v>0.28796715559357916</c:v>
                </c:pt>
                <c:pt idx="9">
                  <c:v>0.4592632402318334</c:v>
                </c:pt>
                <c:pt idx="10">
                  <c:v>0.6513660689101165</c:v>
                </c:pt>
                <c:pt idx="11">
                  <c:v>0.57808511321320488</c:v>
                </c:pt>
                <c:pt idx="12">
                  <c:v>0.22333365891662163</c:v>
                </c:pt>
                <c:pt idx="13">
                  <c:v>0.83790805083769715</c:v>
                </c:pt>
                <c:pt idx="14">
                  <c:v>0.89299702655931257</c:v>
                </c:pt>
                <c:pt idx="15">
                  <c:v>0.37068181549896434</c:v>
                </c:pt>
                <c:pt idx="16">
                  <c:v>0.3438260986839114</c:v>
                </c:pt>
                <c:pt idx="17">
                  <c:v>0.45008801806616539</c:v>
                </c:pt>
                <c:pt idx="18">
                  <c:v>0.19508376324772403</c:v>
                </c:pt>
                <c:pt idx="19">
                  <c:v>1.0358473497216709</c:v>
                </c:pt>
                <c:pt idx="20">
                  <c:v>1.1650406133295543</c:v>
                </c:pt>
                <c:pt idx="21">
                  <c:v>1.018060968595599</c:v>
                </c:pt>
                <c:pt idx="22">
                  <c:v>0.22653786317765315</c:v>
                </c:pt>
                <c:pt idx="23">
                  <c:v>0.23421927988269445</c:v>
                </c:pt>
                <c:pt idx="24">
                  <c:v>0.42324383450182207</c:v>
                </c:pt>
                <c:pt idx="25">
                  <c:v>0.34487682902900185</c:v>
                </c:pt>
                <c:pt idx="26">
                  <c:v>0.44297543239341125</c:v>
                </c:pt>
                <c:pt idx="27">
                  <c:v>0.45316509025705592</c:v>
                </c:pt>
                <c:pt idx="28">
                  <c:v>0.67153898111218224</c:v>
                </c:pt>
                <c:pt idx="29">
                  <c:v>0.71763903761597014</c:v>
                </c:pt>
                <c:pt idx="30">
                  <c:v>0.26821531920258401</c:v>
                </c:pt>
                <c:pt idx="31">
                  <c:v>0.72738982685160547</c:v>
                </c:pt>
                <c:pt idx="32">
                  <c:v>1.3427175600272541</c:v>
                </c:pt>
                <c:pt idx="33">
                  <c:v>1.5884317538678521</c:v>
                </c:pt>
                <c:pt idx="34">
                  <c:v>1.9707159315044791</c:v>
                </c:pt>
                <c:pt idx="35">
                  <c:v>2.1449880325374133</c:v>
                </c:pt>
                <c:pt idx="36">
                  <c:v>1.4736353685261832</c:v>
                </c:pt>
                <c:pt idx="37">
                  <c:v>1.8277502053209314</c:v>
                </c:pt>
                <c:pt idx="38">
                  <c:v>0.60118851001068485</c:v>
                </c:pt>
                <c:pt idx="39">
                  <c:v>0.4375733022908409</c:v>
                </c:pt>
                <c:pt idx="40">
                  <c:v>0.62954882952603686</c:v>
                </c:pt>
                <c:pt idx="41">
                  <c:v>0.46194948286815563</c:v>
                </c:pt>
                <c:pt idx="42">
                  <c:v>0.28968681625812381</c:v>
                </c:pt>
                <c:pt idx="43">
                  <c:v>0.31438646085830074</c:v>
                </c:pt>
                <c:pt idx="44">
                  <c:v>0.30215045949087843</c:v>
                </c:pt>
                <c:pt idx="45">
                  <c:v>0.52977222492071729</c:v>
                </c:pt>
                <c:pt idx="46">
                  <c:v>0.73866073480180516</c:v>
                </c:pt>
                <c:pt idx="47">
                  <c:v>0.6375848467746118</c:v>
                </c:pt>
                <c:pt idx="48">
                  <c:v>0.54242284433486165</c:v>
                </c:pt>
                <c:pt idx="49">
                  <c:v>0.43231281085352991</c:v>
                </c:pt>
                <c:pt idx="50">
                  <c:v>0.41399698391166379</c:v>
                </c:pt>
                <c:pt idx="51">
                  <c:v>0.5126149055589051</c:v>
                </c:pt>
                <c:pt idx="52">
                  <c:v>0.13292071592377916</c:v>
                </c:pt>
                <c:pt idx="53">
                  <c:v>0.12424199355181272</c:v>
                </c:pt>
                <c:pt idx="54">
                  <c:v>0.10764832569409609</c:v>
                </c:pt>
                <c:pt idx="55">
                  <c:v>7.6724125268088972E-2</c:v>
                </c:pt>
                <c:pt idx="56">
                  <c:v>8.0267894417815747E-2</c:v>
                </c:pt>
                <c:pt idx="57">
                  <c:v>1.4391441473598849E-2</c:v>
                </c:pt>
                <c:pt idx="58">
                  <c:v>0.1698672326792445</c:v>
                </c:pt>
                <c:pt idx="59">
                  <c:v>0.3803382285557777</c:v>
                </c:pt>
                <c:pt idx="60">
                  <c:v>0.48855906101471008</c:v>
                </c:pt>
                <c:pt idx="61">
                  <c:v>0.76085923765099284</c:v>
                </c:pt>
                <c:pt idx="62">
                  <c:v>0.47248621074502972</c:v>
                </c:pt>
                <c:pt idx="63">
                  <c:v>1.6135773904866735</c:v>
                </c:pt>
                <c:pt idx="64">
                  <c:v>3.9377569139827004</c:v>
                </c:pt>
                <c:pt idx="65">
                  <c:v>4.9932655247099165</c:v>
                </c:pt>
                <c:pt idx="66">
                  <c:v>4.518145173081864</c:v>
                </c:pt>
                <c:pt idx="67">
                  <c:v>5.4260876766140553</c:v>
                </c:pt>
                <c:pt idx="68">
                  <c:v>7.7652262639764293</c:v>
                </c:pt>
                <c:pt idx="69">
                  <c:v>10.726603621573458</c:v>
                </c:pt>
                <c:pt idx="70">
                  <c:v>12.533310923845974</c:v>
                </c:pt>
                <c:pt idx="71">
                  <c:v>13.321773613731413</c:v>
                </c:pt>
                <c:pt idx="72">
                  <c:v>13.927890132859716</c:v>
                </c:pt>
                <c:pt idx="73">
                  <c:v>9.6589268560139718</c:v>
                </c:pt>
                <c:pt idx="74">
                  <c:v>6.8876203590671681</c:v>
                </c:pt>
                <c:pt idx="75">
                  <c:v>14.459127026546481</c:v>
                </c:pt>
                <c:pt idx="76">
                  <c:v>26.054937947688678</c:v>
                </c:pt>
                <c:pt idx="77">
                  <c:v>31.186877940501773</c:v>
                </c:pt>
                <c:pt idx="78">
                  <c:v>21.258940232052172</c:v>
                </c:pt>
                <c:pt idx="79">
                  <c:v>10.685676777415168</c:v>
                </c:pt>
                <c:pt idx="80">
                  <c:v>4.4562827266229066</c:v>
                </c:pt>
                <c:pt idx="81">
                  <c:v>3.3324405226817579</c:v>
                </c:pt>
                <c:pt idx="82">
                  <c:v>2.4523157222650069</c:v>
                </c:pt>
                <c:pt idx="83">
                  <c:v>2.0642738385697847</c:v>
                </c:pt>
                <c:pt idx="84">
                  <c:v>1.5773538996288996</c:v>
                </c:pt>
                <c:pt idx="85">
                  <c:v>1.2409079126384324</c:v>
                </c:pt>
                <c:pt idx="86">
                  <c:v>0.92158997279044663</c:v>
                </c:pt>
                <c:pt idx="87">
                  <c:v>0.63478568954820735</c:v>
                </c:pt>
                <c:pt idx="88">
                  <c:v>1.2379511744851166</c:v>
                </c:pt>
                <c:pt idx="89">
                  <c:v>0.91494735096262181</c:v>
                </c:pt>
                <c:pt idx="90">
                  <c:v>0.83231770264457883</c:v>
                </c:pt>
                <c:pt idx="91">
                  <c:v>0.81033277424845773</c:v>
                </c:pt>
                <c:pt idx="92">
                  <c:v>0.74144653191406851</c:v>
                </c:pt>
                <c:pt idx="93">
                  <c:v>0.74724907646034533</c:v>
                </c:pt>
                <c:pt idx="94">
                  <c:v>0.67417065824698597</c:v>
                </c:pt>
                <c:pt idx="95">
                  <c:v>0.59924597603334429</c:v>
                </c:pt>
                <c:pt idx="96">
                  <c:v>0.52445669588492849</c:v>
                </c:pt>
                <c:pt idx="97">
                  <c:v>0.46067744977630598</c:v>
                </c:pt>
                <c:pt idx="98">
                  <c:v>0.41476310286790441</c:v>
                </c:pt>
                <c:pt idx="99">
                  <c:v>0.36318442382208488</c:v>
                </c:pt>
                <c:pt idx="100">
                  <c:v>0.3767209769489287</c:v>
                </c:pt>
                <c:pt idx="101">
                  <c:v>0.35553882565832434</c:v>
                </c:pt>
                <c:pt idx="102">
                  <c:v>0.27230393253822349</c:v>
                </c:pt>
                <c:pt idx="103">
                  <c:v>0.2586621968002889</c:v>
                </c:pt>
                <c:pt idx="104">
                  <c:v>0.14092230851105936</c:v>
                </c:pt>
                <c:pt idx="105">
                  <c:v>0.20889023771860094</c:v>
                </c:pt>
                <c:pt idx="106">
                  <c:v>0.15467640375711156</c:v>
                </c:pt>
                <c:pt idx="107">
                  <c:v>1.1094468032019864</c:v>
                </c:pt>
                <c:pt idx="108">
                  <c:v>0.36157774099304124</c:v>
                </c:pt>
                <c:pt idx="109">
                  <c:v>0.69575373452077971</c:v>
                </c:pt>
                <c:pt idx="110">
                  <c:v>0.96128999222920075</c:v>
                </c:pt>
                <c:pt idx="111">
                  <c:v>0.93653605035487897</c:v>
                </c:pt>
                <c:pt idx="112">
                  <c:v>0.87059917396748521</c:v>
                </c:pt>
                <c:pt idx="113">
                  <c:v>0.80042236304570535</c:v>
                </c:pt>
                <c:pt idx="114">
                  <c:v>0.72893624775232879</c:v>
                </c:pt>
                <c:pt idx="115">
                  <c:v>0.61311960189488901</c:v>
                </c:pt>
                <c:pt idx="116">
                  <c:v>0.57685504183543035</c:v>
                </c:pt>
                <c:pt idx="117">
                  <c:v>0.4196012317221095</c:v>
                </c:pt>
                <c:pt idx="118">
                  <c:v>0.37741207454951015</c:v>
                </c:pt>
                <c:pt idx="119">
                  <c:v>0.34973541507447697</c:v>
                </c:pt>
                <c:pt idx="120">
                  <c:v>0.32294456291605128</c:v>
                </c:pt>
                <c:pt idx="121">
                  <c:v>0.29853258902129259</c:v>
                </c:pt>
                <c:pt idx="122">
                  <c:v>0.29479969984713972</c:v>
                </c:pt>
                <c:pt idx="123">
                  <c:v>0.34001684829100925</c:v>
                </c:pt>
                <c:pt idx="124">
                  <c:v>0.35470928158038173</c:v>
                </c:pt>
                <c:pt idx="125">
                  <c:v>0.19541428700249011</c:v>
                </c:pt>
                <c:pt idx="126">
                  <c:v>0.16990755159872153</c:v>
                </c:pt>
                <c:pt idx="127">
                  <c:v>0.1626540186330768</c:v>
                </c:pt>
                <c:pt idx="128">
                  <c:v>0.17300726250863191</c:v>
                </c:pt>
                <c:pt idx="129">
                  <c:v>0.15532092261311292</c:v>
                </c:pt>
                <c:pt idx="130">
                  <c:v>0.14312231652101901</c:v>
                </c:pt>
                <c:pt idx="131">
                  <c:v>0.14109827269882261</c:v>
                </c:pt>
                <c:pt idx="132">
                  <c:v>0.13060136135375711</c:v>
                </c:pt>
                <c:pt idx="133">
                  <c:v>0.11534558550435078</c:v>
                </c:pt>
                <c:pt idx="134">
                  <c:v>0.10360135213700328</c:v>
                </c:pt>
                <c:pt idx="135">
                  <c:v>7.7119159552242161E-2</c:v>
                </c:pt>
                <c:pt idx="136">
                  <c:v>6.1919810833235507E-2</c:v>
                </c:pt>
                <c:pt idx="137">
                  <c:v>5.2994276268996041E-2</c:v>
                </c:pt>
                <c:pt idx="138">
                  <c:v>9.2896615451604631E-2</c:v>
                </c:pt>
                <c:pt idx="139">
                  <c:v>7.0205797920662061E-2</c:v>
                </c:pt>
                <c:pt idx="140">
                  <c:v>6.4953576247207767E-2</c:v>
                </c:pt>
                <c:pt idx="141">
                  <c:v>0.12914487799491142</c:v>
                </c:pt>
                <c:pt idx="142">
                  <c:v>4.1265471825709131E-2</c:v>
                </c:pt>
                <c:pt idx="143">
                  <c:v>3.5128332497617459E-2</c:v>
                </c:pt>
                <c:pt idx="144">
                  <c:v>3.7048487248728848E-2</c:v>
                </c:pt>
                <c:pt idx="145">
                  <c:v>4.3710213506274194E-2</c:v>
                </c:pt>
                <c:pt idx="146">
                  <c:v>3.0471849060886843E-2</c:v>
                </c:pt>
                <c:pt idx="147">
                  <c:v>3.486020997823247E-2</c:v>
                </c:pt>
                <c:pt idx="148">
                  <c:v>5.9874039809723535E-2</c:v>
                </c:pt>
                <c:pt idx="149">
                  <c:v>0.17024658265503992</c:v>
                </c:pt>
                <c:pt idx="150">
                  <c:v>6.0995878215607625E-2</c:v>
                </c:pt>
                <c:pt idx="151">
                  <c:v>4.7505514722947464E-2</c:v>
                </c:pt>
                <c:pt idx="152">
                  <c:v>4.0499756906850898E-2</c:v>
                </c:pt>
                <c:pt idx="153">
                  <c:v>2.8078703556961909E-3</c:v>
                </c:pt>
                <c:pt idx="154">
                  <c:v>2.0497688892628596E-2</c:v>
                </c:pt>
                <c:pt idx="155">
                  <c:v>4.3189304472005051E-2</c:v>
                </c:pt>
                <c:pt idx="156">
                  <c:v>7.0925471194574707E-2</c:v>
                </c:pt>
                <c:pt idx="157">
                  <c:v>7.3619624474188794E-3</c:v>
                </c:pt>
                <c:pt idx="158">
                  <c:v>5.7393978494449096E-3</c:v>
                </c:pt>
                <c:pt idx="159">
                  <c:v>8.6852580247049425E-3</c:v>
                </c:pt>
                <c:pt idx="160">
                  <c:v>6.6503083984664826E-2</c:v>
                </c:pt>
                <c:pt idx="161">
                  <c:v>3.0086594873215258E-2</c:v>
                </c:pt>
                <c:pt idx="162">
                  <c:v>3.0533147662542313E-2</c:v>
                </c:pt>
                <c:pt idx="163">
                  <c:v>2.3644578152651193E-2</c:v>
                </c:pt>
                <c:pt idx="164">
                  <c:v>3.2700856035479342E-2</c:v>
                </c:pt>
                <c:pt idx="165">
                  <c:v>4.9859421606812757E-3</c:v>
                </c:pt>
                <c:pt idx="166">
                  <c:v>9.4652127165006771E-3</c:v>
                </c:pt>
                <c:pt idx="167">
                  <c:v>1.6645890535728895E-2</c:v>
                </c:pt>
                <c:pt idx="168">
                  <c:v>1.8283738760809506E-2</c:v>
                </c:pt>
                <c:pt idx="169">
                  <c:v>1.3125310392418357E-3</c:v>
                </c:pt>
                <c:pt idx="170">
                  <c:v>1.1662325808291872E-3</c:v>
                </c:pt>
                <c:pt idx="171">
                  <c:v>5.9891161592840337E-4</c:v>
                </c:pt>
                <c:pt idx="172">
                  <c:v>2.0384561455683088E-3</c:v>
                </c:pt>
                <c:pt idx="173">
                  <c:v>5.4689713149403492E-4</c:v>
                </c:pt>
                <c:pt idx="174">
                  <c:v>0</c:v>
                </c:pt>
                <c:pt idx="175">
                  <c:v>3.2721735100264349E-4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1.0401900280325805E-3</c:v>
                </c:pt>
                <c:pt idx="189">
                  <c:v>1.2340590639360138E-3</c:v>
                </c:pt>
                <c:pt idx="190">
                  <c:v>2.2489174698539453E-3</c:v>
                </c:pt>
                <c:pt idx="191">
                  <c:v>1.4673118785935796E-3</c:v>
                </c:pt>
                <c:pt idx="192">
                  <c:v>0</c:v>
                </c:pt>
                <c:pt idx="193">
                  <c:v>0.3930638331295786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3.7873194222312043E-2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9.3546501926142431E-2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0.60028452126696552</c:v>
                </c:pt>
                <c:pt idx="264">
                  <c:v>1.0267976735121038</c:v>
                </c:pt>
                <c:pt idx="265">
                  <c:v>1.6264153457599972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4.258821605944358E-2</c:v>
                </c:pt>
                <c:pt idx="281">
                  <c:v>0.27806980770651624</c:v>
                </c:pt>
                <c:pt idx="282">
                  <c:v>2.2897989220866424</c:v>
                </c:pt>
                <c:pt idx="283">
                  <c:v>8.5590521287908885</c:v>
                </c:pt>
                <c:pt idx="284">
                  <c:v>6.6616129308131358</c:v>
                </c:pt>
                <c:pt idx="285">
                  <c:v>1.9274863763395473</c:v>
                </c:pt>
                <c:pt idx="286">
                  <c:v>3.8896243383297184</c:v>
                </c:pt>
                <c:pt idx="287">
                  <c:v>7.8306272247314181</c:v>
                </c:pt>
                <c:pt idx="288">
                  <c:v>9.4597953947343303</c:v>
                </c:pt>
                <c:pt idx="289">
                  <c:v>4.6887021615897764</c:v>
                </c:pt>
                <c:pt idx="290">
                  <c:v>2.6758305072000037</c:v>
                </c:pt>
                <c:pt idx="291">
                  <c:v>2.7348209004253508</c:v>
                </c:pt>
                <c:pt idx="292">
                  <c:v>2.8976689306114403</c:v>
                </c:pt>
                <c:pt idx="293">
                  <c:v>2.2244208869890274</c:v>
                </c:pt>
                <c:pt idx="294">
                  <c:v>1.6094680488706048</c:v>
                </c:pt>
                <c:pt idx="295">
                  <c:v>1.2336941444581042</c:v>
                </c:pt>
                <c:pt idx="296">
                  <c:v>1.0465379051863029</c:v>
                </c:pt>
                <c:pt idx="297">
                  <c:v>0.96083771526664452</c:v>
                </c:pt>
                <c:pt idx="298">
                  <c:v>1.2338235454518516</c:v>
                </c:pt>
                <c:pt idx="299">
                  <c:v>4.1178744842003079</c:v>
                </c:pt>
                <c:pt idx="300">
                  <c:v>2.5581365433214631</c:v>
                </c:pt>
                <c:pt idx="301">
                  <c:v>1.4908802494712334</c:v>
                </c:pt>
                <c:pt idx="302">
                  <c:v>1.3618299061433832</c:v>
                </c:pt>
                <c:pt idx="303">
                  <c:v>1.2336846194950954</c:v>
                </c:pt>
                <c:pt idx="304">
                  <c:v>0.76890944629008573</c:v>
                </c:pt>
                <c:pt idx="305">
                  <c:v>0.64601584740526419</c:v>
                </c:pt>
                <c:pt idx="306">
                  <c:v>0.8547181099215162</c:v>
                </c:pt>
                <c:pt idx="307">
                  <c:v>0.70343072152672537</c:v>
                </c:pt>
                <c:pt idx="308">
                  <c:v>0.49263545311995999</c:v>
                </c:pt>
                <c:pt idx="309">
                  <c:v>0.46553278521269315</c:v>
                </c:pt>
                <c:pt idx="310">
                  <c:v>0.13246596736623123</c:v>
                </c:pt>
                <c:pt idx="311">
                  <c:v>0.19907095358694529</c:v>
                </c:pt>
                <c:pt idx="312">
                  <c:v>0.32213750012592957</c:v>
                </c:pt>
                <c:pt idx="313">
                  <c:v>4.9583148874620564E-2</c:v>
                </c:pt>
                <c:pt idx="314">
                  <c:v>8.3244474284522828E-3</c:v>
                </c:pt>
                <c:pt idx="315">
                  <c:v>4.9682921210871325E-3</c:v>
                </c:pt>
                <c:pt idx="316">
                  <c:v>1.7660688526958903</c:v>
                </c:pt>
                <c:pt idx="317">
                  <c:v>6.5888898302555132</c:v>
                </c:pt>
                <c:pt idx="318">
                  <c:v>3.02219507659265</c:v>
                </c:pt>
                <c:pt idx="319">
                  <c:v>1.7146448033118422</c:v>
                </c:pt>
                <c:pt idx="320">
                  <c:v>1.5566741324160092</c:v>
                </c:pt>
                <c:pt idx="321">
                  <c:v>1.4637079731835458</c:v>
                </c:pt>
                <c:pt idx="322">
                  <c:v>1.0264752589970043</c:v>
                </c:pt>
                <c:pt idx="323">
                  <c:v>1.0597387405608136</c:v>
                </c:pt>
                <c:pt idx="324">
                  <c:v>1.1167107122828563</c:v>
                </c:pt>
                <c:pt idx="325">
                  <c:v>0.69075615141518609</c:v>
                </c:pt>
                <c:pt idx="326">
                  <c:v>0.25516771681116801</c:v>
                </c:pt>
                <c:pt idx="327">
                  <c:v>0.53408089444333517</c:v>
                </c:pt>
                <c:pt idx="328">
                  <c:v>1.8098796506193955</c:v>
                </c:pt>
                <c:pt idx="329">
                  <c:v>0.62368350530669225</c:v>
                </c:pt>
                <c:pt idx="330">
                  <c:v>0.82442603775769918</c:v>
                </c:pt>
                <c:pt idx="331">
                  <c:v>0.57037946672896067</c:v>
                </c:pt>
                <c:pt idx="332">
                  <c:v>0.58970368654732963</c:v>
                </c:pt>
                <c:pt idx="333">
                  <c:v>1.8681418488590531</c:v>
                </c:pt>
                <c:pt idx="334">
                  <c:v>4.2779625699293424</c:v>
                </c:pt>
                <c:pt idx="335">
                  <c:v>1.8156573738644921</c:v>
                </c:pt>
                <c:pt idx="336">
                  <c:v>3.5857343462632113E-2</c:v>
                </c:pt>
                <c:pt idx="337">
                  <c:v>0.18737432501727913</c:v>
                </c:pt>
                <c:pt idx="338">
                  <c:v>9.0520583965486043</c:v>
                </c:pt>
                <c:pt idx="339">
                  <c:v>3.3392108364491984</c:v>
                </c:pt>
                <c:pt idx="340">
                  <c:v>2.3554309688084234</c:v>
                </c:pt>
                <c:pt idx="341">
                  <c:v>1.9429418380117194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0.94360278924089636</c:v>
                </c:pt>
                <c:pt idx="347">
                  <c:v>0.92821473238522256</c:v>
                </c:pt>
                <c:pt idx="348">
                  <c:v>0.86718748180302641</c:v>
                </c:pt>
                <c:pt idx="349">
                  <c:v>0.85744905090779588</c:v>
                </c:pt>
                <c:pt idx="350">
                  <c:v>0.8475070514634061</c:v>
                </c:pt>
                <c:pt idx="351">
                  <c:v>0.81337738623682065</c:v>
                </c:pt>
                <c:pt idx="352">
                  <c:v>0.79371103322546077</c:v>
                </c:pt>
                <c:pt idx="353">
                  <c:v>0.75483356986118111</c:v>
                </c:pt>
                <c:pt idx="354">
                  <c:v>0.73521536430513323</c:v>
                </c:pt>
                <c:pt idx="355">
                  <c:v>0.69767823311265476</c:v>
                </c:pt>
                <c:pt idx="356">
                  <c:v>0.65458627369499134</c:v>
                </c:pt>
                <c:pt idx="357">
                  <c:v>0.62920318949896048</c:v>
                </c:pt>
                <c:pt idx="358">
                  <c:v>0.60873668313923157</c:v>
                </c:pt>
                <c:pt idx="359">
                  <c:v>0.57977315472399626</c:v>
                </c:pt>
                <c:pt idx="360">
                  <c:v>0.57006566268265368</c:v>
                </c:pt>
                <c:pt idx="361">
                  <c:v>0.55486943010621592</c:v>
                </c:pt>
                <c:pt idx="362">
                  <c:v>0.53652981349520257</c:v>
                </c:pt>
                <c:pt idx="363">
                  <c:v>0.51083685177323568</c:v>
                </c:pt>
                <c:pt idx="364">
                  <c:v>0.48341034858497139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A-4649-ACE8-F3530AC928F0}"/>
            </c:ext>
          </c:extLst>
        </c:ser>
        <c:ser>
          <c:idx val="5"/>
          <c:order val="5"/>
          <c:tx>
            <c:v>37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Data!$M$5:$M$369</c:f>
              <c:numCache>
                <c:formatCode>0.00</c:formatCode>
                <c:ptCount val="365"/>
                <c:pt idx="0">
                  <c:v>0.60252307305938468</c:v>
                </c:pt>
                <c:pt idx="1">
                  <c:v>0.60396080636588723</c:v>
                </c:pt>
                <c:pt idx="2">
                  <c:v>0.58041320517031814</c:v>
                </c:pt>
                <c:pt idx="3">
                  <c:v>0.5160500609268327</c:v>
                </c:pt>
                <c:pt idx="4">
                  <c:v>0.49721096145228338</c:v>
                </c:pt>
                <c:pt idx="5">
                  <c:v>0.48547302458223246</c:v>
                </c:pt>
                <c:pt idx="6">
                  <c:v>0.49246006542853726</c:v>
                </c:pt>
                <c:pt idx="7">
                  <c:v>0.47581631312721157</c:v>
                </c:pt>
                <c:pt idx="8">
                  <c:v>0.44750654359672559</c:v>
                </c:pt>
                <c:pt idx="9">
                  <c:v>0.43819398895521261</c:v>
                </c:pt>
                <c:pt idx="10">
                  <c:v>0.43736262225260042</c:v>
                </c:pt>
                <c:pt idx="11">
                  <c:v>0.45596885160269135</c:v>
                </c:pt>
                <c:pt idx="12">
                  <c:v>0.46704106762246517</c:v>
                </c:pt>
                <c:pt idx="13">
                  <c:v>0.44486474077709531</c:v>
                </c:pt>
                <c:pt idx="14">
                  <c:v>0.3928431659494962</c:v>
                </c:pt>
                <c:pt idx="15">
                  <c:v>0.36066524968455632</c:v>
                </c:pt>
                <c:pt idx="16">
                  <c:v>0.36216185259322342</c:v>
                </c:pt>
                <c:pt idx="17">
                  <c:v>0.35455789053026016</c:v>
                </c:pt>
                <c:pt idx="18">
                  <c:v>0.32969318259998892</c:v>
                </c:pt>
                <c:pt idx="19">
                  <c:v>0.30417000809017641</c:v>
                </c:pt>
                <c:pt idx="20">
                  <c:v>0.29045315034231456</c:v>
                </c:pt>
                <c:pt idx="21">
                  <c:v>0.27906724892899809</c:v>
                </c:pt>
                <c:pt idx="22">
                  <c:v>0.61918626205883054</c:v>
                </c:pt>
                <c:pt idx="23">
                  <c:v>0.89852137815715105</c:v>
                </c:pt>
                <c:pt idx="24">
                  <c:v>0.59772691292492641</c:v>
                </c:pt>
                <c:pt idx="25">
                  <c:v>0.52316937080447601</c:v>
                </c:pt>
                <c:pt idx="26">
                  <c:v>0.48286532264753629</c:v>
                </c:pt>
                <c:pt idx="27">
                  <c:v>0.46242245543755717</c:v>
                </c:pt>
                <c:pt idx="28">
                  <c:v>0.44243067688576865</c:v>
                </c:pt>
                <c:pt idx="29">
                  <c:v>0.41944540318771079</c:v>
                </c:pt>
                <c:pt idx="30">
                  <c:v>0.40969647417023941</c:v>
                </c:pt>
                <c:pt idx="31">
                  <c:v>0.39635680279976832</c:v>
                </c:pt>
                <c:pt idx="32">
                  <c:v>0.38405092133320545</c:v>
                </c:pt>
                <c:pt idx="33">
                  <c:v>0.377827365651702</c:v>
                </c:pt>
                <c:pt idx="34">
                  <c:v>0.37988714512410138</c:v>
                </c:pt>
                <c:pt idx="35">
                  <c:v>0.37825211137903747</c:v>
                </c:pt>
                <c:pt idx="36">
                  <c:v>0.3778619413203182</c:v>
                </c:pt>
                <c:pt idx="37">
                  <c:v>0.36621276850857271</c:v>
                </c:pt>
                <c:pt idx="38">
                  <c:v>0.36121317385480611</c:v>
                </c:pt>
                <c:pt idx="39">
                  <c:v>0.35189036253366734</c:v>
                </c:pt>
                <c:pt idx="40">
                  <c:v>0.34864250464456559</c:v>
                </c:pt>
                <c:pt idx="41">
                  <c:v>0.3383411951727705</c:v>
                </c:pt>
                <c:pt idx="42">
                  <c:v>0.31454579997698817</c:v>
                </c:pt>
                <c:pt idx="43">
                  <c:v>0.3022265381994711</c:v>
                </c:pt>
                <c:pt idx="44">
                  <c:v>0.29613350107052039</c:v>
                </c:pt>
                <c:pt idx="45">
                  <c:v>0.29332297511911959</c:v>
                </c:pt>
                <c:pt idx="46">
                  <c:v>0.29626089286163604</c:v>
                </c:pt>
                <c:pt idx="47">
                  <c:v>0.30366598205866541</c:v>
                </c:pt>
                <c:pt idx="48">
                  <c:v>0.30376282201019833</c:v>
                </c:pt>
                <c:pt idx="49">
                  <c:v>0.30579013928720822</c:v>
                </c:pt>
                <c:pt idx="50">
                  <c:v>0.30634659637279621</c:v>
                </c:pt>
                <c:pt idx="51">
                  <c:v>0.31786349078310888</c:v>
                </c:pt>
                <c:pt idx="52">
                  <c:v>0.33245203131885137</c:v>
                </c:pt>
                <c:pt idx="53">
                  <c:v>0.32538291303757322</c:v>
                </c:pt>
                <c:pt idx="54">
                  <c:v>0.32226690511743966</c:v>
                </c:pt>
                <c:pt idx="55">
                  <c:v>0.32163160891822457</c:v>
                </c:pt>
                <c:pt idx="56">
                  <c:v>0.31870071693831664</c:v>
                </c:pt>
                <c:pt idx="57">
                  <c:v>0.32860767540298497</c:v>
                </c:pt>
                <c:pt idx="58">
                  <c:v>0.32592990841898128</c:v>
                </c:pt>
                <c:pt idx="59">
                  <c:v>0.31623373624770268</c:v>
                </c:pt>
                <c:pt idx="60">
                  <c:v>0.30962244973560182</c:v>
                </c:pt>
                <c:pt idx="61">
                  <c:v>0.29839496361279433</c:v>
                </c:pt>
                <c:pt idx="62">
                  <c:v>0.30037595241122184</c:v>
                </c:pt>
                <c:pt idx="63">
                  <c:v>0.31457155566894357</c:v>
                </c:pt>
                <c:pt idx="64">
                  <c:v>0.28949069508529046</c:v>
                </c:pt>
                <c:pt idx="65">
                  <c:v>0.25511544611690501</c:v>
                </c:pt>
                <c:pt idx="66">
                  <c:v>0.48601927237366443</c:v>
                </c:pt>
                <c:pt idx="67">
                  <c:v>1.2413220125402955</c:v>
                </c:pt>
                <c:pt idx="68">
                  <c:v>0.7283847958450903</c:v>
                </c:pt>
                <c:pt idx="69">
                  <c:v>0.64171794962319828</c:v>
                </c:pt>
                <c:pt idx="70">
                  <c:v>0.55755039974324461</c:v>
                </c:pt>
                <c:pt idx="71">
                  <c:v>0.88250405365124496</c:v>
                </c:pt>
                <c:pt idx="72">
                  <c:v>4.3440055661635446</c:v>
                </c:pt>
                <c:pt idx="73">
                  <c:v>4.5937384537745531</c:v>
                </c:pt>
                <c:pt idx="74">
                  <c:v>5.8590605608689499</c:v>
                </c:pt>
                <c:pt idx="75">
                  <c:v>8.3540193542365593</c:v>
                </c:pt>
                <c:pt idx="76">
                  <c:v>14.918393189191923</c:v>
                </c:pt>
                <c:pt idx="77">
                  <c:v>28.384638415216642</c:v>
                </c:pt>
                <c:pt idx="78">
                  <c:v>23.18505062174188</c:v>
                </c:pt>
                <c:pt idx="79">
                  <c:v>19.672415450371677</c:v>
                </c:pt>
                <c:pt idx="80">
                  <c:v>14.647689860648244</c:v>
                </c:pt>
                <c:pt idx="81">
                  <c:v>10.059182964301483</c:v>
                </c:pt>
                <c:pt idx="82">
                  <c:v>6.5764023999118857</c:v>
                </c:pt>
                <c:pt idx="83">
                  <c:v>4.7105089177528985</c:v>
                </c:pt>
                <c:pt idx="84">
                  <c:v>3.2988471281466105</c:v>
                </c:pt>
                <c:pt idx="85">
                  <c:v>2.2901368769223578</c:v>
                </c:pt>
                <c:pt idx="86">
                  <c:v>1.8562741772664895</c:v>
                </c:pt>
                <c:pt idx="87">
                  <c:v>2.0356351239944472</c:v>
                </c:pt>
                <c:pt idx="88">
                  <c:v>1.5992580326319201</c:v>
                </c:pt>
                <c:pt idx="89">
                  <c:v>1.3818881754306915</c:v>
                </c:pt>
                <c:pt idx="90">
                  <c:v>1.302753530456215</c:v>
                </c:pt>
                <c:pt idx="91">
                  <c:v>1.5999315857941789</c:v>
                </c:pt>
                <c:pt idx="92">
                  <c:v>1.4340332643012397</c:v>
                </c:pt>
                <c:pt idx="93">
                  <c:v>1.2780253609213297</c:v>
                </c:pt>
                <c:pt idx="94">
                  <c:v>1.13267644368762</c:v>
                </c:pt>
                <c:pt idx="95">
                  <c:v>0.99189871337613045</c:v>
                </c:pt>
                <c:pt idx="96">
                  <c:v>0.89499131398363663</c:v>
                </c:pt>
                <c:pt idx="97">
                  <c:v>0.81415671074549967</c:v>
                </c:pt>
                <c:pt idx="98">
                  <c:v>0.83351130625383807</c:v>
                </c:pt>
                <c:pt idx="99">
                  <c:v>0.73003457159509244</c:v>
                </c:pt>
                <c:pt idx="100">
                  <c:v>0.7183086408673377</c:v>
                </c:pt>
                <c:pt idx="101">
                  <c:v>0.6288969253080362</c:v>
                </c:pt>
                <c:pt idx="102">
                  <c:v>0.57082243872214489</c:v>
                </c:pt>
                <c:pt idx="103">
                  <c:v>0.52639670810990813</c:v>
                </c:pt>
                <c:pt idx="104">
                  <c:v>0.633956220706555</c:v>
                </c:pt>
                <c:pt idx="105">
                  <c:v>0.57508979583119002</c:v>
                </c:pt>
                <c:pt idx="106">
                  <c:v>1.6686200481393585</c:v>
                </c:pt>
                <c:pt idx="107">
                  <c:v>1.5273724557634782</c:v>
                </c:pt>
                <c:pt idx="108">
                  <c:v>1.4509672230809851</c:v>
                </c:pt>
                <c:pt idx="109">
                  <c:v>1.7740039021437279</c:v>
                </c:pt>
                <c:pt idx="110">
                  <c:v>1.2181643139188116</c:v>
                </c:pt>
                <c:pt idx="111">
                  <c:v>1.0245065198078738</c:v>
                </c:pt>
                <c:pt idx="112">
                  <c:v>0.91218360343859917</c:v>
                </c:pt>
                <c:pt idx="113">
                  <c:v>0.8153317991733251</c:v>
                </c:pt>
                <c:pt idx="114">
                  <c:v>0.73467682067078699</c:v>
                </c:pt>
                <c:pt idx="115">
                  <c:v>0.69196540002312446</c:v>
                </c:pt>
                <c:pt idx="116">
                  <c:v>0.69465790132245031</c:v>
                </c:pt>
                <c:pt idx="117">
                  <c:v>0.61978615210613497</c:v>
                </c:pt>
                <c:pt idx="118">
                  <c:v>0.56866179069811751</c:v>
                </c:pt>
                <c:pt idx="119">
                  <c:v>0.53369318344408756</c:v>
                </c:pt>
                <c:pt idx="120">
                  <c:v>0.52803552160106004</c:v>
                </c:pt>
                <c:pt idx="121">
                  <c:v>0.5030870149650295</c:v>
                </c:pt>
                <c:pt idx="122">
                  <c:v>0.74953352228662329</c:v>
                </c:pt>
                <c:pt idx="123">
                  <c:v>0.79820801794077978</c:v>
                </c:pt>
                <c:pt idx="124">
                  <c:v>0.71061606535804833</c:v>
                </c:pt>
                <c:pt idx="125">
                  <c:v>0.54872157195951976</c:v>
                </c:pt>
                <c:pt idx="126">
                  <c:v>0.48752434564575214</c:v>
                </c:pt>
                <c:pt idx="127">
                  <c:v>0.46658345365276538</c:v>
                </c:pt>
                <c:pt idx="128">
                  <c:v>0.43413231196943713</c:v>
                </c:pt>
                <c:pt idx="129">
                  <c:v>0.38031179697498652</c:v>
                </c:pt>
                <c:pt idx="130">
                  <c:v>0.33647994385677266</c:v>
                </c:pt>
                <c:pt idx="131">
                  <c:v>0.30180340515636528</c:v>
                </c:pt>
                <c:pt idx="132">
                  <c:v>0.27176567403894475</c:v>
                </c:pt>
                <c:pt idx="133">
                  <c:v>0.24045842190468239</c:v>
                </c:pt>
                <c:pt idx="134">
                  <c:v>0.21551736672241109</c:v>
                </c:pt>
                <c:pt idx="135">
                  <c:v>0.22118774697561752</c:v>
                </c:pt>
                <c:pt idx="136">
                  <c:v>0.21276318673412151</c:v>
                </c:pt>
                <c:pt idx="137">
                  <c:v>7.9290993708158883E-2</c:v>
                </c:pt>
                <c:pt idx="138">
                  <c:v>0.22360205396400454</c:v>
                </c:pt>
                <c:pt idx="139">
                  <c:v>0.17729556884134573</c:v>
                </c:pt>
                <c:pt idx="140">
                  <c:v>0.13174922206091005</c:v>
                </c:pt>
                <c:pt idx="141">
                  <c:v>0.60768671178524958</c:v>
                </c:pt>
                <c:pt idx="142">
                  <c:v>0.25852606879502188</c:v>
                </c:pt>
                <c:pt idx="143">
                  <c:v>0.15801693934302857</c:v>
                </c:pt>
                <c:pt idx="144">
                  <c:v>0.11691538839355207</c:v>
                </c:pt>
                <c:pt idx="145">
                  <c:v>0.13330541300510856</c:v>
                </c:pt>
                <c:pt idx="146">
                  <c:v>0.12950373683918079</c:v>
                </c:pt>
                <c:pt idx="147">
                  <c:v>0.11348347595101041</c:v>
                </c:pt>
                <c:pt idx="148">
                  <c:v>0.38496821247783047</c:v>
                </c:pt>
                <c:pt idx="149">
                  <c:v>1.0223066883155996</c:v>
                </c:pt>
                <c:pt idx="150">
                  <c:v>0.42019383025097223</c:v>
                </c:pt>
                <c:pt idx="151">
                  <c:v>0.37401389646216909</c:v>
                </c:pt>
                <c:pt idx="152">
                  <c:v>0.44225868248179639</c:v>
                </c:pt>
                <c:pt idx="153">
                  <c:v>0.80789995626658073</c:v>
                </c:pt>
                <c:pt idx="154">
                  <c:v>0.91305192194335216</c:v>
                </c:pt>
                <c:pt idx="155">
                  <c:v>0.61752740428610609</c:v>
                </c:pt>
                <c:pt idx="156">
                  <c:v>0.22455163181370166</c:v>
                </c:pt>
                <c:pt idx="157">
                  <c:v>8.7855989747675806E-2</c:v>
                </c:pt>
                <c:pt idx="158">
                  <c:v>9.5462078171290113E-2</c:v>
                </c:pt>
                <c:pt idx="159">
                  <c:v>9.7919206549118232E-2</c:v>
                </c:pt>
                <c:pt idx="160">
                  <c:v>0.15414108912754423</c:v>
                </c:pt>
                <c:pt idx="161">
                  <c:v>0.18795738017767741</c:v>
                </c:pt>
                <c:pt idx="162">
                  <c:v>0.17577477612351974</c:v>
                </c:pt>
                <c:pt idx="163">
                  <c:v>0.15437010446841537</c:v>
                </c:pt>
                <c:pt idx="164">
                  <c:v>7.2680763940720108E-2</c:v>
                </c:pt>
                <c:pt idx="165">
                  <c:v>2.9852844959216061E-2</c:v>
                </c:pt>
                <c:pt idx="166">
                  <c:v>4.601966998816702E-2</c:v>
                </c:pt>
                <c:pt idx="167">
                  <c:v>3.6201731920612726E-2</c:v>
                </c:pt>
                <c:pt idx="168">
                  <c:v>0.12174616200625323</c:v>
                </c:pt>
                <c:pt idx="169">
                  <c:v>0.11222856671840374</c:v>
                </c:pt>
                <c:pt idx="170">
                  <c:v>0.11805165637165481</c:v>
                </c:pt>
                <c:pt idx="171">
                  <c:v>9.1306020388084497E-2</c:v>
                </c:pt>
                <c:pt idx="172">
                  <c:v>0.13569233459441504</c:v>
                </c:pt>
                <c:pt idx="173">
                  <c:v>9.058523585879831E-2</c:v>
                </c:pt>
                <c:pt idx="174">
                  <c:v>4.9671131340071249E-2</c:v>
                </c:pt>
                <c:pt idx="175">
                  <c:v>0.54470496557763526</c:v>
                </c:pt>
                <c:pt idx="176">
                  <c:v>0.54365069545835276</c:v>
                </c:pt>
                <c:pt idx="177">
                  <c:v>0.28517766423079366</c:v>
                </c:pt>
                <c:pt idx="178">
                  <c:v>0.23796683892239637</c:v>
                </c:pt>
                <c:pt idx="179">
                  <c:v>0.28289137517165147</c:v>
                </c:pt>
                <c:pt idx="180">
                  <c:v>0.26620562182518298</c:v>
                </c:pt>
                <c:pt idx="181">
                  <c:v>0.26059846266588521</c:v>
                </c:pt>
                <c:pt idx="182">
                  <c:v>0.27905753574171283</c:v>
                </c:pt>
                <c:pt idx="183">
                  <c:v>0.29125443813417684</c:v>
                </c:pt>
                <c:pt idx="184">
                  <c:v>0.22492723824255401</c:v>
                </c:pt>
                <c:pt idx="185">
                  <c:v>0.24207568141810151</c:v>
                </c:pt>
                <c:pt idx="186">
                  <c:v>0.19855190837353495</c:v>
                </c:pt>
                <c:pt idx="187">
                  <c:v>0.17128173019261542</c:v>
                </c:pt>
                <c:pt idx="188">
                  <c:v>0.13900524146093013</c:v>
                </c:pt>
                <c:pt idx="189">
                  <c:v>0.11068324921103798</c:v>
                </c:pt>
                <c:pt idx="190">
                  <c:v>9.1700682167707978E-2</c:v>
                </c:pt>
                <c:pt idx="191">
                  <c:v>7.873596952451084E-2</c:v>
                </c:pt>
                <c:pt idx="192">
                  <c:v>5.5336308532489505E-2</c:v>
                </c:pt>
                <c:pt idx="193">
                  <c:v>1.1522284607687761</c:v>
                </c:pt>
                <c:pt idx="194">
                  <c:v>4.2453844212827739E-2</c:v>
                </c:pt>
                <c:pt idx="195">
                  <c:v>2.2609404404050407E-2</c:v>
                </c:pt>
                <c:pt idx="196">
                  <c:v>2.3156319930745958E-2</c:v>
                </c:pt>
                <c:pt idx="197">
                  <c:v>7.9933327822821754E-3</c:v>
                </c:pt>
                <c:pt idx="198">
                  <c:v>1.7103495747515067E-2</c:v>
                </c:pt>
                <c:pt idx="199">
                  <c:v>4.409948839294112E-3</c:v>
                </c:pt>
                <c:pt idx="200">
                  <c:v>4.2209190242069967E-3</c:v>
                </c:pt>
                <c:pt idx="201">
                  <c:v>5.4308112746230507E-3</c:v>
                </c:pt>
                <c:pt idx="202">
                  <c:v>1.0986432090155821E-2</c:v>
                </c:pt>
                <c:pt idx="203">
                  <c:v>8.9509261266850215E-3</c:v>
                </c:pt>
                <c:pt idx="204">
                  <c:v>6.0809456311704032E-3</c:v>
                </c:pt>
                <c:pt idx="205">
                  <c:v>9.1214451942661211E-3</c:v>
                </c:pt>
                <c:pt idx="206">
                  <c:v>5.149767487627778E-3</c:v>
                </c:pt>
                <c:pt idx="207">
                  <c:v>1.2434413209952653E-2</c:v>
                </c:pt>
                <c:pt idx="208">
                  <c:v>1.4254687629750077E-2</c:v>
                </c:pt>
                <c:pt idx="209">
                  <c:v>6.1176810126250206E-3</c:v>
                </c:pt>
                <c:pt idx="210">
                  <c:v>4.14280999071601E-3</c:v>
                </c:pt>
                <c:pt idx="211">
                  <c:v>1.2604125740231819E-3</c:v>
                </c:pt>
                <c:pt idx="212">
                  <c:v>8.9182607529192954E-3</c:v>
                </c:pt>
                <c:pt idx="213">
                  <c:v>1.9347769664656067E-5</c:v>
                </c:pt>
                <c:pt idx="214">
                  <c:v>5.0665694867159665E-5</c:v>
                </c:pt>
                <c:pt idx="215">
                  <c:v>2.6548133316598977E-3</c:v>
                </c:pt>
                <c:pt idx="216">
                  <c:v>2.0902059542530745E-3</c:v>
                </c:pt>
                <c:pt idx="217">
                  <c:v>0.1031115946219591</c:v>
                </c:pt>
                <c:pt idx="218">
                  <c:v>8.5517900220130182E-3</c:v>
                </c:pt>
                <c:pt idx="219">
                  <c:v>1.2762047770265338E-2</c:v>
                </c:pt>
                <c:pt idx="220">
                  <c:v>5.885810622664407E-3</c:v>
                </c:pt>
                <c:pt idx="221">
                  <c:v>9.8370767928033479E-4</c:v>
                </c:pt>
                <c:pt idx="222">
                  <c:v>1.2954758992663625E-4</c:v>
                </c:pt>
                <c:pt idx="223">
                  <c:v>6.1198982925683974E-7</c:v>
                </c:pt>
                <c:pt idx="224">
                  <c:v>1.3647053073200719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1.8466372862930003E-3</c:v>
                </c:pt>
                <c:pt idx="229">
                  <c:v>0.21357097256332583</c:v>
                </c:pt>
                <c:pt idx="230">
                  <c:v>5.3505332612887521E-2</c:v>
                </c:pt>
                <c:pt idx="231">
                  <c:v>3.6841002036210853E-3</c:v>
                </c:pt>
                <c:pt idx="232">
                  <c:v>5.8759051338769643E-4</c:v>
                </c:pt>
                <c:pt idx="233">
                  <c:v>3.724135292010482E-4</c:v>
                </c:pt>
                <c:pt idx="234">
                  <c:v>0</c:v>
                </c:pt>
                <c:pt idx="235">
                  <c:v>1.4766935168224549E-3</c:v>
                </c:pt>
                <c:pt idx="236">
                  <c:v>0.11468312772266416</c:v>
                </c:pt>
                <c:pt idx="237">
                  <c:v>7.4319959211388897E-2</c:v>
                </c:pt>
                <c:pt idx="238">
                  <c:v>4.9477343976609904E-2</c:v>
                </c:pt>
                <c:pt idx="239">
                  <c:v>3.0960787108240205E-2</c:v>
                </c:pt>
                <c:pt idx="240">
                  <c:v>4.1897762622835323E-2</c:v>
                </c:pt>
                <c:pt idx="241">
                  <c:v>2.8488699885686235E-2</c:v>
                </c:pt>
                <c:pt idx="242">
                  <c:v>9.7452996217686598E-3</c:v>
                </c:pt>
                <c:pt idx="243">
                  <c:v>6.780630480846048E-3</c:v>
                </c:pt>
                <c:pt idx="244">
                  <c:v>1.8058555517719805E-2</c:v>
                </c:pt>
                <c:pt idx="245">
                  <c:v>1.9925515555627157E-2</c:v>
                </c:pt>
                <c:pt idx="246">
                  <c:v>5.8902531697909238E-2</c:v>
                </c:pt>
                <c:pt idx="247">
                  <c:v>4.7900375881095442E-2</c:v>
                </c:pt>
                <c:pt idx="248">
                  <c:v>4.0596384319030739E-2</c:v>
                </c:pt>
                <c:pt idx="249">
                  <c:v>1.3677224378957084E-2</c:v>
                </c:pt>
                <c:pt idx="250">
                  <c:v>4.6747683903513935E-2</c:v>
                </c:pt>
                <c:pt idx="251">
                  <c:v>6.6932003537602022E-2</c:v>
                </c:pt>
                <c:pt idx="252">
                  <c:v>3.7998796984834084E-2</c:v>
                </c:pt>
                <c:pt idx="253">
                  <c:v>3.9828526992737472E-2</c:v>
                </c:pt>
                <c:pt idx="254">
                  <c:v>2.573559536818747E-2</c:v>
                </c:pt>
                <c:pt idx="255">
                  <c:v>1.3600378210944299</c:v>
                </c:pt>
                <c:pt idx="256">
                  <c:v>7.8979401445109912E-2</c:v>
                </c:pt>
                <c:pt idx="257">
                  <c:v>0.14812108175319147</c:v>
                </c:pt>
                <c:pt idx="258">
                  <c:v>0.19957529960169129</c:v>
                </c:pt>
                <c:pt idx="259">
                  <c:v>3.37495537863753E-2</c:v>
                </c:pt>
                <c:pt idx="260">
                  <c:v>7.082492502209177E-2</c:v>
                </c:pt>
                <c:pt idx="261">
                  <c:v>0.46395505951866295</c:v>
                </c:pt>
                <c:pt idx="262">
                  <c:v>5.9960813216055606E-2</c:v>
                </c:pt>
                <c:pt idx="263">
                  <c:v>3.0896738956182226E-3</c:v>
                </c:pt>
                <c:pt idx="264">
                  <c:v>3.8631121947345852E-2</c:v>
                </c:pt>
                <c:pt idx="265">
                  <c:v>0.13115185305502183</c:v>
                </c:pt>
                <c:pt idx="266">
                  <c:v>0.52821542088813855</c:v>
                </c:pt>
                <c:pt idx="267">
                  <c:v>0.41909007174754631</c:v>
                </c:pt>
                <c:pt idx="268">
                  <c:v>0.43632888624701849</c:v>
                </c:pt>
                <c:pt idx="269">
                  <c:v>0.49192719878666474</c:v>
                </c:pt>
                <c:pt idx="270">
                  <c:v>0.4862667269689297</c:v>
                </c:pt>
                <c:pt idx="271">
                  <c:v>0.55959218490362761</c:v>
                </c:pt>
                <c:pt idx="272">
                  <c:v>0.56768108032773379</c:v>
                </c:pt>
                <c:pt idx="273">
                  <c:v>0.63255456632256768</c:v>
                </c:pt>
                <c:pt idx="274">
                  <c:v>0.74226445686798292</c:v>
                </c:pt>
                <c:pt idx="275">
                  <c:v>0.87273441948104069</c:v>
                </c:pt>
                <c:pt idx="276">
                  <c:v>1.0992230164820618</c:v>
                </c:pt>
                <c:pt idx="277">
                  <c:v>1.7598001369388978</c:v>
                </c:pt>
                <c:pt idx="278">
                  <c:v>3.6905098511748338</c:v>
                </c:pt>
                <c:pt idx="279">
                  <c:v>3.2595131990983117</c:v>
                </c:pt>
                <c:pt idx="280">
                  <c:v>4.550195911672672</c:v>
                </c:pt>
                <c:pt idx="281">
                  <c:v>7.0102270048869677</c:v>
                </c:pt>
                <c:pt idx="282">
                  <c:v>9.048288622929439</c:v>
                </c:pt>
                <c:pt idx="283">
                  <c:v>13.596618400338144</c:v>
                </c:pt>
                <c:pt idx="284">
                  <c:v>15.415870352168614</c:v>
                </c:pt>
                <c:pt idx="285">
                  <c:v>3.8708721942484972</c:v>
                </c:pt>
                <c:pt idx="286">
                  <c:v>15.165094905287891</c:v>
                </c:pt>
                <c:pt idx="287">
                  <c:v>10.248287444867742</c:v>
                </c:pt>
                <c:pt idx="288">
                  <c:v>11.919589347486687</c:v>
                </c:pt>
                <c:pt idx="289">
                  <c:v>10.77517920962239</c:v>
                </c:pt>
                <c:pt idx="290">
                  <c:v>6.9480989941978288</c:v>
                </c:pt>
                <c:pt idx="291">
                  <c:v>7.0842320941014272</c:v>
                </c:pt>
                <c:pt idx="292">
                  <c:v>8.3088804850199836</c:v>
                </c:pt>
                <c:pt idx="293">
                  <c:v>6.5427169748925476</c:v>
                </c:pt>
                <c:pt idx="294">
                  <c:v>3.8186673135378824</c:v>
                </c:pt>
                <c:pt idx="295">
                  <c:v>3.1806432283972477</c:v>
                </c:pt>
                <c:pt idx="296">
                  <c:v>3.1289479859322342</c:v>
                </c:pt>
                <c:pt idx="297">
                  <c:v>2.4420266012442875</c:v>
                </c:pt>
                <c:pt idx="298">
                  <c:v>1.4744541836816238</c:v>
                </c:pt>
                <c:pt idx="299">
                  <c:v>5.5933688496481899</c:v>
                </c:pt>
                <c:pt idx="300">
                  <c:v>5.1559160856326471</c:v>
                </c:pt>
                <c:pt idx="301">
                  <c:v>4.3720339549989919</c:v>
                </c:pt>
                <c:pt idx="302">
                  <c:v>2.216195507325355</c:v>
                </c:pt>
                <c:pt idx="303">
                  <c:v>1.8830169592006181</c:v>
                </c:pt>
                <c:pt idx="304">
                  <c:v>1.7143050003721818</c:v>
                </c:pt>
                <c:pt idx="305">
                  <c:v>1.602112793650182</c:v>
                </c:pt>
                <c:pt idx="306">
                  <c:v>1.4124670908414205</c:v>
                </c:pt>
                <c:pt idx="307">
                  <c:v>1.2472159247259533</c:v>
                </c:pt>
                <c:pt idx="308">
                  <c:v>1.129688194648794</c:v>
                </c:pt>
                <c:pt idx="309">
                  <c:v>1.0112308677012225</c:v>
                </c:pt>
                <c:pt idx="310">
                  <c:v>0.96989060730802401</c:v>
                </c:pt>
                <c:pt idx="311">
                  <c:v>0.88956986837817653</c:v>
                </c:pt>
                <c:pt idx="312">
                  <c:v>0.65022075575553051</c:v>
                </c:pt>
                <c:pt idx="313">
                  <c:v>0.41948098475403939</c:v>
                </c:pt>
                <c:pt idx="314">
                  <c:v>0.27394841529649022</c:v>
                </c:pt>
                <c:pt idx="315">
                  <c:v>0.19891670886335222</c:v>
                </c:pt>
                <c:pt idx="316">
                  <c:v>1.2840398801665498</c:v>
                </c:pt>
                <c:pt idx="317">
                  <c:v>1.8530091918680729</c:v>
                </c:pt>
                <c:pt idx="318">
                  <c:v>1.831603897003909</c:v>
                </c:pt>
                <c:pt idx="319">
                  <c:v>0.29555312515250376</c:v>
                </c:pt>
                <c:pt idx="320">
                  <c:v>1.0136091323965433</c:v>
                </c:pt>
                <c:pt idx="321">
                  <c:v>0.85874654655036864</c:v>
                </c:pt>
                <c:pt idx="322">
                  <c:v>0.66160592185733225</c:v>
                </c:pt>
                <c:pt idx="323">
                  <c:v>1.0778995284878299</c:v>
                </c:pt>
                <c:pt idx="324">
                  <c:v>1.6148947446690949</c:v>
                </c:pt>
                <c:pt idx="325">
                  <c:v>1.3747011353401937</c:v>
                </c:pt>
                <c:pt idx="326">
                  <c:v>0.81415588360399915</c:v>
                </c:pt>
                <c:pt idx="327">
                  <c:v>1.0940384801049587</c:v>
                </c:pt>
                <c:pt idx="328">
                  <c:v>2.5584457479008704</c:v>
                </c:pt>
                <c:pt idx="329">
                  <c:v>1.2980615639294482</c:v>
                </c:pt>
                <c:pt idx="330">
                  <c:v>1.5905400722057299</c:v>
                </c:pt>
                <c:pt idx="331">
                  <c:v>1.1220332417349519</c:v>
                </c:pt>
                <c:pt idx="332">
                  <c:v>1.4301114536268797</c:v>
                </c:pt>
                <c:pt idx="333">
                  <c:v>1.6524111352164226</c:v>
                </c:pt>
                <c:pt idx="334">
                  <c:v>0.11080499334210818</c:v>
                </c:pt>
                <c:pt idx="335">
                  <c:v>1.3619326844359918</c:v>
                </c:pt>
                <c:pt idx="336">
                  <c:v>0.48509470643617592</c:v>
                </c:pt>
                <c:pt idx="337">
                  <c:v>0.65172825098245513</c:v>
                </c:pt>
                <c:pt idx="338">
                  <c:v>3.6998385021268341</c:v>
                </c:pt>
                <c:pt idx="339">
                  <c:v>1.2483804856200309</c:v>
                </c:pt>
                <c:pt idx="340">
                  <c:v>3.0148130233233066</c:v>
                </c:pt>
                <c:pt idx="341">
                  <c:v>3.364302884879153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1.7371966763640443</c:v>
                </c:pt>
                <c:pt idx="347">
                  <c:v>1.7998752981640902</c:v>
                </c:pt>
                <c:pt idx="348">
                  <c:v>1.7256883633328477</c:v>
                </c:pt>
                <c:pt idx="349">
                  <c:v>1.7032359613910568</c:v>
                </c:pt>
                <c:pt idx="350">
                  <c:v>1.7098098413223251</c:v>
                </c:pt>
                <c:pt idx="351">
                  <c:v>1.7063074017197928</c:v>
                </c:pt>
                <c:pt idx="352">
                  <c:v>1.7015518897045274</c:v>
                </c:pt>
                <c:pt idx="353">
                  <c:v>1.6801990983118744</c:v>
                </c:pt>
                <c:pt idx="354">
                  <c:v>1.63033674312498</c:v>
                </c:pt>
                <c:pt idx="355">
                  <c:v>1.5751578174350787</c:v>
                </c:pt>
                <c:pt idx="356">
                  <c:v>1.472230457575441</c:v>
                </c:pt>
                <c:pt idx="357">
                  <c:v>1.4288247296296839</c:v>
                </c:pt>
                <c:pt idx="358">
                  <c:v>1.3668244267455132</c:v>
                </c:pt>
                <c:pt idx="359">
                  <c:v>1.3059306571599871</c:v>
                </c:pt>
                <c:pt idx="360">
                  <c:v>1.2660810758157215</c:v>
                </c:pt>
                <c:pt idx="361">
                  <c:v>1.2342149825121402</c:v>
                </c:pt>
                <c:pt idx="362">
                  <c:v>1.2519162857592423</c:v>
                </c:pt>
                <c:pt idx="363">
                  <c:v>1.1584170318816542</c:v>
                </c:pt>
                <c:pt idx="364">
                  <c:v>1.0835641487374539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1A-4649-ACE8-F3530AC928F0}"/>
            </c:ext>
          </c:extLst>
        </c:ser>
        <c:ser>
          <c:idx val="6"/>
          <c:order val="6"/>
          <c:tx>
            <c:v>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Data!$O$5:$O$369</c:f>
              <c:numCache>
                <c:formatCode>0.00</c:formatCode>
                <c:ptCount val="365"/>
                <c:pt idx="0">
                  <c:v>0.28986183482923567</c:v>
                </c:pt>
                <c:pt idx="1">
                  <c:v>0.29057363121752072</c:v>
                </c:pt>
                <c:pt idx="2">
                  <c:v>0.278915629411498</c:v>
                </c:pt>
                <c:pt idx="3">
                  <c:v>0.24705057251674087</c:v>
                </c:pt>
                <c:pt idx="4">
                  <c:v>0.23772366682158813</c:v>
                </c:pt>
                <c:pt idx="5">
                  <c:v>0.23191242141728832</c:v>
                </c:pt>
                <c:pt idx="6">
                  <c:v>0.23537158203957301</c:v>
                </c:pt>
                <c:pt idx="7">
                  <c:v>0.22713155398846258</c:v>
                </c:pt>
                <c:pt idx="8">
                  <c:v>0.21311588667808715</c:v>
                </c:pt>
                <c:pt idx="9">
                  <c:v>0.20850540521427363</c:v>
                </c:pt>
                <c:pt idx="10">
                  <c:v>0.20809381023098744</c:v>
                </c:pt>
                <c:pt idx="11">
                  <c:v>0.21730542603699363</c:v>
                </c:pt>
                <c:pt idx="12">
                  <c:v>0.22278708479633624</c:v>
                </c:pt>
                <c:pt idx="13">
                  <c:v>0.21180797672213794</c:v>
                </c:pt>
                <c:pt idx="14">
                  <c:v>0.18605301305278468</c:v>
                </c:pt>
                <c:pt idx="15">
                  <c:v>0.17012229455559416</c:v>
                </c:pt>
                <c:pt idx="16">
                  <c:v>0.17086323624503563</c:v>
                </c:pt>
                <c:pt idx="17">
                  <c:v>0.16709864881522835</c:v>
                </c:pt>
                <c:pt idx="18">
                  <c:v>0.15478857070791452</c:v>
                </c:pt>
                <c:pt idx="19">
                  <c:v>0.14215249741706831</c:v>
                </c:pt>
                <c:pt idx="20">
                  <c:v>0.13536152320829745</c:v>
                </c:pt>
                <c:pt idx="21">
                  <c:v>0.12972456434623647</c:v>
                </c:pt>
                <c:pt idx="22">
                  <c:v>0.29811148564658485</c:v>
                </c:pt>
                <c:pt idx="23">
                  <c:v>0.43640537218363806</c:v>
                </c:pt>
                <c:pt idx="24">
                  <c:v>0.28748734058478537</c:v>
                </c:pt>
                <c:pt idx="25">
                  <c:v>0.25057521720228193</c:v>
                </c:pt>
                <c:pt idx="26">
                  <c:v>0.23062139420768968</c:v>
                </c:pt>
                <c:pt idx="27">
                  <c:v>0.22050049140850919</c:v>
                </c:pt>
                <c:pt idx="28">
                  <c:v>0.21060291464361078</c:v>
                </c:pt>
                <c:pt idx="29">
                  <c:v>0.19922331125817938</c:v>
                </c:pt>
                <c:pt idx="30">
                  <c:v>0.19439678854155315</c:v>
                </c:pt>
                <c:pt idx="31">
                  <c:v>0.18779255265199821</c:v>
                </c:pt>
                <c:pt idx="32">
                  <c:v>0.18170012790051712</c:v>
                </c:pt>
                <c:pt idx="33">
                  <c:v>0.17861895531005795</c:v>
                </c:pt>
                <c:pt idx="34">
                  <c:v>0.17963871577779336</c:v>
                </c:pt>
                <c:pt idx="35">
                  <c:v>0.17882923942414888</c:v>
                </c:pt>
                <c:pt idx="36">
                  <c:v>0.17863607311343097</c:v>
                </c:pt>
                <c:pt idx="37">
                  <c:v>0.17286877322797364</c:v>
                </c:pt>
                <c:pt idx="38">
                  <c:v>0.17039356214303475</c:v>
                </c:pt>
                <c:pt idx="39">
                  <c:v>0.16577800277813876</c:v>
                </c:pt>
                <c:pt idx="40">
                  <c:v>0.16417004565238366</c:v>
                </c:pt>
                <c:pt idx="41">
                  <c:v>0.1590700491207121</c:v>
                </c:pt>
                <c:pt idx="42">
                  <c:v>0.14728936887801905</c:v>
                </c:pt>
                <c:pt idx="43">
                  <c:v>0.14119031977070756</c:v>
                </c:pt>
                <c:pt idx="44">
                  <c:v>0.1381737646123487</c:v>
                </c:pt>
                <c:pt idx="45">
                  <c:v>0.13678232281132696</c:v>
                </c:pt>
                <c:pt idx="46">
                  <c:v>0.13823683404003961</c:v>
                </c:pt>
                <c:pt idx="47">
                  <c:v>0.14190296302344418</c:v>
                </c:pt>
                <c:pt idx="48">
                  <c:v>0.14195090677450786</c:v>
                </c:pt>
                <c:pt idx="49">
                  <c:v>0.14295459578216824</c:v>
                </c:pt>
                <c:pt idx="50">
                  <c:v>0.14323008786541191</c:v>
                </c:pt>
                <c:pt idx="51">
                  <c:v>0.14893189904864457</c:v>
                </c:pt>
                <c:pt idx="52">
                  <c:v>0.15615442802305771</c:v>
                </c:pt>
                <c:pt idx="53">
                  <c:v>0.15265463231114304</c:v>
                </c:pt>
                <c:pt idx="54">
                  <c:v>0.15111195177825995</c:v>
                </c:pt>
                <c:pt idx="55">
                  <c:v>0.15079742784113798</c:v>
                </c:pt>
                <c:pt idx="56">
                  <c:v>0.14934639494350876</c:v>
                </c:pt>
                <c:pt idx="57">
                  <c:v>0.15425115525068722</c:v>
                </c:pt>
                <c:pt idx="58">
                  <c:v>0.15292544007161851</c:v>
                </c:pt>
                <c:pt idx="59">
                  <c:v>0.14812503633853913</c:v>
                </c:pt>
                <c:pt idx="60">
                  <c:v>0.14485190505615997</c:v>
                </c:pt>
                <c:pt idx="61">
                  <c:v>0.13929337480886606</c:v>
                </c:pt>
                <c:pt idx="62">
                  <c:v>0.14027412740434161</c:v>
                </c:pt>
                <c:pt idx="63">
                  <c:v>0.14730212006659393</c:v>
                </c:pt>
                <c:pt idx="64">
                  <c:v>0.13488502859504936</c:v>
                </c:pt>
                <c:pt idx="65">
                  <c:v>0.11786644945284233</c:v>
                </c:pt>
                <c:pt idx="66">
                  <c:v>0.23218285905915942</c:v>
                </c:pt>
                <c:pt idx="67">
                  <c:v>0.6061199168437732</c:v>
                </c:pt>
                <c:pt idx="68">
                  <c:v>0.35217375269121287</c:v>
                </c:pt>
                <c:pt idx="69">
                  <c:v>0.30926652654168746</c:v>
                </c:pt>
                <c:pt idx="70">
                  <c:v>0.26759665790582615</c:v>
                </c:pt>
                <c:pt idx="71">
                  <c:v>0.42847547747943171</c:v>
                </c:pt>
                <c:pt idx="72">
                  <c:v>2.1422037910034626</c:v>
                </c:pt>
                <c:pt idx="73">
                  <c:v>2.2658421366087147</c:v>
                </c:pt>
                <c:pt idx="74">
                  <c:v>2.8922807826174957</c:v>
                </c:pt>
                <c:pt idx="75">
                  <c:v>4.1274908525292116</c:v>
                </c:pt>
                <c:pt idx="76">
                  <c:v>7.3773964963244056</c:v>
                </c:pt>
                <c:pt idx="77">
                  <c:v>14.04429686810761</c:v>
                </c:pt>
                <c:pt idx="78">
                  <c:v>11.470072708989905</c:v>
                </c:pt>
                <c:pt idx="79">
                  <c:v>9.7310290233240124</c:v>
                </c:pt>
                <c:pt idx="80">
                  <c:v>7.2433760554799926</c:v>
                </c:pt>
                <c:pt idx="81">
                  <c:v>4.971687264749824</c:v>
                </c:pt>
                <c:pt idx="82">
                  <c:v>3.247424068154023</c:v>
                </c:pt>
                <c:pt idx="83">
                  <c:v>2.3236531326691465</c:v>
                </c:pt>
                <c:pt idx="84">
                  <c:v>1.624764292313714</c:v>
                </c:pt>
                <c:pt idx="85">
                  <c:v>1.1253696477017257</c:v>
                </c:pt>
                <c:pt idx="86">
                  <c:v>0.91057188150268731</c:v>
                </c:pt>
                <c:pt idx="87">
                  <c:v>0.9993703210345215</c:v>
                </c:pt>
                <c:pt idx="88">
                  <c:v>0.78332772387313487</c:v>
                </c:pt>
                <c:pt idx="89">
                  <c:v>0.67571174351146313</c:v>
                </c:pt>
                <c:pt idx="90">
                  <c:v>0.63653357727833459</c:v>
                </c:pt>
                <c:pt idx="91">
                  <c:v>0.78366118815753705</c:v>
                </c:pt>
                <c:pt idx="92">
                  <c:v>0.70152785680382079</c:v>
                </c:pt>
                <c:pt idx="93">
                  <c:v>0.62429109692107521</c:v>
                </c:pt>
                <c:pt idx="94">
                  <c:v>0.55233141297955801</c:v>
                </c:pt>
                <c:pt idx="95">
                  <c:v>0.48263484301522735</c:v>
                </c:pt>
                <c:pt idx="96">
                  <c:v>0.43465769970658119</c:v>
                </c:pt>
                <c:pt idx="97">
                  <c:v>0.39463791413637789</c:v>
                </c:pt>
                <c:pt idx="98">
                  <c:v>0.40422003282087077</c:v>
                </c:pt>
                <c:pt idx="99">
                  <c:v>0.35299052755134924</c:v>
                </c:pt>
                <c:pt idx="100">
                  <c:v>0.34718522617622716</c:v>
                </c:pt>
                <c:pt idx="101">
                  <c:v>0.30291906365662102</c:v>
                </c:pt>
                <c:pt idx="102">
                  <c:v>0.27416741019182717</c:v>
                </c:pt>
                <c:pt idx="103">
                  <c:v>0.25217301494919014</c:v>
                </c:pt>
                <c:pt idx="104">
                  <c:v>0.30542383152674413</c:v>
                </c:pt>
                <c:pt idx="105">
                  <c:v>0.27628010339021342</c:v>
                </c:pt>
                <c:pt idx="106">
                  <c:v>0.81766763371529994</c:v>
                </c:pt>
                <c:pt idx="107">
                  <c:v>0.74773844333457296</c:v>
                </c:pt>
                <c:pt idx="108">
                  <c:v>0.70991156096110619</c:v>
                </c:pt>
                <c:pt idx="109">
                  <c:v>0.86984132011779258</c:v>
                </c:pt>
                <c:pt idx="110">
                  <c:v>0.59465494892154624</c:v>
                </c:pt>
                <c:pt idx="111">
                  <c:v>0.49877839254770534</c:v>
                </c:pt>
                <c:pt idx="112">
                  <c:v>0.44316929882238981</c:v>
                </c:pt>
                <c:pt idx="113">
                  <c:v>0.39521967968013966</c:v>
                </c:pt>
                <c:pt idx="114">
                  <c:v>0.35528882314668314</c:v>
                </c:pt>
                <c:pt idx="115">
                  <c:v>0.334143152514978</c:v>
                </c:pt>
                <c:pt idx="116">
                  <c:v>0.33547616239354539</c:v>
                </c:pt>
                <c:pt idx="117">
                  <c:v>0.2984084806227103</c:v>
                </c:pt>
                <c:pt idx="118">
                  <c:v>0.27309771148421397</c:v>
                </c:pt>
                <c:pt idx="119">
                  <c:v>0.25578537112581295</c:v>
                </c:pt>
                <c:pt idx="120">
                  <c:v>0.25298436258842127</c:v>
                </c:pt>
                <c:pt idx="121">
                  <c:v>0.24063279722068676</c:v>
                </c:pt>
                <c:pt idx="122">
                  <c:v>0.36264411393959634</c:v>
                </c:pt>
                <c:pt idx="123">
                  <c:v>0.38674199777628115</c:v>
                </c:pt>
                <c:pt idx="124">
                  <c:v>0.34337676779291054</c:v>
                </c:pt>
                <c:pt idx="125">
                  <c:v>0.26322566107294731</c:v>
                </c:pt>
                <c:pt idx="126">
                  <c:v>0.23292799427605346</c:v>
                </c:pt>
                <c:pt idx="127">
                  <c:v>0.22256052819547853</c:v>
                </c:pt>
                <c:pt idx="128">
                  <c:v>0.2064945406152689</c:v>
                </c:pt>
                <c:pt idx="129">
                  <c:v>0.1798489534153104</c:v>
                </c:pt>
                <c:pt idx="130">
                  <c:v>0.15814857643977306</c:v>
                </c:pt>
                <c:pt idx="131">
                  <c:v>0.14098083406811959</c:v>
                </c:pt>
                <c:pt idx="132">
                  <c:v>0.12610968346949264</c:v>
                </c:pt>
                <c:pt idx="133">
                  <c:v>0.11061001541873935</c:v>
                </c:pt>
                <c:pt idx="134">
                  <c:v>9.8262139134264737E-2</c:v>
                </c:pt>
                <c:pt idx="135">
                  <c:v>0.10106944433209337</c:v>
                </c:pt>
                <c:pt idx="136">
                  <c:v>9.6898593225238833E-2</c:v>
                </c:pt>
                <c:pt idx="137">
                  <c:v>3.081886584972638E-2</c:v>
                </c:pt>
                <c:pt idx="138">
                  <c:v>0.10226472511662633</c:v>
                </c:pt>
                <c:pt idx="139">
                  <c:v>7.9339201505664841E-2</c:v>
                </c:pt>
                <c:pt idx="140">
                  <c:v>5.6790008973731966E-2</c:v>
                </c:pt>
                <c:pt idx="141">
                  <c:v>0.29241826123937503</c:v>
                </c:pt>
                <c:pt idx="142">
                  <c:v>0.11955498855331896</c:v>
                </c:pt>
                <c:pt idx="143">
                  <c:v>6.9794692252156801E-2</c:v>
                </c:pt>
                <c:pt idx="144">
                  <c:v>4.944603969855834E-2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0.18747222259024396</c:v>
                </c:pt>
                <c:pt idx="150">
                  <c:v>4.5284820130080485E-2</c:v>
                </c:pt>
                <c:pt idx="151">
                  <c:v>2.1094104461388062E-2</c:v>
                </c:pt>
                <c:pt idx="152">
                  <c:v>1.8579022749298499E-2</c:v>
                </c:pt>
                <c:pt idx="153">
                  <c:v>0.48411548731587772</c:v>
                </c:pt>
                <c:pt idx="154">
                  <c:v>0.66759238381987862</c:v>
                </c:pt>
                <c:pt idx="155">
                  <c:v>0.31893386274342533</c:v>
                </c:pt>
                <c:pt idx="156">
                  <c:v>0.20228142872560542</c:v>
                </c:pt>
                <c:pt idx="157">
                  <c:v>0.17026967089113459</c:v>
                </c:pt>
                <c:pt idx="158">
                  <c:v>0.11721524840519268</c:v>
                </c:pt>
                <c:pt idx="159">
                  <c:v>3.8647769601011434E-2</c:v>
                </c:pt>
                <c:pt idx="160">
                  <c:v>6.8081811212544585E-2</c:v>
                </c:pt>
                <c:pt idx="161">
                  <c:v>5.2614484989728087E-2</c:v>
                </c:pt>
                <c:pt idx="162">
                  <c:v>1.6653797904859827E-2</c:v>
                </c:pt>
                <c:pt idx="163">
                  <c:v>2.2021495796409205E-2</c:v>
                </c:pt>
                <c:pt idx="164">
                  <c:v>2.2175815490598615E-2</c:v>
                </c:pt>
                <c:pt idx="165">
                  <c:v>5.065295774101683E-3</c:v>
                </c:pt>
                <c:pt idx="166">
                  <c:v>0</c:v>
                </c:pt>
                <c:pt idx="167">
                  <c:v>0</c:v>
                </c:pt>
                <c:pt idx="168">
                  <c:v>3.1917170429302424E-3</c:v>
                </c:pt>
                <c:pt idx="169">
                  <c:v>0.13426989557592026</c:v>
                </c:pt>
                <c:pt idx="170">
                  <c:v>0.2419487924744797</c:v>
                </c:pt>
                <c:pt idx="171">
                  <c:v>7.1376954099944462E-2</c:v>
                </c:pt>
                <c:pt idx="172">
                  <c:v>6.2232256048787085E-2</c:v>
                </c:pt>
                <c:pt idx="173">
                  <c:v>1.9359784178972678E-2</c:v>
                </c:pt>
                <c:pt idx="174">
                  <c:v>4.9960405772701694E-3</c:v>
                </c:pt>
                <c:pt idx="175">
                  <c:v>0.81327846102184986</c:v>
                </c:pt>
                <c:pt idx="176">
                  <c:v>0.31903939290264877</c:v>
                </c:pt>
                <c:pt idx="177">
                  <c:v>0.15793999551232862</c:v>
                </c:pt>
                <c:pt idx="178">
                  <c:v>9.1385210216271273E-2</c:v>
                </c:pt>
                <c:pt idx="179">
                  <c:v>7.7062455508254385E-2</c:v>
                </c:pt>
                <c:pt idx="180">
                  <c:v>4.2260953679928673E-2</c:v>
                </c:pt>
                <c:pt idx="181">
                  <c:v>1.5651364605695803E-2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1.2335297052812574E-2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0.10229781240344656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0.58472271925313657</c:v>
                </c:pt>
                <c:pt idx="230">
                  <c:v>0.26739434558138586</c:v>
                </c:pt>
                <c:pt idx="231">
                  <c:v>9.3096051946917807E-2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5.8927893705853024E-2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0.33226399196248468</c:v>
                </c:pt>
                <c:pt idx="262">
                  <c:v>0.22339313833083557</c:v>
                </c:pt>
                <c:pt idx="263">
                  <c:v>1.2989788727511069</c:v>
                </c:pt>
                <c:pt idx="264">
                  <c:v>2.3313108527902235</c:v>
                </c:pt>
                <c:pt idx="265">
                  <c:v>2.5920406760849382</c:v>
                </c:pt>
                <c:pt idx="266">
                  <c:v>2.4537295898212474</c:v>
                </c:pt>
                <c:pt idx="267">
                  <c:v>1.5330250352149413</c:v>
                </c:pt>
                <c:pt idx="268">
                  <c:v>1.8702944464803262</c:v>
                </c:pt>
                <c:pt idx="269">
                  <c:v>1.2719509974294265</c:v>
                </c:pt>
                <c:pt idx="270">
                  <c:v>1.0265908122371077</c:v>
                </c:pt>
                <c:pt idx="271">
                  <c:v>0.8854620090101083</c:v>
                </c:pt>
                <c:pt idx="272">
                  <c:v>0.7693266362672897</c:v>
                </c:pt>
                <c:pt idx="273">
                  <c:v>0.6622515536081105</c:v>
                </c:pt>
                <c:pt idx="274">
                  <c:v>0.59423005314844302</c:v>
                </c:pt>
                <c:pt idx="275">
                  <c:v>0.53956389928051474</c:v>
                </c:pt>
                <c:pt idx="276">
                  <c:v>0.50854410747191725</c:v>
                </c:pt>
                <c:pt idx="277">
                  <c:v>1.8766827427140422</c:v>
                </c:pt>
                <c:pt idx="278">
                  <c:v>1.8026755745110197</c:v>
                </c:pt>
                <c:pt idx="279">
                  <c:v>2.2977255890015407</c:v>
                </c:pt>
                <c:pt idx="280">
                  <c:v>1.9704297558593253</c:v>
                </c:pt>
                <c:pt idx="281">
                  <c:v>2.7488039547420264</c:v>
                </c:pt>
                <c:pt idx="282">
                  <c:v>6.5616914280430079</c:v>
                </c:pt>
                <c:pt idx="283">
                  <c:v>11.019943866909673</c:v>
                </c:pt>
                <c:pt idx="284">
                  <c:v>8.0090660282210671</c:v>
                </c:pt>
                <c:pt idx="285">
                  <c:v>2.0993667518821235</c:v>
                </c:pt>
                <c:pt idx="286">
                  <c:v>5.2402236128445967</c:v>
                </c:pt>
                <c:pt idx="287">
                  <c:v>6.5532978811827647</c:v>
                </c:pt>
                <c:pt idx="288">
                  <c:v>12.405842371418027</c:v>
                </c:pt>
                <c:pt idx="289">
                  <c:v>7.6854438378268313</c:v>
                </c:pt>
                <c:pt idx="290">
                  <c:v>5.9177101424811536</c:v>
                </c:pt>
                <c:pt idx="291">
                  <c:v>5.7323357169285893</c:v>
                </c:pt>
                <c:pt idx="292">
                  <c:v>6.4883961460703139</c:v>
                </c:pt>
                <c:pt idx="293">
                  <c:v>3.910191324191207</c:v>
                </c:pt>
                <c:pt idx="294">
                  <c:v>3.291113539967629</c:v>
                </c:pt>
                <c:pt idx="295">
                  <c:v>3.2862308295283116</c:v>
                </c:pt>
                <c:pt idx="296">
                  <c:v>2.6293156534968021</c:v>
                </c:pt>
                <c:pt idx="297">
                  <c:v>2.3814105563228898</c:v>
                </c:pt>
                <c:pt idx="298">
                  <c:v>1.7658317785965254</c:v>
                </c:pt>
                <c:pt idx="299">
                  <c:v>3.9670799254194047</c:v>
                </c:pt>
                <c:pt idx="300">
                  <c:v>2.3779769926098639</c:v>
                </c:pt>
                <c:pt idx="301">
                  <c:v>1.822937199753099</c:v>
                </c:pt>
                <c:pt idx="302">
                  <c:v>1.474554409192451</c:v>
                </c:pt>
                <c:pt idx="303">
                  <c:v>1.2421685208995425</c:v>
                </c:pt>
                <c:pt idx="304">
                  <c:v>1.1516011959525141</c:v>
                </c:pt>
                <c:pt idx="305">
                  <c:v>1.0686461964520262</c:v>
                </c:pt>
                <c:pt idx="306">
                  <c:v>0.93546374287019118</c:v>
                </c:pt>
                <c:pt idx="307">
                  <c:v>0.82808842318114173</c:v>
                </c:pt>
                <c:pt idx="308">
                  <c:v>0.73240282514237531</c:v>
                </c:pt>
                <c:pt idx="309">
                  <c:v>0.6468031375476283</c:v>
                </c:pt>
                <c:pt idx="310">
                  <c:v>0.6084142519281821</c:v>
                </c:pt>
                <c:pt idx="311">
                  <c:v>0.58122861117563152</c:v>
                </c:pt>
                <c:pt idx="312">
                  <c:v>0.56993370763730311</c:v>
                </c:pt>
                <c:pt idx="313">
                  <c:v>0.55275185269397231</c:v>
                </c:pt>
                <c:pt idx="314">
                  <c:v>0.6044676687108359</c:v>
                </c:pt>
                <c:pt idx="315">
                  <c:v>0.73874432321866834</c:v>
                </c:pt>
                <c:pt idx="316">
                  <c:v>1.8988888565975988</c:v>
                </c:pt>
                <c:pt idx="317">
                  <c:v>5.351662447927227</c:v>
                </c:pt>
                <c:pt idx="318">
                  <c:v>2.7908960485432126</c:v>
                </c:pt>
                <c:pt idx="319">
                  <c:v>1.1824393161830526</c:v>
                </c:pt>
                <c:pt idx="320">
                  <c:v>2.5937296731676791</c:v>
                </c:pt>
                <c:pt idx="321">
                  <c:v>2.6254825412520084</c:v>
                </c:pt>
                <c:pt idx="322">
                  <c:v>2.2539076679569097</c:v>
                </c:pt>
                <c:pt idx="323">
                  <c:v>1.7636317862474657</c:v>
                </c:pt>
                <c:pt idx="324">
                  <c:v>1.5386927593686248</c:v>
                </c:pt>
                <c:pt idx="325">
                  <c:v>0.78260782056203104</c:v>
                </c:pt>
                <c:pt idx="326">
                  <c:v>0.24129777583168313</c:v>
                </c:pt>
                <c:pt idx="327">
                  <c:v>1.1950408732379196</c:v>
                </c:pt>
                <c:pt idx="328">
                  <c:v>2.3277096384805698</c:v>
                </c:pt>
                <c:pt idx="329">
                  <c:v>0.97991403770721963</c:v>
                </c:pt>
                <c:pt idx="330">
                  <c:v>0.94399276093863427</c:v>
                </c:pt>
                <c:pt idx="331">
                  <c:v>0.58072036773542868</c:v>
                </c:pt>
                <c:pt idx="332">
                  <c:v>0.66962643883383099</c:v>
                </c:pt>
                <c:pt idx="333">
                  <c:v>1.7848947562546218</c:v>
                </c:pt>
                <c:pt idx="334">
                  <c:v>3.5839142124825529</c:v>
                </c:pt>
                <c:pt idx="335">
                  <c:v>2.4299589147933998</c:v>
                </c:pt>
                <c:pt idx="336">
                  <c:v>2.3273843342396394</c:v>
                </c:pt>
                <c:pt idx="337">
                  <c:v>2.8773599534867991</c:v>
                </c:pt>
                <c:pt idx="338">
                  <c:v>6.2216666365221149</c:v>
                </c:pt>
                <c:pt idx="339">
                  <c:v>3.3328474069659451</c:v>
                </c:pt>
                <c:pt idx="340">
                  <c:v>2.2542022668595636</c:v>
                </c:pt>
                <c:pt idx="341">
                  <c:v>2.2756891679094107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0.97327206903465469</c:v>
                </c:pt>
                <c:pt idx="347">
                  <c:v>0.92161024793222668</c:v>
                </c:pt>
                <c:pt idx="348">
                  <c:v>0.87643121187362738</c:v>
                </c:pt>
                <c:pt idx="349">
                  <c:v>0.80617542985793611</c:v>
                </c:pt>
                <c:pt idx="350">
                  <c:v>0.74458989584942481</c:v>
                </c:pt>
                <c:pt idx="351">
                  <c:v>0.69348769031784563</c:v>
                </c:pt>
                <c:pt idx="352">
                  <c:v>0.65396196858700184</c:v>
                </c:pt>
                <c:pt idx="353">
                  <c:v>0.60687489859283639</c:v>
                </c:pt>
                <c:pt idx="354">
                  <c:v>0.57962338821817327</c:v>
                </c:pt>
                <c:pt idx="355">
                  <c:v>0.55720803130723051</c:v>
                </c:pt>
                <c:pt idx="356">
                  <c:v>0.51638264496654873</c:v>
                </c:pt>
                <c:pt idx="357">
                  <c:v>0.48645466957493788</c:v>
                </c:pt>
                <c:pt idx="358">
                  <c:v>0.45823435075446095</c:v>
                </c:pt>
                <c:pt idx="359">
                  <c:v>0.4342604924895625</c:v>
                </c:pt>
                <c:pt idx="360">
                  <c:v>0.41409333897485717</c:v>
                </c:pt>
                <c:pt idx="361">
                  <c:v>0.38807208251412051</c:v>
                </c:pt>
                <c:pt idx="362">
                  <c:v>0.3573743108888332</c:v>
                </c:pt>
                <c:pt idx="363">
                  <c:v>0.33058189746990668</c:v>
                </c:pt>
                <c:pt idx="364">
                  <c:v>0.30124474895262487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1A-4649-ACE8-F3530AC928F0}"/>
            </c:ext>
          </c:extLst>
        </c:ser>
        <c:ser>
          <c:idx val="7"/>
          <c:order val="7"/>
          <c:tx>
            <c:v>39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Data!$Q$5:$Q$369</c:f>
              <c:numCache>
                <c:formatCode>0.00</c:formatCode>
                <c:ptCount val="365"/>
                <c:pt idx="0">
                  <c:v>7.0622341732390445E-2</c:v>
                </c:pt>
                <c:pt idx="1">
                  <c:v>0.28453862556279863</c:v>
                </c:pt>
                <c:pt idx="2">
                  <c:v>0.66795862701908959</c:v>
                </c:pt>
                <c:pt idx="3">
                  <c:v>0.24096513637082781</c:v>
                </c:pt>
                <c:pt idx="4">
                  <c:v>0.20042947493918234</c:v>
                </c:pt>
                <c:pt idx="5">
                  <c:v>6.4553187166821624E-2</c:v>
                </c:pt>
                <c:pt idx="6">
                  <c:v>0.19131005352826844</c:v>
                </c:pt>
                <c:pt idx="7">
                  <c:v>0.47221509894386809</c:v>
                </c:pt>
                <c:pt idx="8">
                  <c:v>0.14944862564268488</c:v>
                </c:pt>
                <c:pt idx="9">
                  <c:v>0.15416570794443152</c:v>
                </c:pt>
                <c:pt idx="10">
                  <c:v>7.8258342667339012E-2</c:v>
                </c:pt>
                <c:pt idx="11">
                  <c:v>3.2457983980278583E-2</c:v>
                </c:pt>
                <c:pt idx="12">
                  <c:v>0.11511764804532586</c:v>
                </c:pt>
                <c:pt idx="13">
                  <c:v>0.39366158621033576</c:v>
                </c:pt>
                <c:pt idx="14">
                  <c:v>0.43551621433783527</c:v>
                </c:pt>
                <c:pt idx="15">
                  <c:v>0.13862019206728524</c:v>
                </c:pt>
                <c:pt idx="16">
                  <c:v>0.12381888677591503</c:v>
                </c:pt>
                <c:pt idx="17">
                  <c:v>0.22756710210497066</c:v>
                </c:pt>
                <c:pt idx="18">
                  <c:v>8.6879081263688221E-2</c:v>
                </c:pt>
                <c:pt idx="19">
                  <c:v>0.19196421748176876</c:v>
                </c:pt>
                <c:pt idx="20">
                  <c:v>0.23499256856276327</c:v>
                </c:pt>
                <c:pt idx="21">
                  <c:v>0.17058767707012254</c:v>
                </c:pt>
                <c:pt idx="22">
                  <c:v>2.1754756066410943E-2</c:v>
                </c:pt>
                <c:pt idx="23">
                  <c:v>0.12246201493220087</c:v>
                </c:pt>
                <c:pt idx="24">
                  <c:v>0.26839316250467921</c:v>
                </c:pt>
                <c:pt idx="25">
                  <c:v>0.11511332225161323</c:v>
                </c:pt>
                <c:pt idx="26">
                  <c:v>6.8299680485326891E-2</c:v>
                </c:pt>
                <c:pt idx="27">
                  <c:v>6.7890516943342485E-2</c:v>
                </c:pt>
                <c:pt idx="28">
                  <c:v>0.13168836506887185</c:v>
                </c:pt>
                <c:pt idx="29">
                  <c:v>0.18674345799324041</c:v>
                </c:pt>
                <c:pt idx="30">
                  <c:v>0.10564219801104159</c:v>
                </c:pt>
                <c:pt idx="31">
                  <c:v>0.16538721623965766</c:v>
                </c:pt>
                <c:pt idx="32">
                  <c:v>0.29859732025449576</c:v>
                </c:pt>
                <c:pt idx="33">
                  <c:v>0.39260378455141215</c:v>
                </c:pt>
                <c:pt idx="34">
                  <c:v>0.3177546742489501</c:v>
                </c:pt>
                <c:pt idx="35">
                  <c:v>0.256686803698983</c:v>
                </c:pt>
                <c:pt idx="36">
                  <c:v>0.17269310731043885</c:v>
                </c:pt>
                <c:pt idx="37">
                  <c:v>0.35581048099591295</c:v>
                </c:pt>
                <c:pt idx="38">
                  <c:v>0.24762979033947127</c:v>
                </c:pt>
                <c:pt idx="39">
                  <c:v>0.14574452756082565</c:v>
                </c:pt>
                <c:pt idx="40">
                  <c:v>0.20088383174496716</c:v>
                </c:pt>
                <c:pt idx="41">
                  <c:v>0.220056066973497</c:v>
                </c:pt>
                <c:pt idx="42">
                  <c:v>0.1699204654454354</c:v>
                </c:pt>
                <c:pt idx="43">
                  <c:v>0.12086251721364381</c:v>
                </c:pt>
                <c:pt idx="44">
                  <c:v>9.9164357185002452E-2</c:v>
                </c:pt>
                <c:pt idx="45">
                  <c:v>0.14471636871676333</c:v>
                </c:pt>
                <c:pt idx="46">
                  <c:v>9.973417337020625E-2</c:v>
                </c:pt>
                <c:pt idx="47">
                  <c:v>8.7443330501771332E-2</c:v>
                </c:pt>
                <c:pt idx="48">
                  <c:v>0.10581336494759822</c:v>
                </c:pt>
                <c:pt idx="49">
                  <c:v>0.12159052080852466</c:v>
                </c:pt>
                <c:pt idx="50">
                  <c:v>0.11960216967612382</c:v>
                </c:pt>
                <c:pt idx="51">
                  <c:v>1.1609630849424544E-2</c:v>
                </c:pt>
                <c:pt idx="52">
                  <c:v>0</c:v>
                </c:pt>
                <c:pt idx="53">
                  <c:v>9.0774082946768571E-4</c:v>
                </c:pt>
                <c:pt idx="54">
                  <c:v>1.2110189127936216E-3</c:v>
                </c:pt>
                <c:pt idx="55">
                  <c:v>1.4823999983803685E-2</c:v>
                </c:pt>
                <c:pt idx="56">
                  <c:v>4.6463099812692178E-2</c:v>
                </c:pt>
                <c:pt idx="57">
                  <c:v>1.6540342810038501E-2</c:v>
                </c:pt>
                <c:pt idx="58">
                  <c:v>6.7495098214836111E-2</c:v>
                </c:pt>
                <c:pt idx="59">
                  <c:v>2.442876717391727E-2</c:v>
                </c:pt>
                <c:pt idx="60">
                  <c:v>4.2812913164702177E-2</c:v>
                </c:pt>
                <c:pt idx="61">
                  <c:v>8.0012722388815016E-2</c:v>
                </c:pt>
                <c:pt idx="62">
                  <c:v>7.8358070544632882E-2</c:v>
                </c:pt>
                <c:pt idx="63">
                  <c:v>0.3853052236163344</c:v>
                </c:pt>
                <c:pt idx="64">
                  <c:v>0.84461100428022196</c:v>
                </c:pt>
                <c:pt idx="65">
                  <c:v>1.0306879173748515</c:v>
                </c:pt>
                <c:pt idx="66">
                  <c:v>0.97592591421818053</c:v>
                </c:pt>
                <c:pt idx="67">
                  <c:v>1.4316367059132162</c:v>
                </c:pt>
                <c:pt idx="68">
                  <c:v>2.4984152535729369</c:v>
                </c:pt>
                <c:pt idx="69">
                  <c:v>3.0466244374876945</c:v>
                </c:pt>
                <c:pt idx="70">
                  <c:v>3.4101526705423755</c:v>
                </c:pt>
                <c:pt idx="71">
                  <c:v>3.6413738893218732</c:v>
                </c:pt>
                <c:pt idx="72">
                  <c:v>4.3576265074793499</c:v>
                </c:pt>
                <c:pt idx="73">
                  <c:v>4.5591745104446142</c:v>
                </c:pt>
                <c:pt idx="74">
                  <c:v>4.5503582333290042</c:v>
                </c:pt>
                <c:pt idx="75">
                  <c:v>6.8987513324828056</c:v>
                </c:pt>
                <c:pt idx="76">
                  <c:v>15.946494785419155</c:v>
                </c:pt>
                <c:pt idx="77">
                  <c:v>30.136021521764416</c:v>
                </c:pt>
                <c:pt idx="78">
                  <c:v>32.877590130833326</c:v>
                </c:pt>
                <c:pt idx="79">
                  <c:v>28.61568742912349</c:v>
                </c:pt>
                <c:pt idx="80">
                  <c:v>14.101595296774963</c:v>
                </c:pt>
                <c:pt idx="81">
                  <c:v>8.3780031089073841</c:v>
                </c:pt>
                <c:pt idx="82">
                  <c:v>5.4381879567904292</c:v>
                </c:pt>
                <c:pt idx="83">
                  <c:v>4.0539266915520455</c:v>
                </c:pt>
                <c:pt idx="84">
                  <c:v>2.9179344850621352</c:v>
                </c:pt>
                <c:pt idx="85">
                  <c:v>2.2647141206769503</c:v>
                </c:pt>
                <c:pt idx="86">
                  <c:v>2.0082873566838662</c:v>
                </c:pt>
                <c:pt idx="87">
                  <c:v>2.05258382500047</c:v>
                </c:pt>
                <c:pt idx="88">
                  <c:v>1.6756436796508991</c:v>
                </c:pt>
                <c:pt idx="89">
                  <c:v>1.4740696689907966</c:v>
                </c:pt>
                <c:pt idx="90">
                  <c:v>1.3557761247698823</c:v>
                </c:pt>
                <c:pt idx="91">
                  <c:v>1.5581870261684989</c:v>
                </c:pt>
                <c:pt idx="92">
                  <c:v>1.4274661204390928</c:v>
                </c:pt>
                <c:pt idx="93">
                  <c:v>1.2394050600821775</c:v>
                </c:pt>
                <c:pt idx="94">
                  <c:v>1.1027786791478782</c:v>
                </c:pt>
                <c:pt idx="95">
                  <c:v>0.97816034586812484</c:v>
                </c:pt>
                <c:pt idx="96">
                  <c:v>0.89068896786572394</c:v>
                </c:pt>
                <c:pt idx="97">
                  <c:v>0.81972576882880743</c:v>
                </c:pt>
                <c:pt idx="98">
                  <c:v>0.79507493995247136</c:v>
                </c:pt>
                <c:pt idx="99">
                  <c:v>0.72567794684931419</c:v>
                </c:pt>
                <c:pt idx="100">
                  <c:v>0.67773296202227395</c:v>
                </c:pt>
                <c:pt idx="101">
                  <c:v>0.61085973015218586</c:v>
                </c:pt>
                <c:pt idx="102">
                  <c:v>0.56313940633306525</c:v>
                </c:pt>
                <c:pt idx="103">
                  <c:v>0.51149028840912336</c:v>
                </c:pt>
                <c:pt idx="104">
                  <c:v>0.47433338354049492</c:v>
                </c:pt>
                <c:pt idx="105">
                  <c:v>0.45519817351753233</c:v>
                </c:pt>
                <c:pt idx="106">
                  <c:v>0.97620073966042065</c:v>
                </c:pt>
                <c:pt idx="107">
                  <c:v>2.412205867375385</c:v>
                </c:pt>
                <c:pt idx="108">
                  <c:v>0.89422221412242453</c:v>
                </c:pt>
                <c:pt idx="109">
                  <c:v>1.1062872998310282</c:v>
                </c:pt>
                <c:pt idx="110">
                  <c:v>1.0587629069983313</c:v>
                </c:pt>
                <c:pt idx="111">
                  <c:v>0.96599892082263661</c:v>
                </c:pt>
                <c:pt idx="112">
                  <c:v>0.90980799193340656</c:v>
                </c:pt>
                <c:pt idx="113">
                  <c:v>0.8724768628020988</c:v>
                </c:pt>
                <c:pt idx="114">
                  <c:v>0.81439970491496039</c:v>
                </c:pt>
                <c:pt idx="115">
                  <c:v>0.75166640154146291</c:v>
                </c:pt>
                <c:pt idx="116">
                  <c:v>0.71456816843078153</c:v>
                </c:pt>
                <c:pt idx="117">
                  <c:v>0.67213084777592169</c:v>
                </c:pt>
                <c:pt idx="118">
                  <c:v>0.62965112545919699</c:v>
                </c:pt>
                <c:pt idx="119">
                  <c:v>0.5864382060227783</c:v>
                </c:pt>
                <c:pt idx="120">
                  <c:v>0.55170776569712621</c:v>
                </c:pt>
                <c:pt idx="121">
                  <c:v>0.51738980991541939</c:v>
                </c:pt>
                <c:pt idx="122">
                  <c:v>0.60017780574270951</c:v>
                </c:pt>
                <c:pt idx="123">
                  <c:v>0.67045130569638578</c:v>
                </c:pt>
                <c:pt idx="124">
                  <c:v>0.66658030377102939</c:v>
                </c:pt>
                <c:pt idx="125">
                  <c:v>0.50016498153263655</c:v>
                </c:pt>
                <c:pt idx="126">
                  <c:v>0.44056634781114068</c:v>
                </c:pt>
                <c:pt idx="127">
                  <c:v>0.40103529888546452</c:v>
                </c:pt>
                <c:pt idx="128">
                  <c:v>0.37354702979008075</c:v>
                </c:pt>
                <c:pt idx="129">
                  <c:v>0.31456011704049741</c:v>
                </c:pt>
                <c:pt idx="130">
                  <c:v>0.27555710645940829</c:v>
                </c:pt>
                <c:pt idx="131">
                  <c:v>0.25250940307637726</c:v>
                </c:pt>
                <c:pt idx="132">
                  <c:v>0.21461369891568435</c:v>
                </c:pt>
                <c:pt idx="133">
                  <c:v>0.19002446275680734</c:v>
                </c:pt>
                <c:pt idx="134">
                  <c:v>0.17537374560118746</c:v>
                </c:pt>
                <c:pt idx="135">
                  <c:v>0.1471199993632791</c:v>
                </c:pt>
                <c:pt idx="136">
                  <c:v>0.12042733900027092</c:v>
                </c:pt>
                <c:pt idx="137">
                  <c:v>9.8856841179614713E-2</c:v>
                </c:pt>
                <c:pt idx="138">
                  <c:v>0.16556514993609392</c:v>
                </c:pt>
                <c:pt idx="139">
                  <c:v>0.13243213262160644</c:v>
                </c:pt>
                <c:pt idx="140">
                  <c:v>0.11180862156204177</c:v>
                </c:pt>
                <c:pt idx="141">
                  <c:v>0.31731138770432826</c:v>
                </c:pt>
                <c:pt idx="142">
                  <c:v>0.12429196734309916</c:v>
                </c:pt>
                <c:pt idx="143">
                  <c:v>8.6903929695563528E-2</c:v>
                </c:pt>
                <c:pt idx="144">
                  <c:v>7.1975294255826799E-2</c:v>
                </c:pt>
                <c:pt idx="145">
                  <c:v>6.4699716382499592E-2</c:v>
                </c:pt>
                <c:pt idx="146">
                  <c:v>4.7255365227128004E-2</c:v>
                </c:pt>
                <c:pt idx="147">
                  <c:v>4.0583947812519096E-2</c:v>
                </c:pt>
                <c:pt idx="148">
                  <c:v>5.1733312466412336E-2</c:v>
                </c:pt>
                <c:pt idx="149">
                  <c:v>6.7967502390224352E-2</c:v>
                </c:pt>
                <c:pt idx="150">
                  <c:v>1.1692757716020009E-2</c:v>
                </c:pt>
                <c:pt idx="151">
                  <c:v>5.7360164801145115E-3</c:v>
                </c:pt>
                <c:pt idx="152">
                  <c:v>2.7364467382635762E-3</c:v>
                </c:pt>
                <c:pt idx="153">
                  <c:v>0</c:v>
                </c:pt>
                <c:pt idx="154">
                  <c:v>2.4198911587149895E-3</c:v>
                </c:pt>
                <c:pt idx="155">
                  <c:v>1.6391614930457654E-2</c:v>
                </c:pt>
                <c:pt idx="156">
                  <c:v>1.8390930731266422E-2</c:v>
                </c:pt>
                <c:pt idx="157">
                  <c:v>2.5493997408215559E-3</c:v>
                </c:pt>
                <c:pt idx="158">
                  <c:v>2.9166822090802768E-3</c:v>
                </c:pt>
                <c:pt idx="159">
                  <c:v>3.7470358696725659E-3</c:v>
                </c:pt>
                <c:pt idx="160">
                  <c:v>1.258373826694281E-2</c:v>
                </c:pt>
                <c:pt idx="161">
                  <c:v>1.0994999914790051E-2</c:v>
                </c:pt>
                <c:pt idx="162">
                  <c:v>1.9562797482931479E-2</c:v>
                </c:pt>
                <c:pt idx="163">
                  <c:v>2.8514003248311499E-2</c:v>
                </c:pt>
                <c:pt idx="164">
                  <c:v>1.1689624146635913E-2</c:v>
                </c:pt>
                <c:pt idx="165">
                  <c:v>1.6653318747494116E-2</c:v>
                </c:pt>
                <c:pt idx="166">
                  <c:v>2.1365163439676087E-2</c:v>
                </c:pt>
                <c:pt idx="167">
                  <c:v>3.0955829834027691E-2</c:v>
                </c:pt>
                <c:pt idx="168">
                  <c:v>6.2801104111551403E-2</c:v>
                </c:pt>
                <c:pt idx="169">
                  <c:v>8.3224580574924836E-2</c:v>
                </c:pt>
                <c:pt idx="170">
                  <c:v>0.12267169205437746</c:v>
                </c:pt>
                <c:pt idx="171">
                  <c:v>5.179314042421642E-2</c:v>
                </c:pt>
                <c:pt idx="172">
                  <c:v>4.0881612269480241E-2</c:v>
                </c:pt>
                <c:pt idx="173">
                  <c:v>2.2870598225290351E-2</c:v>
                </c:pt>
                <c:pt idx="174">
                  <c:v>1.6525165813244994E-2</c:v>
                </c:pt>
                <c:pt idx="175">
                  <c:v>3.5187364688758438E-2</c:v>
                </c:pt>
                <c:pt idx="176">
                  <c:v>2.5144560079340086E-2</c:v>
                </c:pt>
                <c:pt idx="177">
                  <c:v>1.5734382297679452E-2</c:v>
                </c:pt>
                <c:pt idx="178">
                  <c:v>1.0316502902048563E-2</c:v>
                </c:pt>
                <c:pt idx="179">
                  <c:v>7.6040434655766358E-3</c:v>
                </c:pt>
                <c:pt idx="180">
                  <c:v>5.7715028236004209E-3</c:v>
                </c:pt>
                <c:pt idx="181">
                  <c:v>2.2229606083758132E-3</c:v>
                </c:pt>
                <c:pt idx="182">
                  <c:v>5.8140996166440237E-4</c:v>
                </c:pt>
                <c:pt idx="183">
                  <c:v>9.708650945395626E-4</c:v>
                </c:pt>
                <c:pt idx="184">
                  <c:v>0</c:v>
                </c:pt>
                <c:pt idx="185">
                  <c:v>5.8651454084113229E-6</c:v>
                </c:pt>
                <c:pt idx="186">
                  <c:v>1.8595311635685374E-5</c:v>
                </c:pt>
                <c:pt idx="187">
                  <c:v>7.947485738805593E-6</c:v>
                </c:pt>
                <c:pt idx="188">
                  <c:v>1.1450238665836286E-3</c:v>
                </c:pt>
                <c:pt idx="189">
                  <c:v>8.73034453703651E-5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1.9824573752716996</c:v>
                </c:pt>
                <c:pt idx="194">
                  <c:v>2.3460504481228003E-8</c:v>
                </c:pt>
                <c:pt idx="195">
                  <c:v>1.0124780126383271E-6</c:v>
                </c:pt>
                <c:pt idx="196">
                  <c:v>1.0979862863006832E-4</c:v>
                </c:pt>
                <c:pt idx="197">
                  <c:v>0</c:v>
                </c:pt>
                <c:pt idx="198">
                  <c:v>1.3113429347355945E-4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1.3330173801185862E-9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3.5102667635035817E-3</c:v>
                </c:pt>
                <c:pt idx="212">
                  <c:v>1.048227818308317E-2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2.3236065873007933E-2</c:v>
                </c:pt>
                <c:pt idx="218">
                  <c:v>8.2245785146109422E-3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2.8324869060793203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3.062887904865451E-3</c:v>
                </c:pt>
                <c:pt idx="229">
                  <c:v>0.19586482361813096</c:v>
                </c:pt>
                <c:pt idx="230">
                  <c:v>3.3438758914852737E-3</c:v>
                </c:pt>
                <c:pt idx="231">
                  <c:v>8.1147578936765577E-6</c:v>
                </c:pt>
                <c:pt idx="232">
                  <c:v>1.9907694634604796E-4</c:v>
                </c:pt>
                <c:pt idx="233">
                  <c:v>3.5977508526223406E-3</c:v>
                </c:pt>
                <c:pt idx="234">
                  <c:v>1.1978296873215004E-3</c:v>
                </c:pt>
                <c:pt idx="235">
                  <c:v>2.1159354858947882E-3</c:v>
                </c:pt>
                <c:pt idx="236">
                  <c:v>4.8101453493204806E-3</c:v>
                </c:pt>
                <c:pt idx="237">
                  <c:v>1.6925727134998896E-2</c:v>
                </c:pt>
                <c:pt idx="238">
                  <c:v>1.4439583337956346E-2</c:v>
                </c:pt>
                <c:pt idx="239">
                  <c:v>1.7004992731298369E-2</c:v>
                </c:pt>
                <c:pt idx="240">
                  <c:v>1.6146232283716373E-2</c:v>
                </c:pt>
                <c:pt idx="241">
                  <c:v>1.4434028377627106E-2</c:v>
                </c:pt>
                <c:pt idx="242">
                  <c:v>1.0962662815472304E-2</c:v>
                </c:pt>
                <c:pt idx="243">
                  <c:v>1.6302904609114106E-2</c:v>
                </c:pt>
                <c:pt idx="244">
                  <c:v>1.7358474835279407E-2</c:v>
                </c:pt>
                <c:pt idx="245">
                  <c:v>1.7693256599897279E-2</c:v>
                </c:pt>
                <c:pt idx="246">
                  <c:v>1.8833757552067978E-2</c:v>
                </c:pt>
                <c:pt idx="247">
                  <c:v>6.7334564501034776E-3</c:v>
                </c:pt>
                <c:pt idx="248">
                  <c:v>3.2101674779197183E-2</c:v>
                </c:pt>
                <c:pt idx="249">
                  <c:v>0.16412112316611574</c:v>
                </c:pt>
                <c:pt idx="250">
                  <c:v>0.20476296615135881</c:v>
                </c:pt>
                <c:pt idx="251">
                  <c:v>0.33311672121034974</c:v>
                </c:pt>
                <c:pt idx="252">
                  <c:v>0.83093184665141928</c:v>
                </c:pt>
                <c:pt idx="253">
                  <c:v>0.28303255160345303</c:v>
                </c:pt>
                <c:pt idx="254">
                  <c:v>2.2882358707075594E-3</c:v>
                </c:pt>
                <c:pt idx="255">
                  <c:v>2.5564526378246888</c:v>
                </c:pt>
                <c:pt idx="256">
                  <c:v>1.4261316005196433E-2</c:v>
                </c:pt>
                <c:pt idx="257">
                  <c:v>4.5594770155766871E-2</c:v>
                </c:pt>
                <c:pt idx="258">
                  <c:v>0.14448376719546319</c:v>
                </c:pt>
                <c:pt idx="259">
                  <c:v>3.8058660671922949E-2</c:v>
                </c:pt>
                <c:pt idx="260">
                  <c:v>8.7064484135253639E-2</c:v>
                </c:pt>
                <c:pt idx="261">
                  <c:v>0.47038695258471402</c:v>
                </c:pt>
                <c:pt idx="262">
                  <c:v>0.55704649707595755</c:v>
                </c:pt>
                <c:pt idx="263">
                  <c:v>4.9726413497841258E-2</c:v>
                </c:pt>
                <c:pt idx="264">
                  <c:v>0.18836419511295685</c:v>
                </c:pt>
                <c:pt idx="265">
                  <c:v>0.44325731966978027</c:v>
                </c:pt>
                <c:pt idx="266">
                  <c:v>0.94483766299049798</c:v>
                </c:pt>
                <c:pt idx="267">
                  <c:v>0.47488963102513615</c:v>
                </c:pt>
                <c:pt idx="268">
                  <c:v>0.90338180596807671</c:v>
                </c:pt>
                <c:pt idx="269">
                  <c:v>1.2151613482053172</c:v>
                </c:pt>
                <c:pt idx="270">
                  <c:v>1.7403390758133548</c:v>
                </c:pt>
                <c:pt idx="271">
                  <c:v>1.6745760423652354</c:v>
                </c:pt>
                <c:pt idx="272">
                  <c:v>1.7732430996428905</c:v>
                </c:pt>
                <c:pt idx="273">
                  <c:v>2.0101342682354062</c:v>
                </c:pt>
                <c:pt idx="274">
                  <c:v>2.0421810274872261</c:v>
                </c:pt>
                <c:pt idx="275">
                  <c:v>2.1792234488099487</c:v>
                </c:pt>
                <c:pt idx="276">
                  <c:v>2.5194502455979491</c:v>
                </c:pt>
                <c:pt idx="277">
                  <c:v>2.3926731176163267</c:v>
                </c:pt>
                <c:pt idx="278">
                  <c:v>3.8710230468744178</c:v>
                </c:pt>
                <c:pt idx="279">
                  <c:v>6.2998458961167909</c:v>
                </c:pt>
                <c:pt idx="280">
                  <c:v>8.7939209817891815</c:v>
                </c:pt>
                <c:pt idx="281">
                  <c:v>7.6759219164810322</c:v>
                </c:pt>
                <c:pt idx="282">
                  <c:v>6.5127072528416576</c:v>
                </c:pt>
                <c:pt idx="283">
                  <c:v>11.975457832485734</c:v>
                </c:pt>
                <c:pt idx="284">
                  <c:v>19.651876453548596</c:v>
                </c:pt>
                <c:pt idx="285">
                  <c:v>6.0077810289913751</c:v>
                </c:pt>
                <c:pt idx="286">
                  <c:v>17.030397713117299</c:v>
                </c:pt>
                <c:pt idx="287">
                  <c:v>12.790179089782573</c:v>
                </c:pt>
                <c:pt idx="288">
                  <c:v>13.079681725343089</c:v>
                </c:pt>
                <c:pt idx="289">
                  <c:v>12.21749513208284</c:v>
                </c:pt>
                <c:pt idx="290">
                  <c:v>6.6381556150912759</c:v>
                </c:pt>
                <c:pt idx="291">
                  <c:v>6.3747739069231955</c:v>
                </c:pt>
                <c:pt idx="292">
                  <c:v>8.1133921146774277</c:v>
                </c:pt>
                <c:pt idx="293">
                  <c:v>8.2076212875280721</c:v>
                </c:pt>
                <c:pt idx="294">
                  <c:v>8.4747640444118595</c:v>
                </c:pt>
                <c:pt idx="295">
                  <c:v>7.2921121562110764</c:v>
                </c:pt>
                <c:pt idx="296">
                  <c:v>3.5784508165523761</c:v>
                </c:pt>
                <c:pt idx="297">
                  <c:v>1.3146179752115759</c:v>
                </c:pt>
                <c:pt idx="298">
                  <c:v>0.56265029774377973</c:v>
                </c:pt>
                <c:pt idx="299">
                  <c:v>7.3993419242076275</c:v>
                </c:pt>
                <c:pt idx="300">
                  <c:v>9.7852431405600626</c:v>
                </c:pt>
                <c:pt idx="301">
                  <c:v>10.883702490487224</c:v>
                </c:pt>
                <c:pt idx="302">
                  <c:v>2.4966152573186315</c:v>
                </c:pt>
                <c:pt idx="303">
                  <c:v>1.8884531461116953</c:v>
                </c:pt>
                <c:pt idx="304">
                  <c:v>1.7645495148229851</c:v>
                </c:pt>
                <c:pt idx="305">
                  <c:v>1.6471969459145106</c:v>
                </c:pt>
                <c:pt idx="306">
                  <c:v>1.4578014706521927</c:v>
                </c:pt>
                <c:pt idx="307">
                  <c:v>1.2832346472070408</c:v>
                </c:pt>
                <c:pt idx="308">
                  <c:v>1.1491258812911327</c:v>
                </c:pt>
                <c:pt idx="309">
                  <c:v>1.0208088070142991</c:v>
                </c:pt>
                <c:pt idx="310">
                  <c:v>0.93441195626033458</c:v>
                </c:pt>
                <c:pt idx="311">
                  <c:v>0.82098593665034081</c:v>
                </c:pt>
                <c:pt idx="312">
                  <c:v>0.63989372429311464</c:v>
                </c:pt>
                <c:pt idx="313">
                  <c:v>0.52340622312371177</c:v>
                </c:pt>
                <c:pt idx="314">
                  <c:v>0.56768669206168043</c:v>
                </c:pt>
                <c:pt idx="315">
                  <c:v>9.4946275560451585E-2</c:v>
                </c:pt>
                <c:pt idx="316">
                  <c:v>2.4743650697338477</c:v>
                </c:pt>
                <c:pt idx="317">
                  <c:v>3.8255655775701731</c:v>
                </c:pt>
                <c:pt idx="318">
                  <c:v>3.9527769640695065</c:v>
                </c:pt>
                <c:pt idx="319">
                  <c:v>3.0198897504197157</c:v>
                </c:pt>
                <c:pt idx="320">
                  <c:v>4.5484203293509955</c:v>
                </c:pt>
                <c:pt idx="321">
                  <c:v>4.2541938101998857</c:v>
                </c:pt>
                <c:pt idx="322">
                  <c:v>3.2121352739070343</c:v>
                </c:pt>
                <c:pt idx="323">
                  <c:v>2.1753299160410848</c:v>
                </c:pt>
                <c:pt idx="324">
                  <c:v>1.6242161631715248</c:v>
                </c:pt>
                <c:pt idx="325">
                  <c:v>1.0435067583088851</c:v>
                </c:pt>
                <c:pt idx="326">
                  <c:v>0.2508518323455432</c:v>
                </c:pt>
                <c:pt idx="327">
                  <c:v>0.3893465423498908</c:v>
                </c:pt>
                <c:pt idx="328">
                  <c:v>1.7515954872969208</c:v>
                </c:pt>
                <c:pt idx="329">
                  <c:v>1.0180819706099205</c:v>
                </c:pt>
                <c:pt idx="330">
                  <c:v>1.4685224471335163</c:v>
                </c:pt>
                <c:pt idx="331">
                  <c:v>1.4536973196074143</c:v>
                </c:pt>
                <c:pt idx="332">
                  <c:v>1.9063807503926715</c:v>
                </c:pt>
                <c:pt idx="333">
                  <c:v>3.7613858494946641</c:v>
                </c:pt>
                <c:pt idx="334">
                  <c:v>6.2428319187900483</c:v>
                </c:pt>
                <c:pt idx="335">
                  <c:v>4.4011735822480436</c:v>
                </c:pt>
                <c:pt idx="336">
                  <c:v>4.3937889518753623</c:v>
                </c:pt>
                <c:pt idx="337">
                  <c:v>5.717032878850695</c:v>
                </c:pt>
                <c:pt idx="338">
                  <c:v>8.5627897868201206</c:v>
                </c:pt>
                <c:pt idx="339">
                  <c:v>14.179529147584658</c:v>
                </c:pt>
                <c:pt idx="340">
                  <c:v>9.0493377427432886</c:v>
                </c:pt>
                <c:pt idx="341">
                  <c:v>7.2149645022642517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2.7096426232433961</c:v>
                </c:pt>
                <c:pt idx="347">
                  <c:v>2.2720360973840132</c:v>
                </c:pt>
                <c:pt idx="348">
                  <c:v>2.2437429690287116</c:v>
                </c:pt>
                <c:pt idx="349">
                  <c:v>1.7444762573589372</c:v>
                </c:pt>
                <c:pt idx="350">
                  <c:v>1.4786444685060827</c:v>
                </c:pt>
                <c:pt idx="351">
                  <c:v>1.2173608885609102</c:v>
                </c:pt>
                <c:pt idx="352">
                  <c:v>1.0027870102142158</c:v>
                </c:pt>
                <c:pt idx="353">
                  <c:v>0.81529044614369739</c:v>
                </c:pt>
                <c:pt idx="354">
                  <c:v>0.75646524136915294</c:v>
                </c:pt>
                <c:pt idx="355">
                  <c:v>0.68339662615813335</c:v>
                </c:pt>
                <c:pt idx="356">
                  <c:v>0.60586250399662545</c:v>
                </c:pt>
                <c:pt idx="357">
                  <c:v>0.55817533412652287</c:v>
                </c:pt>
                <c:pt idx="358">
                  <c:v>0.50485867283382757</c:v>
                </c:pt>
                <c:pt idx="359">
                  <c:v>0.44987901690715776</c:v>
                </c:pt>
                <c:pt idx="360">
                  <c:v>0.41779267815258686</c:v>
                </c:pt>
                <c:pt idx="361">
                  <c:v>0.38771833616785861</c:v>
                </c:pt>
                <c:pt idx="362">
                  <c:v>0.35270479700331009</c:v>
                </c:pt>
                <c:pt idx="363">
                  <c:v>0.31926068929441781</c:v>
                </c:pt>
                <c:pt idx="364">
                  <c:v>0.2812709084082563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1A-4649-ACE8-F3530AC928F0}"/>
            </c:ext>
          </c:extLst>
        </c:ser>
        <c:ser>
          <c:idx val="8"/>
          <c:order val="8"/>
          <c:tx>
            <c:v>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Data!$S$5:$S$369</c:f>
              <c:numCache>
                <c:formatCode>0.00</c:formatCode>
                <c:ptCount val="365"/>
                <c:pt idx="0">
                  <c:v>1.8333522821875634</c:v>
                </c:pt>
                <c:pt idx="1">
                  <c:v>2.6977222717206661</c:v>
                </c:pt>
                <c:pt idx="2">
                  <c:v>2.1007468657585662</c:v>
                </c:pt>
                <c:pt idx="3">
                  <c:v>0.16167192782796991</c:v>
                </c:pt>
                <c:pt idx="4">
                  <c:v>1.7484131851696762E-2</c:v>
                </c:pt>
                <c:pt idx="5">
                  <c:v>8.2783336574349673E-5</c:v>
                </c:pt>
                <c:pt idx="6">
                  <c:v>3.6766863744087663E-2</c:v>
                </c:pt>
                <c:pt idx="7">
                  <c:v>5.7608652564139037E-2</c:v>
                </c:pt>
                <c:pt idx="8">
                  <c:v>2.0684627291628869E-4</c:v>
                </c:pt>
                <c:pt idx="9">
                  <c:v>7.9785147977269079E-3</c:v>
                </c:pt>
                <c:pt idx="10">
                  <c:v>3.0320086569562191E-3</c:v>
                </c:pt>
                <c:pt idx="11">
                  <c:v>2.5867394410874242E-3</c:v>
                </c:pt>
                <c:pt idx="12">
                  <c:v>4.8491906795389374E-2</c:v>
                </c:pt>
                <c:pt idx="13">
                  <c:v>0.15722609162455942</c:v>
                </c:pt>
                <c:pt idx="14">
                  <c:v>0.12486484500094042</c:v>
                </c:pt>
                <c:pt idx="15">
                  <c:v>2.1093558535147047E-2</c:v>
                </c:pt>
                <c:pt idx="16">
                  <c:v>4.2337407916450562E-2</c:v>
                </c:pt>
                <c:pt idx="17">
                  <c:v>8.5605836501534194E-2</c:v>
                </c:pt>
                <c:pt idx="18">
                  <c:v>2.1837039400080031E-2</c:v>
                </c:pt>
                <c:pt idx="19">
                  <c:v>7.2962044182976499E-2</c:v>
                </c:pt>
                <c:pt idx="20">
                  <c:v>4.4015475127485992E-2</c:v>
                </c:pt>
                <c:pt idx="21">
                  <c:v>2.8241800553606006E-3</c:v>
                </c:pt>
                <c:pt idx="22">
                  <c:v>0</c:v>
                </c:pt>
                <c:pt idx="23">
                  <c:v>0.21207061758989154</c:v>
                </c:pt>
                <c:pt idx="24">
                  <c:v>0.46244439030270901</c:v>
                </c:pt>
                <c:pt idx="25">
                  <c:v>0.16006294205039379</c:v>
                </c:pt>
                <c:pt idx="26">
                  <c:v>0.12324707343279614</c:v>
                </c:pt>
                <c:pt idx="27">
                  <c:v>0.10522703970381933</c:v>
                </c:pt>
                <c:pt idx="28">
                  <c:v>0.20932638606383058</c:v>
                </c:pt>
                <c:pt idx="29">
                  <c:v>0.28240233286391292</c:v>
                </c:pt>
                <c:pt idx="30">
                  <c:v>0.12460953739978718</c:v>
                </c:pt>
                <c:pt idx="31">
                  <c:v>0.20153982376258661</c:v>
                </c:pt>
                <c:pt idx="32">
                  <c:v>0.23128667752991444</c:v>
                </c:pt>
                <c:pt idx="33">
                  <c:v>0.19656710723138779</c:v>
                </c:pt>
                <c:pt idx="34">
                  <c:v>8.8770505604670313E-2</c:v>
                </c:pt>
                <c:pt idx="35">
                  <c:v>7.0782974763549278E-2</c:v>
                </c:pt>
                <c:pt idx="36">
                  <c:v>6.0546959323983442E-2</c:v>
                </c:pt>
                <c:pt idx="37">
                  <c:v>0.19828988152179669</c:v>
                </c:pt>
                <c:pt idx="38">
                  <c:v>7.4279944710759979E-2</c:v>
                </c:pt>
                <c:pt idx="39">
                  <c:v>4.9377490033169824E-2</c:v>
                </c:pt>
                <c:pt idx="40">
                  <c:v>0.13248054094514808</c:v>
                </c:pt>
                <c:pt idx="41">
                  <c:v>0.11895259407842099</c:v>
                </c:pt>
                <c:pt idx="42">
                  <c:v>8.1127039972276493E-2</c:v>
                </c:pt>
                <c:pt idx="43">
                  <c:v>6.3695284233545701E-2</c:v>
                </c:pt>
                <c:pt idx="44">
                  <c:v>6.8908461035098151E-2</c:v>
                </c:pt>
                <c:pt idx="45">
                  <c:v>0.11814647071155372</c:v>
                </c:pt>
                <c:pt idx="46">
                  <c:v>5.2692705527599984E-2</c:v>
                </c:pt>
                <c:pt idx="47">
                  <c:v>5.7164563951561206E-2</c:v>
                </c:pt>
                <c:pt idx="48">
                  <c:v>7.3466034451073053E-2</c:v>
                </c:pt>
                <c:pt idx="49">
                  <c:v>5.8586552789183052E-2</c:v>
                </c:pt>
                <c:pt idx="50">
                  <c:v>4.2193825473382289E-2</c:v>
                </c:pt>
                <c:pt idx="51">
                  <c:v>2.0942806800287128E-7</c:v>
                </c:pt>
                <c:pt idx="52">
                  <c:v>7.7425530516091501E-9</c:v>
                </c:pt>
                <c:pt idx="53">
                  <c:v>2.3130805228978233E-2</c:v>
                </c:pt>
                <c:pt idx="54">
                  <c:v>2.0694682628496611E-2</c:v>
                </c:pt>
                <c:pt idx="55">
                  <c:v>6.2788846673665216E-2</c:v>
                </c:pt>
                <c:pt idx="56">
                  <c:v>4.8804102930801327E-2</c:v>
                </c:pt>
                <c:pt idx="57">
                  <c:v>1.0900902180572051E-2</c:v>
                </c:pt>
                <c:pt idx="58">
                  <c:v>3.4689331199487937E-2</c:v>
                </c:pt>
                <c:pt idx="59">
                  <c:v>3.4915992131616646E-4</c:v>
                </c:pt>
                <c:pt idx="60">
                  <c:v>1.5506678925690503E-2</c:v>
                </c:pt>
                <c:pt idx="61">
                  <c:v>3.7637685158757081E-2</c:v>
                </c:pt>
                <c:pt idx="62">
                  <c:v>7.0520719394055992E-2</c:v>
                </c:pt>
                <c:pt idx="63">
                  <c:v>0.51329417338728711</c:v>
                </c:pt>
                <c:pt idx="64">
                  <c:v>0.70580360871670245</c:v>
                </c:pt>
                <c:pt idx="65">
                  <c:v>0.27803125221531966</c:v>
                </c:pt>
                <c:pt idx="66">
                  <c:v>0.3259727562836891</c:v>
                </c:pt>
                <c:pt idx="67">
                  <c:v>2.3797616093262084</c:v>
                </c:pt>
                <c:pt idx="68">
                  <c:v>4.5195400352279531</c:v>
                </c:pt>
                <c:pt idx="69">
                  <c:v>3.8726800197615074</c:v>
                </c:pt>
                <c:pt idx="70">
                  <c:v>3.9105046217291854</c:v>
                </c:pt>
                <c:pt idx="71">
                  <c:v>5.0562747544036553</c:v>
                </c:pt>
                <c:pt idx="72">
                  <c:v>13.779067699369227</c:v>
                </c:pt>
                <c:pt idx="73">
                  <c:v>12.733952576082096</c:v>
                </c:pt>
                <c:pt idx="74">
                  <c:v>10.206115691093384</c:v>
                </c:pt>
                <c:pt idx="75">
                  <c:v>14.976335307115344</c:v>
                </c:pt>
                <c:pt idx="76">
                  <c:v>22.533456265986892</c:v>
                </c:pt>
                <c:pt idx="77">
                  <c:v>32.518146166085657</c:v>
                </c:pt>
                <c:pt idx="78">
                  <c:v>24.371751412697087</c:v>
                </c:pt>
                <c:pt idx="79">
                  <c:v>20.572338749438526</c:v>
                </c:pt>
                <c:pt idx="80">
                  <c:v>13.98177797888348</c:v>
                </c:pt>
                <c:pt idx="81">
                  <c:v>11.047602292780462</c:v>
                </c:pt>
                <c:pt idx="82">
                  <c:v>6.8342804632651175</c:v>
                </c:pt>
                <c:pt idx="83">
                  <c:v>5.0463647312668467</c:v>
                </c:pt>
                <c:pt idx="84">
                  <c:v>3.2860976727085571</c:v>
                </c:pt>
                <c:pt idx="85">
                  <c:v>2.0997969082488552</c:v>
                </c:pt>
                <c:pt idx="86">
                  <c:v>1.2081625166607894</c:v>
                </c:pt>
                <c:pt idx="87">
                  <c:v>0.88482425756934779</c:v>
                </c:pt>
                <c:pt idx="88">
                  <c:v>1.4180308181825949</c:v>
                </c:pt>
                <c:pt idx="89">
                  <c:v>1.0288988932361398</c:v>
                </c:pt>
                <c:pt idx="90">
                  <c:v>0.97187743604470644</c:v>
                </c:pt>
                <c:pt idx="91">
                  <c:v>1.1766008543888518</c:v>
                </c:pt>
                <c:pt idx="92">
                  <c:v>1.4061821928053053</c:v>
                </c:pt>
                <c:pt idx="93">
                  <c:v>1.2546370054335081</c:v>
                </c:pt>
                <c:pt idx="94">
                  <c:v>1.0506420463132431</c:v>
                </c:pt>
                <c:pt idx="95">
                  <c:v>0.83604581398369782</c:v>
                </c:pt>
                <c:pt idx="96">
                  <c:v>0.68129279895121553</c:v>
                </c:pt>
                <c:pt idx="97">
                  <c:v>0.63026571132125264</c:v>
                </c:pt>
                <c:pt idx="98">
                  <c:v>0.64186425197792873</c:v>
                </c:pt>
                <c:pt idx="99">
                  <c:v>0.54749660622746754</c:v>
                </c:pt>
                <c:pt idx="100">
                  <c:v>0.48918875918480648</c:v>
                </c:pt>
                <c:pt idx="101">
                  <c:v>0.44431572150206994</c:v>
                </c:pt>
                <c:pt idx="102">
                  <c:v>0.41064129419817974</c:v>
                </c:pt>
                <c:pt idx="103">
                  <c:v>0.37737127953279814</c:v>
                </c:pt>
                <c:pt idx="104">
                  <c:v>0.27713507033761114</c:v>
                </c:pt>
                <c:pt idx="105">
                  <c:v>0.37783173040536483</c:v>
                </c:pt>
                <c:pt idx="106">
                  <c:v>1.1392006271785591</c:v>
                </c:pt>
                <c:pt idx="107">
                  <c:v>3.3642944239743553</c:v>
                </c:pt>
                <c:pt idx="108">
                  <c:v>1.5206809441775471</c:v>
                </c:pt>
                <c:pt idx="109">
                  <c:v>2.0484063894610745</c:v>
                </c:pt>
                <c:pt idx="110">
                  <c:v>1.8122477526250507</c:v>
                </c:pt>
                <c:pt idx="111">
                  <c:v>1.2573042526593234</c:v>
                </c:pt>
                <c:pt idx="112">
                  <c:v>0.94077793924468822</c:v>
                </c:pt>
                <c:pt idx="113">
                  <c:v>0.74252344129932102</c:v>
                </c:pt>
                <c:pt idx="114">
                  <c:v>0.62714578114287778</c:v>
                </c:pt>
                <c:pt idx="115">
                  <c:v>0.57583209363754762</c:v>
                </c:pt>
                <c:pt idx="116">
                  <c:v>0.55911220690605024</c:v>
                </c:pt>
                <c:pt idx="117">
                  <c:v>0.53897653968274162</c:v>
                </c:pt>
                <c:pt idx="118">
                  <c:v>0.50824032481367298</c:v>
                </c:pt>
                <c:pt idx="119">
                  <c:v>0.46454588579353356</c:v>
                </c:pt>
                <c:pt idx="120">
                  <c:v>0.42748563457807154</c:v>
                </c:pt>
                <c:pt idx="121">
                  <c:v>0.39298376698569942</c:v>
                </c:pt>
                <c:pt idx="122">
                  <c:v>0.43145927269466194</c:v>
                </c:pt>
                <c:pt idx="123">
                  <c:v>0.30312559923158705</c:v>
                </c:pt>
                <c:pt idx="124">
                  <c:v>0.53174057873126801</c:v>
                </c:pt>
                <c:pt idx="125">
                  <c:v>0.40930309551587296</c:v>
                </c:pt>
                <c:pt idx="126">
                  <c:v>0.36708850174846491</c:v>
                </c:pt>
                <c:pt idx="127">
                  <c:v>0.31838159139610961</c:v>
                </c:pt>
                <c:pt idx="128">
                  <c:v>0.27899649523028769</c:v>
                </c:pt>
                <c:pt idx="129">
                  <c:v>0.23662824487913037</c:v>
                </c:pt>
                <c:pt idx="130">
                  <c:v>0.19805832203669688</c:v>
                </c:pt>
                <c:pt idx="131">
                  <c:v>0.1685068907959591</c:v>
                </c:pt>
                <c:pt idx="132">
                  <c:v>0.13545274623065162</c:v>
                </c:pt>
                <c:pt idx="133">
                  <c:v>0.10814768519095648</c:v>
                </c:pt>
                <c:pt idx="134">
                  <c:v>8.4750741723297676E-2</c:v>
                </c:pt>
                <c:pt idx="135">
                  <c:v>6.1381380862484167E-2</c:v>
                </c:pt>
                <c:pt idx="136">
                  <c:v>5.7636639837150519E-2</c:v>
                </c:pt>
                <c:pt idx="137">
                  <c:v>5.4662102604094105E-2</c:v>
                </c:pt>
                <c:pt idx="138">
                  <c:v>6.3074258447195608E-2</c:v>
                </c:pt>
                <c:pt idx="139">
                  <c:v>5.7551091228673731E-2</c:v>
                </c:pt>
                <c:pt idx="140">
                  <c:v>2.9673933372485993E-2</c:v>
                </c:pt>
                <c:pt idx="141">
                  <c:v>7.0145862317770091E-2</c:v>
                </c:pt>
                <c:pt idx="142">
                  <c:v>0.10901057925674204</c:v>
                </c:pt>
                <c:pt idx="143">
                  <c:v>8.501145675711258E-2</c:v>
                </c:pt>
                <c:pt idx="144">
                  <c:v>4.7294458608117748E-2</c:v>
                </c:pt>
                <c:pt idx="145">
                  <c:v>8.1327057194338134E-3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8.8834433091403112E-2</c:v>
                </c:pt>
                <c:pt idx="156">
                  <c:v>4.7384836684858711E-2</c:v>
                </c:pt>
                <c:pt idx="157">
                  <c:v>1.1592228194595273E-3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0.141658210868604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7.3974388286939448E-6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0.21920954572244331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0.45559295690011414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0.11125546986534561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0.82110547226800579</c:v>
                </c:pt>
                <c:pt idx="264">
                  <c:v>2.1323842480268476</c:v>
                </c:pt>
                <c:pt idx="265">
                  <c:v>1.8259158553087274</c:v>
                </c:pt>
                <c:pt idx="266">
                  <c:v>0.79460765285616919</c:v>
                </c:pt>
                <c:pt idx="267">
                  <c:v>0.20603759458321549</c:v>
                </c:pt>
                <c:pt idx="268">
                  <c:v>0.39729722252551841</c:v>
                </c:pt>
                <c:pt idx="269">
                  <c:v>0.1357877804560757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1.5708659836825012</c:v>
                </c:pt>
                <c:pt idx="280">
                  <c:v>2.9846459912968051</c:v>
                </c:pt>
                <c:pt idx="281">
                  <c:v>5.5000537211097322</c:v>
                </c:pt>
                <c:pt idx="282">
                  <c:v>15.39263980713033</c:v>
                </c:pt>
                <c:pt idx="283">
                  <c:v>26.021213612319428</c:v>
                </c:pt>
                <c:pt idx="284">
                  <c:v>14.418565709000665</c:v>
                </c:pt>
                <c:pt idx="285">
                  <c:v>1.8730188010278588</c:v>
                </c:pt>
                <c:pt idx="286">
                  <c:v>7.9261960648815126</c:v>
                </c:pt>
                <c:pt idx="287">
                  <c:v>16.674744836621706</c:v>
                </c:pt>
                <c:pt idx="288">
                  <c:v>20.943251862377117</c:v>
                </c:pt>
                <c:pt idx="289">
                  <c:v>9.4815617082767183</c:v>
                </c:pt>
                <c:pt idx="290">
                  <c:v>6.6036473705220882</c:v>
                </c:pt>
                <c:pt idx="291">
                  <c:v>5.4576209495539789</c:v>
                </c:pt>
                <c:pt idx="292">
                  <c:v>6.4955601628850346</c:v>
                </c:pt>
                <c:pt idx="293">
                  <c:v>4.8899383592900225</c:v>
                </c:pt>
                <c:pt idx="294">
                  <c:v>3.0507389607793485</c:v>
                </c:pt>
                <c:pt idx="295">
                  <c:v>1.6988113889424357</c:v>
                </c:pt>
                <c:pt idx="296">
                  <c:v>1.208882806725323</c:v>
                </c:pt>
                <c:pt idx="297">
                  <c:v>1.8188832880315002</c:v>
                </c:pt>
                <c:pt idx="298">
                  <c:v>1.7788819722553815</c:v>
                </c:pt>
                <c:pt idx="299">
                  <c:v>5.5951879552484662</c:v>
                </c:pt>
                <c:pt idx="300">
                  <c:v>3.4596037700222197</c:v>
                </c:pt>
                <c:pt idx="301">
                  <c:v>2.2666636872329464</c:v>
                </c:pt>
                <c:pt idx="302">
                  <c:v>1.6352561435832245</c:v>
                </c:pt>
                <c:pt idx="303">
                  <c:v>1.3215498636865135</c:v>
                </c:pt>
                <c:pt idx="304">
                  <c:v>1.1162114568550174</c:v>
                </c:pt>
                <c:pt idx="305">
                  <c:v>1.0087790828978171</c:v>
                </c:pt>
                <c:pt idx="306">
                  <c:v>0.88251965116974251</c:v>
                </c:pt>
                <c:pt idx="307">
                  <c:v>0.75299150483895727</c:v>
                </c:pt>
                <c:pt idx="308">
                  <c:v>0.66772758894058304</c:v>
                </c:pt>
                <c:pt idx="309">
                  <c:v>0.59168025551253856</c:v>
                </c:pt>
                <c:pt idx="310">
                  <c:v>0.54557543759668881</c:v>
                </c:pt>
                <c:pt idx="311">
                  <c:v>0.49754819614849632</c:v>
                </c:pt>
                <c:pt idx="312">
                  <c:v>0.43668061019682353</c:v>
                </c:pt>
                <c:pt idx="313">
                  <c:v>0.42832243774838707</c:v>
                </c:pt>
                <c:pt idx="314">
                  <c:v>0.44785083228242684</c:v>
                </c:pt>
                <c:pt idx="315">
                  <c:v>0.95137775670407188</c:v>
                </c:pt>
                <c:pt idx="316">
                  <c:v>2.1759016401185276</c:v>
                </c:pt>
                <c:pt idx="317">
                  <c:v>5.0734088828365236</c:v>
                </c:pt>
                <c:pt idx="318">
                  <c:v>1.9265544890703401</c:v>
                </c:pt>
                <c:pt idx="319">
                  <c:v>1.7516843710153682</c:v>
                </c:pt>
                <c:pt idx="320">
                  <c:v>3.5746451008909288</c:v>
                </c:pt>
                <c:pt idx="321">
                  <c:v>2.8567740198901537</c:v>
                </c:pt>
                <c:pt idx="322">
                  <c:v>1.2954352826955553</c:v>
                </c:pt>
                <c:pt idx="323">
                  <c:v>1.6904694198840906</c:v>
                </c:pt>
                <c:pt idx="324">
                  <c:v>1.8411494005781286</c:v>
                </c:pt>
                <c:pt idx="325">
                  <c:v>1.3070226911845915</c:v>
                </c:pt>
                <c:pt idx="326">
                  <c:v>0.72382492011808475</c:v>
                </c:pt>
                <c:pt idx="327">
                  <c:v>0.93321283994333948</c:v>
                </c:pt>
                <c:pt idx="328">
                  <c:v>2.2324752618587538</c:v>
                </c:pt>
                <c:pt idx="329">
                  <c:v>0.99947414229357201</c:v>
                </c:pt>
                <c:pt idx="330">
                  <c:v>1.1212816790696905</c:v>
                </c:pt>
                <c:pt idx="331">
                  <c:v>0.82496646683123964</c:v>
                </c:pt>
                <c:pt idx="332">
                  <c:v>0.8689818519169098</c:v>
                </c:pt>
                <c:pt idx="333">
                  <c:v>1.8069007303620328</c:v>
                </c:pt>
                <c:pt idx="334">
                  <c:v>3.5565840475981529</c:v>
                </c:pt>
                <c:pt idx="335">
                  <c:v>2.3095190627072473</c:v>
                </c:pt>
                <c:pt idx="336">
                  <c:v>0.52273531930168038</c:v>
                </c:pt>
                <c:pt idx="337">
                  <c:v>0.95494810753831905</c:v>
                </c:pt>
                <c:pt idx="338">
                  <c:v>14.194167086626928</c:v>
                </c:pt>
                <c:pt idx="339">
                  <c:v>5.4984677986133326</c:v>
                </c:pt>
                <c:pt idx="340">
                  <c:v>3.1150102006163976</c:v>
                </c:pt>
                <c:pt idx="341">
                  <c:v>2.704472832384917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0.63590833638745281</c:v>
                </c:pt>
                <c:pt idx="347">
                  <c:v>0.57538526096676379</c:v>
                </c:pt>
                <c:pt idx="348">
                  <c:v>0.49431606793076205</c:v>
                </c:pt>
                <c:pt idx="349">
                  <c:v>0.47291891701564626</c:v>
                </c:pt>
                <c:pt idx="350">
                  <c:v>0.44861665271158913</c:v>
                </c:pt>
                <c:pt idx="351">
                  <c:v>0.40934718008821663</c:v>
                </c:pt>
                <c:pt idx="352">
                  <c:v>0.38560317357655916</c:v>
                </c:pt>
                <c:pt idx="353">
                  <c:v>0.36349051119627862</c:v>
                </c:pt>
                <c:pt idx="354">
                  <c:v>0.36786902684192513</c:v>
                </c:pt>
                <c:pt idx="355">
                  <c:v>0.35807141029874162</c:v>
                </c:pt>
                <c:pt idx="356">
                  <c:v>0.3420048681575501</c:v>
                </c:pt>
                <c:pt idx="357">
                  <c:v>0.3284228611583675</c:v>
                </c:pt>
                <c:pt idx="358">
                  <c:v>0.32022298989479969</c:v>
                </c:pt>
                <c:pt idx="359">
                  <c:v>0.29802801835957904</c:v>
                </c:pt>
                <c:pt idx="360">
                  <c:v>0.28778736701895302</c:v>
                </c:pt>
                <c:pt idx="361">
                  <c:v>0.28203792062028399</c:v>
                </c:pt>
                <c:pt idx="362">
                  <c:v>0.2770375866140547</c:v>
                </c:pt>
                <c:pt idx="363">
                  <c:v>0.25922116612128093</c:v>
                </c:pt>
                <c:pt idx="364">
                  <c:v>0.23648482080952307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1A-4649-ACE8-F3530AC928F0}"/>
            </c:ext>
          </c:extLst>
        </c:ser>
        <c:ser>
          <c:idx val="10"/>
          <c:order val="9"/>
          <c:tx>
            <c:v>46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Data!$U$5:$U$369</c:f>
              <c:numCache>
                <c:formatCode>0.00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1A-4649-ACE8-F3530AC928F0}"/>
            </c:ext>
          </c:extLst>
        </c:ser>
        <c:ser>
          <c:idx val="12"/>
          <c:order val="10"/>
          <c:tx>
            <c:v>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Data!$W$5:$W$369</c:f>
              <c:numCache>
                <c:formatCode>0.00</c:formatCode>
                <c:ptCount val="365"/>
                <c:pt idx="0">
                  <c:v>0.22370082749980058</c:v>
                </c:pt>
                <c:pt idx="1">
                  <c:v>0.21117989961944297</c:v>
                </c:pt>
                <c:pt idx="2">
                  <c:v>0.19383415025729472</c:v>
                </c:pt>
                <c:pt idx="3">
                  <c:v>0.17534141980901249</c:v>
                </c:pt>
                <c:pt idx="4">
                  <c:v>0.16303918379756566</c:v>
                </c:pt>
                <c:pt idx="5">
                  <c:v>0.15972613322479789</c:v>
                </c:pt>
                <c:pt idx="6">
                  <c:v>0.17172270587875257</c:v>
                </c:pt>
                <c:pt idx="7">
                  <c:v>0.15733639835442378</c:v>
                </c:pt>
                <c:pt idx="8">
                  <c:v>0.15703514494933202</c:v>
                </c:pt>
                <c:pt idx="9">
                  <c:v>0.16077552885650773</c:v>
                </c:pt>
                <c:pt idx="10">
                  <c:v>0.16674738564961453</c:v>
                </c:pt>
                <c:pt idx="11">
                  <c:v>0.17788247046796579</c:v>
                </c:pt>
                <c:pt idx="12">
                  <c:v>0.14803104365427164</c:v>
                </c:pt>
                <c:pt idx="13">
                  <c:v>0.14530556131583838</c:v>
                </c:pt>
                <c:pt idx="14">
                  <c:v>0.14501864720217814</c:v>
                </c:pt>
                <c:pt idx="15">
                  <c:v>0.14402914306437201</c:v>
                </c:pt>
                <c:pt idx="16">
                  <c:v>0.13630337263926554</c:v>
                </c:pt>
                <c:pt idx="17">
                  <c:v>0.12572263886131932</c:v>
                </c:pt>
                <c:pt idx="18">
                  <c:v>0.11828827841835769</c:v>
                </c:pt>
                <c:pt idx="19">
                  <c:v>0.10772748881544227</c:v>
                </c:pt>
                <c:pt idx="20">
                  <c:v>0.10221817911801483</c:v>
                </c:pt>
                <c:pt idx="21">
                  <c:v>9.7543865498303434E-2</c:v>
                </c:pt>
                <c:pt idx="22">
                  <c:v>0.31408992942719227</c:v>
                </c:pt>
                <c:pt idx="23">
                  <c:v>0.54041433661804006</c:v>
                </c:pt>
                <c:pt idx="24">
                  <c:v>0.41611736401422228</c:v>
                </c:pt>
                <c:pt idx="25">
                  <c:v>0.39449664802912798</c:v>
                </c:pt>
                <c:pt idx="26">
                  <c:v>0.37843119343550669</c:v>
                </c:pt>
                <c:pt idx="27">
                  <c:v>0.33863518592504921</c:v>
                </c:pt>
                <c:pt idx="28">
                  <c:v>0.29503526094371568</c:v>
                </c:pt>
                <c:pt idx="29">
                  <c:v>0.26578632656872619</c:v>
                </c:pt>
                <c:pt idx="30">
                  <c:v>0.2566201401185827</c:v>
                </c:pt>
                <c:pt idx="31">
                  <c:v>0.27412682319162579</c:v>
                </c:pt>
                <c:pt idx="32">
                  <c:v>0.2651645329224861</c:v>
                </c:pt>
                <c:pt idx="33">
                  <c:v>0.26395654662887263</c:v>
                </c:pt>
                <c:pt idx="34">
                  <c:v>0.26447749851303098</c:v>
                </c:pt>
                <c:pt idx="35">
                  <c:v>0.25719659824470775</c:v>
                </c:pt>
                <c:pt idx="36">
                  <c:v>0.26767409320808261</c:v>
                </c:pt>
                <c:pt idx="37">
                  <c:v>0.25486038959650209</c:v>
                </c:pt>
                <c:pt idx="38">
                  <c:v>0.2414664222010145</c:v>
                </c:pt>
                <c:pt idx="39">
                  <c:v>0.24779724246908491</c:v>
                </c:pt>
                <c:pt idx="40">
                  <c:v>0.2367964117954032</c:v>
                </c:pt>
                <c:pt idx="41">
                  <c:v>0.22024796157963036</c:v>
                </c:pt>
                <c:pt idx="42">
                  <c:v>0.19955872362954388</c:v>
                </c:pt>
                <c:pt idx="43">
                  <c:v>0.19403324024309287</c:v>
                </c:pt>
                <c:pt idx="44">
                  <c:v>0.19377751400063295</c:v>
                </c:pt>
                <c:pt idx="45">
                  <c:v>0.18785275054056649</c:v>
                </c:pt>
                <c:pt idx="46">
                  <c:v>0.18534474655730673</c:v>
                </c:pt>
                <c:pt idx="47">
                  <c:v>0.18834167896975301</c:v>
                </c:pt>
                <c:pt idx="48">
                  <c:v>0.17861242148042702</c:v>
                </c:pt>
                <c:pt idx="49">
                  <c:v>0.16804724026937246</c:v>
                </c:pt>
                <c:pt idx="50">
                  <c:v>0.16400316472562176</c:v>
                </c:pt>
                <c:pt idx="51">
                  <c:v>0.17390009361519287</c:v>
                </c:pt>
                <c:pt idx="52">
                  <c:v>0.16826699322433905</c:v>
                </c:pt>
                <c:pt idx="53">
                  <c:v>0.16381343175014809</c:v>
                </c:pt>
                <c:pt idx="54">
                  <c:v>0.16136856799770963</c:v>
                </c:pt>
                <c:pt idx="55">
                  <c:v>0.15499413506772874</c:v>
                </c:pt>
                <c:pt idx="56">
                  <c:v>0.14555978651797094</c:v>
                </c:pt>
                <c:pt idx="57">
                  <c:v>0.14217089253481771</c:v>
                </c:pt>
                <c:pt idx="58">
                  <c:v>0.1378718422063912</c:v>
                </c:pt>
                <c:pt idx="59">
                  <c:v>0.14019172198122007</c:v>
                </c:pt>
                <c:pt idx="60">
                  <c:v>0.14187668792247085</c:v>
                </c:pt>
                <c:pt idx="61">
                  <c:v>0.14894014288017549</c:v>
                </c:pt>
                <c:pt idx="62">
                  <c:v>0.15552274069981711</c:v>
                </c:pt>
                <c:pt idx="63">
                  <c:v>0.16082243485852407</c:v>
                </c:pt>
                <c:pt idx="64">
                  <c:v>0.13652290654527838</c:v>
                </c:pt>
                <c:pt idx="65">
                  <c:v>0.12927844653204756</c:v>
                </c:pt>
                <c:pt idx="66">
                  <c:v>0.47789621825214684</c:v>
                </c:pt>
                <c:pt idx="67">
                  <c:v>3.6232413132640979</c:v>
                </c:pt>
                <c:pt idx="68">
                  <c:v>1.5182336459502854</c:v>
                </c:pt>
                <c:pt idx="69">
                  <c:v>0.94002325535025355</c:v>
                </c:pt>
                <c:pt idx="70">
                  <c:v>1.085411365764118</c:v>
                </c:pt>
                <c:pt idx="71">
                  <c:v>2.8432378889417258</c:v>
                </c:pt>
                <c:pt idx="72">
                  <c:v>16.175767225439063</c:v>
                </c:pt>
                <c:pt idx="73">
                  <c:v>6.6050762314872626</c:v>
                </c:pt>
                <c:pt idx="74">
                  <c:v>11.188475403573047</c:v>
                </c:pt>
                <c:pt idx="75">
                  <c:v>13.606431433642181</c:v>
                </c:pt>
                <c:pt idx="76">
                  <c:v>24.930087444341329</c:v>
                </c:pt>
                <c:pt idx="77">
                  <c:v>30.341933010908559</c:v>
                </c:pt>
                <c:pt idx="78">
                  <c:v>21.560324866297126</c:v>
                </c:pt>
                <c:pt idx="79">
                  <c:v>13.811363194361109</c:v>
                </c:pt>
                <c:pt idx="80">
                  <c:v>7.0620864224774227</c:v>
                </c:pt>
                <c:pt idx="81">
                  <c:v>4.4966553745833204</c:v>
                </c:pt>
                <c:pt idx="82">
                  <c:v>2.5988433345711832</c:v>
                </c:pt>
                <c:pt idx="83">
                  <c:v>2.0157248206501421</c:v>
                </c:pt>
                <c:pt idx="84">
                  <c:v>1.4264255545274609</c:v>
                </c:pt>
                <c:pt idx="85">
                  <c:v>1.0356358997869246</c:v>
                </c:pt>
                <c:pt idx="86">
                  <c:v>0.83251237864623817</c:v>
                </c:pt>
                <c:pt idx="87">
                  <c:v>1.0781602964790631</c:v>
                </c:pt>
                <c:pt idx="88">
                  <c:v>0.81671054701956036</c:v>
                </c:pt>
                <c:pt idx="89">
                  <c:v>0.72351357987685816</c:v>
                </c:pt>
                <c:pt idx="90">
                  <c:v>0.68449616736364727</c:v>
                </c:pt>
                <c:pt idx="91">
                  <c:v>1.0186311116995419</c:v>
                </c:pt>
                <c:pt idx="92">
                  <c:v>1.0835150770692121</c:v>
                </c:pt>
                <c:pt idx="93">
                  <c:v>0.85510671873736854</c:v>
                </c:pt>
                <c:pt idx="94">
                  <c:v>0.7363712362687882</c:v>
                </c:pt>
                <c:pt idx="95">
                  <c:v>0.63014220680029132</c:v>
                </c:pt>
                <c:pt idx="96">
                  <c:v>0.56461289485131982</c:v>
                </c:pt>
                <c:pt idx="97">
                  <c:v>0.5160432197804723</c:v>
                </c:pt>
                <c:pt idx="98">
                  <c:v>0.59094706616488279</c:v>
                </c:pt>
                <c:pt idx="99">
                  <c:v>0.72490037101598326</c:v>
                </c:pt>
                <c:pt idx="100">
                  <c:v>0.55742581985335005</c:v>
                </c:pt>
                <c:pt idx="101">
                  <c:v>0.39753545081994823</c:v>
                </c:pt>
                <c:pt idx="102">
                  <c:v>0.36934040003276741</c:v>
                </c:pt>
                <c:pt idx="103">
                  <c:v>0.36148388316298252</c:v>
                </c:pt>
                <c:pt idx="104">
                  <c:v>0.47115787560752409</c:v>
                </c:pt>
                <c:pt idx="105">
                  <c:v>0.38237037333706253</c:v>
                </c:pt>
                <c:pt idx="106">
                  <c:v>1.9029641536486339</c:v>
                </c:pt>
                <c:pt idx="107">
                  <c:v>2.7926129778413058</c:v>
                </c:pt>
                <c:pt idx="108">
                  <c:v>2.5623852234082141</c:v>
                </c:pt>
                <c:pt idx="109">
                  <c:v>3.7053992454195503</c:v>
                </c:pt>
                <c:pt idx="110">
                  <c:v>2.1621283653573187</c:v>
                </c:pt>
                <c:pt idx="111">
                  <c:v>1.5787260131743823</c:v>
                </c:pt>
                <c:pt idx="112">
                  <c:v>1.2935049414555719</c:v>
                </c:pt>
                <c:pt idx="113">
                  <c:v>1.1306966603633415</c:v>
                </c:pt>
                <c:pt idx="114">
                  <c:v>0.95980160463260933</c:v>
                </c:pt>
                <c:pt idx="115">
                  <c:v>0.77544962812612273</c:v>
                </c:pt>
                <c:pt idx="116">
                  <c:v>0.74178571867555476</c:v>
                </c:pt>
                <c:pt idx="117">
                  <c:v>0.65788348760795357</c:v>
                </c:pt>
                <c:pt idx="118">
                  <c:v>0.66468851427768771</c:v>
                </c:pt>
                <c:pt idx="119">
                  <c:v>0.42012512941593633</c:v>
                </c:pt>
                <c:pt idx="120">
                  <c:v>0.36962112943803993</c:v>
                </c:pt>
                <c:pt idx="121">
                  <c:v>0.40293126631843695</c:v>
                </c:pt>
                <c:pt idx="122">
                  <c:v>0.52959431340467356</c:v>
                </c:pt>
                <c:pt idx="123">
                  <c:v>0.65355003825294467</c:v>
                </c:pt>
                <c:pt idx="124">
                  <c:v>0.86636687152421576</c:v>
                </c:pt>
                <c:pt idx="125">
                  <c:v>0.51085367252686431</c:v>
                </c:pt>
                <c:pt idx="126">
                  <c:v>0.43792605774782345</c:v>
                </c:pt>
                <c:pt idx="127">
                  <c:v>0.36403128401758206</c:v>
                </c:pt>
                <c:pt idx="128">
                  <c:v>0.2665035642781477</c:v>
                </c:pt>
                <c:pt idx="129">
                  <c:v>0.21896610595106197</c:v>
                </c:pt>
                <c:pt idx="130">
                  <c:v>0.17885608266064995</c:v>
                </c:pt>
                <c:pt idx="131">
                  <c:v>0.18515794878359687</c:v>
                </c:pt>
                <c:pt idx="132">
                  <c:v>0.15450559200358252</c:v>
                </c:pt>
                <c:pt idx="133">
                  <c:v>0.13202803863756782</c:v>
                </c:pt>
                <c:pt idx="134">
                  <c:v>0.11373718606209635</c:v>
                </c:pt>
                <c:pt idx="135">
                  <c:v>8.2647946195800126E-2</c:v>
                </c:pt>
                <c:pt idx="136">
                  <c:v>0.1167006203282529</c:v>
                </c:pt>
                <c:pt idx="137">
                  <c:v>9.0788606143040143E-2</c:v>
                </c:pt>
                <c:pt idx="138">
                  <c:v>7.7211430217723961E-2</c:v>
                </c:pt>
                <c:pt idx="139">
                  <c:v>5.0366595070198812E-2</c:v>
                </c:pt>
                <c:pt idx="140">
                  <c:v>3.2775863621200586E-2</c:v>
                </c:pt>
                <c:pt idx="141">
                  <c:v>0.26426553606594749</c:v>
                </c:pt>
                <c:pt idx="142">
                  <c:v>8.0593334712414033E-2</c:v>
                </c:pt>
                <c:pt idx="143">
                  <c:v>5.2493820794409583E-2</c:v>
                </c:pt>
                <c:pt idx="144">
                  <c:v>2.7966491388565388E-2</c:v>
                </c:pt>
                <c:pt idx="145">
                  <c:v>6.8254972260046856E-2</c:v>
                </c:pt>
                <c:pt idx="146">
                  <c:v>5.7334859408499264E-2</c:v>
                </c:pt>
                <c:pt idx="147">
                  <c:v>2.7440439432044352E-2</c:v>
                </c:pt>
                <c:pt idx="148">
                  <c:v>1.5628289649490229E-2</c:v>
                </c:pt>
                <c:pt idx="149">
                  <c:v>2.3571807553124234E-2</c:v>
                </c:pt>
                <c:pt idx="150">
                  <c:v>6.7767528436648704E-4</c:v>
                </c:pt>
                <c:pt idx="151">
                  <c:v>2.6356917491437976E-4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1.1583012002900964E-2</c:v>
                </c:pt>
                <c:pt idx="156">
                  <c:v>3.1904230911345852E-2</c:v>
                </c:pt>
                <c:pt idx="157">
                  <c:v>7.0278397513827212E-4</c:v>
                </c:pt>
                <c:pt idx="158">
                  <c:v>2.2984887634603797E-4</c:v>
                </c:pt>
                <c:pt idx="159">
                  <c:v>5.9516892008554592E-4</c:v>
                </c:pt>
                <c:pt idx="160">
                  <c:v>8.0688288484656218E-5</c:v>
                </c:pt>
                <c:pt idx="161">
                  <c:v>3.9618376521172679E-5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1.036785747684164E-2</c:v>
                </c:pt>
                <c:pt idx="170">
                  <c:v>0.1122247174853285</c:v>
                </c:pt>
                <c:pt idx="171">
                  <c:v>9.9355188530661415E-2</c:v>
                </c:pt>
                <c:pt idx="172">
                  <c:v>0.23096217400449781</c:v>
                </c:pt>
                <c:pt idx="173">
                  <c:v>0.20096830353110656</c:v>
                </c:pt>
                <c:pt idx="174">
                  <c:v>1.1711234644393121E-3</c:v>
                </c:pt>
                <c:pt idx="175">
                  <c:v>0.54455619068239602</c:v>
                </c:pt>
                <c:pt idx="176">
                  <c:v>0.71139012779605548</c:v>
                </c:pt>
                <c:pt idx="177">
                  <c:v>0.56449624219088324</c:v>
                </c:pt>
                <c:pt idx="178">
                  <c:v>0.49293331260332618</c:v>
                </c:pt>
                <c:pt idx="179">
                  <c:v>0.42406029831981074</c:v>
                </c:pt>
                <c:pt idx="180">
                  <c:v>0.13254882209104624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0.25211538834529534</c:v>
                </c:pt>
                <c:pt idx="185">
                  <c:v>0.30495792613760658</c:v>
                </c:pt>
                <c:pt idx="186">
                  <c:v>2.596075049302802E-6</c:v>
                </c:pt>
                <c:pt idx="187">
                  <c:v>2.3053360452532206E-5</c:v>
                </c:pt>
                <c:pt idx="188">
                  <c:v>9.9023215205646845E-5</c:v>
                </c:pt>
                <c:pt idx="189">
                  <c:v>2.5921624326327388E-4</c:v>
                </c:pt>
                <c:pt idx="190">
                  <c:v>4.7022518837663065E-4</c:v>
                </c:pt>
                <c:pt idx="191">
                  <c:v>8.7113260604218621E-4</c:v>
                </c:pt>
                <c:pt idx="192">
                  <c:v>1.4820238477083777E-3</c:v>
                </c:pt>
                <c:pt idx="193">
                  <c:v>2.2774561130254876E-3</c:v>
                </c:pt>
                <c:pt idx="194">
                  <c:v>3.1572040150761311E-3</c:v>
                </c:pt>
                <c:pt idx="195">
                  <c:v>4.0770253762991331E-3</c:v>
                </c:pt>
                <c:pt idx="196">
                  <c:v>5.7982807925684122E-3</c:v>
                </c:pt>
                <c:pt idx="197">
                  <c:v>7.228235600179358E-3</c:v>
                </c:pt>
                <c:pt idx="198">
                  <c:v>4.5472474945214239E-2</c:v>
                </c:pt>
                <c:pt idx="199">
                  <c:v>8.6640229262205694E-3</c:v>
                </c:pt>
                <c:pt idx="200">
                  <c:v>8.4031110560172529E-3</c:v>
                </c:pt>
                <c:pt idx="201">
                  <c:v>1.2818146576689591E-2</c:v>
                </c:pt>
                <c:pt idx="202">
                  <c:v>3.0915766016973701E-2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4.7066815763083687</c:v>
                </c:pt>
                <c:pt idx="230">
                  <c:v>2.1755816815967881</c:v>
                </c:pt>
                <c:pt idx="231">
                  <c:v>2.9515754494704685E-4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1.2102000720723071E-2</c:v>
                </c:pt>
                <c:pt idx="263">
                  <c:v>0</c:v>
                </c:pt>
                <c:pt idx="264">
                  <c:v>1.9946136269276757E-2</c:v>
                </c:pt>
                <c:pt idx="265">
                  <c:v>0.17771784984062095</c:v>
                </c:pt>
                <c:pt idx="266">
                  <c:v>1.0922707464140973</c:v>
                </c:pt>
                <c:pt idx="267">
                  <c:v>0.757278780154228</c:v>
                </c:pt>
                <c:pt idx="268">
                  <c:v>0.44724638371893383</c:v>
                </c:pt>
                <c:pt idx="269">
                  <c:v>0.38440262748064058</c:v>
                </c:pt>
                <c:pt idx="270">
                  <c:v>0.36366064630080119</c:v>
                </c:pt>
                <c:pt idx="271">
                  <c:v>0.37429453921829975</c:v>
                </c:pt>
                <c:pt idx="272">
                  <c:v>0.37891651909814922</c:v>
                </c:pt>
                <c:pt idx="273">
                  <c:v>0.41075031404377793</c:v>
                </c:pt>
                <c:pt idx="274">
                  <c:v>0.41507823904579233</c:v>
                </c:pt>
                <c:pt idx="275">
                  <c:v>0.44750339102565706</c:v>
                </c:pt>
                <c:pt idx="276">
                  <c:v>0.55533453439732694</c:v>
                </c:pt>
                <c:pt idx="277">
                  <c:v>1.3736777739393604</c:v>
                </c:pt>
                <c:pt idx="278">
                  <c:v>4.1279689881897461</c:v>
                </c:pt>
                <c:pt idx="279">
                  <c:v>3.1809174169863654</c:v>
                </c:pt>
                <c:pt idx="280">
                  <c:v>3.3426603928229217</c:v>
                </c:pt>
                <c:pt idx="281">
                  <c:v>5.1364257420254171</c:v>
                </c:pt>
                <c:pt idx="282">
                  <c:v>26.502752327761428</c:v>
                </c:pt>
                <c:pt idx="283">
                  <c:v>31.132291561809389</c:v>
                </c:pt>
                <c:pt idx="284">
                  <c:v>34.888734800735833</c:v>
                </c:pt>
                <c:pt idx="285">
                  <c:v>42.485452906549426</c:v>
                </c:pt>
                <c:pt idx="286">
                  <c:v>29.047445648834437</c:v>
                </c:pt>
                <c:pt idx="287">
                  <c:v>18.543447615360968</c:v>
                </c:pt>
                <c:pt idx="288">
                  <c:v>16.735448962405009</c:v>
                </c:pt>
                <c:pt idx="289">
                  <c:v>15.306818912083095</c:v>
                </c:pt>
                <c:pt idx="290">
                  <c:v>3.0367513003750575</c:v>
                </c:pt>
                <c:pt idx="291">
                  <c:v>1.2426795597827784</c:v>
                </c:pt>
                <c:pt idx="292">
                  <c:v>2.54424989301098</c:v>
                </c:pt>
                <c:pt idx="293">
                  <c:v>2.1471223832758466</c:v>
                </c:pt>
                <c:pt idx="294">
                  <c:v>2.0145514990912141</c:v>
                </c:pt>
                <c:pt idx="295">
                  <c:v>1.2335525558560454</c:v>
                </c:pt>
                <c:pt idx="296">
                  <c:v>1.280256002397125E-2</c:v>
                </c:pt>
                <c:pt idx="297">
                  <c:v>0</c:v>
                </c:pt>
                <c:pt idx="298">
                  <c:v>0</c:v>
                </c:pt>
                <c:pt idx="299">
                  <c:v>6.6823996000292878</c:v>
                </c:pt>
                <c:pt idx="300">
                  <c:v>15.17511453859348</c:v>
                </c:pt>
                <c:pt idx="301">
                  <c:v>20.698532584777926</c:v>
                </c:pt>
                <c:pt idx="302">
                  <c:v>9.5854828459106951</c:v>
                </c:pt>
                <c:pt idx="303">
                  <c:v>1.1552495883883649</c:v>
                </c:pt>
                <c:pt idx="304">
                  <c:v>1.3362018504390205</c:v>
                </c:pt>
                <c:pt idx="305">
                  <c:v>1.0932765474863158</c:v>
                </c:pt>
                <c:pt idx="306">
                  <c:v>0.94784953916887627</c:v>
                </c:pt>
                <c:pt idx="307">
                  <c:v>0.83453484103154174</c:v>
                </c:pt>
                <c:pt idx="308">
                  <c:v>0.75042842850597802</c:v>
                </c:pt>
                <c:pt idx="309">
                  <c:v>0.67953779482893395</c:v>
                </c:pt>
                <c:pt idx="310">
                  <c:v>0.62025696983486767</c:v>
                </c:pt>
                <c:pt idx="311">
                  <c:v>0.34100792328467522</c:v>
                </c:pt>
                <c:pt idx="312">
                  <c:v>3.7203106592092521E-2</c:v>
                </c:pt>
                <c:pt idx="313">
                  <c:v>1.8037700236189054E-5</c:v>
                </c:pt>
                <c:pt idx="314">
                  <c:v>0</c:v>
                </c:pt>
                <c:pt idx="315">
                  <c:v>0</c:v>
                </c:pt>
                <c:pt idx="316">
                  <c:v>0.71227686005567292</c:v>
                </c:pt>
                <c:pt idx="317">
                  <c:v>2.2659435523341402</c:v>
                </c:pt>
                <c:pt idx="318">
                  <c:v>0.36870040823029476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4.832283966900882E-2</c:v>
                </c:pt>
                <c:pt idx="323">
                  <c:v>0.5717125896287728</c:v>
                </c:pt>
                <c:pt idx="324">
                  <c:v>1.6254403140562548</c:v>
                </c:pt>
                <c:pt idx="325">
                  <c:v>2.1162880429304063</c:v>
                </c:pt>
                <c:pt idx="326">
                  <c:v>1.6631540816247592</c:v>
                </c:pt>
                <c:pt idx="327">
                  <c:v>1.7047429081606109</c:v>
                </c:pt>
                <c:pt idx="328">
                  <c:v>1.2647408520298642</c:v>
                </c:pt>
                <c:pt idx="329">
                  <c:v>1.0000944031434262</c:v>
                </c:pt>
                <c:pt idx="330">
                  <c:v>0.79935515314282357</c:v>
                </c:pt>
                <c:pt idx="331">
                  <c:v>0.61613244742236273</c:v>
                </c:pt>
                <c:pt idx="332">
                  <c:v>0.43479792149068885</c:v>
                </c:pt>
                <c:pt idx="333">
                  <c:v>0.3124731400374598</c:v>
                </c:pt>
                <c:pt idx="334">
                  <c:v>0.21574879611120684</c:v>
                </c:pt>
                <c:pt idx="335">
                  <c:v>0.24971459867138293</c:v>
                </c:pt>
                <c:pt idx="336">
                  <c:v>2.8268522031517223</c:v>
                </c:pt>
                <c:pt idx="337">
                  <c:v>1.8864156024245786</c:v>
                </c:pt>
                <c:pt idx="338">
                  <c:v>6.1487624609053837</c:v>
                </c:pt>
                <c:pt idx="339">
                  <c:v>1.5577920974969679</c:v>
                </c:pt>
                <c:pt idx="340">
                  <c:v>0.78144251792458386</c:v>
                </c:pt>
                <c:pt idx="341">
                  <c:v>0.57042346441357394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1A-4649-ACE8-F3530AC928F0}"/>
            </c:ext>
          </c:extLst>
        </c:ser>
        <c:ser>
          <c:idx val="11"/>
          <c:order val="11"/>
          <c:tx>
            <c:v>49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Data!$Y$5:$Y$369</c:f>
              <c:numCache>
                <c:formatCode>0.00</c:formatCode>
                <c:ptCount val="365"/>
                <c:pt idx="0">
                  <c:v>0.43244918182542741</c:v>
                </c:pt>
                <c:pt idx="1">
                  <c:v>0.40784239294780056</c:v>
                </c:pt>
                <c:pt idx="2">
                  <c:v>0.38006266883488354</c:v>
                </c:pt>
                <c:pt idx="3">
                  <c:v>0.356407933441933</c:v>
                </c:pt>
                <c:pt idx="4">
                  <c:v>0.34569866068088895</c:v>
                </c:pt>
                <c:pt idx="5">
                  <c:v>0.34313705234306024</c:v>
                </c:pt>
                <c:pt idx="6">
                  <c:v>0.33900649818578976</c:v>
                </c:pt>
                <c:pt idx="7">
                  <c:v>0.31603446520430939</c:v>
                </c:pt>
                <c:pt idx="8">
                  <c:v>0.31702869741136736</c:v>
                </c:pt>
                <c:pt idx="9">
                  <c:v>0.31134253269537748</c:v>
                </c:pt>
                <c:pt idx="10">
                  <c:v>0.31523475777401794</c:v>
                </c:pt>
                <c:pt idx="11">
                  <c:v>0.3227553081796683</c:v>
                </c:pt>
                <c:pt idx="12">
                  <c:v>0.31124445203367673</c:v>
                </c:pt>
                <c:pt idx="13">
                  <c:v>0.32763519363581484</c:v>
                </c:pt>
                <c:pt idx="14">
                  <c:v>0.32772493354466259</c:v>
                </c:pt>
                <c:pt idx="15">
                  <c:v>0.26524243208406922</c:v>
                </c:pt>
                <c:pt idx="16">
                  <c:v>0.25855516882055207</c:v>
                </c:pt>
                <c:pt idx="17">
                  <c:v>0.26900842034255928</c:v>
                </c:pt>
                <c:pt idx="18">
                  <c:v>0.24182928569614406</c:v>
                </c:pt>
                <c:pt idx="19">
                  <c:v>0.23244293900165824</c:v>
                </c:pt>
                <c:pt idx="20">
                  <c:v>0.23367408344738036</c:v>
                </c:pt>
                <c:pt idx="21">
                  <c:v>0.22251960093309361</c:v>
                </c:pt>
                <c:pt idx="22">
                  <c:v>0.61717895871319772</c:v>
                </c:pt>
                <c:pt idx="23">
                  <c:v>1.3545032139543369</c:v>
                </c:pt>
                <c:pt idx="24">
                  <c:v>0.95607195337878714</c:v>
                </c:pt>
                <c:pt idx="25">
                  <c:v>0.79959848816083645</c:v>
                </c:pt>
                <c:pt idx="26">
                  <c:v>0.7078223155936576</c:v>
                </c:pt>
                <c:pt idx="27">
                  <c:v>0.6484989396477111</c:v>
                </c:pt>
                <c:pt idx="28">
                  <c:v>0.59960612962302151</c:v>
                </c:pt>
                <c:pt idx="29">
                  <c:v>0.56736620514278091</c:v>
                </c:pt>
                <c:pt idx="30">
                  <c:v>0.55012113456189682</c:v>
                </c:pt>
                <c:pt idx="31">
                  <c:v>0.52500108453320526</c:v>
                </c:pt>
                <c:pt idx="32">
                  <c:v>0.50677051946741503</c:v>
                </c:pt>
                <c:pt idx="33">
                  <c:v>0.49502957051750102</c:v>
                </c:pt>
                <c:pt idx="34">
                  <c:v>0.48644772445564627</c:v>
                </c:pt>
                <c:pt idx="35">
                  <c:v>0.47536902666886732</c:v>
                </c:pt>
                <c:pt idx="36">
                  <c:v>0.46731589243010757</c:v>
                </c:pt>
                <c:pt idx="37">
                  <c:v>0.44683976944821507</c:v>
                </c:pt>
                <c:pt idx="38">
                  <c:v>0.43951073645850847</c:v>
                </c:pt>
                <c:pt idx="39">
                  <c:v>0.42573032654219289</c:v>
                </c:pt>
                <c:pt idx="40">
                  <c:v>0.40255561843318288</c:v>
                </c:pt>
                <c:pt idx="41">
                  <c:v>0.4029570997157112</c:v>
                </c:pt>
                <c:pt idx="42">
                  <c:v>0.35821056038171223</c:v>
                </c:pt>
                <c:pt idx="43">
                  <c:v>0.34296138063703002</c:v>
                </c:pt>
                <c:pt idx="44">
                  <c:v>0.32957623191851898</c:v>
                </c:pt>
                <c:pt idx="45">
                  <c:v>0.32180695103676332</c:v>
                </c:pt>
                <c:pt idx="46">
                  <c:v>0.32088976317374818</c:v>
                </c:pt>
                <c:pt idx="47">
                  <c:v>0.31916355988757383</c:v>
                </c:pt>
                <c:pt idx="48">
                  <c:v>0.31536083556699535</c:v>
                </c:pt>
                <c:pt idx="49">
                  <c:v>0.30928467681392724</c:v>
                </c:pt>
                <c:pt idx="50">
                  <c:v>0.30730258064379656</c:v>
                </c:pt>
                <c:pt idx="51">
                  <c:v>0.31328646221468748</c:v>
                </c:pt>
                <c:pt idx="52">
                  <c:v>0.31898155521407234</c:v>
                </c:pt>
                <c:pt idx="53">
                  <c:v>0.31354062223184465</c:v>
                </c:pt>
                <c:pt idx="54">
                  <c:v>0.31275033557188969</c:v>
                </c:pt>
                <c:pt idx="55">
                  <c:v>0.31009259949919321</c:v>
                </c:pt>
                <c:pt idx="56">
                  <c:v>0.30698661324854987</c:v>
                </c:pt>
                <c:pt idx="57">
                  <c:v>0.31246387120579505</c:v>
                </c:pt>
                <c:pt idx="58">
                  <c:v>0.30316538782027252</c:v>
                </c:pt>
                <c:pt idx="59">
                  <c:v>0.31577677149781402</c:v>
                </c:pt>
                <c:pt idx="60">
                  <c:v>0.31040492227370731</c:v>
                </c:pt>
                <c:pt idx="61">
                  <c:v>0.31068372073016159</c:v>
                </c:pt>
                <c:pt idx="62">
                  <c:v>0.31893729612612648</c:v>
                </c:pt>
                <c:pt idx="63">
                  <c:v>0.31515486156571004</c:v>
                </c:pt>
                <c:pt idx="64">
                  <c:v>0.34099572633750641</c:v>
                </c:pt>
                <c:pt idx="65">
                  <c:v>0.2920413185369688</c:v>
                </c:pt>
                <c:pt idx="66">
                  <c:v>0.77706564611648843</c:v>
                </c:pt>
                <c:pt idx="67">
                  <c:v>4.4524732223385257</c:v>
                </c:pt>
                <c:pt idx="68">
                  <c:v>2.0310068660072509</c:v>
                </c:pt>
                <c:pt idx="69">
                  <c:v>1.4095930906489398</c:v>
                </c:pt>
                <c:pt idx="70">
                  <c:v>1.3651290014027389</c:v>
                </c:pt>
                <c:pt idx="71">
                  <c:v>3.1601817120099511</c:v>
                </c:pt>
                <c:pt idx="72">
                  <c:v>17.096235439918782</c:v>
                </c:pt>
                <c:pt idx="73">
                  <c:v>8.2977058496863716</c:v>
                </c:pt>
                <c:pt idx="74">
                  <c:v>11.317837878706102</c:v>
                </c:pt>
                <c:pt idx="75">
                  <c:v>12.351950838218896</c:v>
                </c:pt>
                <c:pt idx="76">
                  <c:v>26.470437019621421</c:v>
                </c:pt>
                <c:pt idx="77">
                  <c:v>29.895439433698037</c:v>
                </c:pt>
                <c:pt idx="78">
                  <c:v>24.535590451995958</c:v>
                </c:pt>
                <c:pt idx="79">
                  <c:v>18.817349674640838</c:v>
                </c:pt>
                <c:pt idx="80">
                  <c:v>11.575005109832448</c:v>
                </c:pt>
                <c:pt idx="81">
                  <c:v>7.6794058991261389</c:v>
                </c:pt>
                <c:pt idx="82">
                  <c:v>4.1373697517371415</c:v>
                </c:pt>
                <c:pt idx="83">
                  <c:v>3.0152797298367027</c:v>
                </c:pt>
                <c:pt idx="84">
                  <c:v>1.9099086819996252</c:v>
                </c:pt>
                <c:pt idx="85">
                  <c:v>1.3562995281193386</c:v>
                </c:pt>
                <c:pt idx="86">
                  <c:v>0.99333424289969985</c:v>
                </c:pt>
                <c:pt idx="87">
                  <c:v>0.95623958420628519</c:v>
                </c:pt>
                <c:pt idx="88">
                  <c:v>1.6823585778524546</c:v>
                </c:pt>
                <c:pt idx="89">
                  <c:v>1.7071918072253465</c:v>
                </c:pt>
                <c:pt idx="90">
                  <c:v>1.8823903926323589</c:v>
                </c:pt>
                <c:pt idx="91">
                  <c:v>2.6740517260999681</c:v>
                </c:pt>
                <c:pt idx="92">
                  <c:v>3.9265226991627311</c:v>
                </c:pt>
                <c:pt idx="93">
                  <c:v>3.5541114718916402</c:v>
                </c:pt>
                <c:pt idx="94">
                  <c:v>3.3309591407894437</c:v>
                </c:pt>
                <c:pt idx="95">
                  <c:v>2.5675196525227295</c:v>
                </c:pt>
                <c:pt idx="96">
                  <c:v>1.9606706437331078</c:v>
                </c:pt>
                <c:pt idx="97">
                  <c:v>1.4366663049357566</c:v>
                </c:pt>
                <c:pt idx="98">
                  <c:v>1.0317914604994778</c:v>
                </c:pt>
                <c:pt idx="99">
                  <c:v>0.74986891527401434</c:v>
                </c:pt>
                <c:pt idx="100">
                  <c:v>0.58685138759895716</c:v>
                </c:pt>
                <c:pt idx="101">
                  <c:v>0.71467211409378861</c:v>
                </c:pt>
                <c:pt idx="102">
                  <c:v>0.45984054604780467</c:v>
                </c:pt>
                <c:pt idx="103">
                  <c:v>0.41112620365660246</c:v>
                </c:pt>
                <c:pt idx="104">
                  <c:v>0.43197428383534014</c:v>
                </c:pt>
                <c:pt idx="105">
                  <c:v>0.40560209238171269</c:v>
                </c:pt>
                <c:pt idx="106">
                  <c:v>1.8860716794626018</c:v>
                </c:pt>
                <c:pt idx="107">
                  <c:v>3.1893378121753662</c:v>
                </c:pt>
                <c:pt idx="108">
                  <c:v>2.8034276171362063</c:v>
                </c:pt>
                <c:pt idx="109">
                  <c:v>4.4017572450791373</c:v>
                </c:pt>
                <c:pt idx="110">
                  <c:v>2.4106153297514679</c:v>
                </c:pt>
                <c:pt idx="111">
                  <c:v>1.6325477052751698</c:v>
                </c:pt>
                <c:pt idx="112">
                  <c:v>1.2426108117715153</c:v>
                </c:pt>
                <c:pt idx="113">
                  <c:v>0.97398694788512397</c:v>
                </c:pt>
                <c:pt idx="114">
                  <c:v>0.77452816345485398</c:v>
                </c:pt>
                <c:pt idx="115">
                  <c:v>0.67349195974939602</c:v>
                </c:pt>
                <c:pt idx="116">
                  <c:v>0.62504596314806904</c:v>
                </c:pt>
                <c:pt idx="117">
                  <c:v>0.5684275708092732</c:v>
                </c:pt>
                <c:pt idx="118">
                  <c:v>0.51967646599455919</c:v>
                </c:pt>
                <c:pt idx="119">
                  <c:v>0.46663496029850593</c:v>
                </c:pt>
                <c:pt idx="120">
                  <c:v>0.36806818049756651</c:v>
                </c:pt>
                <c:pt idx="121">
                  <c:v>0.31960885056425059</c:v>
                </c:pt>
                <c:pt idx="122">
                  <c:v>0.41704803551279473</c:v>
                </c:pt>
                <c:pt idx="123">
                  <c:v>0.50815138940724069</c:v>
                </c:pt>
                <c:pt idx="124">
                  <c:v>0.53906139315265755</c:v>
                </c:pt>
                <c:pt idx="125">
                  <c:v>0.48739977499941733</c:v>
                </c:pt>
                <c:pt idx="126">
                  <c:v>0.43513482631511741</c:v>
                </c:pt>
                <c:pt idx="127">
                  <c:v>0.41095833524758896</c:v>
                </c:pt>
                <c:pt idx="128">
                  <c:v>0.3930254846397534</c:v>
                </c:pt>
                <c:pt idx="129">
                  <c:v>0.33706173177979737</c:v>
                </c:pt>
                <c:pt idx="130">
                  <c:v>0.29618915551521929</c:v>
                </c:pt>
                <c:pt idx="131">
                  <c:v>0.25956254249721727</c:v>
                </c:pt>
                <c:pt idx="132">
                  <c:v>0.2352922242838375</c:v>
                </c:pt>
                <c:pt idx="133">
                  <c:v>0.20890007003169311</c:v>
                </c:pt>
                <c:pt idx="134">
                  <c:v>0.18847674872795897</c:v>
                </c:pt>
                <c:pt idx="135">
                  <c:v>0.21379178721020844</c:v>
                </c:pt>
                <c:pt idx="136">
                  <c:v>0.22867322305636645</c:v>
                </c:pt>
                <c:pt idx="137">
                  <c:v>0.21060388548103307</c:v>
                </c:pt>
                <c:pt idx="138">
                  <c:v>0.18537787028705466</c:v>
                </c:pt>
                <c:pt idx="139">
                  <c:v>0.14736987635607829</c:v>
                </c:pt>
                <c:pt idx="140">
                  <c:v>0.12139219882596913</c:v>
                </c:pt>
                <c:pt idx="141">
                  <c:v>0.48451921128452768</c:v>
                </c:pt>
                <c:pt idx="142">
                  <c:v>0.23835226721612932</c:v>
                </c:pt>
                <c:pt idx="143">
                  <c:v>0.15852339204577809</c:v>
                </c:pt>
                <c:pt idx="144">
                  <c:v>0.11855648856040582</c:v>
                </c:pt>
                <c:pt idx="145">
                  <c:v>0.12400353871475622</c:v>
                </c:pt>
                <c:pt idx="146">
                  <c:v>0.12972792805288219</c:v>
                </c:pt>
                <c:pt idx="147">
                  <c:v>0.14697929614043295</c:v>
                </c:pt>
                <c:pt idx="148">
                  <c:v>0.36660369908727497</c:v>
                </c:pt>
                <c:pt idx="149">
                  <c:v>0.4462885193738978</c:v>
                </c:pt>
                <c:pt idx="150">
                  <c:v>0.2200440664551685</c:v>
                </c:pt>
                <c:pt idx="151">
                  <c:v>0.18700552688835162</c:v>
                </c:pt>
                <c:pt idx="152">
                  <c:v>0.17970599231695708</c:v>
                </c:pt>
                <c:pt idx="153">
                  <c:v>0.88723742273043449</c:v>
                </c:pt>
                <c:pt idx="154">
                  <c:v>0.99272341175807455</c:v>
                </c:pt>
                <c:pt idx="155">
                  <c:v>0.68101381974990816</c:v>
                </c:pt>
                <c:pt idx="156">
                  <c:v>0.42810723641794507</c:v>
                </c:pt>
                <c:pt idx="157">
                  <c:v>0.36184235275871801</c:v>
                </c:pt>
                <c:pt idx="158">
                  <c:v>0.39010231244647731</c:v>
                </c:pt>
                <c:pt idx="159">
                  <c:v>0.46882371315170324</c:v>
                </c:pt>
                <c:pt idx="160">
                  <c:v>0.72873715639944603</c:v>
                </c:pt>
                <c:pt idx="161">
                  <c:v>0.79958181428060682</c:v>
                </c:pt>
                <c:pt idx="162">
                  <c:v>0.92114728807960988</c:v>
                </c:pt>
                <c:pt idx="163">
                  <c:v>1.1585784247365418</c:v>
                </c:pt>
                <c:pt idx="164">
                  <c:v>1.4621329014243256</c:v>
                </c:pt>
                <c:pt idx="165">
                  <c:v>1.6666553368759565</c:v>
                </c:pt>
                <c:pt idx="166">
                  <c:v>2.0034271823837417</c:v>
                </c:pt>
                <c:pt idx="167">
                  <c:v>2.289549553470644</c:v>
                </c:pt>
                <c:pt idx="168">
                  <c:v>3.5377024861096245</c:v>
                </c:pt>
                <c:pt idx="169">
                  <c:v>4.6625069773873644</c:v>
                </c:pt>
                <c:pt idx="170">
                  <c:v>4.3782357355965207</c:v>
                </c:pt>
                <c:pt idx="171">
                  <c:v>2.9879826425504281</c:v>
                </c:pt>
                <c:pt idx="172">
                  <c:v>2.6380331771242638</c:v>
                </c:pt>
                <c:pt idx="173">
                  <c:v>1.9677148981006287</c:v>
                </c:pt>
                <c:pt idx="174">
                  <c:v>1.4004843713401178</c:v>
                </c:pt>
                <c:pt idx="175">
                  <c:v>4.0255259544004396</c:v>
                </c:pt>
                <c:pt idx="176">
                  <c:v>2.1156410060386652</c:v>
                </c:pt>
                <c:pt idx="177">
                  <c:v>1.2738428026392541</c:v>
                </c:pt>
                <c:pt idx="178">
                  <c:v>0.77652827906764665</c:v>
                </c:pt>
                <c:pt idx="179">
                  <c:v>0.48051433983679886</c:v>
                </c:pt>
                <c:pt idx="180">
                  <c:v>0.29437547872064512</c:v>
                </c:pt>
                <c:pt idx="181">
                  <c:v>0.1481799048670098</c:v>
                </c:pt>
                <c:pt idx="182">
                  <c:v>7.3201011544740666E-2</c:v>
                </c:pt>
                <c:pt idx="183">
                  <c:v>2.2063169315691879E-2</c:v>
                </c:pt>
                <c:pt idx="184">
                  <c:v>0.1227011098659662</c:v>
                </c:pt>
                <c:pt idx="185">
                  <c:v>3.1344172533691754E-2</c:v>
                </c:pt>
                <c:pt idx="186">
                  <c:v>8.8895188354399871E-3</c:v>
                </c:pt>
                <c:pt idx="187">
                  <c:v>3.0496485588855479E-3</c:v>
                </c:pt>
                <c:pt idx="188">
                  <c:v>6.2618430543341375E-3</c:v>
                </c:pt>
                <c:pt idx="189">
                  <c:v>7.3746788117577284E-5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3.7294007384981016E-2</c:v>
                </c:pt>
                <c:pt idx="199">
                  <c:v>2.1640750085922681E-3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7.5796434217140869E-3</c:v>
                </c:pt>
                <c:pt idx="204">
                  <c:v>3.1056373157297692E-3</c:v>
                </c:pt>
                <c:pt idx="205">
                  <c:v>0</c:v>
                </c:pt>
                <c:pt idx="206">
                  <c:v>0</c:v>
                </c:pt>
                <c:pt idx="207">
                  <c:v>0.32129024663957817</c:v>
                </c:pt>
                <c:pt idx="208">
                  <c:v>6.2727997797235674E-2</c:v>
                </c:pt>
                <c:pt idx="209">
                  <c:v>2.5391342634605449E-2</c:v>
                </c:pt>
                <c:pt idx="210">
                  <c:v>0</c:v>
                </c:pt>
                <c:pt idx="211">
                  <c:v>1.7198670714986411E-3</c:v>
                </c:pt>
                <c:pt idx="212">
                  <c:v>3.1393817465758998E-2</c:v>
                </c:pt>
                <c:pt idx="213">
                  <c:v>8.6537801006516465E-3</c:v>
                </c:pt>
                <c:pt idx="214">
                  <c:v>5.3638779016179335E-3</c:v>
                </c:pt>
                <c:pt idx="215">
                  <c:v>2.0607597112272899E-3</c:v>
                </c:pt>
                <c:pt idx="216">
                  <c:v>0</c:v>
                </c:pt>
                <c:pt idx="217">
                  <c:v>0</c:v>
                </c:pt>
                <c:pt idx="218">
                  <c:v>1.53924788950313E-2</c:v>
                </c:pt>
                <c:pt idx="219">
                  <c:v>2.4128909516680473E-2</c:v>
                </c:pt>
                <c:pt idx="220">
                  <c:v>2.8551601630497289E-2</c:v>
                </c:pt>
                <c:pt idx="221">
                  <c:v>1.1809140100682625E-2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8.4890658440673797E-2</c:v>
                </c:pt>
                <c:pt idx="230">
                  <c:v>0.30196094425860937</c:v>
                </c:pt>
                <c:pt idx="231">
                  <c:v>0.18336418625412723</c:v>
                </c:pt>
                <c:pt idx="232">
                  <c:v>0.1282735163187598</c:v>
                </c:pt>
                <c:pt idx="233">
                  <c:v>7.8240435278469009E-2</c:v>
                </c:pt>
                <c:pt idx="234">
                  <c:v>4.9885488648919417E-2</c:v>
                </c:pt>
                <c:pt idx="235">
                  <c:v>3.575025339305845E-2</c:v>
                </c:pt>
                <c:pt idx="236">
                  <c:v>4.0107193451980543E-2</c:v>
                </c:pt>
                <c:pt idx="237">
                  <c:v>3.8184468282693972E-3</c:v>
                </c:pt>
                <c:pt idx="238">
                  <c:v>1.1214020799254949E-3</c:v>
                </c:pt>
                <c:pt idx="239">
                  <c:v>6.0415312983305566E-3</c:v>
                </c:pt>
                <c:pt idx="240">
                  <c:v>2.4003219076271831E-4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4.734915917062656E-3</c:v>
                </c:pt>
                <c:pt idx="250">
                  <c:v>1.1685012308304786E-2</c:v>
                </c:pt>
                <c:pt idx="251">
                  <c:v>2.2144936296950839E-2</c:v>
                </c:pt>
                <c:pt idx="252">
                  <c:v>6.3716862819524081E-3</c:v>
                </c:pt>
                <c:pt idx="253">
                  <c:v>1.9282484621535982E-3</c:v>
                </c:pt>
                <c:pt idx="254">
                  <c:v>1.0089944932611373E-3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4.1793183583661846E-2</c:v>
                </c:pt>
                <c:pt idx="259">
                  <c:v>2.1627178630290796E-2</c:v>
                </c:pt>
                <c:pt idx="260">
                  <c:v>3.6820480158246009E-2</c:v>
                </c:pt>
                <c:pt idx="261">
                  <c:v>0.12083816776143358</c:v>
                </c:pt>
                <c:pt idx="262">
                  <c:v>9.736763250939974E-2</c:v>
                </c:pt>
                <c:pt idx="263">
                  <c:v>0.3785478146299262</c:v>
                </c:pt>
                <c:pt idx="264">
                  <c:v>1.127348782698282</c:v>
                </c:pt>
                <c:pt idx="265">
                  <c:v>1.4548051273753357</c:v>
                </c:pt>
                <c:pt idx="266">
                  <c:v>1.2937303042065982</c:v>
                </c:pt>
                <c:pt idx="267">
                  <c:v>0.90758534909203237</c:v>
                </c:pt>
                <c:pt idx="268">
                  <c:v>1.3873366615344389</c:v>
                </c:pt>
                <c:pt idx="269">
                  <c:v>1.3088382560877161</c:v>
                </c:pt>
                <c:pt idx="270">
                  <c:v>1.3453569373263077</c:v>
                </c:pt>
                <c:pt idx="271">
                  <c:v>1.6349378680321387</c:v>
                </c:pt>
                <c:pt idx="272">
                  <c:v>1.7731943915815485</c:v>
                </c:pt>
                <c:pt idx="273">
                  <c:v>2.0775501237748362</c:v>
                </c:pt>
                <c:pt idx="274">
                  <c:v>2.3114460543509288</c:v>
                </c:pt>
                <c:pt idx="275">
                  <c:v>2.5734360645604819</c:v>
                </c:pt>
                <c:pt idx="276">
                  <c:v>2.8516979014803767</c:v>
                </c:pt>
                <c:pt idx="277">
                  <c:v>4.4992163718343914</c:v>
                </c:pt>
                <c:pt idx="278">
                  <c:v>6.2963872059334998</c:v>
                </c:pt>
                <c:pt idx="279">
                  <c:v>7.7657774843111955</c:v>
                </c:pt>
                <c:pt idx="280">
                  <c:v>8.6290270370975701</c:v>
                </c:pt>
                <c:pt idx="281">
                  <c:v>9.1573640327701273</c:v>
                </c:pt>
                <c:pt idx="282">
                  <c:v>23.567287450883448</c:v>
                </c:pt>
                <c:pt idx="283">
                  <c:v>24.912904468912199</c:v>
                </c:pt>
                <c:pt idx="284">
                  <c:v>15.264575285732372</c:v>
                </c:pt>
                <c:pt idx="285">
                  <c:v>16.416227879258081</c:v>
                </c:pt>
                <c:pt idx="286">
                  <c:v>13.553063472252878</c:v>
                </c:pt>
                <c:pt idx="287">
                  <c:v>15.915004880772837</c:v>
                </c:pt>
                <c:pt idx="288">
                  <c:v>19.599440718857092</c:v>
                </c:pt>
                <c:pt idx="289">
                  <c:v>9.3962061376869936</c:v>
                </c:pt>
                <c:pt idx="290">
                  <c:v>6.9271038743911886</c:v>
                </c:pt>
                <c:pt idx="291">
                  <c:v>5.4054510772852034</c:v>
                </c:pt>
                <c:pt idx="292">
                  <c:v>5.635882273397212</c:v>
                </c:pt>
                <c:pt idx="293">
                  <c:v>5.1401299416476025</c:v>
                </c:pt>
                <c:pt idx="294">
                  <c:v>3.7583417452984964</c:v>
                </c:pt>
                <c:pt idx="295">
                  <c:v>1.902079682696473</c:v>
                </c:pt>
                <c:pt idx="296">
                  <c:v>1.3630454964076744</c:v>
                </c:pt>
                <c:pt idx="297">
                  <c:v>1.2149465215466504</c:v>
                </c:pt>
                <c:pt idx="298">
                  <c:v>0.9984014101668629</c:v>
                </c:pt>
                <c:pt idx="299">
                  <c:v>3.9983561823801215</c:v>
                </c:pt>
                <c:pt idx="300">
                  <c:v>4.4539985743502122</c:v>
                </c:pt>
                <c:pt idx="301">
                  <c:v>3.1301808498952401</c:v>
                </c:pt>
                <c:pt idx="302">
                  <c:v>1.4411097255633007</c:v>
                </c:pt>
                <c:pt idx="303">
                  <c:v>1.181049685163224</c:v>
                </c:pt>
                <c:pt idx="304">
                  <c:v>1.016231112975861</c:v>
                </c:pt>
                <c:pt idx="305">
                  <c:v>0.85166717851890206</c:v>
                </c:pt>
                <c:pt idx="306">
                  <c:v>0.71737916736698526</c:v>
                </c:pt>
                <c:pt idx="307">
                  <c:v>0.59210804807515216</c:v>
                </c:pt>
                <c:pt idx="308">
                  <c:v>0.52715969464625745</c:v>
                </c:pt>
                <c:pt idx="309">
                  <c:v>0.4716488029284413</c:v>
                </c:pt>
                <c:pt idx="310">
                  <c:v>0.45162044569862791</c:v>
                </c:pt>
                <c:pt idx="311">
                  <c:v>0.39178946586552515</c:v>
                </c:pt>
                <c:pt idx="312">
                  <c:v>0.28708643400079725</c:v>
                </c:pt>
                <c:pt idx="313">
                  <c:v>0.26099392577156522</c:v>
                </c:pt>
                <c:pt idx="314">
                  <c:v>0.26135834892809423</c:v>
                </c:pt>
                <c:pt idx="315">
                  <c:v>0.89830673243470294</c:v>
                </c:pt>
                <c:pt idx="316">
                  <c:v>1.4516692295662807</c:v>
                </c:pt>
                <c:pt idx="317">
                  <c:v>1.9282297598361131</c:v>
                </c:pt>
                <c:pt idx="318">
                  <c:v>1.9616642643572708</c:v>
                </c:pt>
                <c:pt idx="319">
                  <c:v>2.0038021218375146</c:v>
                </c:pt>
                <c:pt idx="320">
                  <c:v>1.6859544897041137</c:v>
                </c:pt>
                <c:pt idx="321">
                  <c:v>0.81079738363137954</c:v>
                </c:pt>
                <c:pt idx="322">
                  <c:v>0.93133562410065596</c:v>
                </c:pt>
                <c:pt idx="323">
                  <c:v>1.5594015102391865</c:v>
                </c:pt>
                <c:pt idx="324">
                  <c:v>2.2332426071346547</c:v>
                </c:pt>
                <c:pt idx="325">
                  <c:v>2.1196886753962461</c:v>
                </c:pt>
                <c:pt idx="326">
                  <c:v>1.5765876424119889</c:v>
                </c:pt>
                <c:pt idx="327">
                  <c:v>1.5404698141529216</c:v>
                </c:pt>
                <c:pt idx="328">
                  <c:v>2.3562528011395987</c:v>
                </c:pt>
                <c:pt idx="329">
                  <c:v>1.4980426666058217</c:v>
                </c:pt>
                <c:pt idx="330">
                  <c:v>1.5500411145609061</c:v>
                </c:pt>
                <c:pt idx="331">
                  <c:v>0.96208493481031032</c:v>
                </c:pt>
                <c:pt idx="332">
                  <c:v>0.51797699792169749</c:v>
                </c:pt>
                <c:pt idx="333">
                  <c:v>0.30859980769642459</c:v>
                </c:pt>
                <c:pt idx="334">
                  <c:v>0.13203766745300002</c:v>
                </c:pt>
                <c:pt idx="335">
                  <c:v>3.4612880930140052E-3</c:v>
                </c:pt>
                <c:pt idx="336">
                  <c:v>0.71658149507101498</c:v>
                </c:pt>
                <c:pt idx="337">
                  <c:v>0.63914809065975065</c:v>
                </c:pt>
                <c:pt idx="338">
                  <c:v>11.416308688691004</c:v>
                </c:pt>
                <c:pt idx="339">
                  <c:v>4.8513493758592316</c:v>
                </c:pt>
                <c:pt idx="340">
                  <c:v>0.44477497235340152</c:v>
                </c:pt>
                <c:pt idx="341">
                  <c:v>0.37064477204158885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41A-4649-ACE8-F3530AC928F0}"/>
            </c:ext>
          </c:extLst>
        </c:ser>
        <c:ser>
          <c:idx val="13"/>
          <c:order val="12"/>
          <c:tx>
            <c:v>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Data!$A$5:$A$369</c:f>
              <c:numCache>
                <c:formatCode>d\-mmm\-yyyy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Data!$AA$5:$AA$369</c:f>
              <c:numCache>
                <c:formatCode>0.00</c:formatCode>
                <c:ptCount val="365"/>
                <c:pt idx="0">
                  <c:v>0.40587636727231791</c:v>
                </c:pt>
                <c:pt idx="1">
                  <c:v>0.37854710531552738</c:v>
                </c:pt>
                <c:pt idx="2">
                  <c:v>0.34769385741126457</c:v>
                </c:pt>
                <c:pt idx="3">
                  <c:v>0.32142198328386506</c:v>
                </c:pt>
                <c:pt idx="4">
                  <c:v>0.30952784617768608</c:v>
                </c:pt>
                <c:pt idx="5">
                  <c:v>0.30668282378799633</c:v>
                </c:pt>
                <c:pt idx="6">
                  <c:v>0.30209526881883109</c:v>
                </c:pt>
                <c:pt idx="7">
                  <c:v>0.27658163068615599</c:v>
                </c:pt>
                <c:pt idx="8">
                  <c:v>0.27768586385399002</c:v>
                </c:pt>
                <c:pt idx="9">
                  <c:v>0.27137058696737276</c:v>
                </c:pt>
                <c:pt idx="10">
                  <c:v>0.2756934443421386</c:v>
                </c:pt>
                <c:pt idx="11">
                  <c:v>0.2840460617079153</c:v>
                </c:pt>
                <c:pt idx="12">
                  <c:v>0.27126165474912012</c:v>
                </c:pt>
                <c:pt idx="13">
                  <c:v>0.28946585331962849</c:v>
                </c:pt>
                <c:pt idx="14">
                  <c:v>0.28956552197160396</c:v>
                </c:pt>
                <c:pt idx="15">
                  <c:v>0.22017001251995449</c:v>
                </c:pt>
                <c:pt idx="16">
                  <c:v>0.21274287643927522</c:v>
                </c:pt>
                <c:pt idx="17">
                  <c:v>0.22435266634586884</c:v>
                </c:pt>
                <c:pt idx="18">
                  <c:v>0.19416645658868589</c:v>
                </c:pt>
                <c:pt idx="19">
                  <c:v>0.18374161290401911</c:v>
                </c:pt>
                <c:pt idx="20">
                  <c:v>0.18510897006838198</c:v>
                </c:pt>
                <c:pt idx="21">
                  <c:v>0.17272036560067125</c:v>
                </c:pt>
                <c:pt idx="22">
                  <c:v>0.61104448119780364</c:v>
                </c:pt>
                <c:pt idx="23">
                  <c:v>1.4299456315588694</c:v>
                </c:pt>
                <c:pt idx="24">
                  <c:v>0.98743229321979642</c:v>
                </c:pt>
                <c:pt idx="25">
                  <c:v>0.81364674397585413</c:v>
                </c:pt>
                <c:pt idx="26">
                  <c:v>0.71171653788705669</c:v>
                </c:pt>
                <c:pt idx="27">
                  <c:v>0.64582967676711467</c:v>
                </c:pt>
                <c:pt idx="28">
                  <c:v>0.59152741003847042</c:v>
                </c:pt>
                <c:pt idx="29">
                  <c:v>0.55572048919359962</c:v>
                </c:pt>
                <c:pt idx="30">
                  <c:v>0.53656743945142704</c:v>
                </c:pt>
                <c:pt idx="31">
                  <c:v>0.50866812958958707</c:v>
                </c:pt>
                <c:pt idx="32">
                  <c:v>0.48842055113548416</c:v>
                </c:pt>
                <c:pt idx="33">
                  <c:v>0.4753805941110531</c:v>
                </c:pt>
                <c:pt idx="34">
                  <c:v>0.46584926028835655</c:v>
                </c:pt>
                <c:pt idx="35">
                  <c:v>0.45354482530251877</c:v>
                </c:pt>
                <c:pt idx="36">
                  <c:v>0.44460069950541509</c:v>
                </c:pt>
                <c:pt idx="37">
                  <c:v>0.42185911661889719</c:v>
                </c:pt>
                <c:pt idx="38">
                  <c:v>0.41371920598440709</c:v>
                </c:pt>
                <c:pt idx="39">
                  <c:v>0.39841414385915902</c:v>
                </c:pt>
                <c:pt idx="40">
                  <c:v>0.37267540680439654</c:v>
                </c:pt>
                <c:pt idx="41">
                  <c:v>0.37312130761638512</c:v>
                </c:pt>
                <c:pt idx="42">
                  <c:v>0.32342405125350521</c:v>
                </c:pt>
                <c:pt idx="43">
                  <c:v>0.30648771592177398</c:v>
                </c:pt>
                <c:pt idx="44">
                  <c:v>0.29162164633918874</c:v>
                </c:pt>
                <c:pt idx="45">
                  <c:v>0.28299277918023819</c:v>
                </c:pt>
                <c:pt idx="46">
                  <c:v>0.28197411447365706</c:v>
                </c:pt>
                <c:pt idx="47">
                  <c:v>0.28005692560219797</c:v>
                </c:pt>
                <c:pt idx="48">
                  <c:v>0.27583347126919316</c:v>
                </c:pt>
                <c:pt idx="49">
                  <c:v>0.26908505175458408</c:v>
                </c:pt>
                <c:pt idx="50">
                  <c:v>0.26688365823971122</c:v>
                </c:pt>
                <c:pt idx="51">
                  <c:v>0.27352959110736708</c:v>
                </c:pt>
                <c:pt idx="52">
                  <c:v>0.27985478409465636</c:v>
                </c:pt>
                <c:pt idx="53">
                  <c:v>0.27381187116115108</c:v>
                </c:pt>
                <c:pt idx="54">
                  <c:v>0.27293414789306142</c:v>
                </c:pt>
                <c:pt idx="55">
                  <c:v>0.26998236228202721</c:v>
                </c:pt>
                <c:pt idx="56">
                  <c:v>0.26653273249489157</c:v>
                </c:pt>
                <c:pt idx="57">
                  <c:v>0.27261598936611098</c:v>
                </c:pt>
                <c:pt idx="58">
                  <c:v>0.26228873010820503</c:v>
                </c:pt>
                <c:pt idx="59">
                  <c:v>0.27629542597881068</c:v>
                </c:pt>
                <c:pt idx="60">
                  <c:v>0.27032924016854121</c:v>
                </c:pt>
                <c:pt idx="61">
                  <c:v>0.27063888463647573</c:v>
                </c:pt>
                <c:pt idx="62">
                  <c:v>0.27980562822086652</c:v>
                </c:pt>
                <c:pt idx="63">
                  <c:v>0.27560470848891289</c:v>
                </c:pt>
                <c:pt idx="64">
                  <c:v>0.30430458339134392</c:v>
                </c:pt>
                <c:pt idx="65">
                  <c:v>0.24993390376410982</c:v>
                </c:pt>
                <c:pt idx="66">
                  <c:v>0.78862088847217748</c:v>
                </c:pt>
                <c:pt idx="67">
                  <c:v>4.8706722665726589</c:v>
                </c:pt>
                <c:pt idx="68">
                  <c:v>2.1812970416768143</c:v>
                </c:pt>
                <c:pt idx="69">
                  <c:v>1.491130602862581</c:v>
                </c:pt>
                <c:pt idx="70">
                  <c:v>1.4417470466122002</c:v>
                </c:pt>
                <c:pt idx="71">
                  <c:v>3.4354027811495738</c:v>
                </c:pt>
                <c:pt idx="72">
                  <c:v>18.91332900988299</c:v>
                </c:pt>
                <c:pt idx="73">
                  <c:v>9.1413379873297078</c:v>
                </c:pt>
                <c:pt idx="74">
                  <c:v>12.495614718667818</c:v>
                </c:pt>
                <c:pt idx="75">
                  <c:v>13.644141009683919</c:v>
                </c:pt>
                <c:pt idx="76">
                  <c:v>29.324683855146315</c:v>
                </c:pt>
                <c:pt idx="77">
                  <c:v>33.128625468269419</c:v>
                </c:pt>
                <c:pt idx="78">
                  <c:v>27.17576759647466</c:v>
                </c:pt>
                <c:pt idx="79">
                  <c:v>20.824865781795843</c:v>
                </c:pt>
                <c:pt idx="80">
                  <c:v>12.78123470188085</c:v>
                </c:pt>
                <c:pt idx="81">
                  <c:v>8.4546298840999121</c:v>
                </c:pt>
                <c:pt idx="82">
                  <c:v>4.5207060302471671</c:v>
                </c:pt>
                <c:pt idx="83">
                  <c:v>3.2744689734689021</c:v>
                </c:pt>
                <c:pt idx="84">
                  <c:v>2.0468006630678555</c:v>
                </c:pt>
                <c:pt idx="85">
                  <c:v>1.4319406883139854</c:v>
                </c:pt>
                <c:pt idx="86">
                  <c:v>1.0288172490745078</c:v>
                </c:pt>
                <c:pt idx="87">
                  <c:v>0.98761847057188856</c:v>
                </c:pt>
                <c:pt idx="88">
                  <c:v>1.7940746192325605</c:v>
                </c:pt>
                <c:pt idx="89">
                  <c:v>1.8216553748581716</c:v>
                </c:pt>
                <c:pt idx="90">
                  <c:v>2.0162377748153144</c:v>
                </c:pt>
                <c:pt idx="91">
                  <c:v>2.8954878090637863</c:v>
                </c:pt>
                <c:pt idx="92">
                  <c:v>4.2865310486483912</c:v>
                </c:pt>
                <c:pt idx="93">
                  <c:v>3.8729165767903688</c:v>
                </c:pt>
                <c:pt idx="94">
                  <c:v>3.6250748716703103</c:v>
                </c:pt>
                <c:pt idx="95">
                  <c:v>2.7771691222952093</c:v>
                </c:pt>
                <c:pt idx="96">
                  <c:v>2.1031788827760058</c:v>
                </c:pt>
                <c:pt idx="97">
                  <c:v>1.5211991733264609</c:v>
                </c:pt>
                <c:pt idx="98">
                  <c:v>1.071529338780338</c:v>
                </c:pt>
                <c:pt idx="99">
                  <c:v>0.75841513569156593</c:v>
                </c:pt>
                <c:pt idx="100">
                  <c:v>0.57736149478230014</c:v>
                </c:pt>
                <c:pt idx="101">
                  <c:v>0.7193241919573331</c:v>
                </c:pt>
                <c:pt idx="102">
                  <c:v>0.43629828749563637</c:v>
                </c:pt>
                <c:pt idx="103">
                  <c:v>0.38219423389958085</c:v>
                </c:pt>
                <c:pt idx="104">
                  <c:v>0.4053489269940112</c:v>
                </c:pt>
                <c:pt idx="105">
                  <c:v>0.37605893990162281</c:v>
                </c:pt>
                <c:pt idx="106">
                  <c:v>2.0203263559228337</c:v>
                </c:pt>
                <c:pt idx="107">
                  <c:v>3.4677846861198538</c:v>
                </c:pt>
                <c:pt idx="108">
                  <c:v>3.0391777327920031</c:v>
                </c:pt>
                <c:pt idx="109">
                  <c:v>4.8143451190196238</c:v>
                </c:pt>
                <c:pt idx="110">
                  <c:v>2.6029050458042113</c:v>
                </c:pt>
                <c:pt idx="111">
                  <c:v>1.7387527163328835</c:v>
                </c:pt>
                <c:pt idx="112">
                  <c:v>1.3056735542294604</c:v>
                </c:pt>
                <c:pt idx="113">
                  <c:v>1.0073293866704294</c:v>
                </c:pt>
                <c:pt idx="114">
                  <c:v>0.78580266100188467</c:v>
                </c:pt>
                <c:pt idx="115">
                  <c:v>0.67358790222461506</c:v>
                </c:pt>
                <c:pt idx="116">
                  <c:v>0.61978188395624789</c:v>
                </c:pt>
                <c:pt idx="117">
                  <c:v>0.55689928340668293</c:v>
                </c:pt>
                <c:pt idx="118">
                  <c:v>0.50275440002550931</c:v>
                </c:pt>
                <c:pt idx="119">
                  <c:v>0.44384442965273829</c:v>
                </c:pt>
                <c:pt idx="120">
                  <c:v>0.33437230962872355</c:v>
                </c:pt>
                <c:pt idx="121">
                  <c:v>0.28055148284046</c:v>
                </c:pt>
                <c:pt idx="122">
                  <c:v>0.38877125192768658</c:v>
                </c:pt>
                <c:pt idx="123">
                  <c:v>0.48995419928849726</c:v>
                </c:pt>
                <c:pt idx="124">
                  <c:v>0.5242840581597592</c:v>
                </c:pt>
                <c:pt idx="125">
                  <c:v>0.4669066448514631</c:v>
                </c:pt>
                <c:pt idx="126">
                  <c:v>0.40885914906260173</c:v>
                </c:pt>
                <c:pt idx="127">
                  <c:v>0.38200779268016716</c:v>
                </c:pt>
                <c:pt idx="128">
                  <c:v>0.36209086754496056</c:v>
                </c:pt>
                <c:pt idx="129">
                  <c:v>0.29993533519976162</c:v>
                </c:pt>
                <c:pt idx="130">
                  <c:v>0.2545406537100865</c:v>
                </c:pt>
                <c:pt idx="131">
                  <c:v>0.21386170503714194</c:v>
                </c:pt>
                <c:pt idx="132">
                  <c:v>0.1869061405574873</c:v>
                </c:pt>
                <c:pt idx="133">
                  <c:v>0.15759398200043645</c:v>
                </c:pt>
                <c:pt idx="134">
                  <c:v>0.13491104272244969</c:v>
                </c:pt>
                <c:pt idx="135">
                  <c:v>0.1630269143856827</c:v>
                </c:pt>
                <c:pt idx="136">
                  <c:v>0.17955481896337447</c:v>
                </c:pt>
                <c:pt idx="137">
                  <c:v>0.15948630606484843</c:v>
                </c:pt>
                <c:pt idx="138">
                  <c:v>0.13146930714675553</c:v>
                </c:pt>
                <c:pt idx="139">
                  <c:v>8.9256142814037764E-2</c:v>
                </c:pt>
                <c:pt idx="140">
                  <c:v>6.0404318312268314E-2</c:v>
                </c:pt>
                <c:pt idx="141">
                  <c:v>0.46370737814750795</c:v>
                </c:pt>
                <c:pt idx="142">
                  <c:v>0.19030474389868424</c:v>
                </c:pt>
                <c:pt idx="143">
                  <c:v>0.10164367348855521</c:v>
                </c:pt>
                <c:pt idx="144">
                  <c:v>5.7254867603094194E-2</c:v>
                </c:pt>
                <c:pt idx="145">
                  <c:v>6.3304574507166061E-2</c:v>
                </c:pt>
                <c:pt idx="146">
                  <c:v>6.9662305153871673E-2</c:v>
                </c:pt>
                <c:pt idx="147">
                  <c:v>8.8822349153207136E-2</c:v>
                </c:pt>
                <c:pt idx="148">
                  <c:v>1.1241568172801706</c:v>
                </c:pt>
                <c:pt idx="149">
                  <c:v>1.7270671583717849</c:v>
                </c:pt>
                <c:pt idx="150">
                  <c:v>1.0349567439243874</c:v>
                </c:pt>
                <c:pt idx="151">
                  <c:v>0.70139483391347168</c:v>
                </c:pt>
                <c:pt idx="152">
                  <c:v>0.50578069232105394</c:v>
                </c:pt>
                <c:pt idx="153">
                  <c:v>2.5712268793811859</c:v>
                </c:pt>
                <c:pt idx="154">
                  <c:v>2.9573203558849483</c:v>
                </c:pt>
                <c:pt idx="155">
                  <c:v>1.8644101425069388</c:v>
                </c:pt>
                <c:pt idx="156">
                  <c:v>1.2733843774810445</c:v>
                </c:pt>
                <c:pt idx="157">
                  <c:v>0.83004520751796029</c:v>
                </c:pt>
                <c:pt idx="158">
                  <c:v>0.5600423010757225</c:v>
                </c:pt>
                <c:pt idx="159">
                  <c:v>0.33869285593657256</c:v>
                </c:pt>
                <c:pt idx="160">
                  <c:v>0.34064297240717623</c:v>
                </c:pt>
                <c:pt idx="161">
                  <c:v>0.21036211247467701</c:v>
                </c:pt>
                <c:pt idx="162">
                  <c:v>0.10169869713169487</c:v>
                </c:pt>
                <c:pt idx="163">
                  <c:v>4.793003022933616E-2</c:v>
                </c:pt>
                <c:pt idx="164">
                  <c:v>2.8622054322567644E-2</c:v>
                </c:pt>
                <c:pt idx="165">
                  <c:v>1.1781853608790695E-3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6.1154464215279848E-2</c:v>
                </c:pt>
                <c:pt idx="170">
                  <c:v>0.17131782463358111</c:v>
                </c:pt>
                <c:pt idx="171">
                  <c:v>1.963940002274725E-2</c:v>
                </c:pt>
                <c:pt idx="172">
                  <c:v>1.8429211645117304E-2</c:v>
                </c:pt>
                <c:pt idx="173">
                  <c:v>2.4605927325354639E-3</c:v>
                </c:pt>
                <c:pt idx="174">
                  <c:v>0</c:v>
                </c:pt>
                <c:pt idx="175">
                  <c:v>0.78200642568087764</c:v>
                </c:pt>
                <c:pt idx="176">
                  <c:v>0.21835362308463477</c:v>
                </c:pt>
                <c:pt idx="177">
                  <c:v>3.5514105574555192E-2</c:v>
                </c:pt>
                <c:pt idx="178">
                  <c:v>2.2818701624032702E-3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41A-4649-ACE8-F3530AC928F0}"/>
            </c:ext>
          </c:extLst>
        </c:ser>
        <c:ser>
          <c:idx val="9"/>
          <c:order val="13"/>
          <c:tx>
            <c:strRef>
              <c:f>Data!$AB$3</c:f>
              <c:strCache>
                <c:ptCount val="1"/>
                <c:pt idx="0">
                  <c:v>s60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Data!$AC$5:$AC$369</c:f>
              <c:numCache>
                <c:formatCode>0.00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41A-4649-ACE8-F3530AC92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307888"/>
        <c:axId val="1"/>
      </c:lineChart>
      <c:dateAx>
        <c:axId val="118230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(daily)</a:t>
                </a:r>
              </a:p>
            </c:rich>
          </c:tx>
          <c:layout>
            <c:manualLayout>
              <c:xMode val="edge"/>
              <c:yMode val="edge"/>
              <c:x val="0.47703703703703704"/>
              <c:y val="0.91067538126361658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(mm)</a:t>
                </a:r>
              </a:p>
            </c:rich>
          </c:tx>
          <c:layout>
            <c:manualLayout>
              <c:xMode val="edge"/>
              <c:yMode val="edge"/>
              <c:x val="0"/>
              <c:y val="0.38779956427015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23078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88612099644125"/>
          <c:y val="0.96073298429319376"/>
          <c:w val="0.8229537366548042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January 2005</a:t>
            </a:r>
          </a:p>
        </c:rich>
      </c:tx>
      <c:layout>
        <c:manualLayout>
          <c:xMode val="edge"/>
          <c:yMode val="edge"/>
          <c:x val="0.44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22222222222222E-2"/>
          <c:y val="0.10021786492374728"/>
          <c:w val="0.93777777777777782"/>
          <c:h val="0.79520697167755994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s31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Data!$C$5:$C$35</c:f>
              <c:numCache>
                <c:formatCode>0.00</c:formatCode>
                <c:ptCount val="31"/>
                <c:pt idx="0">
                  <c:v>9.7340814710612011E-2</c:v>
                </c:pt>
                <c:pt idx="1">
                  <c:v>0.88995464346948505</c:v>
                </c:pt>
                <c:pt idx="2">
                  <c:v>2.2335972019103472</c:v>
                </c:pt>
                <c:pt idx="3">
                  <c:v>0.53084921514553618</c:v>
                </c:pt>
                <c:pt idx="4">
                  <c:v>0.41146205601162789</c:v>
                </c:pt>
                <c:pt idx="5">
                  <c:v>5.7681074647195879E-2</c:v>
                </c:pt>
                <c:pt idx="6">
                  <c:v>0.46228627828973434</c:v>
                </c:pt>
                <c:pt idx="7">
                  <c:v>1.5242186244185711</c:v>
                </c:pt>
                <c:pt idx="8">
                  <c:v>0.23449022246109988</c:v>
                </c:pt>
                <c:pt idx="9">
                  <c:v>0.280670075472787</c:v>
                </c:pt>
                <c:pt idx="10">
                  <c:v>7.8324145188681485E-2</c:v>
                </c:pt>
                <c:pt idx="11">
                  <c:v>5.3291801120646321E-3</c:v>
                </c:pt>
                <c:pt idx="12">
                  <c:v>0.27304082540913538</c:v>
                </c:pt>
                <c:pt idx="13">
                  <c:v>1.6577145008834429</c:v>
                </c:pt>
                <c:pt idx="14">
                  <c:v>1.6535000593069049</c:v>
                </c:pt>
                <c:pt idx="15">
                  <c:v>0.33462493424360906</c:v>
                </c:pt>
                <c:pt idx="16">
                  <c:v>0.3121539944430472</c:v>
                </c:pt>
                <c:pt idx="17">
                  <c:v>0.63859281341611007</c:v>
                </c:pt>
                <c:pt idx="18">
                  <c:v>0.10615819087582369</c:v>
                </c:pt>
                <c:pt idx="19">
                  <c:v>0.49226465896962124</c:v>
                </c:pt>
                <c:pt idx="20">
                  <c:v>0.72226892989172775</c:v>
                </c:pt>
                <c:pt idx="21">
                  <c:v>0.47589199865463228</c:v>
                </c:pt>
                <c:pt idx="22">
                  <c:v>2.6023731309505967E-2</c:v>
                </c:pt>
                <c:pt idx="23">
                  <c:v>0.49241829704784013</c:v>
                </c:pt>
                <c:pt idx="24">
                  <c:v>1.264935976595331</c:v>
                </c:pt>
                <c:pt idx="25">
                  <c:v>0.47155669215682749</c:v>
                </c:pt>
                <c:pt idx="26">
                  <c:v>0.27290195359754005</c:v>
                </c:pt>
                <c:pt idx="27">
                  <c:v>0.30987098678488489</c:v>
                </c:pt>
                <c:pt idx="28">
                  <c:v>0.75340998532088943</c:v>
                </c:pt>
                <c:pt idx="29">
                  <c:v>1.1548579906123009</c:v>
                </c:pt>
                <c:pt idx="30">
                  <c:v>0.63726570971795715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A-4249-B85A-5DAB2D3B1CA5}"/>
            </c:ext>
          </c:extLst>
        </c:ser>
        <c:ser>
          <c:idx val="2"/>
          <c:order val="1"/>
          <c:tx>
            <c:strRef>
              <c:f>Data!$F$3</c:f>
              <c:strCache>
                <c:ptCount val="1"/>
                <c:pt idx="0">
                  <c:v>s33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Data!$G$5:$G$35</c:f>
              <c:numCache>
                <c:formatCode>0.00</c:formatCode>
                <c:ptCount val="31"/>
                <c:pt idx="0">
                  <c:v>0.46217537541841625</c:v>
                </c:pt>
                <c:pt idx="1">
                  <c:v>0.4177030673673181</c:v>
                </c:pt>
                <c:pt idx="2">
                  <c:v>0.38181535501538139</c:v>
                </c:pt>
                <c:pt idx="3">
                  <c:v>0.36707808560139715</c:v>
                </c:pt>
                <c:pt idx="4">
                  <c:v>0.34449696849019557</c:v>
                </c:pt>
                <c:pt idx="5">
                  <c:v>0.33619830145887869</c:v>
                </c:pt>
                <c:pt idx="6">
                  <c:v>0.30806000865446476</c:v>
                </c:pt>
                <c:pt idx="7">
                  <c:v>0.28195966526805316</c:v>
                </c:pt>
                <c:pt idx="8">
                  <c:v>0.27728171737666324</c:v>
                </c:pt>
                <c:pt idx="9">
                  <c:v>0.25835865213556558</c:v>
                </c:pt>
                <c:pt idx="10">
                  <c:v>0.25524691797248306</c:v>
                </c:pt>
                <c:pt idx="11">
                  <c:v>0.25323219388443069</c:v>
                </c:pt>
                <c:pt idx="12">
                  <c:v>0.24479637304103541</c:v>
                </c:pt>
                <c:pt idx="13">
                  <c:v>0.3499810995055761</c:v>
                </c:pt>
                <c:pt idx="14">
                  <c:v>0.37427903929966988</c:v>
                </c:pt>
                <c:pt idx="15">
                  <c:v>0.18086630225784239</c:v>
                </c:pt>
                <c:pt idx="16">
                  <c:v>0.1729907853409593</c:v>
                </c:pt>
                <c:pt idx="17">
                  <c:v>0.16980908967507152</c:v>
                </c:pt>
                <c:pt idx="18">
                  <c:v>0.16550054979907136</c:v>
                </c:pt>
                <c:pt idx="19">
                  <c:v>0.15512094047277825</c:v>
                </c:pt>
                <c:pt idx="20">
                  <c:v>0.14962171690353754</c:v>
                </c:pt>
                <c:pt idx="21">
                  <c:v>0.14369788540304715</c:v>
                </c:pt>
                <c:pt idx="22">
                  <c:v>0.52538721714268977</c:v>
                </c:pt>
                <c:pt idx="23">
                  <c:v>1.1152719974196814</c:v>
                </c:pt>
                <c:pt idx="24">
                  <c:v>0.79450970965665613</c:v>
                </c:pt>
                <c:pt idx="25">
                  <c:v>0.69974195425514218</c:v>
                </c:pt>
                <c:pt idx="26">
                  <c:v>0.62636214127590317</c:v>
                </c:pt>
                <c:pt idx="27">
                  <c:v>0.57957168649499791</c:v>
                </c:pt>
                <c:pt idx="28">
                  <c:v>0.53023104315070635</c:v>
                </c:pt>
                <c:pt idx="29">
                  <c:v>0.50191581593153578</c:v>
                </c:pt>
                <c:pt idx="30">
                  <c:v>0.49540091496024918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A-4249-B85A-5DAB2D3B1CA5}"/>
            </c:ext>
          </c:extLst>
        </c:ser>
        <c:ser>
          <c:idx val="3"/>
          <c:order val="2"/>
          <c:tx>
            <c:strRef>
              <c:f>Data!$H$3</c:f>
              <c:strCache>
                <c:ptCount val="1"/>
                <c:pt idx="0">
                  <c:v>s34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Data!$I$5:$I$35</c:f>
              <c:numCache>
                <c:formatCode>0.00</c:formatCode>
                <c:ptCount val="31"/>
                <c:pt idx="0">
                  <c:v>0.63667180153336012</c:v>
                </c:pt>
                <c:pt idx="1">
                  <c:v>0.59687620669591046</c:v>
                </c:pt>
                <c:pt idx="2">
                  <c:v>0.56501602263242068</c:v>
                </c:pt>
                <c:pt idx="3">
                  <c:v>0.54892061949148718</c:v>
                </c:pt>
                <c:pt idx="4">
                  <c:v>0.52920195313681351</c:v>
                </c:pt>
                <c:pt idx="5">
                  <c:v>0.54138100997202676</c:v>
                </c:pt>
                <c:pt idx="6">
                  <c:v>0.53620609061290547</c:v>
                </c:pt>
                <c:pt idx="7">
                  <c:v>0.54764951344319601</c:v>
                </c:pt>
                <c:pt idx="8">
                  <c:v>0.53638914362557566</c:v>
                </c:pt>
                <c:pt idx="9">
                  <c:v>0.53513800638016762</c:v>
                </c:pt>
                <c:pt idx="10">
                  <c:v>0.55186553321901066</c:v>
                </c:pt>
                <c:pt idx="11">
                  <c:v>0.56447453837292882</c:v>
                </c:pt>
                <c:pt idx="12">
                  <c:v>0.59011979372418255</c:v>
                </c:pt>
                <c:pt idx="13">
                  <c:v>1.1178297120138754</c:v>
                </c:pt>
                <c:pt idx="14">
                  <c:v>1.4113997208256999</c:v>
                </c:pt>
                <c:pt idx="15">
                  <c:v>0.5414758760169438</c:v>
                </c:pt>
                <c:pt idx="16">
                  <c:v>0.53590404555274462</c:v>
                </c:pt>
                <c:pt idx="17">
                  <c:v>0.52135699542180958</c:v>
                </c:pt>
                <c:pt idx="18">
                  <c:v>0.52013482310781611</c:v>
                </c:pt>
                <c:pt idx="19">
                  <c:v>0.49752981861030199</c:v>
                </c:pt>
                <c:pt idx="20">
                  <c:v>0.49731439408306793</c:v>
                </c:pt>
                <c:pt idx="21">
                  <c:v>0.4875454511403805</c:v>
                </c:pt>
                <c:pt idx="22">
                  <c:v>0.97148215832721962</c:v>
                </c:pt>
                <c:pt idx="23">
                  <c:v>1.5534014987986737</c:v>
                </c:pt>
                <c:pt idx="24">
                  <c:v>1.1216013734055956</c:v>
                </c:pt>
                <c:pt idx="25">
                  <c:v>1.0041326698347968</c:v>
                </c:pt>
                <c:pt idx="26">
                  <c:v>0.9372752742793935</c:v>
                </c:pt>
                <c:pt idx="27">
                  <c:v>0.88905865706347587</c:v>
                </c:pt>
                <c:pt idx="28">
                  <c:v>0.83232039250497925</c:v>
                </c:pt>
                <c:pt idx="29">
                  <c:v>0.79797344746864607</c:v>
                </c:pt>
                <c:pt idx="30">
                  <c:v>0.79323200824681106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9A-4249-B85A-5DAB2D3B1CA5}"/>
            </c:ext>
          </c:extLst>
        </c:ser>
        <c:ser>
          <c:idx val="4"/>
          <c:order val="3"/>
          <c:tx>
            <c:strRef>
              <c:f>Data!$J$3</c:f>
              <c:strCache>
                <c:ptCount val="1"/>
                <c:pt idx="0">
                  <c:v>s35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Data!$K$5:$K$35</c:f>
              <c:numCache>
                <c:formatCode>0.00</c:formatCode>
                <c:ptCount val="31"/>
                <c:pt idx="0">
                  <c:v>0.18061637504732922</c:v>
                </c:pt>
                <c:pt idx="1">
                  <c:v>0.50710317343884204</c:v>
                </c:pt>
                <c:pt idx="2">
                  <c:v>1.2492666581089202</c:v>
                </c:pt>
                <c:pt idx="3">
                  <c:v>0.3942334026456521</c:v>
                </c:pt>
                <c:pt idx="4">
                  <c:v>0.35427228353774692</c:v>
                </c:pt>
                <c:pt idx="5">
                  <c:v>0.23721846572663499</c:v>
                </c:pt>
                <c:pt idx="6">
                  <c:v>0.49215977734221178</c:v>
                </c:pt>
                <c:pt idx="7">
                  <c:v>0.81096805824048956</c:v>
                </c:pt>
                <c:pt idx="8">
                  <c:v>0.28796715559357916</c:v>
                </c:pt>
                <c:pt idx="9">
                  <c:v>0.4592632402318334</c:v>
                </c:pt>
                <c:pt idx="10">
                  <c:v>0.6513660689101165</c:v>
                </c:pt>
                <c:pt idx="11">
                  <c:v>0.57808511321320488</c:v>
                </c:pt>
                <c:pt idx="12">
                  <c:v>0.22333365891662163</c:v>
                </c:pt>
                <c:pt idx="13">
                  <c:v>0.83790805083769715</c:v>
                </c:pt>
                <c:pt idx="14">
                  <c:v>0.89299702655931257</c:v>
                </c:pt>
                <c:pt idx="15">
                  <c:v>0.37068181549896434</c:v>
                </c:pt>
                <c:pt idx="16">
                  <c:v>0.3438260986839114</c:v>
                </c:pt>
                <c:pt idx="17">
                  <c:v>0.45008801806616539</c:v>
                </c:pt>
                <c:pt idx="18">
                  <c:v>0.19508376324772403</c:v>
                </c:pt>
                <c:pt idx="19">
                  <c:v>1.0358473497216709</c:v>
                </c:pt>
                <c:pt idx="20">
                  <c:v>1.1650406133295543</c:v>
                </c:pt>
                <c:pt idx="21">
                  <c:v>1.018060968595599</c:v>
                </c:pt>
                <c:pt idx="22">
                  <c:v>0.22653786317765315</c:v>
                </c:pt>
                <c:pt idx="23">
                  <c:v>0.23421927988269445</c:v>
                </c:pt>
                <c:pt idx="24">
                  <c:v>0.42324383450182207</c:v>
                </c:pt>
                <c:pt idx="25">
                  <c:v>0.34487682902900185</c:v>
                </c:pt>
                <c:pt idx="26">
                  <c:v>0.44297543239341125</c:v>
                </c:pt>
                <c:pt idx="27">
                  <c:v>0.45316509025705592</c:v>
                </c:pt>
                <c:pt idx="28">
                  <c:v>0.67153898111218224</c:v>
                </c:pt>
                <c:pt idx="29">
                  <c:v>0.71763903761597014</c:v>
                </c:pt>
                <c:pt idx="30">
                  <c:v>0.26821531920258401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9A-4249-B85A-5DAB2D3B1CA5}"/>
            </c:ext>
          </c:extLst>
        </c:ser>
        <c:ser>
          <c:idx val="5"/>
          <c:order val="4"/>
          <c:tx>
            <c:strRef>
              <c:f>Data!$L$3</c:f>
              <c:strCache>
                <c:ptCount val="1"/>
                <c:pt idx="0">
                  <c:v>s37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Data!$M$5:$M$35</c:f>
              <c:numCache>
                <c:formatCode>0.00</c:formatCode>
                <c:ptCount val="31"/>
                <c:pt idx="0">
                  <c:v>0.60252307305938468</c:v>
                </c:pt>
                <c:pt idx="1">
                  <c:v>0.60396080636588723</c:v>
                </c:pt>
                <c:pt idx="2">
                  <c:v>0.58041320517031814</c:v>
                </c:pt>
                <c:pt idx="3">
                  <c:v>0.5160500609268327</c:v>
                </c:pt>
                <c:pt idx="4">
                  <c:v>0.49721096145228338</c:v>
                </c:pt>
                <c:pt idx="5">
                  <c:v>0.48547302458223246</c:v>
                </c:pt>
                <c:pt idx="6">
                  <c:v>0.49246006542853726</c:v>
                </c:pt>
                <c:pt idx="7">
                  <c:v>0.47581631312721157</c:v>
                </c:pt>
                <c:pt idx="8">
                  <c:v>0.44750654359672559</c:v>
                </c:pt>
                <c:pt idx="9">
                  <c:v>0.43819398895521261</c:v>
                </c:pt>
                <c:pt idx="10">
                  <c:v>0.43736262225260042</c:v>
                </c:pt>
                <c:pt idx="11">
                  <c:v>0.45596885160269135</c:v>
                </c:pt>
                <c:pt idx="12">
                  <c:v>0.46704106762246517</c:v>
                </c:pt>
                <c:pt idx="13">
                  <c:v>0.44486474077709531</c:v>
                </c:pt>
                <c:pt idx="14">
                  <c:v>0.3928431659494962</c:v>
                </c:pt>
                <c:pt idx="15">
                  <c:v>0.36066524968455632</c:v>
                </c:pt>
                <c:pt idx="16">
                  <c:v>0.36216185259322342</c:v>
                </c:pt>
                <c:pt idx="17">
                  <c:v>0.35455789053026016</c:v>
                </c:pt>
                <c:pt idx="18">
                  <c:v>0.32969318259998892</c:v>
                </c:pt>
                <c:pt idx="19">
                  <c:v>0.30417000809017641</c:v>
                </c:pt>
                <c:pt idx="20">
                  <c:v>0.29045315034231456</c:v>
                </c:pt>
                <c:pt idx="21">
                  <c:v>0.27906724892899809</c:v>
                </c:pt>
                <c:pt idx="22">
                  <c:v>0.61918626205883054</c:v>
                </c:pt>
                <c:pt idx="23">
                  <c:v>0.89852137815715105</c:v>
                </c:pt>
                <c:pt idx="24">
                  <c:v>0.59772691292492641</c:v>
                </c:pt>
                <c:pt idx="25">
                  <c:v>0.52316937080447601</c:v>
                </c:pt>
                <c:pt idx="26">
                  <c:v>0.48286532264753629</c:v>
                </c:pt>
                <c:pt idx="27">
                  <c:v>0.46242245543755717</c:v>
                </c:pt>
                <c:pt idx="28">
                  <c:v>0.44243067688576865</c:v>
                </c:pt>
                <c:pt idx="29">
                  <c:v>0.41944540318771079</c:v>
                </c:pt>
                <c:pt idx="30">
                  <c:v>0.40969647417023941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9A-4249-B85A-5DAB2D3B1CA5}"/>
            </c:ext>
          </c:extLst>
        </c:ser>
        <c:ser>
          <c:idx val="6"/>
          <c:order val="5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Data!$O$5:$O$35</c:f>
              <c:numCache>
                <c:formatCode>0.00</c:formatCode>
                <c:ptCount val="31"/>
                <c:pt idx="0">
                  <c:v>0.28986183482923567</c:v>
                </c:pt>
                <c:pt idx="1">
                  <c:v>0.29057363121752072</c:v>
                </c:pt>
                <c:pt idx="2">
                  <c:v>0.278915629411498</c:v>
                </c:pt>
                <c:pt idx="3">
                  <c:v>0.24705057251674087</c:v>
                </c:pt>
                <c:pt idx="4">
                  <c:v>0.23772366682158813</c:v>
                </c:pt>
                <c:pt idx="5">
                  <c:v>0.23191242141728832</c:v>
                </c:pt>
                <c:pt idx="6">
                  <c:v>0.23537158203957301</c:v>
                </c:pt>
                <c:pt idx="7">
                  <c:v>0.22713155398846258</c:v>
                </c:pt>
                <c:pt idx="8">
                  <c:v>0.21311588667808715</c:v>
                </c:pt>
                <c:pt idx="9">
                  <c:v>0.20850540521427363</c:v>
                </c:pt>
                <c:pt idx="10">
                  <c:v>0.20809381023098744</c:v>
                </c:pt>
                <c:pt idx="11">
                  <c:v>0.21730542603699363</c:v>
                </c:pt>
                <c:pt idx="12">
                  <c:v>0.22278708479633624</c:v>
                </c:pt>
                <c:pt idx="13">
                  <c:v>0.21180797672213794</c:v>
                </c:pt>
                <c:pt idx="14">
                  <c:v>0.18605301305278468</c:v>
                </c:pt>
                <c:pt idx="15">
                  <c:v>0.17012229455559416</c:v>
                </c:pt>
                <c:pt idx="16">
                  <c:v>0.17086323624503563</c:v>
                </c:pt>
                <c:pt idx="17">
                  <c:v>0.16709864881522835</c:v>
                </c:pt>
                <c:pt idx="18">
                  <c:v>0.15478857070791452</c:v>
                </c:pt>
                <c:pt idx="19">
                  <c:v>0.14215249741706831</c:v>
                </c:pt>
                <c:pt idx="20">
                  <c:v>0.13536152320829745</c:v>
                </c:pt>
                <c:pt idx="21">
                  <c:v>0.12972456434623647</c:v>
                </c:pt>
                <c:pt idx="22">
                  <c:v>0.29811148564658485</c:v>
                </c:pt>
                <c:pt idx="23">
                  <c:v>0.43640537218363806</c:v>
                </c:pt>
                <c:pt idx="24">
                  <c:v>0.28748734058478537</c:v>
                </c:pt>
                <c:pt idx="25">
                  <c:v>0.25057521720228193</c:v>
                </c:pt>
                <c:pt idx="26">
                  <c:v>0.23062139420768968</c:v>
                </c:pt>
                <c:pt idx="27">
                  <c:v>0.22050049140850919</c:v>
                </c:pt>
                <c:pt idx="28">
                  <c:v>0.21060291464361078</c:v>
                </c:pt>
                <c:pt idx="29">
                  <c:v>0.19922331125817938</c:v>
                </c:pt>
                <c:pt idx="30">
                  <c:v>0.19439678854155315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9A-4249-B85A-5DAB2D3B1CA5}"/>
            </c:ext>
          </c:extLst>
        </c:ser>
        <c:ser>
          <c:idx val="7"/>
          <c:order val="6"/>
          <c:tx>
            <c:strRef>
              <c:f>Data!$P$3</c:f>
              <c:strCache>
                <c:ptCount val="1"/>
                <c:pt idx="0">
                  <c:v>s39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Data!$Q$5:$Q$35</c:f>
              <c:numCache>
                <c:formatCode>0.00</c:formatCode>
                <c:ptCount val="31"/>
                <c:pt idx="0">
                  <c:v>7.0622341732390445E-2</c:v>
                </c:pt>
                <c:pt idx="1">
                  <c:v>0.28453862556279863</c:v>
                </c:pt>
                <c:pt idx="2">
                  <c:v>0.66795862701908959</c:v>
                </c:pt>
                <c:pt idx="3">
                  <c:v>0.24096513637082781</c:v>
                </c:pt>
                <c:pt idx="4">
                  <c:v>0.20042947493918234</c:v>
                </c:pt>
                <c:pt idx="5">
                  <c:v>6.4553187166821624E-2</c:v>
                </c:pt>
                <c:pt idx="6">
                  <c:v>0.19131005352826844</c:v>
                </c:pt>
                <c:pt idx="7">
                  <c:v>0.47221509894386809</c:v>
                </c:pt>
                <c:pt idx="8">
                  <c:v>0.14944862564268488</c:v>
                </c:pt>
                <c:pt idx="9">
                  <c:v>0.15416570794443152</c:v>
                </c:pt>
                <c:pt idx="10">
                  <c:v>7.8258342667339012E-2</c:v>
                </c:pt>
                <c:pt idx="11">
                  <c:v>3.2457983980278583E-2</c:v>
                </c:pt>
                <c:pt idx="12">
                  <c:v>0.11511764804532586</c:v>
                </c:pt>
                <c:pt idx="13">
                  <c:v>0.39366158621033576</c:v>
                </c:pt>
                <c:pt idx="14">
                  <c:v>0.43551621433783527</c:v>
                </c:pt>
                <c:pt idx="15">
                  <c:v>0.13862019206728524</c:v>
                </c:pt>
                <c:pt idx="16">
                  <c:v>0.12381888677591503</c:v>
                </c:pt>
                <c:pt idx="17">
                  <c:v>0.22756710210497066</c:v>
                </c:pt>
                <c:pt idx="18">
                  <c:v>8.6879081263688221E-2</c:v>
                </c:pt>
                <c:pt idx="19">
                  <c:v>0.19196421748176876</c:v>
                </c:pt>
                <c:pt idx="20">
                  <c:v>0.23499256856276327</c:v>
                </c:pt>
                <c:pt idx="21">
                  <c:v>0.17058767707012254</c:v>
                </c:pt>
                <c:pt idx="22">
                  <c:v>2.1754756066410943E-2</c:v>
                </c:pt>
                <c:pt idx="23">
                  <c:v>0.12246201493220087</c:v>
                </c:pt>
                <c:pt idx="24">
                  <c:v>0.26839316250467921</c:v>
                </c:pt>
                <c:pt idx="25">
                  <c:v>0.11511332225161323</c:v>
                </c:pt>
                <c:pt idx="26">
                  <c:v>6.8299680485326891E-2</c:v>
                </c:pt>
                <c:pt idx="27">
                  <c:v>6.7890516943342485E-2</c:v>
                </c:pt>
                <c:pt idx="28">
                  <c:v>0.13168836506887185</c:v>
                </c:pt>
                <c:pt idx="29">
                  <c:v>0.18674345799324041</c:v>
                </c:pt>
                <c:pt idx="30">
                  <c:v>0.10564219801104159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9A-4249-B85A-5DAB2D3B1CA5}"/>
            </c:ext>
          </c:extLst>
        </c:ser>
        <c:ser>
          <c:idx val="8"/>
          <c:order val="7"/>
          <c:tx>
            <c:strRef>
              <c:f>Data!$R$3</c:f>
              <c:strCache>
                <c:ptCount val="1"/>
                <c:pt idx="0">
                  <c:v>s42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Data!$S$5:$S$35</c:f>
              <c:numCache>
                <c:formatCode>0.00</c:formatCode>
                <c:ptCount val="31"/>
                <c:pt idx="0">
                  <c:v>1.8333522821875634</c:v>
                </c:pt>
                <c:pt idx="1">
                  <c:v>2.6977222717206661</c:v>
                </c:pt>
                <c:pt idx="2">
                  <c:v>2.1007468657585662</c:v>
                </c:pt>
                <c:pt idx="3">
                  <c:v>0.16167192782796991</c:v>
                </c:pt>
                <c:pt idx="4">
                  <c:v>1.7484131851696762E-2</c:v>
                </c:pt>
                <c:pt idx="5">
                  <c:v>8.2783336574349673E-5</c:v>
                </c:pt>
                <c:pt idx="6">
                  <c:v>3.6766863744087663E-2</c:v>
                </c:pt>
                <c:pt idx="7">
                  <c:v>5.7608652564139037E-2</c:v>
                </c:pt>
                <c:pt idx="8">
                  <c:v>2.0684627291628869E-4</c:v>
                </c:pt>
                <c:pt idx="9">
                  <c:v>7.9785147977269079E-3</c:v>
                </c:pt>
                <c:pt idx="10">
                  <c:v>3.0320086569562191E-3</c:v>
                </c:pt>
                <c:pt idx="11">
                  <c:v>2.5867394410874242E-3</c:v>
                </c:pt>
                <c:pt idx="12">
                  <c:v>4.8491906795389374E-2</c:v>
                </c:pt>
                <c:pt idx="13">
                  <c:v>0.15722609162455942</c:v>
                </c:pt>
                <c:pt idx="14">
                  <c:v>0.12486484500094042</c:v>
                </c:pt>
                <c:pt idx="15">
                  <c:v>2.1093558535147047E-2</c:v>
                </c:pt>
                <c:pt idx="16">
                  <c:v>4.2337407916450562E-2</c:v>
                </c:pt>
                <c:pt idx="17">
                  <c:v>8.5605836501534194E-2</c:v>
                </c:pt>
                <c:pt idx="18">
                  <c:v>2.1837039400080031E-2</c:v>
                </c:pt>
                <c:pt idx="19">
                  <c:v>7.2962044182976499E-2</c:v>
                </c:pt>
                <c:pt idx="20">
                  <c:v>4.4015475127485992E-2</c:v>
                </c:pt>
                <c:pt idx="21">
                  <c:v>2.8241800553606006E-3</c:v>
                </c:pt>
                <c:pt idx="22">
                  <c:v>0</c:v>
                </c:pt>
                <c:pt idx="23">
                  <c:v>0.21207061758989154</c:v>
                </c:pt>
                <c:pt idx="24">
                  <c:v>0.46244439030270901</c:v>
                </c:pt>
                <c:pt idx="25">
                  <c:v>0.16006294205039379</c:v>
                </c:pt>
                <c:pt idx="26">
                  <c:v>0.12324707343279614</c:v>
                </c:pt>
                <c:pt idx="27">
                  <c:v>0.10522703970381933</c:v>
                </c:pt>
                <c:pt idx="28">
                  <c:v>0.20932638606383058</c:v>
                </c:pt>
                <c:pt idx="29">
                  <c:v>0.28240233286391292</c:v>
                </c:pt>
                <c:pt idx="30">
                  <c:v>0.12460953739978718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9A-4249-B85A-5DAB2D3B1CA5}"/>
            </c:ext>
          </c:extLst>
        </c:ser>
        <c:ser>
          <c:idx val="14"/>
          <c:order val="8"/>
          <c:tx>
            <c:strRef>
              <c:f>Data!$V$3</c:f>
              <c:strCache>
                <c:ptCount val="1"/>
                <c:pt idx="0">
                  <c:v>s47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Data!$W$5:$W$35</c:f>
              <c:numCache>
                <c:formatCode>0.00</c:formatCode>
                <c:ptCount val="31"/>
                <c:pt idx="0">
                  <c:v>0.22370082749980058</c:v>
                </c:pt>
                <c:pt idx="1">
                  <c:v>0.21117989961944297</c:v>
                </c:pt>
                <c:pt idx="2">
                  <c:v>0.19383415025729472</c:v>
                </c:pt>
                <c:pt idx="3">
                  <c:v>0.17534141980901249</c:v>
                </c:pt>
                <c:pt idx="4">
                  <c:v>0.16303918379756566</c:v>
                </c:pt>
                <c:pt idx="5">
                  <c:v>0.15972613322479789</c:v>
                </c:pt>
                <c:pt idx="6">
                  <c:v>0.17172270587875257</c:v>
                </c:pt>
                <c:pt idx="7">
                  <c:v>0.15733639835442378</c:v>
                </c:pt>
                <c:pt idx="8">
                  <c:v>0.15703514494933202</c:v>
                </c:pt>
                <c:pt idx="9">
                  <c:v>0.16077552885650773</c:v>
                </c:pt>
                <c:pt idx="10">
                  <c:v>0.16674738564961453</c:v>
                </c:pt>
                <c:pt idx="11">
                  <c:v>0.17788247046796579</c:v>
                </c:pt>
                <c:pt idx="12">
                  <c:v>0.14803104365427164</c:v>
                </c:pt>
                <c:pt idx="13">
                  <c:v>0.14530556131583838</c:v>
                </c:pt>
                <c:pt idx="14">
                  <c:v>0.14501864720217814</c:v>
                </c:pt>
                <c:pt idx="15">
                  <c:v>0.14402914306437201</c:v>
                </c:pt>
                <c:pt idx="16">
                  <c:v>0.13630337263926554</c:v>
                </c:pt>
                <c:pt idx="17">
                  <c:v>0.12572263886131932</c:v>
                </c:pt>
                <c:pt idx="18">
                  <c:v>0.11828827841835769</c:v>
                </c:pt>
                <c:pt idx="19">
                  <c:v>0.10772748881544227</c:v>
                </c:pt>
                <c:pt idx="20">
                  <c:v>0.10221817911801483</c:v>
                </c:pt>
                <c:pt idx="21">
                  <c:v>9.7543865498303434E-2</c:v>
                </c:pt>
                <c:pt idx="22">
                  <c:v>0.31408992942719227</c:v>
                </c:pt>
                <c:pt idx="23">
                  <c:v>0.54041433661804006</c:v>
                </c:pt>
                <c:pt idx="24">
                  <c:v>0.41611736401422228</c:v>
                </c:pt>
                <c:pt idx="25">
                  <c:v>0.39449664802912798</c:v>
                </c:pt>
                <c:pt idx="26">
                  <c:v>0.37843119343550669</c:v>
                </c:pt>
                <c:pt idx="27">
                  <c:v>0.33863518592504921</c:v>
                </c:pt>
                <c:pt idx="28">
                  <c:v>0.29503526094371568</c:v>
                </c:pt>
                <c:pt idx="29">
                  <c:v>0.26578632656872619</c:v>
                </c:pt>
                <c:pt idx="30">
                  <c:v>0.2566201401185827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9A-4249-B85A-5DAB2D3B1CA5}"/>
            </c:ext>
          </c:extLst>
        </c:ser>
        <c:ser>
          <c:idx val="11"/>
          <c:order val="9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Data!$Y$5:$Y$35</c:f>
              <c:numCache>
                <c:formatCode>0.00</c:formatCode>
                <c:ptCount val="31"/>
                <c:pt idx="0">
                  <c:v>0.43244918182542741</c:v>
                </c:pt>
                <c:pt idx="1">
                  <c:v>0.40784239294780056</c:v>
                </c:pt>
                <c:pt idx="2">
                  <c:v>0.38006266883488354</c:v>
                </c:pt>
                <c:pt idx="3">
                  <c:v>0.356407933441933</c:v>
                </c:pt>
                <c:pt idx="4">
                  <c:v>0.34569866068088895</c:v>
                </c:pt>
                <c:pt idx="5">
                  <c:v>0.34313705234306024</c:v>
                </c:pt>
                <c:pt idx="6">
                  <c:v>0.33900649818578976</c:v>
                </c:pt>
                <c:pt idx="7">
                  <c:v>0.31603446520430939</c:v>
                </c:pt>
                <c:pt idx="8">
                  <c:v>0.31702869741136736</c:v>
                </c:pt>
                <c:pt idx="9">
                  <c:v>0.31134253269537748</c:v>
                </c:pt>
                <c:pt idx="10">
                  <c:v>0.31523475777401794</c:v>
                </c:pt>
                <c:pt idx="11">
                  <c:v>0.3227553081796683</c:v>
                </c:pt>
                <c:pt idx="12">
                  <c:v>0.31124445203367673</c:v>
                </c:pt>
                <c:pt idx="13">
                  <c:v>0.32763519363581484</c:v>
                </c:pt>
                <c:pt idx="14">
                  <c:v>0.32772493354466259</c:v>
                </c:pt>
                <c:pt idx="15">
                  <c:v>0.26524243208406922</c:v>
                </c:pt>
                <c:pt idx="16">
                  <c:v>0.25855516882055207</c:v>
                </c:pt>
                <c:pt idx="17">
                  <c:v>0.26900842034255928</c:v>
                </c:pt>
                <c:pt idx="18">
                  <c:v>0.24182928569614406</c:v>
                </c:pt>
                <c:pt idx="19">
                  <c:v>0.23244293900165824</c:v>
                </c:pt>
                <c:pt idx="20">
                  <c:v>0.23367408344738036</c:v>
                </c:pt>
                <c:pt idx="21">
                  <c:v>0.22251960093309361</c:v>
                </c:pt>
                <c:pt idx="22">
                  <c:v>0.61717895871319772</c:v>
                </c:pt>
                <c:pt idx="23">
                  <c:v>1.3545032139543369</c:v>
                </c:pt>
                <c:pt idx="24">
                  <c:v>0.95607195337878714</c:v>
                </c:pt>
                <c:pt idx="25">
                  <c:v>0.79959848816083645</c:v>
                </c:pt>
                <c:pt idx="26">
                  <c:v>0.7078223155936576</c:v>
                </c:pt>
                <c:pt idx="27">
                  <c:v>0.6484989396477111</c:v>
                </c:pt>
                <c:pt idx="28">
                  <c:v>0.59960612962302151</c:v>
                </c:pt>
                <c:pt idx="29">
                  <c:v>0.56736620514278091</c:v>
                </c:pt>
                <c:pt idx="30">
                  <c:v>0.55012113456189682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9A-4249-B85A-5DAB2D3B1CA5}"/>
            </c:ext>
          </c:extLst>
        </c:ser>
        <c:ser>
          <c:idx val="15"/>
          <c:order val="10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Data!$AA$5:$AA$35</c:f>
              <c:numCache>
                <c:formatCode>0.00</c:formatCode>
                <c:ptCount val="31"/>
                <c:pt idx="0">
                  <c:v>0.40587636727231791</c:v>
                </c:pt>
                <c:pt idx="1">
                  <c:v>0.37854710531552738</c:v>
                </c:pt>
                <c:pt idx="2">
                  <c:v>0.34769385741126457</c:v>
                </c:pt>
                <c:pt idx="3">
                  <c:v>0.32142198328386506</c:v>
                </c:pt>
                <c:pt idx="4">
                  <c:v>0.30952784617768608</c:v>
                </c:pt>
                <c:pt idx="5">
                  <c:v>0.30668282378799633</c:v>
                </c:pt>
                <c:pt idx="6">
                  <c:v>0.30209526881883109</c:v>
                </c:pt>
                <c:pt idx="7">
                  <c:v>0.27658163068615599</c:v>
                </c:pt>
                <c:pt idx="8">
                  <c:v>0.27768586385399002</c:v>
                </c:pt>
                <c:pt idx="9">
                  <c:v>0.27137058696737276</c:v>
                </c:pt>
                <c:pt idx="10">
                  <c:v>0.2756934443421386</c:v>
                </c:pt>
                <c:pt idx="11">
                  <c:v>0.2840460617079153</c:v>
                </c:pt>
                <c:pt idx="12">
                  <c:v>0.27126165474912012</c:v>
                </c:pt>
                <c:pt idx="13">
                  <c:v>0.28946585331962849</c:v>
                </c:pt>
                <c:pt idx="14">
                  <c:v>0.28956552197160396</c:v>
                </c:pt>
                <c:pt idx="15">
                  <c:v>0.22017001251995449</c:v>
                </c:pt>
                <c:pt idx="16">
                  <c:v>0.21274287643927522</c:v>
                </c:pt>
                <c:pt idx="17">
                  <c:v>0.22435266634586884</c:v>
                </c:pt>
                <c:pt idx="18">
                  <c:v>0.19416645658868589</c:v>
                </c:pt>
                <c:pt idx="19">
                  <c:v>0.18374161290401911</c:v>
                </c:pt>
                <c:pt idx="20">
                  <c:v>0.18510897006838198</c:v>
                </c:pt>
                <c:pt idx="21">
                  <c:v>0.17272036560067125</c:v>
                </c:pt>
                <c:pt idx="22">
                  <c:v>0.61104448119780364</c:v>
                </c:pt>
                <c:pt idx="23">
                  <c:v>1.4299456315588694</c:v>
                </c:pt>
                <c:pt idx="24">
                  <c:v>0.98743229321979642</c:v>
                </c:pt>
                <c:pt idx="25">
                  <c:v>0.81364674397585413</c:v>
                </c:pt>
                <c:pt idx="26">
                  <c:v>0.71171653788705669</c:v>
                </c:pt>
                <c:pt idx="27">
                  <c:v>0.64582967676711467</c:v>
                </c:pt>
                <c:pt idx="28">
                  <c:v>0.59152741003847042</c:v>
                </c:pt>
                <c:pt idx="29">
                  <c:v>0.55572048919359962</c:v>
                </c:pt>
                <c:pt idx="30">
                  <c:v>0.53656743945142704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9A-4249-B85A-5DAB2D3B1CA5}"/>
            </c:ext>
          </c:extLst>
        </c:ser>
        <c:ser>
          <c:idx val="9"/>
          <c:order val="11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val>
            <c:numRef>
              <c:f>Data!$U$5:$U$35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9A-4249-B85A-5DAB2D3B1CA5}"/>
            </c:ext>
          </c:extLst>
        </c:ser>
        <c:ser>
          <c:idx val="1"/>
          <c:order val="12"/>
          <c:tx>
            <c:strRef>
              <c:f>Data!$D$3</c:f>
              <c:strCache>
                <c:ptCount val="1"/>
                <c:pt idx="0">
                  <c:v>s32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Data!$E$5:$E$35</c:f>
              <c:numCache>
                <c:formatCode>0.00</c:formatCode>
                <c:ptCount val="31"/>
                <c:pt idx="0">
                  <c:v>0.19487084580411282</c:v>
                </c:pt>
                <c:pt idx="1">
                  <c:v>0.62697153262512251</c:v>
                </c:pt>
                <c:pt idx="2">
                  <c:v>1.2475057622303749</c:v>
                </c:pt>
                <c:pt idx="3">
                  <c:v>0.56079646805407612</c:v>
                </c:pt>
                <c:pt idx="4">
                  <c:v>0.47599884302935708</c:v>
                </c:pt>
                <c:pt idx="5">
                  <c:v>0.17566484999185331</c:v>
                </c:pt>
                <c:pt idx="6">
                  <c:v>0.48267220533292376</c:v>
                </c:pt>
                <c:pt idx="7">
                  <c:v>1.0413974514605013</c:v>
                </c:pt>
                <c:pt idx="8">
                  <c:v>0.42669364991308317</c:v>
                </c:pt>
                <c:pt idx="9">
                  <c:v>0.44088787337334251</c:v>
                </c:pt>
                <c:pt idx="10">
                  <c:v>0.26151455468294732</c:v>
                </c:pt>
                <c:pt idx="11">
                  <c:v>0.13715081757652758</c:v>
                </c:pt>
                <c:pt idx="12">
                  <c:v>0.37563125698983724</c:v>
                </c:pt>
                <c:pt idx="13">
                  <c:v>1.3022781511818984</c:v>
                </c:pt>
                <c:pt idx="14">
                  <c:v>1.6492862590596438</c:v>
                </c:pt>
                <c:pt idx="15">
                  <c:v>0.56451809160151423</c:v>
                </c:pt>
                <c:pt idx="16">
                  <c:v>0.46170268778874174</c:v>
                </c:pt>
                <c:pt idx="17">
                  <c:v>0.8930239017235776</c:v>
                </c:pt>
                <c:pt idx="18">
                  <c:v>0.43684608787232049</c:v>
                </c:pt>
                <c:pt idx="19">
                  <c:v>0.79932555522569149</c:v>
                </c:pt>
                <c:pt idx="20">
                  <c:v>0.92097504520897111</c:v>
                </c:pt>
                <c:pt idx="21">
                  <c:v>0.72308847272475674</c:v>
                </c:pt>
                <c:pt idx="22">
                  <c:v>0.18218325401893584</c:v>
                </c:pt>
                <c:pt idx="23">
                  <c:v>0.52951300137473589</c:v>
                </c:pt>
                <c:pt idx="24">
                  <c:v>0.90394989978030937</c:v>
                </c:pt>
                <c:pt idx="25">
                  <c:v>0.50076499180352896</c:v>
                </c:pt>
                <c:pt idx="26">
                  <c:v>0.31745320634760671</c:v>
                </c:pt>
                <c:pt idx="27">
                  <c:v>0.31077879043433387</c:v>
                </c:pt>
                <c:pt idx="28">
                  <c:v>0.54431402360356362</c:v>
                </c:pt>
                <c:pt idx="29">
                  <c:v>0.71676627407433002</c:v>
                </c:pt>
                <c:pt idx="30">
                  <c:v>0.47683415094074566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9A-4249-B85A-5DAB2D3B1CA5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Data!$AC$5:$AC$35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9A-4249-B85A-5DAB2D3B1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186144"/>
        <c:axId val="1"/>
      </c:lineChart>
      <c:dateAx>
        <c:axId val="117418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407407407407413"/>
              <c:y val="0.91721132897603486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4313725490196078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4186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9359430604982202E-2"/>
          <c:y val="0.96073298429319376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February 2005</a:t>
            </a:r>
          </a:p>
        </c:rich>
      </c:tx>
      <c:layout>
        <c:manualLayout>
          <c:xMode val="edge"/>
          <c:yMode val="edge"/>
          <c:x val="0.43555555555555553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22222222222222E-2"/>
          <c:y val="0.10239651416122005"/>
          <c:w val="0.93777777777777782"/>
          <c:h val="0.77777777777777779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s31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Data!$C$36:$C$63</c:f>
              <c:numCache>
                <c:formatCode>0.00</c:formatCode>
                <c:ptCount val="28"/>
                <c:pt idx="0">
                  <c:v>1.0727709834669616</c:v>
                </c:pt>
                <c:pt idx="1">
                  <c:v>1.8521470803912048</c:v>
                </c:pt>
                <c:pt idx="2">
                  <c:v>2.3511486522694245</c:v>
                </c:pt>
                <c:pt idx="3">
                  <c:v>1.8628658675397645</c:v>
                </c:pt>
                <c:pt idx="4">
                  <c:v>1.4860878111222569</c:v>
                </c:pt>
                <c:pt idx="5">
                  <c:v>0.97073703256130928</c:v>
                </c:pt>
                <c:pt idx="6">
                  <c:v>2.055681486963199</c:v>
                </c:pt>
                <c:pt idx="7">
                  <c:v>1.29699252343542</c:v>
                </c:pt>
                <c:pt idx="8">
                  <c:v>0.68610766924792277</c:v>
                </c:pt>
                <c:pt idx="9">
                  <c:v>1.0208698643997614</c:v>
                </c:pt>
                <c:pt idx="10">
                  <c:v>1.1111546697808696</c:v>
                </c:pt>
                <c:pt idx="11">
                  <c:v>0.75340436671022792</c:v>
                </c:pt>
                <c:pt idx="12">
                  <c:v>0.48297359870310741</c:v>
                </c:pt>
                <c:pt idx="13">
                  <c:v>0.37199381412770144</c:v>
                </c:pt>
                <c:pt idx="14">
                  <c:v>0.64374345263838562</c:v>
                </c:pt>
                <c:pt idx="15">
                  <c:v>0.40685290695110143</c:v>
                </c:pt>
                <c:pt idx="16">
                  <c:v>0.3675436120096226</c:v>
                </c:pt>
                <c:pt idx="17">
                  <c:v>0.48400929173447393</c:v>
                </c:pt>
                <c:pt idx="18">
                  <c:v>0.56941598265564386</c:v>
                </c:pt>
                <c:pt idx="19">
                  <c:v>0.53339818190732513</c:v>
                </c:pt>
                <c:pt idx="20">
                  <c:v>2.0108132279015905E-2</c:v>
                </c:pt>
                <c:pt idx="21">
                  <c:v>0</c:v>
                </c:pt>
                <c:pt idx="22">
                  <c:v>1.9186944003972545E-5</c:v>
                </c:pt>
                <c:pt idx="23">
                  <c:v>5.5320784483130117E-4</c:v>
                </c:pt>
                <c:pt idx="24">
                  <c:v>6.5155309322446217E-2</c:v>
                </c:pt>
                <c:pt idx="25">
                  <c:v>0.21636330513015076</c:v>
                </c:pt>
                <c:pt idx="26">
                  <c:v>6.7811302038139051E-2</c:v>
                </c:pt>
                <c:pt idx="27">
                  <c:v>0.32728544217623701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C-4D38-A41B-669AFF886BEC}"/>
            </c:ext>
          </c:extLst>
        </c:ser>
        <c:ser>
          <c:idx val="1"/>
          <c:order val="1"/>
          <c:tx>
            <c:strRef>
              <c:f>Data!$D$3</c:f>
              <c:strCache>
                <c:ptCount val="1"/>
                <c:pt idx="0">
                  <c:v>s32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Data!$E$36:$E$63</c:f>
              <c:numCache>
                <c:formatCode>0.00</c:formatCode>
                <c:ptCount val="28"/>
                <c:pt idx="0">
                  <c:v>0.62511009938003237</c:v>
                </c:pt>
                <c:pt idx="1">
                  <c:v>0.90346943236842236</c:v>
                </c:pt>
                <c:pt idx="2">
                  <c:v>1.1213689367794177</c:v>
                </c:pt>
                <c:pt idx="3">
                  <c:v>0.97070406241893292</c:v>
                </c:pt>
                <c:pt idx="4">
                  <c:v>0.81915313170177217</c:v>
                </c:pt>
                <c:pt idx="5">
                  <c:v>0.59583096233309196</c:v>
                </c:pt>
                <c:pt idx="6">
                  <c:v>1.0230918270797271</c:v>
                </c:pt>
                <c:pt idx="7">
                  <c:v>0.8165664888897769</c:v>
                </c:pt>
                <c:pt idx="8">
                  <c:v>0.51988035064397209</c:v>
                </c:pt>
                <c:pt idx="9">
                  <c:v>0.70043635044341168</c:v>
                </c:pt>
                <c:pt idx="10">
                  <c:v>0.94583470883807863</c:v>
                </c:pt>
                <c:pt idx="11">
                  <c:v>0.70805665489533043</c:v>
                </c:pt>
                <c:pt idx="12">
                  <c:v>0.50897340517568557</c:v>
                </c:pt>
                <c:pt idx="13">
                  <c:v>0.39346215594751016</c:v>
                </c:pt>
                <c:pt idx="14">
                  <c:v>0.51485125402609555</c:v>
                </c:pt>
                <c:pt idx="15">
                  <c:v>0.37659081228679686</c:v>
                </c:pt>
                <c:pt idx="16">
                  <c:v>0.34001148726258862</c:v>
                </c:pt>
                <c:pt idx="17">
                  <c:v>0.39548181596060616</c:v>
                </c:pt>
                <c:pt idx="18">
                  <c:v>0.4430451979672605</c:v>
                </c:pt>
                <c:pt idx="19">
                  <c:v>0.44114061406611665</c:v>
                </c:pt>
                <c:pt idx="20">
                  <c:v>0.11205757389165091</c:v>
                </c:pt>
                <c:pt idx="21">
                  <c:v>4.6026380085606843E-3</c:v>
                </c:pt>
                <c:pt idx="22">
                  <c:v>2.8218608306445406E-2</c:v>
                </c:pt>
                <c:pt idx="23">
                  <c:v>3.0883644092674706E-2</c:v>
                </c:pt>
                <c:pt idx="24">
                  <c:v>0.12245651391075428</c:v>
                </c:pt>
                <c:pt idx="25">
                  <c:v>0.24834268448036076</c:v>
                </c:pt>
                <c:pt idx="26">
                  <c:v>0.14425359390155737</c:v>
                </c:pt>
                <c:pt idx="27">
                  <c:v>0.31355820722182626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C-4D38-A41B-669AFF886BEC}"/>
            </c:ext>
          </c:extLst>
        </c:ser>
        <c:ser>
          <c:idx val="2"/>
          <c:order val="2"/>
          <c:tx>
            <c:strRef>
              <c:f>Data!$F$3</c:f>
              <c:strCache>
                <c:ptCount val="1"/>
                <c:pt idx="0">
                  <c:v>s33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Data!$G$36:$G$63</c:f>
              <c:numCache>
                <c:formatCode>0.00</c:formatCode>
                <c:ptCount val="28"/>
                <c:pt idx="0">
                  <c:v>0.46963017942122204</c:v>
                </c:pt>
                <c:pt idx="1">
                  <c:v>0.45146435946579572</c:v>
                </c:pt>
                <c:pt idx="2">
                  <c:v>0.44858475801511299</c:v>
                </c:pt>
                <c:pt idx="3">
                  <c:v>0.45584522932945343</c:v>
                </c:pt>
                <c:pt idx="4">
                  <c:v>0.45308349466433817</c:v>
                </c:pt>
                <c:pt idx="5">
                  <c:v>0.45495055012318031</c:v>
                </c:pt>
                <c:pt idx="6">
                  <c:v>0.42799089488585212</c:v>
                </c:pt>
                <c:pt idx="7">
                  <c:v>0.43916941715559266</c:v>
                </c:pt>
                <c:pt idx="8">
                  <c:v>0.42911811374041553</c:v>
                </c:pt>
                <c:pt idx="9">
                  <c:v>0.43960683998982569</c:v>
                </c:pt>
                <c:pt idx="10">
                  <c:v>0.74835664729146556</c:v>
                </c:pt>
                <c:pt idx="11">
                  <c:v>0.38523267156675683</c:v>
                </c:pt>
                <c:pt idx="12">
                  <c:v>0.37144232085944001</c:v>
                </c:pt>
                <c:pt idx="13">
                  <c:v>0.35952522183032687</c:v>
                </c:pt>
                <c:pt idx="14">
                  <c:v>0.34682507206042984</c:v>
                </c:pt>
                <c:pt idx="15">
                  <c:v>0.34957842925566124</c:v>
                </c:pt>
                <c:pt idx="16">
                  <c:v>0.34784578999473903</c:v>
                </c:pt>
                <c:pt idx="17">
                  <c:v>0.33852448749094594</c:v>
                </c:pt>
                <c:pt idx="18">
                  <c:v>0.34062379517514368</c:v>
                </c:pt>
                <c:pt idx="19">
                  <c:v>0.34730525054910427</c:v>
                </c:pt>
                <c:pt idx="20">
                  <c:v>0.36826642971235696</c:v>
                </c:pt>
                <c:pt idx="21">
                  <c:v>0.38183923449573426</c:v>
                </c:pt>
                <c:pt idx="22">
                  <c:v>0.36764037282556061</c:v>
                </c:pt>
                <c:pt idx="23">
                  <c:v>0.36825504045536328</c:v>
                </c:pt>
                <c:pt idx="24">
                  <c:v>0.36457192843360625</c:v>
                </c:pt>
                <c:pt idx="25">
                  <c:v>0.46058643185097142</c:v>
                </c:pt>
                <c:pt idx="26">
                  <c:v>0.3917580426014845</c:v>
                </c:pt>
                <c:pt idx="27">
                  <c:v>0.39079860150781093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C-4D38-A41B-669AFF886BEC}"/>
            </c:ext>
          </c:extLst>
        </c:ser>
        <c:ser>
          <c:idx val="3"/>
          <c:order val="3"/>
          <c:tx>
            <c:strRef>
              <c:f>Data!$H$3</c:f>
              <c:strCache>
                <c:ptCount val="1"/>
                <c:pt idx="0">
                  <c:v>s34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Data!$I$36:$I$63</c:f>
              <c:numCache>
                <c:formatCode>0.00</c:formatCode>
                <c:ptCount val="28"/>
                <c:pt idx="0">
                  <c:v>0.76177086662809745</c:v>
                </c:pt>
                <c:pt idx="1">
                  <c:v>0.7290999022678103</c:v>
                </c:pt>
                <c:pt idx="2">
                  <c:v>0.71831639173180262</c:v>
                </c:pt>
                <c:pt idx="3">
                  <c:v>0.71472204101507908</c:v>
                </c:pt>
                <c:pt idx="4">
                  <c:v>0.70379360033504779</c:v>
                </c:pt>
                <c:pt idx="5">
                  <c:v>0.69594992502135022</c:v>
                </c:pt>
                <c:pt idx="6">
                  <c:v>0.73085862247624278</c:v>
                </c:pt>
                <c:pt idx="7">
                  <c:v>0.78297624662926468</c:v>
                </c:pt>
                <c:pt idx="8">
                  <c:v>0.64198195528185475</c:v>
                </c:pt>
                <c:pt idx="9">
                  <c:v>0.94071852961850733</c:v>
                </c:pt>
                <c:pt idx="10">
                  <c:v>1.8637020511921076</c:v>
                </c:pt>
                <c:pt idx="11">
                  <c:v>0.58151851946721744</c:v>
                </c:pt>
                <c:pt idx="12">
                  <c:v>0.55819948892693061</c:v>
                </c:pt>
                <c:pt idx="13">
                  <c:v>0.54172797908152592</c:v>
                </c:pt>
                <c:pt idx="14">
                  <c:v>0.52926538705017778</c:v>
                </c:pt>
                <c:pt idx="15">
                  <c:v>0.53486691944100428</c:v>
                </c:pt>
                <c:pt idx="16">
                  <c:v>0.53515028585531821</c:v>
                </c:pt>
                <c:pt idx="17">
                  <c:v>0.5098542407919967</c:v>
                </c:pt>
                <c:pt idx="18">
                  <c:v>0.50154763114947798</c:v>
                </c:pt>
                <c:pt idx="19">
                  <c:v>0.5171026455146549</c:v>
                </c:pt>
                <c:pt idx="20">
                  <c:v>0.5161703047438384</c:v>
                </c:pt>
                <c:pt idx="21">
                  <c:v>0.53285154660879086</c:v>
                </c:pt>
                <c:pt idx="22">
                  <c:v>0.51068083267837416</c:v>
                </c:pt>
                <c:pt idx="23">
                  <c:v>0.50001719728875615</c:v>
                </c:pt>
                <c:pt idx="24">
                  <c:v>0.50685688335242063</c:v>
                </c:pt>
                <c:pt idx="25">
                  <c:v>0.80465215208041607</c:v>
                </c:pt>
                <c:pt idx="26">
                  <c:v>0.49424218675096437</c:v>
                </c:pt>
                <c:pt idx="27">
                  <c:v>0.47616336649005403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C-4D38-A41B-669AFF886BEC}"/>
            </c:ext>
          </c:extLst>
        </c:ser>
        <c:ser>
          <c:idx val="4"/>
          <c:order val="4"/>
          <c:tx>
            <c:strRef>
              <c:f>Data!$J$3</c:f>
              <c:strCache>
                <c:ptCount val="1"/>
                <c:pt idx="0">
                  <c:v>s35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Data!$K$36:$K$63</c:f>
              <c:numCache>
                <c:formatCode>0.00</c:formatCode>
                <c:ptCount val="28"/>
                <c:pt idx="0">
                  <c:v>0.72738982685160547</c:v>
                </c:pt>
                <c:pt idx="1">
                  <c:v>1.3427175600272541</c:v>
                </c:pt>
                <c:pt idx="2">
                  <c:v>1.5884317538678521</c:v>
                </c:pt>
                <c:pt idx="3">
                  <c:v>1.9707159315044791</c:v>
                </c:pt>
                <c:pt idx="4">
                  <c:v>2.1449880325374133</c:v>
                </c:pt>
                <c:pt idx="5">
                  <c:v>1.4736353685261832</c:v>
                </c:pt>
                <c:pt idx="6">
                  <c:v>1.8277502053209314</c:v>
                </c:pt>
                <c:pt idx="7">
                  <c:v>0.60118851001068485</c:v>
                </c:pt>
                <c:pt idx="8">
                  <c:v>0.4375733022908409</c:v>
                </c:pt>
                <c:pt idx="9">
                  <c:v>0.62954882952603686</c:v>
                </c:pt>
                <c:pt idx="10">
                  <c:v>0.46194948286815563</c:v>
                </c:pt>
                <c:pt idx="11">
                  <c:v>0.28968681625812381</c:v>
                </c:pt>
                <c:pt idx="12">
                  <c:v>0.31438646085830074</c:v>
                </c:pt>
                <c:pt idx="13">
                  <c:v>0.30215045949087843</c:v>
                </c:pt>
                <c:pt idx="14">
                  <c:v>0.52977222492071729</c:v>
                </c:pt>
                <c:pt idx="15">
                  <c:v>0.73866073480180516</c:v>
                </c:pt>
                <c:pt idx="16">
                  <c:v>0.6375848467746118</c:v>
                </c:pt>
                <c:pt idx="17">
                  <c:v>0.54242284433486165</c:v>
                </c:pt>
                <c:pt idx="18">
                  <c:v>0.43231281085352991</c:v>
                </c:pt>
                <c:pt idx="19">
                  <c:v>0.41399698391166379</c:v>
                </c:pt>
                <c:pt idx="20">
                  <c:v>0.5126149055589051</c:v>
                </c:pt>
                <c:pt idx="21">
                  <c:v>0.13292071592377916</c:v>
                </c:pt>
                <c:pt idx="22">
                  <c:v>0.12424199355181272</c:v>
                </c:pt>
                <c:pt idx="23">
                  <c:v>0.10764832569409609</c:v>
                </c:pt>
                <c:pt idx="24">
                  <c:v>7.6724125268088972E-2</c:v>
                </c:pt>
                <c:pt idx="25">
                  <c:v>8.0267894417815747E-2</c:v>
                </c:pt>
                <c:pt idx="26">
                  <c:v>1.4391441473598849E-2</c:v>
                </c:pt>
                <c:pt idx="27">
                  <c:v>0.1698672326792445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EC-4D38-A41B-669AFF886BEC}"/>
            </c:ext>
          </c:extLst>
        </c:ser>
        <c:ser>
          <c:idx val="5"/>
          <c:order val="5"/>
          <c:tx>
            <c:strRef>
              <c:f>Data!$L$3</c:f>
              <c:strCache>
                <c:ptCount val="1"/>
                <c:pt idx="0">
                  <c:v>s37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Data!$M$36:$M$63</c:f>
              <c:numCache>
                <c:formatCode>0.00</c:formatCode>
                <c:ptCount val="28"/>
                <c:pt idx="0">
                  <c:v>0.39635680279976832</c:v>
                </c:pt>
                <c:pt idx="1">
                  <c:v>0.38405092133320545</c:v>
                </c:pt>
                <c:pt idx="2">
                  <c:v>0.377827365651702</c:v>
                </c:pt>
                <c:pt idx="3">
                  <c:v>0.37988714512410138</c:v>
                </c:pt>
                <c:pt idx="4">
                  <c:v>0.37825211137903747</c:v>
                </c:pt>
                <c:pt idx="5">
                  <c:v>0.3778619413203182</c:v>
                </c:pt>
                <c:pt idx="6">
                  <c:v>0.36621276850857271</c:v>
                </c:pt>
                <c:pt idx="7">
                  <c:v>0.36121317385480611</c:v>
                </c:pt>
                <c:pt idx="8">
                  <c:v>0.35189036253366734</c:v>
                </c:pt>
                <c:pt idx="9">
                  <c:v>0.34864250464456559</c:v>
                </c:pt>
                <c:pt idx="10">
                  <c:v>0.3383411951727705</c:v>
                </c:pt>
                <c:pt idx="11">
                  <c:v>0.31454579997698817</c:v>
                </c:pt>
                <c:pt idx="12">
                  <c:v>0.3022265381994711</c:v>
                </c:pt>
                <c:pt idx="13">
                  <c:v>0.29613350107052039</c:v>
                </c:pt>
                <c:pt idx="14">
                  <c:v>0.29332297511911959</c:v>
                </c:pt>
                <c:pt idx="15">
                  <c:v>0.29626089286163604</c:v>
                </c:pt>
                <c:pt idx="16">
                  <c:v>0.30366598205866541</c:v>
                </c:pt>
                <c:pt idx="17">
                  <c:v>0.30376282201019833</c:v>
                </c:pt>
                <c:pt idx="18">
                  <c:v>0.30579013928720822</c:v>
                </c:pt>
                <c:pt idx="19">
                  <c:v>0.30634659637279621</c:v>
                </c:pt>
                <c:pt idx="20">
                  <c:v>0.31786349078310888</c:v>
                </c:pt>
                <c:pt idx="21">
                  <c:v>0.33245203131885137</c:v>
                </c:pt>
                <c:pt idx="22">
                  <c:v>0.32538291303757322</c:v>
                </c:pt>
                <c:pt idx="23">
                  <c:v>0.32226690511743966</c:v>
                </c:pt>
                <c:pt idx="24">
                  <c:v>0.32163160891822457</c:v>
                </c:pt>
                <c:pt idx="25">
                  <c:v>0.31870071693831664</c:v>
                </c:pt>
                <c:pt idx="26">
                  <c:v>0.32860767540298497</c:v>
                </c:pt>
                <c:pt idx="27">
                  <c:v>0.32592990841898128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EC-4D38-A41B-669AFF886BEC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Data!$O$36:$O$63</c:f>
              <c:numCache>
                <c:formatCode>0.00</c:formatCode>
                <c:ptCount val="28"/>
                <c:pt idx="0">
                  <c:v>0.18779255265199821</c:v>
                </c:pt>
                <c:pt idx="1">
                  <c:v>0.18170012790051712</c:v>
                </c:pt>
                <c:pt idx="2">
                  <c:v>0.17861895531005795</c:v>
                </c:pt>
                <c:pt idx="3">
                  <c:v>0.17963871577779336</c:v>
                </c:pt>
                <c:pt idx="4">
                  <c:v>0.17882923942414888</c:v>
                </c:pt>
                <c:pt idx="5">
                  <c:v>0.17863607311343097</c:v>
                </c:pt>
                <c:pt idx="6">
                  <c:v>0.17286877322797364</c:v>
                </c:pt>
                <c:pt idx="7">
                  <c:v>0.17039356214303475</c:v>
                </c:pt>
                <c:pt idx="8">
                  <c:v>0.16577800277813876</c:v>
                </c:pt>
                <c:pt idx="9">
                  <c:v>0.16417004565238366</c:v>
                </c:pt>
                <c:pt idx="10">
                  <c:v>0.1590700491207121</c:v>
                </c:pt>
                <c:pt idx="11">
                  <c:v>0.14728936887801905</c:v>
                </c:pt>
                <c:pt idx="12">
                  <c:v>0.14119031977070756</c:v>
                </c:pt>
                <c:pt idx="13">
                  <c:v>0.1381737646123487</c:v>
                </c:pt>
                <c:pt idx="14">
                  <c:v>0.13678232281132696</c:v>
                </c:pt>
                <c:pt idx="15">
                  <c:v>0.13823683404003961</c:v>
                </c:pt>
                <c:pt idx="16">
                  <c:v>0.14190296302344418</c:v>
                </c:pt>
                <c:pt idx="17">
                  <c:v>0.14195090677450786</c:v>
                </c:pt>
                <c:pt idx="18">
                  <c:v>0.14295459578216824</c:v>
                </c:pt>
                <c:pt idx="19">
                  <c:v>0.14323008786541191</c:v>
                </c:pt>
                <c:pt idx="20">
                  <c:v>0.14893189904864457</c:v>
                </c:pt>
                <c:pt idx="21">
                  <c:v>0.15615442802305771</c:v>
                </c:pt>
                <c:pt idx="22">
                  <c:v>0.15265463231114304</c:v>
                </c:pt>
                <c:pt idx="23">
                  <c:v>0.15111195177825995</c:v>
                </c:pt>
                <c:pt idx="24">
                  <c:v>0.15079742784113798</c:v>
                </c:pt>
                <c:pt idx="25">
                  <c:v>0.14934639494350876</c:v>
                </c:pt>
                <c:pt idx="26">
                  <c:v>0.15425115525068722</c:v>
                </c:pt>
                <c:pt idx="27">
                  <c:v>0.15292544007161851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EC-4D38-A41B-669AFF886BEC}"/>
            </c:ext>
          </c:extLst>
        </c:ser>
        <c:ser>
          <c:idx val="7"/>
          <c:order val="7"/>
          <c:tx>
            <c:strRef>
              <c:f>Data!$P$3</c:f>
              <c:strCache>
                <c:ptCount val="1"/>
                <c:pt idx="0">
                  <c:v>s39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Data!$Q$36:$Q$63</c:f>
              <c:numCache>
                <c:formatCode>0.00</c:formatCode>
                <c:ptCount val="28"/>
                <c:pt idx="0">
                  <c:v>0.16538721623965766</c:v>
                </c:pt>
                <c:pt idx="1">
                  <c:v>0.29859732025449576</c:v>
                </c:pt>
                <c:pt idx="2">
                  <c:v>0.39260378455141215</c:v>
                </c:pt>
                <c:pt idx="3">
                  <c:v>0.3177546742489501</c:v>
                </c:pt>
                <c:pt idx="4">
                  <c:v>0.256686803698983</c:v>
                </c:pt>
                <c:pt idx="5">
                  <c:v>0.17269310731043885</c:v>
                </c:pt>
                <c:pt idx="6">
                  <c:v>0.35581048099591295</c:v>
                </c:pt>
                <c:pt idx="7">
                  <c:v>0.24762979033947127</c:v>
                </c:pt>
                <c:pt idx="8">
                  <c:v>0.14574452756082565</c:v>
                </c:pt>
                <c:pt idx="9">
                  <c:v>0.20088383174496716</c:v>
                </c:pt>
                <c:pt idx="10">
                  <c:v>0.220056066973497</c:v>
                </c:pt>
                <c:pt idx="11">
                  <c:v>0.1699204654454354</c:v>
                </c:pt>
                <c:pt idx="12">
                  <c:v>0.12086251721364381</c:v>
                </c:pt>
                <c:pt idx="13">
                  <c:v>9.9164357185002452E-2</c:v>
                </c:pt>
                <c:pt idx="14">
                  <c:v>0.14471636871676333</c:v>
                </c:pt>
                <c:pt idx="15">
                  <c:v>9.973417337020625E-2</c:v>
                </c:pt>
                <c:pt idx="16">
                  <c:v>8.7443330501771332E-2</c:v>
                </c:pt>
                <c:pt idx="17">
                  <c:v>0.10581336494759822</c:v>
                </c:pt>
                <c:pt idx="18">
                  <c:v>0.12159052080852466</c:v>
                </c:pt>
                <c:pt idx="19">
                  <c:v>0.11960216967612382</c:v>
                </c:pt>
                <c:pt idx="20">
                  <c:v>1.1609630849424544E-2</c:v>
                </c:pt>
                <c:pt idx="21">
                  <c:v>0</c:v>
                </c:pt>
                <c:pt idx="22">
                  <c:v>9.0774082946768571E-4</c:v>
                </c:pt>
                <c:pt idx="23">
                  <c:v>1.2110189127936216E-3</c:v>
                </c:pt>
                <c:pt idx="24">
                  <c:v>1.4823999983803685E-2</c:v>
                </c:pt>
                <c:pt idx="25">
                  <c:v>4.6463099812692178E-2</c:v>
                </c:pt>
                <c:pt idx="26">
                  <c:v>1.6540342810038501E-2</c:v>
                </c:pt>
                <c:pt idx="27">
                  <c:v>6.7495098214836111E-2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EC-4D38-A41B-669AFF886BEC}"/>
            </c:ext>
          </c:extLst>
        </c:ser>
        <c:ser>
          <c:idx val="8"/>
          <c:order val="8"/>
          <c:tx>
            <c:strRef>
              <c:f>Data!$R$3</c:f>
              <c:strCache>
                <c:ptCount val="1"/>
                <c:pt idx="0">
                  <c:v>s42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Data!$S$36:$S$63</c:f>
              <c:numCache>
                <c:formatCode>0.00</c:formatCode>
                <c:ptCount val="28"/>
                <c:pt idx="0">
                  <c:v>0.20153982376258661</c:v>
                </c:pt>
                <c:pt idx="1">
                  <c:v>0.23128667752991444</c:v>
                </c:pt>
                <c:pt idx="2">
                  <c:v>0.19656710723138779</c:v>
                </c:pt>
                <c:pt idx="3">
                  <c:v>8.8770505604670313E-2</c:v>
                </c:pt>
                <c:pt idx="4">
                  <c:v>7.0782974763549278E-2</c:v>
                </c:pt>
                <c:pt idx="5">
                  <c:v>6.0546959323983442E-2</c:v>
                </c:pt>
                <c:pt idx="6">
                  <c:v>0.19828988152179669</c:v>
                </c:pt>
                <c:pt idx="7">
                  <c:v>7.4279944710759979E-2</c:v>
                </c:pt>
                <c:pt idx="8">
                  <c:v>4.9377490033169824E-2</c:v>
                </c:pt>
                <c:pt idx="9">
                  <c:v>0.13248054094514808</c:v>
                </c:pt>
                <c:pt idx="10">
                  <c:v>0.11895259407842099</c:v>
                </c:pt>
                <c:pt idx="11">
                  <c:v>8.1127039972276493E-2</c:v>
                </c:pt>
                <c:pt idx="12">
                  <c:v>6.3695284233545701E-2</c:v>
                </c:pt>
                <c:pt idx="13">
                  <c:v>6.8908461035098151E-2</c:v>
                </c:pt>
                <c:pt idx="14">
                  <c:v>0.11814647071155372</c:v>
                </c:pt>
                <c:pt idx="15">
                  <c:v>5.2692705527599984E-2</c:v>
                </c:pt>
                <c:pt idx="16">
                  <c:v>5.7164563951561206E-2</c:v>
                </c:pt>
                <c:pt idx="17">
                  <c:v>7.3466034451073053E-2</c:v>
                </c:pt>
                <c:pt idx="18">
                  <c:v>5.8586552789183052E-2</c:v>
                </c:pt>
                <c:pt idx="19">
                  <c:v>4.2193825473382289E-2</c:v>
                </c:pt>
                <c:pt idx="20">
                  <c:v>2.0942806800287128E-7</c:v>
                </c:pt>
                <c:pt idx="21">
                  <c:v>7.7425530516091501E-9</c:v>
                </c:pt>
                <c:pt idx="22">
                  <c:v>2.3130805228978233E-2</c:v>
                </c:pt>
                <c:pt idx="23">
                  <c:v>2.0694682628496611E-2</c:v>
                </c:pt>
                <c:pt idx="24">
                  <c:v>6.2788846673665216E-2</c:v>
                </c:pt>
                <c:pt idx="25">
                  <c:v>4.8804102930801327E-2</c:v>
                </c:pt>
                <c:pt idx="26">
                  <c:v>1.0900902180572051E-2</c:v>
                </c:pt>
                <c:pt idx="27">
                  <c:v>3.4689331199487937E-2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EC-4D38-A41B-669AFF886BEC}"/>
            </c:ext>
          </c:extLst>
        </c:ser>
        <c:ser>
          <c:idx val="9"/>
          <c:order val="9"/>
          <c:tx>
            <c:strRef>
              <c:f>Data!$T$3</c:f>
              <c:strCache>
                <c:ptCount val="1"/>
                <c:pt idx="0">
                  <c:v>s46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Data!$A$36:$A$63</c:f>
              <c:numCache>
                <c:formatCode>d\-mmm\-yyyy</c:formatCode>
                <c:ptCount val="28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</c:numCache>
            </c:numRef>
          </c:cat>
          <c:val>
            <c:numRef>
              <c:f>Data!$U$36:$U$63</c:f>
              <c:numCache>
                <c:formatCode>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EC-4D38-A41B-669AFF886BEC}"/>
            </c:ext>
          </c:extLst>
        </c:ser>
        <c:ser>
          <c:idx val="12"/>
          <c:order val="10"/>
          <c:tx>
            <c:strRef>
              <c:f>Data!$V$3</c:f>
              <c:strCache>
                <c:ptCount val="1"/>
                <c:pt idx="0">
                  <c:v>s47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Data!$W$36:$W$63</c:f>
              <c:numCache>
                <c:formatCode>0.00</c:formatCode>
                <c:ptCount val="28"/>
                <c:pt idx="0">
                  <c:v>0.27412682319162579</c:v>
                </c:pt>
                <c:pt idx="1">
                  <c:v>0.2651645329224861</c:v>
                </c:pt>
                <c:pt idx="2">
                  <c:v>0.26395654662887263</c:v>
                </c:pt>
                <c:pt idx="3">
                  <c:v>0.26447749851303098</c:v>
                </c:pt>
                <c:pt idx="4">
                  <c:v>0.25719659824470775</c:v>
                </c:pt>
                <c:pt idx="5">
                  <c:v>0.26767409320808261</c:v>
                </c:pt>
                <c:pt idx="6">
                  <c:v>0.25486038959650209</c:v>
                </c:pt>
                <c:pt idx="7">
                  <c:v>0.2414664222010145</c:v>
                </c:pt>
                <c:pt idx="8">
                  <c:v>0.24779724246908491</c:v>
                </c:pt>
                <c:pt idx="9">
                  <c:v>0.2367964117954032</c:v>
                </c:pt>
                <c:pt idx="10">
                  <c:v>0.22024796157963036</c:v>
                </c:pt>
                <c:pt idx="11">
                  <c:v>0.19955872362954388</c:v>
                </c:pt>
                <c:pt idx="12">
                  <c:v>0.19403324024309287</c:v>
                </c:pt>
                <c:pt idx="13">
                  <c:v>0.19377751400063295</c:v>
                </c:pt>
                <c:pt idx="14">
                  <c:v>0.18785275054056649</c:v>
                </c:pt>
                <c:pt idx="15">
                  <c:v>0.18534474655730673</c:v>
                </c:pt>
                <c:pt idx="16">
                  <c:v>0.18834167896975301</c:v>
                </c:pt>
                <c:pt idx="17">
                  <c:v>0.17861242148042702</c:v>
                </c:pt>
                <c:pt idx="18">
                  <c:v>0.16804724026937246</c:v>
                </c:pt>
                <c:pt idx="19">
                  <c:v>0.16400316472562176</c:v>
                </c:pt>
                <c:pt idx="20">
                  <c:v>0.17390009361519287</c:v>
                </c:pt>
                <c:pt idx="21">
                  <c:v>0.16826699322433905</c:v>
                </c:pt>
                <c:pt idx="22">
                  <c:v>0.16381343175014809</c:v>
                </c:pt>
                <c:pt idx="23">
                  <c:v>0.16136856799770963</c:v>
                </c:pt>
                <c:pt idx="24">
                  <c:v>0.15499413506772874</c:v>
                </c:pt>
                <c:pt idx="25">
                  <c:v>0.14555978651797094</c:v>
                </c:pt>
                <c:pt idx="26">
                  <c:v>0.14217089253481771</c:v>
                </c:pt>
                <c:pt idx="27">
                  <c:v>0.1378718422063912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DEC-4D38-A41B-669AFF886BEC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Data!$Y$36:$Y$63</c:f>
              <c:numCache>
                <c:formatCode>0.00</c:formatCode>
                <c:ptCount val="28"/>
                <c:pt idx="0">
                  <c:v>0.52500108453320526</c:v>
                </c:pt>
                <c:pt idx="1">
                  <c:v>0.50677051946741503</c:v>
                </c:pt>
                <c:pt idx="2">
                  <c:v>0.49502957051750102</c:v>
                </c:pt>
                <c:pt idx="3">
                  <c:v>0.48644772445564627</c:v>
                </c:pt>
                <c:pt idx="4">
                  <c:v>0.47536902666886732</c:v>
                </c:pt>
                <c:pt idx="5">
                  <c:v>0.46731589243010757</c:v>
                </c:pt>
                <c:pt idx="6">
                  <c:v>0.44683976944821507</c:v>
                </c:pt>
                <c:pt idx="7">
                  <c:v>0.43951073645850847</c:v>
                </c:pt>
                <c:pt idx="8">
                  <c:v>0.42573032654219289</c:v>
                </c:pt>
                <c:pt idx="9">
                  <c:v>0.40255561843318288</c:v>
                </c:pt>
                <c:pt idx="10">
                  <c:v>0.4029570997157112</c:v>
                </c:pt>
                <c:pt idx="11">
                  <c:v>0.35821056038171223</c:v>
                </c:pt>
                <c:pt idx="12">
                  <c:v>0.34296138063703002</c:v>
                </c:pt>
                <c:pt idx="13">
                  <c:v>0.32957623191851898</c:v>
                </c:pt>
                <c:pt idx="14">
                  <c:v>0.32180695103676332</c:v>
                </c:pt>
                <c:pt idx="15">
                  <c:v>0.32088976317374818</c:v>
                </c:pt>
                <c:pt idx="16">
                  <c:v>0.31916355988757383</c:v>
                </c:pt>
                <c:pt idx="17">
                  <c:v>0.31536083556699535</c:v>
                </c:pt>
                <c:pt idx="18">
                  <c:v>0.30928467681392724</c:v>
                </c:pt>
                <c:pt idx="19">
                  <c:v>0.30730258064379656</c:v>
                </c:pt>
                <c:pt idx="20">
                  <c:v>0.31328646221468748</c:v>
                </c:pt>
                <c:pt idx="21">
                  <c:v>0.31898155521407234</c:v>
                </c:pt>
                <c:pt idx="22">
                  <c:v>0.31354062223184465</c:v>
                </c:pt>
                <c:pt idx="23">
                  <c:v>0.31275033557188969</c:v>
                </c:pt>
                <c:pt idx="24">
                  <c:v>0.31009259949919321</c:v>
                </c:pt>
                <c:pt idx="25">
                  <c:v>0.30698661324854987</c:v>
                </c:pt>
                <c:pt idx="26">
                  <c:v>0.31246387120579505</c:v>
                </c:pt>
                <c:pt idx="27">
                  <c:v>0.30316538782027252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DEC-4D38-A41B-669AFF886BEC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Data!$AA$36:$AA$63</c:f>
              <c:numCache>
                <c:formatCode>0.00</c:formatCode>
                <c:ptCount val="28"/>
                <c:pt idx="0">
                  <c:v>0.50866812958958707</c:v>
                </c:pt>
                <c:pt idx="1">
                  <c:v>0.48842055113548416</c:v>
                </c:pt>
                <c:pt idx="2">
                  <c:v>0.4753805941110531</c:v>
                </c:pt>
                <c:pt idx="3">
                  <c:v>0.46584926028835655</c:v>
                </c:pt>
                <c:pt idx="4">
                  <c:v>0.45354482530251877</c:v>
                </c:pt>
                <c:pt idx="5">
                  <c:v>0.44460069950541509</c:v>
                </c:pt>
                <c:pt idx="6">
                  <c:v>0.42185911661889719</c:v>
                </c:pt>
                <c:pt idx="7">
                  <c:v>0.41371920598440709</c:v>
                </c:pt>
                <c:pt idx="8">
                  <c:v>0.39841414385915902</c:v>
                </c:pt>
                <c:pt idx="9">
                  <c:v>0.37267540680439654</c:v>
                </c:pt>
                <c:pt idx="10">
                  <c:v>0.37312130761638512</c:v>
                </c:pt>
                <c:pt idx="11">
                  <c:v>0.32342405125350521</c:v>
                </c:pt>
                <c:pt idx="12">
                  <c:v>0.30648771592177398</c:v>
                </c:pt>
                <c:pt idx="13">
                  <c:v>0.29162164633918874</c:v>
                </c:pt>
                <c:pt idx="14">
                  <c:v>0.28299277918023819</c:v>
                </c:pt>
                <c:pt idx="15">
                  <c:v>0.28197411447365706</c:v>
                </c:pt>
                <c:pt idx="16">
                  <c:v>0.28005692560219797</c:v>
                </c:pt>
                <c:pt idx="17">
                  <c:v>0.27583347126919316</c:v>
                </c:pt>
                <c:pt idx="18">
                  <c:v>0.26908505175458408</c:v>
                </c:pt>
                <c:pt idx="19">
                  <c:v>0.26688365823971122</c:v>
                </c:pt>
                <c:pt idx="20">
                  <c:v>0.27352959110736708</c:v>
                </c:pt>
                <c:pt idx="21">
                  <c:v>0.27985478409465636</c:v>
                </c:pt>
                <c:pt idx="22">
                  <c:v>0.27381187116115108</c:v>
                </c:pt>
                <c:pt idx="23">
                  <c:v>0.27293414789306142</c:v>
                </c:pt>
                <c:pt idx="24">
                  <c:v>0.26998236228202721</c:v>
                </c:pt>
                <c:pt idx="25">
                  <c:v>0.26653273249489157</c:v>
                </c:pt>
                <c:pt idx="26">
                  <c:v>0.27261598936611098</c:v>
                </c:pt>
                <c:pt idx="27">
                  <c:v>0.26228873010820503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DEC-4D38-A41B-669AFF886BEC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Data!$AC$36:$AC$63</c:f>
              <c:numCache>
                <c:formatCode>0.00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DEC-4D38-A41B-669AFF886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186976"/>
        <c:axId val="1"/>
      </c:lineChart>
      <c:dateAx>
        <c:axId val="117418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407407407407413"/>
              <c:y val="0.90196078431372551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424836601307189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4186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3167259786476859E-2"/>
          <c:y val="0.96073298429319376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March 2005</a:t>
            </a:r>
          </a:p>
        </c:rich>
      </c:tx>
      <c:layout>
        <c:manualLayout>
          <c:xMode val="edge"/>
          <c:yMode val="edge"/>
          <c:x val="0.44740740740740742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22222222222222E-2"/>
          <c:y val="0.10021786492374728"/>
          <c:w val="0.93777777777777782"/>
          <c:h val="0.77995642701525059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s31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Data!$C$64:$C$94</c:f>
              <c:numCache>
                <c:formatCode>0.00</c:formatCode>
                <c:ptCount val="31"/>
                <c:pt idx="0">
                  <c:v>7.0901259356928328E-2</c:v>
                </c:pt>
                <c:pt idx="1">
                  <c:v>0.1045360312295352</c:v>
                </c:pt>
                <c:pt idx="2">
                  <c:v>0.19426420940178946</c:v>
                </c:pt>
                <c:pt idx="3">
                  <c:v>0.14317189596946123</c:v>
                </c:pt>
                <c:pt idx="4">
                  <c:v>1.2368132946895236</c:v>
                </c:pt>
                <c:pt idx="5">
                  <c:v>2.9245514814644706</c:v>
                </c:pt>
                <c:pt idx="6">
                  <c:v>3.3296140601584474</c:v>
                </c:pt>
                <c:pt idx="7">
                  <c:v>3.0518966825275271</c:v>
                </c:pt>
                <c:pt idx="8">
                  <c:v>4.8800759869715424</c:v>
                </c:pt>
                <c:pt idx="9">
                  <c:v>8.8642114920668593</c:v>
                </c:pt>
                <c:pt idx="10">
                  <c:v>10.639796961184746</c:v>
                </c:pt>
                <c:pt idx="11">
                  <c:v>11.840553039770846</c:v>
                </c:pt>
                <c:pt idx="12">
                  <c:v>12.187971554280526</c:v>
                </c:pt>
                <c:pt idx="13">
                  <c:v>13.135648992147063</c:v>
                </c:pt>
                <c:pt idx="14">
                  <c:v>12.840669806238825</c:v>
                </c:pt>
                <c:pt idx="15">
                  <c:v>14.987778473200223</c:v>
                </c:pt>
                <c:pt idx="16">
                  <c:v>23.351315187199312</c:v>
                </c:pt>
                <c:pt idx="17">
                  <c:v>36.609213338721389</c:v>
                </c:pt>
                <c:pt idx="18">
                  <c:v>30.152006994791776</c:v>
                </c:pt>
                <c:pt idx="19">
                  <c:v>20.890784753977933</c:v>
                </c:pt>
                <c:pt idx="20">
                  <c:v>11.898916077097942</c:v>
                </c:pt>
                <c:pt idx="21">
                  <c:v>5.7419990191937478</c:v>
                </c:pt>
                <c:pt idx="22">
                  <c:v>4.3359357764367275</c:v>
                </c:pt>
                <c:pt idx="23">
                  <c:v>2.9006843572188075</c:v>
                </c:pt>
                <c:pt idx="24">
                  <c:v>2.4401913931381523</c:v>
                </c:pt>
                <c:pt idx="25">
                  <c:v>1.8851987534118246</c:v>
                </c:pt>
                <c:pt idx="26">
                  <c:v>1.4910091830004988</c:v>
                </c:pt>
                <c:pt idx="27">
                  <c:v>1.3470285676621747</c:v>
                </c:pt>
                <c:pt idx="28">
                  <c:v>1.8885853599642519</c:v>
                </c:pt>
                <c:pt idx="29">
                  <c:v>1.3662692436587314</c:v>
                </c:pt>
                <c:pt idx="30">
                  <c:v>1.2020606016469291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4-4A38-875C-8C25C7D49C60}"/>
            </c:ext>
          </c:extLst>
        </c:ser>
        <c:ser>
          <c:idx val="1"/>
          <c:order val="1"/>
          <c:tx>
            <c:strRef>
              <c:f>Data!$D$3</c:f>
              <c:strCache>
                <c:ptCount val="1"/>
                <c:pt idx="0">
                  <c:v>s32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Data!$E$64:$E$94</c:f>
              <c:numCache>
                <c:formatCode>0.00</c:formatCode>
                <c:ptCount val="31"/>
                <c:pt idx="0">
                  <c:v>0.19640539860536371</c:v>
                </c:pt>
                <c:pt idx="1">
                  <c:v>0.30081164807345551</c:v>
                </c:pt>
                <c:pt idx="2">
                  <c:v>0.46085810058584048</c:v>
                </c:pt>
                <c:pt idx="3">
                  <c:v>0.54863618641825251</c:v>
                </c:pt>
                <c:pt idx="4">
                  <c:v>1.8923954760862618</c:v>
                </c:pt>
                <c:pt idx="5">
                  <c:v>3.9612617062565501</c:v>
                </c:pt>
                <c:pt idx="6">
                  <c:v>4.341166870211203</c:v>
                </c:pt>
                <c:pt idx="7">
                  <c:v>3.8333078318225744</c:v>
                </c:pt>
                <c:pt idx="8">
                  <c:v>5.1654656586879417</c:v>
                </c:pt>
                <c:pt idx="9">
                  <c:v>8.1454883690535187</c:v>
                </c:pt>
                <c:pt idx="10">
                  <c:v>9.8993243059467488</c:v>
                </c:pt>
                <c:pt idx="11">
                  <c:v>11.229500279057042</c:v>
                </c:pt>
                <c:pt idx="12">
                  <c:v>12.086584325140375</c:v>
                </c:pt>
                <c:pt idx="13">
                  <c:v>14.233166779354617</c:v>
                </c:pt>
                <c:pt idx="14">
                  <c:v>10.986155719512183</c:v>
                </c:pt>
                <c:pt idx="15">
                  <c:v>8.222186321059386</c:v>
                </c:pt>
                <c:pt idx="16">
                  <c:v>11.236422038604104</c:v>
                </c:pt>
                <c:pt idx="17">
                  <c:v>29.02398464915246</c:v>
                </c:pt>
                <c:pt idx="18">
                  <c:v>32.187333763733747</c:v>
                </c:pt>
                <c:pt idx="19">
                  <c:v>28.659360961244321</c:v>
                </c:pt>
                <c:pt idx="20">
                  <c:v>12.948121171583876</c:v>
                </c:pt>
                <c:pt idx="21">
                  <c:v>3.8876184802803655</c:v>
                </c:pt>
                <c:pt idx="22">
                  <c:v>4.0811004789754044</c:v>
                </c:pt>
                <c:pt idx="23">
                  <c:v>3.1662286992973141</c:v>
                </c:pt>
                <c:pt idx="24">
                  <c:v>2.7766978984746973</c:v>
                </c:pt>
                <c:pt idx="25">
                  <c:v>2.3114925268998032</c:v>
                </c:pt>
                <c:pt idx="26">
                  <c:v>1.9674294531367149</c:v>
                </c:pt>
                <c:pt idx="27">
                  <c:v>1.8025116403896633</c:v>
                </c:pt>
                <c:pt idx="28">
                  <c:v>1.9445130637165333</c:v>
                </c:pt>
                <c:pt idx="29">
                  <c:v>1.6664605571440019</c:v>
                </c:pt>
                <c:pt idx="30">
                  <c:v>1.5351430178831482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4-4A38-875C-8C25C7D49C60}"/>
            </c:ext>
          </c:extLst>
        </c:ser>
        <c:ser>
          <c:idx val="2"/>
          <c:order val="2"/>
          <c:tx>
            <c:strRef>
              <c:f>Data!$F$3</c:f>
              <c:strCache>
                <c:ptCount val="1"/>
                <c:pt idx="0">
                  <c:v>s33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Data!$G$64:$G$94</c:f>
              <c:numCache>
                <c:formatCode>0.00</c:formatCode>
                <c:ptCount val="31"/>
                <c:pt idx="0">
                  <c:v>0.3657376772962026</c:v>
                </c:pt>
                <c:pt idx="1">
                  <c:v>0.33646139822914051</c:v>
                </c:pt>
                <c:pt idx="2">
                  <c:v>0.30526221252741192</c:v>
                </c:pt>
                <c:pt idx="3">
                  <c:v>0.27976010270954171</c:v>
                </c:pt>
                <c:pt idx="4">
                  <c:v>0.30697748510324208</c:v>
                </c:pt>
                <c:pt idx="5">
                  <c:v>0.32861694297654509</c:v>
                </c:pt>
                <c:pt idx="6">
                  <c:v>0.21030205902713442</c:v>
                </c:pt>
                <c:pt idx="7">
                  <c:v>0.55908423498322746</c:v>
                </c:pt>
                <c:pt idx="8">
                  <c:v>3.0540264091087992</c:v>
                </c:pt>
                <c:pt idx="9">
                  <c:v>1.4173158176703617</c:v>
                </c:pt>
                <c:pt idx="10">
                  <c:v>1.1735030920512395</c:v>
                </c:pt>
                <c:pt idx="11">
                  <c:v>1.133317774201001</c:v>
                </c:pt>
                <c:pt idx="12">
                  <c:v>3.8676145787112683</c:v>
                </c:pt>
                <c:pt idx="13">
                  <c:v>20.131328180254787</c:v>
                </c:pt>
                <c:pt idx="14">
                  <c:v>9.9084636899427547</c:v>
                </c:pt>
                <c:pt idx="15">
                  <c:v>10.305035329309737</c:v>
                </c:pt>
                <c:pt idx="16">
                  <c:v>15.978464700180954</c:v>
                </c:pt>
                <c:pt idx="17">
                  <c:v>31.291402298646329</c:v>
                </c:pt>
                <c:pt idx="18">
                  <c:v>26.726494605018537</c:v>
                </c:pt>
                <c:pt idx="19">
                  <c:v>12.782818206585532</c:v>
                </c:pt>
                <c:pt idx="20">
                  <c:v>5.869790696434106</c:v>
                </c:pt>
                <c:pt idx="21">
                  <c:v>3.2308140555556721</c:v>
                </c:pt>
                <c:pt idx="22">
                  <c:v>3.0845539870118452</c:v>
                </c:pt>
                <c:pt idx="23">
                  <c:v>2.3485275612896461</c:v>
                </c:pt>
                <c:pt idx="24">
                  <c:v>2.0986066281504376</c:v>
                </c:pt>
                <c:pt idx="25">
                  <c:v>1.6540882830885519</c:v>
                </c:pt>
                <c:pt idx="26">
                  <c:v>1.3111089191610885</c:v>
                </c:pt>
                <c:pt idx="27">
                  <c:v>1.1816051267885253</c:v>
                </c:pt>
                <c:pt idx="28">
                  <c:v>1.5420819012659275</c:v>
                </c:pt>
                <c:pt idx="29">
                  <c:v>1.2146999546711654</c:v>
                </c:pt>
                <c:pt idx="30">
                  <c:v>1.0524769404562502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D4-4A38-875C-8C25C7D49C60}"/>
            </c:ext>
          </c:extLst>
        </c:ser>
        <c:ser>
          <c:idx val="3"/>
          <c:order val="3"/>
          <c:tx>
            <c:strRef>
              <c:f>Data!$H$3</c:f>
              <c:strCache>
                <c:ptCount val="1"/>
                <c:pt idx="0">
                  <c:v>s34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Data!$I$64:$I$94</c:f>
              <c:numCache>
                <c:formatCode>0.00</c:formatCode>
                <c:ptCount val="31"/>
                <c:pt idx="0">
                  <c:v>0.47622477133060154</c:v>
                </c:pt>
                <c:pt idx="1">
                  <c:v>0.45796060826201634</c:v>
                </c:pt>
                <c:pt idx="2">
                  <c:v>0.44012327366869824</c:v>
                </c:pt>
                <c:pt idx="3">
                  <c:v>0.47031353953233351</c:v>
                </c:pt>
                <c:pt idx="4">
                  <c:v>1.0484408955883679</c:v>
                </c:pt>
                <c:pt idx="5">
                  <c:v>2.5048002401254932</c:v>
                </c:pt>
                <c:pt idx="6">
                  <c:v>0.91419164388889496</c:v>
                </c:pt>
                <c:pt idx="7">
                  <c:v>1.0208676552624738</c:v>
                </c:pt>
                <c:pt idx="8">
                  <c:v>3.959808617044299</c:v>
                </c:pt>
                <c:pt idx="9">
                  <c:v>1.8076986141911262</c:v>
                </c:pt>
                <c:pt idx="10">
                  <c:v>4.3275746221519915</c:v>
                </c:pt>
                <c:pt idx="11">
                  <c:v>1.2035594482647995</c:v>
                </c:pt>
                <c:pt idx="12">
                  <c:v>2.9766211993489109</c:v>
                </c:pt>
                <c:pt idx="13">
                  <c:v>12.882769829813974</c:v>
                </c:pt>
                <c:pt idx="14">
                  <c:v>6.9838173800397998</c:v>
                </c:pt>
                <c:pt idx="15">
                  <c:v>12.622648718147783</c:v>
                </c:pt>
                <c:pt idx="16">
                  <c:v>12.780902694429974</c:v>
                </c:pt>
                <c:pt idx="17">
                  <c:v>23.31058696579387</c:v>
                </c:pt>
                <c:pt idx="18">
                  <c:v>22.53991446395294</c:v>
                </c:pt>
                <c:pt idx="19">
                  <c:v>15.198857856492785</c:v>
                </c:pt>
                <c:pt idx="20">
                  <c:v>10.799046389379578</c:v>
                </c:pt>
                <c:pt idx="21">
                  <c:v>6.6858342805925899</c:v>
                </c:pt>
                <c:pt idx="22">
                  <c:v>4.7859344589952535</c:v>
                </c:pt>
                <c:pt idx="23">
                  <c:v>3.4049490574626078</c:v>
                </c:pt>
                <c:pt idx="24">
                  <c:v>2.8541905661802964</c:v>
                </c:pt>
                <c:pt idx="25">
                  <c:v>2.2852189114762842</c:v>
                </c:pt>
                <c:pt idx="26">
                  <c:v>1.8417390509712077</c:v>
                </c:pt>
                <c:pt idx="27">
                  <c:v>1.6941004670629594</c:v>
                </c:pt>
                <c:pt idx="28">
                  <c:v>1.8762536007661659</c:v>
                </c:pt>
                <c:pt idx="29">
                  <c:v>1.5905112953198628</c:v>
                </c:pt>
                <c:pt idx="30">
                  <c:v>1.4277202406875842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D4-4A38-875C-8C25C7D49C60}"/>
            </c:ext>
          </c:extLst>
        </c:ser>
        <c:ser>
          <c:idx val="4"/>
          <c:order val="4"/>
          <c:tx>
            <c:strRef>
              <c:f>Data!$J$3</c:f>
              <c:strCache>
                <c:ptCount val="1"/>
                <c:pt idx="0">
                  <c:v>s35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Data!$K$64:$K$94</c:f>
              <c:numCache>
                <c:formatCode>0.00</c:formatCode>
                <c:ptCount val="31"/>
                <c:pt idx="0">
                  <c:v>0.3803382285557777</c:v>
                </c:pt>
                <c:pt idx="1">
                  <c:v>0.48855906101471008</c:v>
                </c:pt>
                <c:pt idx="2">
                  <c:v>0.76085923765099284</c:v>
                </c:pt>
                <c:pt idx="3">
                  <c:v>0.47248621074502972</c:v>
                </c:pt>
                <c:pt idx="4">
                  <c:v>1.6135773904866735</c:v>
                </c:pt>
                <c:pt idx="5">
                  <c:v>3.9377569139827004</c:v>
                </c:pt>
                <c:pt idx="6">
                  <c:v>4.9932655247099165</c:v>
                </c:pt>
                <c:pt idx="7">
                  <c:v>4.518145173081864</c:v>
                </c:pt>
                <c:pt idx="8">
                  <c:v>5.4260876766140553</c:v>
                </c:pt>
                <c:pt idx="9">
                  <c:v>7.7652262639764293</c:v>
                </c:pt>
                <c:pt idx="10">
                  <c:v>10.726603621573458</c:v>
                </c:pt>
                <c:pt idx="11">
                  <c:v>12.533310923845974</c:v>
                </c:pt>
                <c:pt idx="12">
                  <c:v>13.321773613731413</c:v>
                </c:pt>
                <c:pt idx="13">
                  <c:v>13.927890132859716</c:v>
                </c:pt>
                <c:pt idx="14">
                  <c:v>9.6589268560139718</c:v>
                </c:pt>
                <c:pt idx="15">
                  <c:v>6.8876203590671681</c:v>
                </c:pt>
                <c:pt idx="16">
                  <c:v>14.459127026546481</c:v>
                </c:pt>
                <c:pt idx="17">
                  <c:v>26.054937947688678</c:v>
                </c:pt>
                <c:pt idx="18">
                  <c:v>31.186877940501773</c:v>
                </c:pt>
                <c:pt idx="19">
                  <c:v>21.258940232052172</c:v>
                </c:pt>
                <c:pt idx="20">
                  <c:v>10.685676777415168</c:v>
                </c:pt>
                <c:pt idx="21">
                  <c:v>4.4562827266229066</c:v>
                </c:pt>
                <c:pt idx="22">
                  <c:v>3.3324405226817579</c:v>
                </c:pt>
                <c:pt idx="23">
                  <c:v>2.4523157222650069</c:v>
                </c:pt>
                <c:pt idx="24">
                  <c:v>2.0642738385697847</c:v>
                </c:pt>
                <c:pt idx="25">
                  <c:v>1.5773538996288996</c:v>
                </c:pt>
                <c:pt idx="26">
                  <c:v>1.2409079126384324</c:v>
                </c:pt>
                <c:pt idx="27">
                  <c:v>0.92158997279044663</c:v>
                </c:pt>
                <c:pt idx="28">
                  <c:v>0.63478568954820735</c:v>
                </c:pt>
                <c:pt idx="29">
                  <c:v>1.2379511744851166</c:v>
                </c:pt>
                <c:pt idx="30">
                  <c:v>0.91494735096262181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D4-4A38-875C-8C25C7D49C60}"/>
            </c:ext>
          </c:extLst>
        </c:ser>
        <c:ser>
          <c:idx val="5"/>
          <c:order val="5"/>
          <c:tx>
            <c:strRef>
              <c:f>Data!$L$3</c:f>
              <c:strCache>
                <c:ptCount val="1"/>
                <c:pt idx="0">
                  <c:v>s37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Data!$M$64:$M$94</c:f>
              <c:numCache>
                <c:formatCode>0.00</c:formatCode>
                <c:ptCount val="31"/>
                <c:pt idx="0">
                  <c:v>0.31623373624770268</c:v>
                </c:pt>
                <c:pt idx="1">
                  <c:v>0.30962244973560182</c:v>
                </c:pt>
                <c:pt idx="2">
                  <c:v>0.29839496361279433</c:v>
                </c:pt>
                <c:pt idx="3">
                  <c:v>0.30037595241122184</c:v>
                </c:pt>
                <c:pt idx="4">
                  <c:v>0.31457155566894357</c:v>
                </c:pt>
                <c:pt idx="5">
                  <c:v>0.28949069508529046</c:v>
                </c:pt>
                <c:pt idx="6">
                  <c:v>0.25511544611690501</c:v>
                </c:pt>
                <c:pt idx="7">
                  <c:v>0.48601927237366443</c:v>
                </c:pt>
                <c:pt idx="8">
                  <c:v>1.2413220125402955</c:v>
                </c:pt>
                <c:pt idx="9">
                  <c:v>0.7283847958450903</c:v>
                </c:pt>
                <c:pt idx="10">
                  <c:v>0.64171794962319828</c:v>
                </c:pt>
                <c:pt idx="11">
                  <c:v>0.55755039974324461</c:v>
                </c:pt>
                <c:pt idx="12">
                  <c:v>0.88250405365124496</c:v>
                </c:pt>
                <c:pt idx="13">
                  <c:v>4.3440055661635446</c:v>
                </c:pt>
                <c:pt idx="14">
                  <c:v>4.5937384537745531</c:v>
                </c:pt>
                <c:pt idx="15">
                  <c:v>5.8590605608689499</c:v>
                </c:pt>
                <c:pt idx="16">
                  <c:v>8.3540193542365593</c:v>
                </c:pt>
                <c:pt idx="17">
                  <c:v>14.918393189191923</c:v>
                </c:pt>
                <c:pt idx="18">
                  <c:v>28.384638415216642</c:v>
                </c:pt>
                <c:pt idx="19">
                  <c:v>23.18505062174188</c:v>
                </c:pt>
                <c:pt idx="20">
                  <c:v>19.672415450371677</c:v>
                </c:pt>
                <c:pt idx="21">
                  <c:v>14.647689860648244</c:v>
                </c:pt>
                <c:pt idx="22">
                  <c:v>10.059182964301483</c:v>
                </c:pt>
                <c:pt idx="23">
                  <c:v>6.5764023999118857</c:v>
                </c:pt>
                <c:pt idx="24">
                  <c:v>4.7105089177528985</c:v>
                </c:pt>
                <c:pt idx="25">
                  <c:v>3.2988471281466105</c:v>
                </c:pt>
                <c:pt idx="26">
                  <c:v>2.2901368769223578</c:v>
                </c:pt>
                <c:pt idx="27">
                  <c:v>1.8562741772664895</c:v>
                </c:pt>
                <c:pt idx="28">
                  <c:v>2.0356351239944472</c:v>
                </c:pt>
                <c:pt idx="29">
                  <c:v>1.5992580326319201</c:v>
                </c:pt>
                <c:pt idx="30">
                  <c:v>1.3818881754306915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D4-4A38-875C-8C25C7D49C60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Data!$O$64:$O$94</c:f>
              <c:numCache>
                <c:formatCode>0.00</c:formatCode>
                <c:ptCount val="31"/>
                <c:pt idx="0">
                  <c:v>0.14812503633853913</c:v>
                </c:pt>
                <c:pt idx="1">
                  <c:v>0.14485190505615997</c:v>
                </c:pt>
                <c:pt idx="2">
                  <c:v>0.13929337480886606</c:v>
                </c:pt>
                <c:pt idx="3">
                  <c:v>0.14027412740434161</c:v>
                </c:pt>
                <c:pt idx="4">
                  <c:v>0.14730212006659393</c:v>
                </c:pt>
                <c:pt idx="5">
                  <c:v>0.13488502859504936</c:v>
                </c:pt>
                <c:pt idx="6">
                  <c:v>0.11786644945284233</c:v>
                </c:pt>
                <c:pt idx="7">
                  <c:v>0.23218285905915942</c:v>
                </c:pt>
                <c:pt idx="8">
                  <c:v>0.6061199168437732</c:v>
                </c:pt>
                <c:pt idx="9">
                  <c:v>0.35217375269121287</c:v>
                </c:pt>
                <c:pt idx="10">
                  <c:v>0.30926652654168746</c:v>
                </c:pt>
                <c:pt idx="11">
                  <c:v>0.26759665790582615</c:v>
                </c:pt>
                <c:pt idx="12">
                  <c:v>0.42847547747943171</c:v>
                </c:pt>
                <c:pt idx="13">
                  <c:v>2.1422037910034626</c:v>
                </c:pt>
                <c:pt idx="14">
                  <c:v>2.2658421366087147</c:v>
                </c:pt>
                <c:pt idx="15">
                  <c:v>2.8922807826174957</c:v>
                </c:pt>
                <c:pt idx="16">
                  <c:v>4.1274908525292116</c:v>
                </c:pt>
                <c:pt idx="17">
                  <c:v>7.3773964963244056</c:v>
                </c:pt>
                <c:pt idx="18">
                  <c:v>14.04429686810761</c:v>
                </c:pt>
                <c:pt idx="19">
                  <c:v>11.470072708989905</c:v>
                </c:pt>
                <c:pt idx="20">
                  <c:v>9.7310290233240124</c:v>
                </c:pt>
                <c:pt idx="21">
                  <c:v>7.2433760554799926</c:v>
                </c:pt>
                <c:pt idx="22">
                  <c:v>4.971687264749824</c:v>
                </c:pt>
                <c:pt idx="23">
                  <c:v>3.247424068154023</c:v>
                </c:pt>
                <c:pt idx="24">
                  <c:v>2.3236531326691465</c:v>
                </c:pt>
                <c:pt idx="25">
                  <c:v>1.624764292313714</c:v>
                </c:pt>
                <c:pt idx="26">
                  <c:v>1.1253696477017257</c:v>
                </c:pt>
                <c:pt idx="27">
                  <c:v>0.91057188150268731</c:v>
                </c:pt>
                <c:pt idx="28">
                  <c:v>0.9993703210345215</c:v>
                </c:pt>
                <c:pt idx="29">
                  <c:v>0.78332772387313487</c:v>
                </c:pt>
                <c:pt idx="30">
                  <c:v>0.67571174351146313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D4-4A38-875C-8C25C7D49C60}"/>
            </c:ext>
          </c:extLst>
        </c:ser>
        <c:ser>
          <c:idx val="7"/>
          <c:order val="7"/>
          <c:tx>
            <c:strRef>
              <c:f>Data!$P$3</c:f>
              <c:strCache>
                <c:ptCount val="1"/>
                <c:pt idx="0">
                  <c:v>s39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Data!$Q$64:$Q$94</c:f>
              <c:numCache>
                <c:formatCode>0.00</c:formatCode>
                <c:ptCount val="31"/>
                <c:pt idx="0">
                  <c:v>2.442876717391727E-2</c:v>
                </c:pt>
                <c:pt idx="1">
                  <c:v>4.2812913164702177E-2</c:v>
                </c:pt>
                <c:pt idx="2">
                  <c:v>8.0012722388815016E-2</c:v>
                </c:pt>
                <c:pt idx="3">
                  <c:v>7.8358070544632882E-2</c:v>
                </c:pt>
                <c:pt idx="4">
                  <c:v>0.3853052236163344</c:v>
                </c:pt>
                <c:pt idx="5">
                  <c:v>0.84461100428022196</c:v>
                </c:pt>
                <c:pt idx="6">
                  <c:v>1.0306879173748515</c:v>
                </c:pt>
                <c:pt idx="7">
                  <c:v>0.97592591421818053</c:v>
                </c:pt>
                <c:pt idx="8">
                  <c:v>1.4316367059132162</c:v>
                </c:pt>
                <c:pt idx="9">
                  <c:v>2.4984152535729369</c:v>
                </c:pt>
                <c:pt idx="10">
                  <c:v>3.0466244374876945</c:v>
                </c:pt>
                <c:pt idx="11">
                  <c:v>3.4101526705423755</c:v>
                </c:pt>
                <c:pt idx="12">
                  <c:v>3.6413738893218732</c:v>
                </c:pt>
                <c:pt idx="13">
                  <c:v>4.3576265074793499</c:v>
                </c:pt>
                <c:pt idx="14">
                  <c:v>4.5591745104446142</c:v>
                </c:pt>
                <c:pt idx="15">
                  <c:v>4.5503582333290042</c:v>
                </c:pt>
                <c:pt idx="16">
                  <c:v>6.8987513324828056</c:v>
                </c:pt>
                <c:pt idx="17">
                  <c:v>15.946494785419155</c:v>
                </c:pt>
                <c:pt idx="18">
                  <c:v>30.136021521764416</c:v>
                </c:pt>
                <c:pt idx="19">
                  <c:v>32.877590130833326</c:v>
                </c:pt>
                <c:pt idx="20">
                  <c:v>28.61568742912349</c:v>
                </c:pt>
                <c:pt idx="21">
                  <c:v>14.101595296774963</c:v>
                </c:pt>
                <c:pt idx="22">
                  <c:v>8.3780031089073841</c:v>
                </c:pt>
                <c:pt idx="23">
                  <c:v>5.4381879567904292</c:v>
                </c:pt>
                <c:pt idx="24">
                  <c:v>4.0539266915520455</c:v>
                </c:pt>
                <c:pt idx="25">
                  <c:v>2.9179344850621352</c:v>
                </c:pt>
                <c:pt idx="26">
                  <c:v>2.2647141206769503</c:v>
                </c:pt>
                <c:pt idx="27">
                  <c:v>2.0082873566838662</c:v>
                </c:pt>
                <c:pt idx="28">
                  <c:v>2.05258382500047</c:v>
                </c:pt>
                <c:pt idx="29">
                  <c:v>1.6756436796508991</c:v>
                </c:pt>
                <c:pt idx="30">
                  <c:v>1.4740696689907966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D4-4A38-875C-8C25C7D49C60}"/>
            </c:ext>
          </c:extLst>
        </c:ser>
        <c:ser>
          <c:idx val="8"/>
          <c:order val="8"/>
          <c:tx>
            <c:strRef>
              <c:f>Data!$R$3</c:f>
              <c:strCache>
                <c:ptCount val="1"/>
                <c:pt idx="0">
                  <c:v>s42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Data!$S$64:$S$94</c:f>
              <c:numCache>
                <c:formatCode>0.00</c:formatCode>
                <c:ptCount val="31"/>
                <c:pt idx="0">
                  <c:v>3.4915992131616646E-4</c:v>
                </c:pt>
                <c:pt idx="1">
                  <c:v>1.5506678925690503E-2</c:v>
                </c:pt>
                <c:pt idx="2">
                  <c:v>3.7637685158757081E-2</c:v>
                </c:pt>
                <c:pt idx="3">
                  <c:v>7.0520719394055992E-2</c:v>
                </c:pt>
                <c:pt idx="4">
                  <c:v>0.51329417338728711</c:v>
                </c:pt>
                <c:pt idx="5">
                  <c:v>0.70580360871670245</c:v>
                </c:pt>
                <c:pt idx="6">
                  <c:v>0.27803125221531966</c:v>
                </c:pt>
                <c:pt idx="7">
                  <c:v>0.3259727562836891</c:v>
                </c:pt>
                <c:pt idx="8">
                  <c:v>2.3797616093262084</c:v>
                </c:pt>
                <c:pt idx="9">
                  <c:v>4.5195400352279531</c:v>
                </c:pt>
                <c:pt idx="10">
                  <c:v>3.8726800197615074</c:v>
                </c:pt>
                <c:pt idx="11">
                  <c:v>3.9105046217291854</c:v>
                </c:pt>
                <c:pt idx="12">
                  <c:v>5.0562747544036553</c:v>
                </c:pt>
                <c:pt idx="13">
                  <c:v>13.779067699369227</c:v>
                </c:pt>
                <c:pt idx="14">
                  <c:v>12.733952576082096</c:v>
                </c:pt>
                <c:pt idx="15">
                  <c:v>10.206115691093384</c:v>
                </c:pt>
                <c:pt idx="16">
                  <c:v>14.976335307115344</c:v>
                </c:pt>
                <c:pt idx="17">
                  <c:v>22.533456265986892</c:v>
                </c:pt>
                <c:pt idx="18">
                  <c:v>32.518146166085657</c:v>
                </c:pt>
                <c:pt idx="19">
                  <c:v>24.371751412697087</c:v>
                </c:pt>
                <c:pt idx="20">
                  <c:v>20.572338749438526</c:v>
                </c:pt>
                <c:pt idx="21">
                  <c:v>13.98177797888348</c:v>
                </c:pt>
                <c:pt idx="22">
                  <c:v>11.047602292780462</c:v>
                </c:pt>
                <c:pt idx="23">
                  <c:v>6.8342804632651175</c:v>
                </c:pt>
                <c:pt idx="24">
                  <c:v>5.0463647312668467</c:v>
                </c:pt>
                <c:pt idx="25">
                  <c:v>3.2860976727085571</c:v>
                </c:pt>
                <c:pt idx="26">
                  <c:v>2.0997969082488552</c:v>
                </c:pt>
                <c:pt idx="27">
                  <c:v>1.2081625166607894</c:v>
                </c:pt>
                <c:pt idx="28">
                  <c:v>0.88482425756934779</c:v>
                </c:pt>
                <c:pt idx="29">
                  <c:v>1.4180308181825949</c:v>
                </c:pt>
                <c:pt idx="30">
                  <c:v>1.0288988932361398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D4-4A38-875C-8C25C7D49C60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Data!$A$64:$A$94</c:f>
              <c:numCache>
                <c:formatCode>d\-mmm\-yyyy</c:formatCode>
                <c:ptCount val="31"/>
                <c:pt idx="0">
                  <c:v>40968</c:v>
                </c:pt>
                <c:pt idx="1">
                  <c:v>40969</c:v>
                </c:pt>
                <c:pt idx="2">
                  <c:v>40970</c:v>
                </c:pt>
                <c:pt idx="3">
                  <c:v>40971</c:v>
                </c:pt>
                <c:pt idx="4">
                  <c:v>40972</c:v>
                </c:pt>
                <c:pt idx="5">
                  <c:v>40973</c:v>
                </c:pt>
                <c:pt idx="6">
                  <c:v>40974</c:v>
                </c:pt>
                <c:pt idx="7">
                  <c:v>40975</c:v>
                </c:pt>
                <c:pt idx="8">
                  <c:v>40976</c:v>
                </c:pt>
                <c:pt idx="9">
                  <c:v>40977</c:v>
                </c:pt>
                <c:pt idx="10">
                  <c:v>40978</c:v>
                </c:pt>
                <c:pt idx="11">
                  <c:v>40979</c:v>
                </c:pt>
                <c:pt idx="12">
                  <c:v>40980</c:v>
                </c:pt>
                <c:pt idx="13">
                  <c:v>40981</c:v>
                </c:pt>
                <c:pt idx="14">
                  <c:v>40982</c:v>
                </c:pt>
                <c:pt idx="15">
                  <c:v>40983</c:v>
                </c:pt>
                <c:pt idx="16">
                  <c:v>40984</c:v>
                </c:pt>
                <c:pt idx="17">
                  <c:v>40985</c:v>
                </c:pt>
                <c:pt idx="18">
                  <c:v>40986</c:v>
                </c:pt>
                <c:pt idx="19">
                  <c:v>40987</c:v>
                </c:pt>
                <c:pt idx="20">
                  <c:v>40988</c:v>
                </c:pt>
                <c:pt idx="21">
                  <c:v>40989</c:v>
                </c:pt>
                <c:pt idx="22">
                  <c:v>40990</c:v>
                </c:pt>
                <c:pt idx="23">
                  <c:v>40991</c:v>
                </c:pt>
                <c:pt idx="24">
                  <c:v>40992</c:v>
                </c:pt>
                <c:pt idx="25">
                  <c:v>40993</c:v>
                </c:pt>
                <c:pt idx="26">
                  <c:v>40994</c:v>
                </c:pt>
                <c:pt idx="27">
                  <c:v>40995</c:v>
                </c:pt>
                <c:pt idx="28">
                  <c:v>40996</c:v>
                </c:pt>
                <c:pt idx="29">
                  <c:v>40997</c:v>
                </c:pt>
                <c:pt idx="30">
                  <c:v>40998</c:v>
                </c:pt>
              </c:numCache>
            </c:numRef>
          </c:cat>
          <c:val>
            <c:numRef>
              <c:f>Data!$U$64:$U$94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D4-4A38-875C-8C25C7D49C60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Data!$W$64:$W$94</c:f>
              <c:numCache>
                <c:formatCode>0.00</c:formatCode>
                <c:ptCount val="31"/>
                <c:pt idx="0">
                  <c:v>0.14019172198122007</c:v>
                </c:pt>
                <c:pt idx="1">
                  <c:v>0.14187668792247085</c:v>
                </c:pt>
                <c:pt idx="2">
                  <c:v>0.14894014288017549</c:v>
                </c:pt>
                <c:pt idx="3">
                  <c:v>0.15552274069981711</c:v>
                </c:pt>
                <c:pt idx="4">
                  <c:v>0.16082243485852407</c:v>
                </c:pt>
                <c:pt idx="5">
                  <c:v>0.13652290654527838</c:v>
                </c:pt>
                <c:pt idx="6">
                  <c:v>0.12927844653204756</c:v>
                </c:pt>
                <c:pt idx="7">
                  <c:v>0.47789621825214684</c:v>
                </c:pt>
                <c:pt idx="8">
                  <c:v>3.6232413132640979</c:v>
                </c:pt>
                <c:pt idx="9">
                  <c:v>1.5182336459502854</c:v>
                </c:pt>
                <c:pt idx="10">
                  <c:v>0.94002325535025355</c:v>
                </c:pt>
                <c:pt idx="11">
                  <c:v>1.085411365764118</c:v>
                </c:pt>
                <c:pt idx="12">
                  <c:v>2.8432378889417258</c:v>
                </c:pt>
                <c:pt idx="13">
                  <c:v>16.175767225439063</c:v>
                </c:pt>
                <c:pt idx="14">
                  <c:v>6.6050762314872626</c:v>
                </c:pt>
                <c:pt idx="15">
                  <c:v>11.188475403573047</c:v>
                </c:pt>
                <c:pt idx="16">
                  <c:v>13.606431433642181</c:v>
                </c:pt>
                <c:pt idx="17">
                  <c:v>24.930087444341329</c:v>
                </c:pt>
                <c:pt idx="18">
                  <c:v>30.341933010908559</c:v>
                </c:pt>
                <c:pt idx="19">
                  <c:v>21.560324866297126</c:v>
                </c:pt>
                <c:pt idx="20">
                  <c:v>13.811363194361109</c:v>
                </c:pt>
                <c:pt idx="21">
                  <c:v>7.0620864224774227</c:v>
                </c:pt>
                <c:pt idx="22">
                  <c:v>4.4966553745833204</c:v>
                </c:pt>
                <c:pt idx="23">
                  <c:v>2.5988433345711832</c:v>
                </c:pt>
                <c:pt idx="24">
                  <c:v>2.0157248206501421</c:v>
                </c:pt>
                <c:pt idx="25">
                  <c:v>1.4264255545274609</c:v>
                </c:pt>
                <c:pt idx="26">
                  <c:v>1.0356358997869246</c:v>
                </c:pt>
                <c:pt idx="27">
                  <c:v>0.83251237864623817</c:v>
                </c:pt>
                <c:pt idx="28">
                  <c:v>1.0781602964790631</c:v>
                </c:pt>
                <c:pt idx="29">
                  <c:v>0.81671054701956036</c:v>
                </c:pt>
                <c:pt idx="30">
                  <c:v>0.72351357987685816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D4-4A38-875C-8C25C7D49C60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Data!$Y$64:$Y$94</c:f>
              <c:numCache>
                <c:formatCode>0.00</c:formatCode>
                <c:ptCount val="31"/>
                <c:pt idx="0">
                  <c:v>0.31577677149781402</c:v>
                </c:pt>
                <c:pt idx="1">
                  <c:v>0.31040492227370731</c:v>
                </c:pt>
                <c:pt idx="2">
                  <c:v>0.31068372073016159</c:v>
                </c:pt>
                <c:pt idx="3">
                  <c:v>0.31893729612612648</c:v>
                </c:pt>
                <c:pt idx="4">
                  <c:v>0.31515486156571004</c:v>
                </c:pt>
                <c:pt idx="5">
                  <c:v>0.34099572633750641</c:v>
                </c:pt>
                <c:pt idx="6">
                  <c:v>0.2920413185369688</c:v>
                </c:pt>
                <c:pt idx="7">
                  <c:v>0.77706564611648843</c:v>
                </c:pt>
                <c:pt idx="8">
                  <c:v>4.4524732223385257</c:v>
                </c:pt>
                <c:pt idx="9">
                  <c:v>2.0310068660072509</c:v>
                </c:pt>
                <c:pt idx="10">
                  <c:v>1.4095930906489398</c:v>
                </c:pt>
                <c:pt idx="11">
                  <c:v>1.3651290014027389</c:v>
                </c:pt>
                <c:pt idx="12">
                  <c:v>3.1601817120099511</c:v>
                </c:pt>
                <c:pt idx="13">
                  <c:v>17.096235439918782</c:v>
                </c:pt>
                <c:pt idx="14">
                  <c:v>8.2977058496863716</c:v>
                </c:pt>
                <c:pt idx="15">
                  <c:v>11.317837878706102</c:v>
                </c:pt>
                <c:pt idx="16">
                  <c:v>12.351950838218896</c:v>
                </c:pt>
                <c:pt idx="17">
                  <c:v>26.470437019621421</c:v>
                </c:pt>
                <c:pt idx="18">
                  <c:v>29.895439433698037</c:v>
                </c:pt>
                <c:pt idx="19">
                  <c:v>24.535590451995958</c:v>
                </c:pt>
                <c:pt idx="20">
                  <c:v>18.817349674640838</c:v>
                </c:pt>
                <c:pt idx="21">
                  <c:v>11.575005109832448</c:v>
                </c:pt>
                <c:pt idx="22">
                  <c:v>7.6794058991261389</c:v>
                </c:pt>
                <c:pt idx="23">
                  <c:v>4.1373697517371415</c:v>
                </c:pt>
                <c:pt idx="24">
                  <c:v>3.0152797298367027</c:v>
                </c:pt>
                <c:pt idx="25">
                  <c:v>1.9099086819996252</c:v>
                </c:pt>
                <c:pt idx="26">
                  <c:v>1.3562995281193386</c:v>
                </c:pt>
                <c:pt idx="27">
                  <c:v>0.99333424289969985</c:v>
                </c:pt>
                <c:pt idx="28">
                  <c:v>0.95623958420628519</c:v>
                </c:pt>
                <c:pt idx="29">
                  <c:v>1.6823585778524546</c:v>
                </c:pt>
                <c:pt idx="30">
                  <c:v>1.7071918072253465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D4-4A38-875C-8C25C7D49C60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Data!$AA$64:$AA$94</c:f>
              <c:numCache>
                <c:formatCode>0.00</c:formatCode>
                <c:ptCount val="31"/>
                <c:pt idx="0">
                  <c:v>0.27629542597881068</c:v>
                </c:pt>
                <c:pt idx="1">
                  <c:v>0.27032924016854121</c:v>
                </c:pt>
                <c:pt idx="2">
                  <c:v>0.27063888463647573</c:v>
                </c:pt>
                <c:pt idx="3">
                  <c:v>0.27980562822086652</c:v>
                </c:pt>
                <c:pt idx="4">
                  <c:v>0.27560470848891289</c:v>
                </c:pt>
                <c:pt idx="5">
                  <c:v>0.30430458339134392</c:v>
                </c:pt>
                <c:pt idx="6">
                  <c:v>0.24993390376410982</c:v>
                </c:pt>
                <c:pt idx="7">
                  <c:v>0.78862088847217748</c:v>
                </c:pt>
                <c:pt idx="8">
                  <c:v>4.8706722665726589</c:v>
                </c:pt>
                <c:pt idx="9">
                  <c:v>2.1812970416768143</c:v>
                </c:pt>
                <c:pt idx="10">
                  <c:v>1.491130602862581</c:v>
                </c:pt>
                <c:pt idx="11">
                  <c:v>1.4417470466122002</c:v>
                </c:pt>
                <c:pt idx="12">
                  <c:v>3.4354027811495738</c:v>
                </c:pt>
                <c:pt idx="13">
                  <c:v>18.91332900988299</c:v>
                </c:pt>
                <c:pt idx="14">
                  <c:v>9.1413379873297078</c:v>
                </c:pt>
                <c:pt idx="15">
                  <c:v>12.495614718667818</c:v>
                </c:pt>
                <c:pt idx="16">
                  <c:v>13.644141009683919</c:v>
                </c:pt>
                <c:pt idx="17">
                  <c:v>29.324683855146315</c:v>
                </c:pt>
                <c:pt idx="18">
                  <c:v>33.128625468269419</c:v>
                </c:pt>
                <c:pt idx="19">
                  <c:v>27.17576759647466</c:v>
                </c:pt>
                <c:pt idx="20">
                  <c:v>20.824865781795843</c:v>
                </c:pt>
                <c:pt idx="21">
                  <c:v>12.78123470188085</c:v>
                </c:pt>
                <c:pt idx="22">
                  <c:v>8.4546298840999121</c:v>
                </c:pt>
                <c:pt idx="23">
                  <c:v>4.5207060302471671</c:v>
                </c:pt>
                <c:pt idx="24">
                  <c:v>3.2744689734689021</c:v>
                </c:pt>
                <c:pt idx="25">
                  <c:v>2.0468006630678555</c:v>
                </c:pt>
                <c:pt idx="26">
                  <c:v>1.4319406883139854</c:v>
                </c:pt>
                <c:pt idx="27">
                  <c:v>1.0288172490745078</c:v>
                </c:pt>
                <c:pt idx="28">
                  <c:v>0.98761847057188856</c:v>
                </c:pt>
                <c:pt idx="29">
                  <c:v>1.7940746192325605</c:v>
                </c:pt>
                <c:pt idx="30">
                  <c:v>1.8216553748581716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D4-4A38-875C-8C25C7D49C60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Data!$AC$64:$AC$94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D4-4A38-875C-8C25C7D4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719808"/>
        <c:axId val="1"/>
      </c:lineChart>
      <c:dateAx>
        <c:axId val="117771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407407407407413"/>
              <c:y val="0.90196078431372551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424836601307189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7719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1387900355871876E-2"/>
          <c:y val="0.96073298429319376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April 2005</a:t>
            </a:r>
          </a:p>
        </c:rich>
      </c:tx>
      <c:layout>
        <c:manualLayout>
          <c:xMode val="edge"/>
          <c:yMode val="edge"/>
          <c:x val="0.45185185185185184"/>
          <c:y val="3.26797385620915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22222222222222E-2"/>
          <c:y val="0.10021786492374728"/>
          <c:w val="0.93777777777777782"/>
          <c:h val="0.77995642701525059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Data!$C$95:$C$124</c:f>
              <c:numCache>
                <c:formatCode>0.00</c:formatCode>
                <c:ptCount val="30"/>
                <c:pt idx="0">
                  <c:v>1.1298373225341378</c:v>
                </c:pt>
                <c:pt idx="1">
                  <c:v>1.6014515661764273</c:v>
                </c:pt>
                <c:pt idx="2">
                  <c:v>1.3200630008502257</c:v>
                </c:pt>
                <c:pt idx="3">
                  <c:v>1.0960981930078642</c:v>
                </c:pt>
                <c:pt idx="4">
                  <c:v>0.92903638719859571</c:v>
                </c:pt>
                <c:pt idx="5">
                  <c:v>0.8006014807045333</c:v>
                </c:pt>
                <c:pt idx="6">
                  <c:v>0.70805234043602827</c:v>
                </c:pt>
                <c:pt idx="7">
                  <c:v>0.62322629916781169</c:v>
                </c:pt>
                <c:pt idx="8">
                  <c:v>0.6406557782499992</c:v>
                </c:pt>
                <c:pt idx="9">
                  <c:v>0.54941767830610566</c:v>
                </c:pt>
                <c:pt idx="10">
                  <c:v>0.54539309284981208</c:v>
                </c:pt>
                <c:pt idx="11">
                  <c:v>0.44575547950285771</c:v>
                </c:pt>
                <c:pt idx="12">
                  <c:v>0.37536409402606358</c:v>
                </c:pt>
                <c:pt idx="13">
                  <c:v>0.32303496968952955</c:v>
                </c:pt>
                <c:pt idx="14">
                  <c:v>0.40280251736828976</c:v>
                </c:pt>
                <c:pt idx="15">
                  <c:v>0.46670279564139627</c:v>
                </c:pt>
                <c:pt idx="16">
                  <c:v>1.047856271832682</c:v>
                </c:pt>
                <c:pt idx="17">
                  <c:v>5.4308225814451045</c:v>
                </c:pt>
                <c:pt idx="18">
                  <c:v>1.2417335026198353</c:v>
                </c:pt>
                <c:pt idx="19">
                  <c:v>1.7693413749814622</c:v>
                </c:pt>
                <c:pt idx="20">
                  <c:v>1.4803491944709803</c:v>
                </c:pt>
                <c:pt idx="21">
                  <c:v>1.1395163826045018</c:v>
                </c:pt>
                <c:pt idx="22">
                  <c:v>0.93260522443340899</c:v>
                </c:pt>
                <c:pt idx="23">
                  <c:v>0.78600860320059907</c:v>
                </c:pt>
                <c:pt idx="24">
                  <c:v>0.69464666961951882</c:v>
                </c:pt>
                <c:pt idx="25">
                  <c:v>0.6539067953394041</c:v>
                </c:pt>
                <c:pt idx="26">
                  <c:v>0.66697670994088687</c:v>
                </c:pt>
                <c:pt idx="27">
                  <c:v>0.60699618532486344</c:v>
                </c:pt>
                <c:pt idx="28">
                  <c:v>0.58684184866098554</c:v>
                </c:pt>
                <c:pt idx="29">
                  <c:v>0.57458027644810405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9-4238-87FE-CDBE5492DBFD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Data!$E$94:$E$124</c:f>
              <c:numCache>
                <c:formatCode>0.00</c:formatCode>
                <c:ptCount val="31"/>
                <c:pt idx="0">
                  <c:v>1.5351430178831482</c:v>
                </c:pt>
                <c:pt idx="1">
                  <c:v>1.4475001188229089</c:v>
                </c:pt>
                <c:pt idx="2">
                  <c:v>1.6451804405299797</c:v>
                </c:pt>
                <c:pt idx="3">
                  <c:v>1.5730843336526072</c:v>
                </c:pt>
                <c:pt idx="4">
                  <c:v>1.4149713238039336</c:v>
                </c:pt>
                <c:pt idx="5">
                  <c:v>1.2997212592257679</c:v>
                </c:pt>
                <c:pt idx="6">
                  <c:v>1.1892888646358752</c:v>
                </c:pt>
                <c:pt idx="7">
                  <c:v>1.1006403809899279</c:v>
                </c:pt>
                <c:pt idx="8">
                  <c:v>1.0395872838757072</c:v>
                </c:pt>
                <c:pt idx="9">
                  <c:v>0.99040378623347647</c:v>
                </c:pt>
                <c:pt idx="10">
                  <c:v>0.93239726872969586</c:v>
                </c:pt>
                <c:pt idx="11">
                  <c:v>0.87916941096653733</c:v>
                </c:pt>
                <c:pt idx="12">
                  <c:v>0.82126950416392608</c:v>
                </c:pt>
                <c:pt idx="13">
                  <c:v>0.77648846295370622</c:v>
                </c:pt>
                <c:pt idx="14">
                  <c:v>0.74915469175697524</c:v>
                </c:pt>
                <c:pt idx="15">
                  <c:v>0.7581594207001584</c:v>
                </c:pt>
                <c:pt idx="16">
                  <c:v>0.74205950545643595</c:v>
                </c:pt>
                <c:pt idx="17">
                  <c:v>1.2515025808516604</c:v>
                </c:pt>
                <c:pt idx="18">
                  <c:v>1.1392786233588159</c:v>
                </c:pt>
                <c:pt idx="19">
                  <c:v>0.92997296448183842</c:v>
                </c:pt>
                <c:pt idx="20">
                  <c:v>0.93432518590022462</c:v>
                </c:pt>
                <c:pt idx="21">
                  <c:v>0.90635570625732942</c:v>
                </c:pt>
                <c:pt idx="22">
                  <c:v>1.2880097163054112</c:v>
                </c:pt>
                <c:pt idx="23">
                  <c:v>1.1124306792090937</c:v>
                </c:pt>
                <c:pt idx="24">
                  <c:v>1.0498161794269085</c:v>
                </c:pt>
                <c:pt idx="25">
                  <c:v>0.9821497199156819</c:v>
                </c:pt>
                <c:pt idx="26">
                  <c:v>0.90123594829007403</c:v>
                </c:pt>
                <c:pt idx="27">
                  <c:v>0.8372211120754498</c:v>
                </c:pt>
                <c:pt idx="28">
                  <c:v>0.76310389735179796</c:v>
                </c:pt>
                <c:pt idx="29">
                  <c:v>0.70828846008889967</c:v>
                </c:pt>
                <c:pt idx="30">
                  <c:v>0.67130852285923115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9-4238-87FE-CDBE5492DBFD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Data!$G$95:$G$124</c:f>
              <c:numCache>
                <c:formatCode>0.00</c:formatCode>
                <c:ptCount val="30"/>
                <c:pt idx="0">
                  <c:v>0.95965420482485964</c:v>
                </c:pt>
                <c:pt idx="1">
                  <c:v>1.2803454214873293</c:v>
                </c:pt>
                <c:pt idx="2">
                  <c:v>1.3188018583824133</c:v>
                </c:pt>
                <c:pt idx="3">
                  <c:v>1.0904710726768956</c:v>
                </c:pt>
                <c:pt idx="4">
                  <c:v>0.91690354110734185</c:v>
                </c:pt>
                <c:pt idx="5">
                  <c:v>0.78243671088433042</c:v>
                </c:pt>
                <c:pt idx="6">
                  <c:v>0.70667671041115276</c:v>
                </c:pt>
                <c:pt idx="7">
                  <c:v>0.64949697501990877</c:v>
                </c:pt>
                <c:pt idx="8">
                  <c:v>0.62702296726053541</c:v>
                </c:pt>
                <c:pt idx="9">
                  <c:v>0.58782200845696719</c:v>
                </c:pt>
                <c:pt idx="10">
                  <c:v>0.56100367657909234</c:v>
                </c:pt>
                <c:pt idx="11">
                  <c:v>0.51214928988699526</c:v>
                </c:pt>
                <c:pt idx="12">
                  <c:v>0.47332557686869398</c:v>
                </c:pt>
                <c:pt idx="13">
                  <c:v>0.44022624824505863</c:v>
                </c:pt>
                <c:pt idx="14">
                  <c:v>0.45021417855515838</c:v>
                </c:pt>
                <c:pt idx="15">
                  <c:v>0.43177605717383127</c:v>
                </c:pt>
                <c:pt idx="16">
                  <c:v>0.49240255068242522</c:v>
                </c:pt>
                <c:pt idx="17">
                  <c:v>2.084203392764568</c:v>
                </c:pt>
                <c:pt idx="18">
                  <c:v>1.8806519468197145</c:v>
                </c:pt>
                <c:pt idx="19">
                  <c:v>2.5276017620402684</c:v>
                </c:pt>
                <c:pt idx="20">
                  <c:v>1.954931221592259</c:v>
                </c:pt>
                <c:pt idx="21">
                  <c:v>1.4389735509298793</c:v>
                </c:pt>
                <c:pt idx="22">
                  <c:v>1.1576823677620673</c:v>
                </c:pt>
                <c:pt idx="23">
                  <c:v>0.98878810093301939</c:v>
                </c:pt>
                <c:pt idx="24">
                  <c:v>0.86407673358077508</c:v>
                </c:pt>
                <c:pt idx="25">
                  <c:v>0.74107958966631349</c:v>
                </c:pt>
                <c:pt idx="26">
                  <c:v>0.68119660687710726</c:v>
                </c:pt>
                <c:pt idx="27">
                  <c:v>0.59952329062320475</c:v>
                </c:pt>
                <c:pt idx="28">
                  <c:v>0.54190422950103956</c:v>
                </c:pt>
                <c:pt idx="29">
                  <c:v>0.4947748943818846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C9-4238-87FE-CDBE5492DBFD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Data!$I$95:$I$124</c:f>
              <c:numCache>
                <c:formatCode>0.00</c:formatCode>
                <c:ptCount val="30"/>
                <c:pt idx="0">
                  <c:v>1.338530143555275</c:v>
                </c:pt>
                <c:pt idx="1">
                  <c:v>1.6064150487998461</c:v>
                </c:pt>
                <c:pt idx="2">
                  <c:v>1.5629318094177118</c:v>
                </c:pt>
                <c:pt idx="3">
                  <c:v>1.3865237968428483</c:v>
                </c:pt>
                <c:pt idx="4">
                  <c:v>1.2300306510291366</c:v>
                </c:pt>
                <c:pt idx="5">
                  <c:v>1.1056637540714496</c:v>
                </c:pt>
                <c:pt idx="6">
                  <c:v>1.0288229224056322</c:v>
                </c:pt>
                <c:pt idx="7">
                  <c:v>0.9803536465406667</c:v>
                </c:pt>
                <c:pt idx="8">
                  <c:v>0.96581998434167271</c:v>
                </c:pt>
                <c:pt idx="9">
                  <c:v>0.89973381396295837</c:v>
                </c:pt>
                <c:pt idx="10">
                  <c:v>0.86782566087163304</c:v>
                </c:pt>
                <c:pt idx="11">
                  <c:v>0.81393187167703307</c:v>
                </c:pt>
                <c:pt idx="12">
                  <c:v>0.76707383535368689</c:v>
                </c:pt>
                <c:pt idx="13">
                  <c:v>0.73513120692669309</c:v>
                </c:pt>
                <c:pt idx="14">
                  <c:v>0.77861764329501926</c:v>
                </c:pt>
                <c:pt idx="15">
                  <c:v>0.75694424489947476</c:v>
                </c:pt>
                <c:pt idx="16">
                  <c:v>1.77589199993389</c:v>
                </c:pt>
                <c:pt idx="17">
                  <c:v>2.0710183695699866</c:v>
                </c:pt>
                <c:pt idx="18">
                  <c:v>2.1419700513424207</c:v>
                </c:pt>
                <c:pt idx="19">
                  <c:v>2.9594873406389994</c:v>
                </c:pt>
                <c:pt idx="20">
                  <c:v>1.9706800017341153</c:v>
                </c:pt>
                <c:pt idx="21">
                  <c:v>1.5410231369416905</c:v>
                </c:pt>
                <c:pt idx="22">
                  <c:v>1.3140452476811779</c:v>
                </c:pt>
                <c:pt idx="23">
                  <c:v>1.1691500729941302</c:v>
                </c:pt>
                <c:pt idx="24">
                  <c:v>1.0643906881995453</c:v>
                </c:pt>
                <c:pt idx="25">
                  <c:v>0.96079340371278055</c:v>
                </c:pt>
                <c:pt idx="26">
                  <c:v>0.90589870744139178</c:v>
                </c:pt>
                <c:pt idx="27">
                  <c:v>0.8061804450239205</c:v>
                </c:pt>
                <c:pt idx="28">
                  <c:v>0.75821561919477543</c:v>
                </c:pt>
                <c:pt idx="29">
                  <c:v>0.72961176918873927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C9-4238-87FE-CDBE5492DBFD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Data!$K$94:$K$124</c:f>
              <c:numCache>
                <c:formatCode>0.00</c:formatCode>
                <c:ptCount val="31"/>
                <c:pt idx="0">
                  <c:v>0.91494735096262181</c:v>
                </c:pt>
                <c:pt idx="1">
                  <c:v>0.83231770264457883</c:v>
                </c:pt>
                <c:pt idx="2">
                  <c:v>0.81033277424845773</c:v>
                </c:pt>
                <c:pt idx="3">
                  <c:v>0.74144653191406851</c:v>
                </c:pt>
                <c:pt idx="4">
                  <c:v>0.74724907646034533</c:v>
                </c:pt>
                <c:pt idx="5">
                  <c:v>0.67417065824698597</c:v>
                </c:pt>
                <c:pt idx="6">
                  <c:v>0.59924597603334429</c:v>
                </c:pt>
                <c:pt idx="7">
                  <c:v>0.52445669588492849</c:v>
                </c:pt>
                <c:pt idx="8">
                  <c:v>0.46067744977630598</c:v>
                </c:pt>
                <c:pt idx="9">
                  <c:v>0.41476310286790441</c:v>
                </c:pt>
                <c:pt idx="10">
                  <c:v>0.36318442382208488</c:v>
                </c:pt>
                <c:pt idx="11">
                  <c:v>0.3767209769489287</c:v>
                </c:pt>
                <c:pt idx="12">
                  <c:v>0.35553882565832434</c:v>
                </c:pt>
                <c:pt idx="13">
                  <c:v>0.27230393253822349</c:v>
                </c:pt>
                <c:pt idx="14">
                  <c:v>0.2586621968002889</c:v>
                </c:pt>
                <c:pt idx="15">
                  <c:v>0.14092230851105936</c:v>
                </c:pt>
                <c:pt idx="16">
                  <c:v>0.20889023771860094</c:v>
                </c:pt>
                <c:pt idx="17">
                  <c:v>0.15467640375711156</c:v>
                </c:pt>
                <c:pt idx="18">
                  <c:v>1.1094468032019864</c:v>
                </c:pt>
                <c:pt idx="19">
                  <c:v>0.36157774099304124</c:v>
                </c:pt>
                <c:pt idx="20">
                  <c:v>0.69575373452077971</c:v>
                </c:pt>
                <c:pt idx="21">
                  <c:v>0.96128999222920075</c:v>
                </c:pt>
                <c:pt idx="22">
                  <c:v>0.93653605035487897</c:v>
                </c:pt>
                <c:pt idx="23">
                  <c:v>0.87059917396748521</c:v>
                </c:pt>
                <c:pt idx="24">
                  <c:v>0.80042236304570535</c:v>
                </c:pt>
                <c:pt idx="25">
                  <c:v>0.72893624775232879</c:v>
                </c:pt>
                <c:pt idx="26">
                  <c:v>0.61311960189488901</c:v>
                </c:pt>
                <c:pt idx="27">
                  <c:v>0.57685504183543035</c:v>
                </c:pt>
                <c:pt idx="28">
                  <c:v>0.4196012317221095</c:v>
                </c:pt>
                <c:pt idx="29">
                  <c:v>0.37741207454951015</c:v>
                </c:pt>
                <c:pt idx="30">
                  <c:v>0.34973541507447697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C9-4238-87FE-CDBE5492DBFD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Data!$M$95:$M$124</c:f>
              <c:numCache>
                <c:formatCode>0.00</c:formatCode>
                <c:ptCount val="30"/>
                <c:pt idx="0">
                  <c:v>1.302753530456215</c:v>
                </c:pt>
                <c:pt idx="1">
                  <c:v>1.5999315857941789</c:v>
                </c:pt>
                <c:pt idx="2">
                  <c:v>1.4340332643012397</c:v>
                </c:pt>
                <c:pt idx="3">
                  <c:v>1.2780253609213297</c:v>
                </c:pt>
                <c:pt idx="4">
                  <c:v>1.13267644368762</c:v>
                </c:pt>
                <c:pt idx="5">
                  <c:v>0.99189871337613045</c:v>
                </c:pt>
                <c:pt idx="6">
                  <c:v>0.89499131398363663</c:v>
                </c:pt>
                <c:pt idx="7">
                  <c:v>0.81415671074549967</c:v>
                </c:pt>
                <c:pt idx="8">
                  <c:v>0.83351130625383807</c:v>
                </c:pt>
                <c:pt idx="9">
                  <c:v>0.73003457159509244</c:v>
                </c:pt>
                <c:pt idx="10">
                  <c:v>0.7183086408673377</c:v>
                </c:pt>
                <c:pt idx="11">
                  <c:v>0.6288969253080362</c:v>
                </c:pt>
                <c:pt idx="12">
                  <c:v>0.57082243872214489</c:v>
                </c:pt>
                <c:pt idx="13">
                  <c:v>0.52639670810990813</c:v>
                </c:pt>
                <c:pt idx="14">
                  <c:v>0.633956220706555</c:v>
                </c:pt>
                <c:pt idx="15">
                  <c:v>0.57508979583119002</c:v>
                </c:pt>
                <c:pt idx="16">
                  <c:v>1.6686200481393585</c:v>
                </c:pt>
                <c:pt idx="17">
                  <c:v>1.5273724557634782</c:v>
                </c:pt>
                <c:pt idx="18">
                  <c:v>1.4509672230809851</c:v>
                </c:pt>
                <c:pt idx="19">
                  <c:v>1.7740039021437279</c:v>
                </c:pt>
                <c:pt idx="20">
                  <c:v>1.2181643139188116</c:v>
                </c:pt>
                <c:pt idx="21">
                  <c:v>1.0245065198078738</c:v>
                </c:pt>
                <c:pt idx="22">
                  <c:v>0.91218360343859917</c:v>
                </c:pt>
                <c:pt idx="23">
                  <c:v>0.8153317991733251</c:v>
                </c:pt>
                <c:pt idx="24">
                  <c:v>0.73467682067078699</c:v>
                </c:pt>
                <c:pt idx="25">
                  <c:v>0.69196540002312446</c:v>
                </c:pt>
                <c:pt idx="26">
                  <c:v>0.69465790132245031</c:v>
                </c:pt>
                <c:pt idx="27">
                  <c:v>0.61978615210613497</c:v>
                </c:pt>
                <c:pt idx="28">
                  <c:v>0.56866179069811751</c:v>
                </c:pt>
                <c:pt idx="29">
                  <c:v>0.53369318344408756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C9-4238-87FE-CDBE5492DBFD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Data!$O$95:$O$124</c:f>
              <c:numCache>
                <c:formatCode>0.00</c:formatCode>
                <c:ptCount val="30"/>
                <c:pt idx="0">
                  <c:v>0.63653357727833459</c:v>
                </c:pt>
                <c:pt idx="1">
                  <c:v>0.78366118815753705</c:v>
                </c:pt>
                <c:pt idx="2">
                  <c:v>0.70152785680382079</c:v>
                </c:pt>
                <c:pt idx="3">
                  <c:v>0.62429109692107521</c:v>
                </c:pt>
                <c:pt idx="4">
                  <c:v>0.55233141297955801</c:v>
                </c:pt>
                <c:pt idx="5">
                  <c:v>0.48263484301522735</c:v>
                </c:pt>
                <c:pt idx="6">
                  <c:v>0.43465769970658119</c:v>
                </c:pt>
                <c:pt idx="7">
                  <c:v>0.39463791413637789</c:v>
                </c:pt>
                <c:pt idx="8">
                  <c:v>0.40422003282087077</c:v>
                </c:pt>
                <c:pt idx="9">
                  <c:v>0.35299052755134924</c:v>
                </c:pt>
                <c:pt idx="10">
                  <c:v>0.34718522617622716</c:v>
                </c:pt>
                <c:pt idx="11">
                  <c:v>0.30291906365662102</c:v>
                </c:pt>
                <c:pt idx="12">
                  <c:v>0.27416741019182717</c:v>
                </c:pt>
                <c:pt idx="13">
                  <c:v>0.25217301494919014</c:v>
                </c:pt>
                <c:pt idx="14">
                  <c:v>0.30542383152674413</c:v>
                </c:pt>
                <c:pt idx="15">
                  <c:v>0.27628010339021342</c:v>
                </c:pt>
                <c:pt idx="16">
                  <c:v>0.81766763371529994</c:v>
                </c:pt>
                <c:pt idx="17">
                  <c:v>0.74773844333457296</c:v>
                </c:pt>
                <c:pt idx="18">
                  <c:v>0.70991156096110619</c:v>
                </c:pt>
                <c:pt idx="19">
                  <c:v>0.86984132011779258</c:v>
                </c:pt>
                <c:pt idx="20">
                  <c:v>0.59465494892154624</c:v>
                </c:pt>
                <c:pt idx="21">
                  <c:v>0.49877839254770534</c:v>
                </c:pt>
                <c:pt idx="22">
                  <c:v>0.44316929882238981</c:v>
                </c:pt>
                <c:pt idx="23">
                  <c:v>0.39521967968013966</c:v>
                </c:pt>
                <c:pt idx="24">
                  <c:v>0.35528882314668314</c:v>
                </c:pt>
                <c:pt idx="25">
                  <c:v>0.334143152514978</c:v>
                </c:pt>
                <c:pt idx="26">
                  <c:v>0.33547616239354539</c:v>
                </c:pt>
                <c:pt idx="27">
                  <c:v>0.2984084806227103</c:v>
                </c:pt>
                <c:pt idx="28">
                  <c:v>0.27309771148421397</c:v>
                </c:pt>
                <c:pt idx="29">
                  <c:v>0.25578537112581295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C9-4238-87FE-CDBE5492DBFD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Data!$Q$95:$Q$124</c:f>
              <c:numCache>
                <c:formatCode>0.00</c:formatCode>
                <c:ptCount val="30"/>
                <c:pt idx="0">
                  <c:v>1.3557761247698823</c:v>
                </c:pt>
                <c:pt idx="1">
                  <c:v>1.5581870261684989</c:v>
                </c:pt>
                <c:pt idx="2">
                  <c:v>1.4274661204390928</c:v>
                </c:pt>
                <c:pt idx="3">
                  <c:v>1.2394050600821775</c:v>
                </c:pt>
                <c:pt idx="4">
                  <c:v>1.1027786791478782</c:v>
                </c:pt>
                <c:pt idx="5">
                  <c:v>0.97816034586812484</c:v>
                </c:pt>
                <c:pt idx="6">
                  <c:v>0.89068896786572394</c:v>
                </c:pt>
                <c:pt idx="7">
                  <c:v>0.81972576882880743</c:v>
                </c:pt>
                <c:pt idx="8">
                  <c:v>0.79507493995247136</c:v>
                </c:pt>
                <c:pt idx="9">
                  <c:v>0.72567794684931419</c:v>
                </c:pt>
                <c:pt idx="10">
                  <c:v>0.67773296202227395</c:v>
                </c:pt>
                <c:pt idx="11">
                  <c:v>0.61085973015218586</c:v>
                </c:pt>
                <c:pt idx="12">
                  <c:v>0.56313940633306525</c:v>
                </c:pt>
                <c:pt idx="13">
                  <c:v>0.51149028840912336</c:v>
                </c:pt>
                <c:pt idx="14">
                  <c:v>0.47433338354049492</c:v>
                </c:pt>
                <c:pt idx="15">
                  <c:v>0.45519817351753233</c:v>
                </c:pt>
                <c:pt idx="16">
                  <c:v>0.97620073966042065</c:v>
                </c:pt>
                <c:pt idx="17">
                  <c:v>2.412205867375385</c:v>
                </c:pt>
                <c:pt idx="18">
                  <c:v>0.89422221412242453</c:v>
                </c:pt>
                <c:pt idx="19">
                  <c:v>1.1062872998310282</c:v>
                </c:pt>
                <c:pt idx="20">
                  <c:v>1.0587629069983313</c:v>
                </c:pt>
                <c:pt idx="21">
                  <c:v>0.96599892082263661</c:v>
                </c:pt>
                <c:pt idx="22">
                  <c:v>0.90980799193340656</c:v>
                </c:pt>
                <c:pt idx="23">
                  <c:v>0.8724768628020988</c:v>
                </c:pt>
                <c:pt idx="24">
                  <c:v>0.81439970491496039</c:v>
                </c:pt>
                <c:pt idx="25">
                  <c:v>0.75166640154146291</c:v>
                </c:pt>
                <c:pt idx="26">
                  <c:v>0.71456816843078153</c:v>
                </c:pt>
                <c:pt idx="27">
                  <c:v>0.67213084777592169</c:v>
                </c:pt>
                <c:pt idx="28">
                  <c:v>0.62965112545919699</c:v>
                </c:pt>
                <c:pt idx="29">
                  <c:v>0.5864382060227783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C9-4238-87FE-CDBE5492DBFD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Data!$S$95:$S$124</c:f>
              <c:numCache>
                <c:formatCode>0.00</c:formatCode>
                <c:ptCount val="30"/>
                <c:pt idx="0">
                  <c:v>0.97187743604470644</c:v>
                </c:pt>
                <c:pt idx="1">
                  <c:v>1.1766008543888518</c:v>
                </c:pt>
                <c:pt idx="2">
                  <c:v>1.4061821928053053</c:v>
                </c:pt>
                <c:pt idx="3">
                  <c:v>1.2546370054335081</c:v>
                </c:pt>
                <c:pt idx="4">
                  <c:v>1.0506420463132431</c:v>
                </c:pt>
                <c:pt idx="5">
                  <c:v>0.83604581398369782</c:v>
                </c:pt>
                <c:pt idx="6">
                  <c:v>0.68129279895121553</c:v>
                </c:pt>
                <c:pt idx="7">
                  <c:v>0.63026571132125264</c:v>
                </c:pt>
                <c:pt idx="8">
                  <c:v>0.64186425197792873</c:v>
                </c:pt>
                <c:pt idx="9">
                  <c:v>0.54749660622746754</c:v>
                </c:pt>
                <c:pt idx="10">
                  <c:v>0.48918875918480648</c:v>
                </c:pt>
                <c:pt idx="11">
                  <c:v>0.44431572150206994</c:v>
                </c:pt>
                <c:pt idx="12">
                  <c:v>0.41064129419817974</c:v>
                </c:pt>
                <c:pt idx="13">
                  <c:v>0.37737127953279814</c:v>
                </c:pt>
                <c:pt idx="14">
                  <c:v>0.27713507033761114</c:v>
                </c:pt>
                <c:pt idx="15">
                  <c:v>0.37783173040536483</c:v>
                </c:pt>
                <c:pt idx="16">
                  <c:v>1.1392006271785591</c:v>
                </c:pt>
                <c:pt idx="17">
                  <c:v>3.3642944239743553</c:v>
                </c:pt>
                <c:pt idx="18">
                  <c:v>1.5206809441775471</c:v>
                </c:pt>
                <c:pt idx="19">
                  <c:v>2.0484063894610745</c:v>
                </c:pt>
                <c:pt idx="20">
                  <c:v>1.8122477526250507</c:v>
                </c:pt>
                <c:pt idx="21">
                  <c:v>1.2573042526593234</c:v>
                </c:pt>
                <c:pt idx="22">
                  <c:v>0.94077793924468822</c:v>
                </c:pt>
                <c:pt idx="23">
                  <c:v>0.74252344129932102</c:v>
                </c:pt>
                <c:pt idx="24">
                  <c:v>0.62714578114287778</c:v>
                </c:pt>
                <c:pt idx="25">
                  <c:v>0.57583209363754762</c:v>
                </c:pt>
                <c:pt idx="26">
                  <c:v>0.55911220690605024</c:v>
                </c:pt>
                <c:pt idx="27">
                  <c:v>0.53897653968274162</c:v>
                </c:pt>
                <c:pt idx="28">
                  <c:v>0.50824032481367298</c:v>
                </c:pt>
                <c:pt idx="29">
                  <c:v>0.46454588579353356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C9-4238-87FE-CDBE5492DBFD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Data!$A$95:$A$124</c:f>
              <c:numCache>
                <c:formatCode>d\-mmm\-yyyy</c:formatCode>
                <c:ptCount val="30"/>
                <c:pt idx="0">
                  <c:v>40999</c:v>
                </c:pt>
                <c:pt idx="1">
                  <c:v>41000</c:v>
                </c:pt>
                <c:pt idx="2">
                  <c:v>41001</c:v>
                </c:pt>
                <c:pt idx="3">
                  <c:v>41002</c:v>
                </c:pt>
                <c:pt idx="4">
                  <c:v>41003</c:v>
                </c:pt>
                <c:pt idx="5">
                  <c:v>41004</c:v>
                </c:pt>
                <c:pt idx="6">
                  <c:v>41005</c:v>
                </c:pt>
                <c:pt idx="7">
                  <c:v>41006</c:v>
                </c:pt>
                <c:pt idx="8">
                  <c:v>41007</c:v>
                </c:pt>
                <c:pt idx="9">
                  <c:v>41008</c:v>
                </c:pt>
                <c:pt idx="10">
                  <c:v>41009</c:v>
                </c:pt>
                <c:pt idx="11">
                  <c:v>41010</c:v>
                </c:pt>
                <c:pt idx="12">
                  <c:v>41011</c:v>
                </c:pt>
                <c:pt idx="13">
                  <c:v>41012</c:v>
                </c:pt>
                <c:pt idx="14">
                  <c:v>41013</c:v>
                </c:pt>
                <c:pt idx="15">
                  <c:v>41014</c:v>
                </c:pt>
                <c:pt idx="16">
                  <c:v>41015</c:v>
                </c:pt>
                <c:pt idx="17">
                  <c:v>41016</c:v>
                </c:pt>
                <c:pt idx="18">
                  <c:v>41017</c:v>
                </c:pt>
                <c:pt idx="19">
                  <c:v>41018</c:v>
                </c:pt>
                <c:pt idx="20">
                  <c:v>41019</c:v>
                </c:pt>
                <c:pt idx="21">
                  <c:v>41020</c:v>
                </c:pt>
                <c:pt idx="22">
                  <c:v>41021</c:v>
                </c:pt>
                <c:pt idx="23">
                  <c:v>41022</c:v>
                </c:pt>
                <c:pt idx="24">
                  <c:v>41023</c:v>
                </c:pt>
                <c:pt idx="25">
                  <c:v>41024</c:v>
                </c:pt>
                <c:pt idx="26">
                  <c:v>41025</c:v>
                </c:pt>
                <c:pt idx="27">
                  <c:v>41026</c:v>
                </c:pt>
                <c:pt idx="28">
                  <c:v>41027</c:v>
                </c:pt>
                <c:pt idx="29">
                  <c:v>41028</c:v>
                </c:pt>
              </c:numCache>
            </c:numRef>
          </c:cat>
          <c:val>
            <c:numRef>
              <c:f>Data!$U$95:$U$124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C9-4238-87FE-CDBE5492DBFD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Data!$W$95:$W$124</c:f>
              <c:numCache>
                <c:formatCode>0.00</c:formatCode>
                <c:ptCount val="30"/>
                <c:pt idx="0">
                  <c:v>0.68449616736364727</c:v>
                </c:pt>
                <c:pt idx="1">
                  <c:v>1.0186311116995419</c:v>
                </c:pt>
                <c:pt idx="2">
                  <c:v>1.0835150770692121</c:v>
                </c:pt>
                <c:pt idx="3">
                  <c:v>0.85510671873736854</c:v>
                </c:pt>
                <c:pt idx="4">
                  <c:v>0.7363712362687882</c:v>
                </c:pt>
                <c:pt idx="5">
                  <c:v>0.63014220680029132</c:v>
                </c:pt>
                <c:pt idx="6">
                  <c:v>0.56461289485131982</c:v>
                </c:pt>
                <c:pt idx="7">
                  <c:v>0.5160432197804723</c:v>
                </c:pt>
                <c:pt idx="8">
                  <c:v>0.59094706616488279</c:v>
                </c:pt>
                <c:pt idx="9">
                  <c:v>0.72490037101598326</c:v>
                </c:pt>
                <c:pt idx="10">
                  <c:v>0.55742581985335005</c:v>
                </c:pt>
                <c:pt idx="11">
                  <c:v>0.39753545081994823</c:v>
                </c:pt>
                <c:pt idx="12">
                  <c:v>0.36934040003276741</c:v>
                </c:pt>
                <c:pt idx="13">
                  <c:v>0.36148388316298252</c:v>
                </c:pt>
                <c:pt idx="14">
                  <c:v>0.47115787560752409</c:v>
                </c:pt>
                <c:pt idx="15">
                  <c:v>0.38237037333706253</c:v>
                </c:pt>
                <c:pt idx="16">
                  <c:v>1.9029641536486339</c:v>
                </c:pt>
                <c:pt idx="17">
                  <c:v>2.7926129778413058</c:v>
                </c:pt>
                <c:pt idx="18">
                  <c:v>2.5623852234082141</c:v>
                </c:pt>
                <c:pt idx="19">
                  <c:v>3.7053992454195503</c:v>
                </c:pt>
                <c:pt idx="20">
                  <c:v>2.1621283653573187</c:v>
                </c:pt>
                <c:pt idx="21">
                  <c:v>1.5787260131743823</c:v>
                </c:pt>
                <c:pt idx="22">
                  <c:v>1.2935049414555719</c:v>
                </c:pt>
                <c:pt idx="23">
                  <c:v>1.1306966603633415</c:v>
                </c:pt>
                <c:pt idx="24">
                  <c:v>0.95980160463260933</c:v>
                </c:pt>
                <c:pt idx="25">
                  <c:v>0.77544962812612273</c:v>
                </c:pt>
                <c:pt idx="26">
                  <c:v>0.74178571867555476</c:v>
                </c:pt>
                <c:pt idx="27">
                  <c:v>0.65788348760795357</c:v>
                </c:pt>
                <c:pt idx="28">
                  <c:v>0.66468851427768771</c:v>
                </c:pt>
                <c:pt idx="29">
                  <c:v>0.42012512941593633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C9-4238-87FE-CDBE5492DBFD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Data!$Y$95:$Y$124</c:f>
              <c:numCache>
                <c:formatCode>0.00</c:formatCode>
                <c:ptCount val="30"/>
                <c:pt idx="0">
                  <c:v>1.8823903926323589</c:v>
                </c:pt>
                <c:pt idx="1">
                  <c:v>2.6740517260999681</c:v>
                </c:pt>
                <c:pt idx="2">
                  <c:v>3.9265226991627311</c:v>
                </c:pt>
                <c:pt idx="3">
                  <c:v>3.5541114718916402</c:v>
                </c:pt>
                <c:pt idx="4">
                  <c:v>3.3309591407894437</c:v>
                </c:pt>
                <c:pt idx="5">
                  <c:v>2.5675196525227295</c:v>
                </c:pt>
                <c:pt idx="6">
                  <c:v>1.9606706437331078</c:v>
                </c:pt>
                <c:pt idx="7">
                  <c:v>1.4366663049357566</c:v>
                </c:pt>
                <c:pt idx="8">
                  <c:v>1.0317914604994778</c:v>
                </c:pt>
                <c:pt idx="9">
                  <c:v>0.74986891527401434</c:v>
                </c:pt>
                <c:pt idx="10">
                  <c:v>0.58685138759895716</c:v>
                </c:pt>
                <c:pt idx="11">
                  <c:v>0.71467211409378861</c:v>
                </c:pt>
                <c:pt idx="12">
                  <c:v>0.45984054604780467</c:v>
                </c:pt>
                <c:pt idx="13">
                  <c:v>0.41112620365660246</c:v>
                </c:pt>
                <c:pt idx="14">
                  <c:v>0.43197428383534014</c:v>
                </c:pt>
                <c:pt idx="15">
                  <c:v>0.40560209238171269</c:v>
                </c:pt>
                <c:pt idx="16">
                  <c:v>1.8860716794626018</c:v>
                </c:pt>
                <c:pt idx="17">
                  <c:v>3.1893378121753662</c:v>
                </c:pt>
                <c:pt idx="18">
                  <c:v>2.8034276171362063</c:v>
                </c:pt>
                <c:pt idx="19">
                  <c:v>4.4017572450791373</c:v>
                </c:pt>
                <c:pt idx="20">
                  <c:v>2.4106153297514679</c:v>
                </c:pt>
                <c:pt idx="21">
                  <c:v>1.6325477052751698</c:v>
                </c:pt>
                <c:pt idx="22">
                  <c:v>1.2426108117715153</c:v>
                </c:pt>
                <c:pt idx="23">
                  <c:v>0.97398694788512397</c:v>
                </c:pt>
                <c:pt idx="24">
                  <c:v>0.77452816345485398</c:v>
                </c:pt>
                <c:pt idx="25">
                  <c:v>0.67349195974939602</c:v>
                </c:pt>
                <c:pt idx="26">
                  <c:v>0.62504596314806904</c:v>
                </c:pt>
                <c:pt idx="27">
                  <c:v>0.5684275708092732</c:v>
                </c:pt>
                <c:pt idx="28">
                  <c:v>0.51967646599455919</c:v>
                </c:pt>
                <c:pt idx="29">
                  <c:v>0.46663496029850593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C9-4238-87FE-CDBE5492DBFD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Data!$AA$95:$AA$124</c:f>
              <c:numCache>
                <c:formatCode>0.00</c:formatCode>
                <c:ptCount val="30"/>
                <c:pt idx="0">
                  <c:v>2.0162377748153144</c:v>
                </c:pt>
                <c:pt idx="1">
                  <c:v>2.8954878090637863</c:v>
                </c:pt>
                <c:pt idx="2">
                  <c:v>4.2865310486483912</c:v>
                </c:pt>
                <c:pt idx="3">
                  <c:v>3.8729165767903688</c:v>
                </c:pt>
                <c:pt idx="4">
                  <c:v>3.6250748716703103</c:v>
                </c:pt>
                <c:pt idx="5">
                  <c:v>2.7771691222952093</c:v>
                </c:pt>
                <c:pt idx="6">
                  <c:v>2.1031788827760058</c:v>
                </c:pt>
                <c:pt idx="7">
                  <c:v>1.5211991733264609</c:v>
                </c:pt>
                <c:pt idx="8">
                  <c:v>1.071529338780338</c:v>
                </c:pt>
                <c:pt idx="9">
                  <c:v>0.75841513569156593</c:v>
                </c:pt>
                <c:pt idx="10">
                  <c:v>0.57736149478230014</c:v>
                </c:pt>
                <c:pt idx="11">
                  <c:v>0.7193241919573331</c:v>
                </c:pt>
                <c:pt idx="12">
                  <c:v>0.43629828749563637</c:v>
                </c:pt>
                <c:pt idx="13">
                  <c:v>0.38219423389958085</c:v>
                </c:pt>
                <c:pt idx="14">
                  <c:v>0.4053489269940112</c:v>
                </c:pt>
                <c:pt idx="15">
                  <c:v>0.37605893990162281</c:v>
                </c:pt>
                <c:pt idx="16">
                  <c:v>2.0203263559228337</c:v>
                </c:pt>
                <c:pt idx="17">
                  <c:v>3.4677846861198538</c:v>
                </c:pt>
                <c:pt idx="18">
                  <c:v>3.0391777327920031</c:v>
                </c:pt>
                <c:pt idx="19">
                  <c:v>4.8143451190196238</c:v>
                </c:pt>
                <c:pt idx="20">
                  <c:v>2.6029050458042113</c:v>
                </c:pt>
                <c:pt idx="21">
                  <c:v>1.7387527163328835</c:v>
                </c:pt>
                <c:pt idx="22">
                  <c:v>1.3056735542294604</c:v>
                </c:pt>
                <c:pt idx="23">
                  <c:v>1.0073293866704294</c:v>
                </c:pt>
                <c:pt idx="24">
                  <c:v>0.78580266100188467</c:v>
                </c:pt>
                <c:pt idx="25">
                  <c:v>0.67358790222461506</c:v>
                </c:pt>
                <c:pt idx="26">
                  <c:v>0.61978188395624789</c:v>
                </c:pt>
                <c:pt idx="27">
                  <c:v>0.55689928340668293</c:v>
                </c:pt>
                <c:pt idx="28">
                  <c:v>0.50275440002550931</c:v>
                </c:pt>
                <c:pt idx="29">
                  <c:v>0.44384442965273829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C9-4238-87FE-CDBE5492DBFD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Data!$AC$95:$AC$124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C9-4238-87FE-CDBE5492D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373792"/>
        <c:axId val="1"/>
      </c:lineChart>
      <c:dateAx>
        <c:axId val="106337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407407407407413"/>
              <c:y val="0.90196078431372551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424836601307189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3737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836298932384338E-2"/>
          <c:y val="0.96073298429319376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May 2005</a:t>
            </a:r>
          </a:p>
        </c:rich>
      </c:tx>
      <c:layout>
        <c:manualLayout>
          <c:xMode val="edge"/>
          <c:yMode val="edge"/>
          <c:x val="0.45629629629629631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22222222222222E-2"/>
          <c:y val="6.7538126361655779E-2"/>
          <c:w val="0.9274074074074074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Data!$C$125:$C$155</c:f>
              <c:numCache>
                <c:formatCode>0.00</c:formatCode>
                <c:ptCount val="31"/>
                <c:pt idx="0">
                  <c:v>0.59773868192154855</c:v>
                </c:pt>
                <c:pt idx="1">
                  <c:v>0.61324519824675527</c:v>
                </c:pt>
                <c:pt idx="2">
                  <c:v>0.91473543344466124</c:v>
                </c:pt>
                <c:pt idx="3">
                  <c:v>1.3498848853899268</c:v>
                </c:pt>
                <c:pt idx="4">
                  <c:v>1.0210982323334707</c:v>
                </c:pt>
                <c:pt idx="5">
                  <c:v>0.85314908897214059</c:v>
                </c:pt>
                <c:pt idx="6">
                  <c:v>0.81791257824757779</c:v>
                </c:pt>
                <c:pt idx="7">
                  <c:v>0.84235102233676273</c:v>
                </c:pt>
                <c:pt idx="8">
                  <c:v>0.83502053943719334</c:v>
                </c:pt>
                <c:pt idx="9">
                  <c:v>0.72723255953694954</c:v>
                </c:pt>
                <c:pt idx="10">
                  <c:v>0.63889705843233313</c:v>
                </c:pt>
                <c:pt idx="11">
                  <c:v>0.57086912767952569</c:v>
                </c:pt>
                <c:pt idx="12">
                  <c:v>0.46933278865858502</c:v>
                </c:pt>
                <c:pt idx="13">
                  <c:v>0.44923876065848489</c:v>
                </c:pt>
                <c:pt idx="14">
                  <c:v>0.3993725032673483</c:v>
                </c:pt>
                <c:pt idx="15">
                  <c:v>0.32465818826302006</c:v>
                </c:pt>
                <c:pt idx="16">
                  <c:v>0.28467794688595238</c:v>
                </c:pt>
                <c:pt idx="17">
                  <c:v>0.24095371042101776</c:v>
                </c:pt>
                <c:pt idx="18">
                  <c:v>0.22302105465336433</c:v>
                </c:pt>
                <c:pt idx="19">
                  <c:v>0.16530940865534546</c:v>
                </c:pt>
                <c:pt idx="20">
                  <c:v>8.8886896443688065E-2</c:v>
                </c:pt>
                <c:pt idx="21">
                  <c:v>0.36277401128797959</c:v>
                </c:pt>
                <c:pt idx="22">
                  <c:v>0.15872056830601466</c:v>
                </c:pt>
                <c:pt idx="23">
                  <c:v>7.4709235585930289E-2</c:v>
                </c:pt>
                <c:pt idx="24">
                  <c:v>2.8494892912253437E-2</c:v>
                </c:pt>
                <c:pt idx="25">
                  <c:v>1.3205216526550819E-2</c:v>
                </c:pt>
                <c:pt idx="26">
                  <c:v>9.1078691455742222E-3</c:v>
                </c:pt>
                <c:pt idx="27">
                  <c:v>1.5196942000482081E-3</c:v>
                </c:pt>
                <c:pt idx="28">
                  <c:v>2.8294719956911414E-4</c:v>
                </c:pt>
                <c:pt idx="29">
                  <c:v>0.27193014092316076</c:v>
                </c:pt>
                <c:pt idx="30">
                  <c:v>0.18954457259304136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B-4064-8910-17CC5FEE0A20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Data!$E$125:$E$155</c:f>
              <c:numCache>
                <c:formatCode>0.00</c:formatCode>
                <c:ptCount val="31"/>
                <c:pt idx="0">
                  <c:v>0.62071721627264786</c:v>
                </c:pt>
                <c:pt idx="1">
                  <c:v>0.61975983287728531</c:v>
                </c:pt>
                <c:pt idx="2">
                  <c:v>0.65491788901332082</c:v>
                </c:pt>
                <c:pt idx="3">
                  <c:v>0.75987524691005426</c:v>
                </c:pt>
                <c:pt idx="4">
                  <c:v>0.84651160325993713</c:v>
                </c:pt>
                <c:pt idx="5">
                  <c:v>0.57848856751114075</c:v>
                </c:pt>
                <c:pt idx="6">
                  <c:v>0.52546754482856528</c:v>
                </c:pt>
                <c:pt idx="7">
                  <c:v>0.48886950953270963</c:v>
                </c:pt>
                <c:pt idx="8">
                  <c:v>0.48755390560616624</c:v>
                </c:pt>
                <c:pt idx="9">
                  <c:v>0.44950084389765699</c:v>
                </c:pt>
                <c:pt idx="10">
                  <c:v>0.43359551060974599</c:v>
                </c:pt>
                <c:pt idx="11">
                  <c:v>0.43176828784570792</c:v>
                </c:pt>
                <c:pt idx="12">
                  <c:v>0.39592233512298258</c:v>
                </c:pt>
                <c:pt idx="13">
                  <c:v>0.37389855629916885</c:v>
                </c:pt>
                <c:pt idx="14">
                  <c:v>0.34930053729594118</c:v>
                </c:pt>
                <c:pt idx="15">
                  <c:v>0.30772051949111195</c:v>
                </c:pt>
                <c:pt idx="16">
                  <c:v>0.29098527229293869</c:v>
                </c:pt>
                <c:pt idx="17">
                  <c:v>0.27368995396872187</c:v>
                </c:pt>
                <c:pt idx="18">
                  <c:v>0.27242685402268341</c:v>
                </c:pt>
                <c:pt idx="19">
                  <c:v>0.26691557692790702</c:v>
                </c:pt>
                <c:pt idx="20">
                  <c:v>0.22710867324240436</c:v>
                </c:pt>
                <c:pt idx="21">
                  <c:v>0.39065691734638214</c:v>
                </c:pt>
                <c:pt idx="22">
                  <c:v>0.23055815110454667</c:v>
                </c:pt>
                <c:pt idx="23">
                  <c:v>0.18976095277822352</c:v>
                </c:pt>
                <c:pt idx="24">
                  <c:v>0.16719683231780169</c:v>
                </c:pt>
                <c:pt idx="25">
                  <c:v>0.15543085528655962</c:v>
                </c:pt>
                <c:pt idx="26">
                  <c:v>0.22743120300431777</c:v>
                </c:pt>
                <c:pt idx="27">
                  <c:v>0.23721830098833707</c:v>
                </c:pt>
                <c:pt idx="28">
                  <c:v>0.93676575669173356</c:v>
                </c:pt>
                <c:pt idx="29">
                  <c:v>2.7088364649444938</c:v>
                </c:pt>
                <c:pt idx="30">
                  <c:v>0.73142626014708567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B-4064-8910-17CC5FEE0A20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Data!$G$125:$G$155</c:f>
              <c:numCache>
                <c:formatCode>0.00</c:formatCode>
                <c:ptCount val="31"/>
                <c:pt idx="0">
                  <c:v>0.45917815600553596</c:v>
                </c:pt>
                <c:pt idx="1">
                  <c:v>0.42861495274330635</c:v>
                </c:pt>
                <c:pt idx="2">
                  <c:v>0.54638974148369679</c:v>
                </c:pt>
                <c:pt idx="3">
                  <c:v>0.70764148571394703</c:v>
                </c:pt>
                <c:pt idx="4">
                  <c:v>0.72648247793896703</c:v>
                </c:pt>
                <c:pt idx="5">
                  <c:v>0.56495024894148249</c:v>
                </c:pt>
                <c:pt idx="6">
                  <c:v>0.51445330148504964</c:v>
                </c:pt>
                <c:pt idx="7">
                  <c:v>0.47748044492817909</c:v>
                </c:pt>
                <c:pt idx="8">
                  <c:v>0.44107024628030694</c:v>
                </c:pt>
                <c:pt idx="9">
                  <c:v>0.39219629201980377</c:v>
                </c:pt>
                <c:pt idx="10">
                  <c:v>0.35280470214057758</c:v>
                </c:pt>
                <c:pt idx="11">
                  <c:v>0.31820315180660819</c:v>
                </c:pt>
                <c:pt idx="12">
                  <c:v>0.28766507356660825</c:v>
                </c:pt>
                <c:pt idx="13">
                  <c:v>0.25308137021015481</c:v>
                </c:pt>
                <c:pt idx="14">
                  <c:v>0.22687181325550851</c:v>
                </c:pt>
                <c:pt idx="15">
                  <c:v>0.20535808542183542</c:v>
                </c:pt>
                <c:pt idx="16">
                  <c:v>0.18966122645296835</c:v>
                </c:pt>
                <c:pt idx="17">
                  <c:v>0.1699567029775314</c:v>
                </c:pt>
                <c:pt idx="18">
                  <c:v>0.18203039556033265</c:v>
                </c:pt>
                <c:pt idx="19">
                  <c:v>0.17606519959904315</c:v>
                </c:pt>
                <c:pt idx="20">
                  <c:v>0.13570932250508544</c:v>
                </c:pt>
                <c:pt idx="21">
                  <c:v>0.30698369657538849</c:v>
                </c:pt>
                <c:pt idx="22">
                  <c:v>0.27018733105616222</c:v>
                </c:pt>
                <c:pt idx="23">
                  <c:v>0.1192808026159585</c:v>
                </c:pt>
                <c:pt idx="24">
                  <c:v>9.0421826006796477E-2</c:v>
                </c:pt>
                <c:pt idx="25">
                  <c:v>0.11450687030099353</c:v>
                </c:pt>
                <c:pt idx="26">
                  <c:v>0.13093291313688221</c:v>
                </c:pt>
                <c:pt idx="27">
                  <c:v>0.17190655063531152</c:v>
                </c:pt>
                <c:pt idx="28">
                  <c:v>0.16147186946827244</c:v>
                </c:pt>
                <c:pt idx="29">
                  <c:v>0.56663906284548171</c:v>
                </c:pt>
                <c:pt idx="30">
                  <c:v>0.36053752487676255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B-4064-8910-17CC5FEE0A20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Data!$I$125:$I$155</c:f>
              <c:numCache>
                <c:formatCode>0.00</c:formatCode>
                <c:ptCount val="31"/>
                <c:pt idx="0">
                  <c:v>0.69899009425189174</c:v>
                </c:pt>
                <c:pt idx="1">
                  <c:v>0.69908807308533794</c:v>
                </c:pt>
                <c:pt idx="2">
                  <c:v>0.82567110293348867</c:v>
                </c:pt>
                <c:pt idx="3">
                  <c:v>0.9106581369357063</c:v>
                </c:pt>
                <c:pt idx="4">
                  <c:v>0.86139977612539143</c:v>
                </c:pt>
                <c:pt idx="5">
                  <c:v>0.75862446174819376</c:v>
                </c:pt>
                <c:pt idx="6">
                  <c:v>0.70602663145863875</c:v>
                </c:pt>
                <c:pt idx="7">
                  <c:v>0.65979466553088273</c:v>
                </c:pt>
                <c:pt idx="8">
                  <c:v>0.64285400840031026</c:v>
                </c:pt>
                <c:pt idx="9">
                  <c:v>0.58714629864911083</c:v>
                </c:pt>
                <c:pt idx="10">
                  <c:v>0.55405645397024927</c:v>
                </c:pt>
                <c:pt idx="11">
                  <c:v>0.54833461003583328</c:v>
                </c:pt>
                <c:pt idx="12">
                  <c:v>0.51440227388635595</c:v>
                </c:pt>
                <c:pt idx="13">
                  <c:v>0.4926511865812695</c:v>
                </c:pt>
                <c:pt idx="14">
                  <c:v>0.48453306083193876</c:v>
                </c:pt>
                <c:pt idx="15">
                  <c:v>0.4619368078452919</c:v>
                </c:pt>
                <c:pt idx="16">
                  <c:v>0.41635502734675023</c:v>
                </c:pt>
                <c:pt idx="17">
                  <c:v>0.41203475057168243</c:v>
                </c:pt>
                <c:pt idx="18">
                  <c:v>0.32841000303466766</c:v>
                </c:pt>
                <c:pt idx="19">
                  <c:v>0.4030218355398888</c:v>
                </c:pt>
                <c:pt idx="20">
                  <c:v>0.39392787018421366</c:v>
                </c:pt>
                <c:pt idx="21">
                  <c:v>0.49565292609886208</c:v>
                </c:pt>
                <c:pt idx="22">
                  <c:v>0.39122783624099805</c:v>
                </c:pt>
                <c:pt idx="23">
                  <c:v>0.35721839942434813</c:v>
                </c:pt>
                <c:pt idx="24">
                  <c:v>0.33872677638180743</c:v>
                </c:pt>
                <c:pt idx="25">
                  <c:v>0.30149609192339999</c:v>
                </c:pt>
                <c:pt idx="26">
                  <c:v>0.26616788998416235</c:v>
                </c:pt>
                <c:pt idx="27">
                  <c:v>0.26272045948984812</c:v>
                </c:pt>
                <c:pt idx="28">
                  <c:v>0.36082193644232008</c:v>
                </c:pt>
                <c:pt idx="29">
                  <c:v>0.33657619721725551</c:v>
                </c:pt>
                <c:pt idx="30">
                  <c:v>0.26869675195113901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B-4064-8910-17CC5FEE0A20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Data!$K$125:$K$155</c:f>
              <c:numCache>
                <c:formatCode>0.00</c:formatCode>
                <c:ptCount val="31"/>
                <c:pt idx="0">
                  <c:v>0.32294456291605128</c:v>
                </c:pt>
                <c:pt idx="1">
                  <c:v>0.29853258902129259</c:v>
                </c:pt>
                <c:pt idx="2">
                  <c:v>0.29479969984713972</c:v>
                </c:pt>
                <c:pt idx="3">
                  <c:v>0.34001684829100925</c:v>
                </c:pt>
                <c:pt idx="4">
                  <c:v>0.35470928158038173</c:v>
                </c:pt>
                <c:pt idx="5">
                  <c:v>0.19541428700249011</c:v>
                </c:pt>
                <c:pt idx="6">
                  <c:v>0.16990755159872153</c:v>
                </c:pt>
                <c:pt idx="7">
                  <c:v>0.1626540186330768</c:v>
                </c:pt>
                <c:pt idx="8">
                  <c:v>0.17300726250863191</c:v>
                </c:pt>
                <c:pt idx="9">
                  <c:v>0.15532092261311292</c:v>
                </c:pt>
                <c:pt idx="10">
                  <c:v>0.14312231652101901</c:v>
                </c:pt>
                <c:pt idx="11">
                  <c:v>0.14109827269882261</c:v>
                </c:pt>
                <c:pt idx="12">
                  <c:v>0.13060136135375711</c:v>
                </c:pt>
                <c:pt idx="13">
                  <c:v>0.11534558550435078</c:v>
                </c:pt>
                <c:pt idx="14">
                  <c:v>0.10360135213700328</c:v>
                </c:pt>
                <c:pt idx="15">
                  <c:v>7.7119159552242161E-2</c:v>
                </c:pt>
                <c:pt idx="16">
                  <c:v>6.1919810833235507E-2</c:v>
                </c:pt>
                <c:pt idx="17">
                  <c:v>5.2994276268996041E-2</c:v>
                </c:pt>
                <c:pt idx="18">
                  <c:v>9.2896615451604631E-2</c:v>
                </c:pt>
                <c:pt idx="19">
                  <c:v>7.0205797920662061E-2</c:v>
                </c:pt>
                <c:pt idx="20">
                  <c:v>6.4953576247207767E-2</c:v>
                </c:pt>
                <c:pt idx="21">
                  <c:v>0.12914487799491142</c:v>
                </c:pt>
                <c:pt idx="22">
                  <c:v>4.1265471825709131E-2</c:v>
                </c:pt>
                <c:pt idx="23">
                  <c:v>3.5128332497617459E-2</c:v>
                </c:pt>
                <c:pt idx="24">
                  <c:v>3.7048487248728848E-2</c:v>
                </c:pt>
                <c:pt idx="25">
                  <c:v>4.3710213506274194E-2</c:v>
                </c:pt>
                <c:pt idx="26">
                  <c:v>3.0471849060886843E-2</c:v>
                </c:pt>
                <c:pt idx="27">
                  <c:v>3.486020997823247E-2</c:v>
                </c:pt>
                <c:pt idx="28">
                  <c:v>5.9874039809723535E-2</c:v>
                </c:pt>
                <c:pt idx="29">
                  <c:v>0.17024658265503992</c:v>
                </c:pt>
                <c:pt idx="30">
                  <c:v>6.0995878215607625E-2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1B-4064-8910-17CC5FEE0A20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Data!$M$125:$M$155</c:f>
              <c:numCache>
                <c:formatCode>0.00</c:formatCode>
                <c:ptCount val="31"/>
                <c:pt idx="0">
                  <c:v>0.52803552160106004</c:v>
                </c:pt>
                <c:pt idx="1">
                  <c:v>0.5030870149650295</c:v>
                </c:pt>
                <c:pt idx="2">
                  <c:v>0.74953352228662329</c:v>
                </c:pt>
                <c:pt idx="3">
                  <c:v>0.79820801794077978</c:v>
                </c:pt>
                <c:pt idx="4">
                  <c:v>0.71061606535804833</c:v>
                </c:pt>
                <c:pt idx="5">
                  <c:v>0.54872157195951976</c:v>
                </c:pt>
                <c:pt idx="6">
                  <c:v>0.48752434564575214</c:v>
                </c:pt>
                <c:pt idx="7">
                  <c:v>0.46658345365276538</c:v>
                </c:pt>
                <c:pt idx="8">
                  <c:v>0.43413231196943713</c:v>
                </c:pt>
                <c:pt idx="9">
                  <c:v>0.38031179697498652</c:v>
                </c:pt>
                <c:pt idx="10">
                  <c:v>0.33647994385677266</c:v>
                </c:pt>
                <c:pt idx="11">
                  <c:v>0.30180340515636528</c:v>
                </c:pt>
                <c:pt idx="12">
                  <c:v>0.27176567403894475</c:v>
                </c:pt>
                <c:pt idx="13">
                  <c:v>0.24045842190468239</c:v>
                </c:pt>
                <c:pt idx="14">
                  <c:v>0.21551736672241109</c:v>
                </c:pt>
                <c:pt idx="15">
                  <c:v>0.22118774697561752</c:v>
                </c:pt>
                <c:pt idx="16">
                  <c:v>0.21276318673412151</c:v>
                </c:pt>
                <c:pt idx="17">
                  <c:v>7.9290993708158883E-2</c:v>
                </c:pt>
                <c:pt idx="18">
                  <c:v>0.22360205396400454</c:v>
                </c:pt>
                <c:pt idx="19">
                  <c:v>0.17729556884134573</c:v>
                </c:pt>
                <c:pt idx="20">
                  <c:v>0.13174922206091005</c:v>
                </c:pt>
                <c:pt idx="21">
                  <c:v>0.60768671178524958</c:v>
                </c:pt>
                <c:pt idx="22">
                  <c:v>0.25852606879502188</c:v>
                </c:pt>
                <c:pt idx="23">
                  <c:v>0.15801693934302857</c:v>
                </c:pt>
                <c:pt idx="24">
                  <c:v>0.11691538839355207</c:v>
                </c:pt>
                <c:pt idx="25">
                  <c:v>0.13330541300510856</c:v>
                </c:pt>
                <c:pt idx="26">
                  <c:v>0.12950373683918079</c:v>
                </c:pt>
                <c:pt idx="27">
                  <c:v>0.11348347595101041</c:v>
                </c:pt>
                <c:pt idx="28">
                  <c:v>0.38496821247783047</c:v>
                </c:pt>
                <c:pt idx="29">
                  <c:v>1.0223066883155996</c:v>
                </c:pt>
                <c:pt idx="30">
                  <c:v>0.42019383025097223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1B-4064-8910-17CC5FEE0A20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Data!$O$125:$O$155</c:f>
              <c:numCache>
                <c:formatCode>0.00</c:formatCode>
                <c:ptCount val="31"/>
                <c:pt idx="0">
                  <c:v>0.25298436258842127</c:v>
                </c:pt>
                <c:pt idx="1">
                  <c:v>0.24063279722068676</c:v>
                </c:pt>
                <c:pt idx="2">
                  <c:v>0.36264411393959634</c:v>
                </c:pt>
                <c:pt idx="3">
                  <c:v>0.38674199777628115</c:v>
                </c:pt>
                <c:pt idx="4">
                  <c:v>0.34337676779291054</c:v>
                </c:pt>
                <c:pt idx="5">
                  <c:v>0.26322566107294731</c:v>
                </c:pt>
                <c:pt idx="6">
                  <c:v>0.23292799427605346</c:v>
                </c:pt>
                <c:pt idx="7">
                  <c:v>0.22256052819547853</c:v>
                </c:pt>
                <c:pt idx="8">
                  <c:v>0.2064945406152689</c:v>
                </c:pt>
                <c:pt idx="9">
                  <c:v>0.1798489534153104</c:v>
                </c:pt>
                <c:pt idx="10">
                  <c:v>0.15814857643977306</c:v>
                </c:pt>
                <c:pt idx="11">
                  <c:v>0.14098083406811959</c:v>
                </c:pt>
                <c:pt idx="12">
                  <c:v>0.12610968346949264</c:v>
                </c:pt>
                <c:pt idx="13">
                  <c:v>0.11061001541873935</c:v>
                </c:pt>
                <c:pt idx="14">
                  <c:v>9.8262139134264737E-2</c:v>
                </c:pt>
                <c:pt idx="15">
                  <c:v>0.10106944433209337</c:v>
                </c:pt>
                <c:pt idx="16">
                  <c:v>9.6898593225238833E-2</c:v>
                </c:pt>
                <c:pt idx="17">
                  <c:v>3.081886584972638E-2</c:v>
                </c:pt>
                <c:pt idx="18">
                  <c:v>0.10226472511662633</c:v>
                </c:pt>
                <c:pt idx="19">
                  <c:v>7.9339201505664841E-2</c:v>
                </c:pt>
                <c:pt idx="20">
                  <c:v>5.6790008973731966E-2</c:v>
                </c:pt>
                <c:pt idx="21">
                  <c:v>0.29241826123937503</c:v>
                </c:pt>
                <c:pt idx="22">
                  <c:v>0.11955498855331896</c:v>
                </c:pt>
                <c:pt idx="23">
                  <c:v>6.9794692252156801E-2</c:v>
                </c:pt>
                <c:pt idx="24">
                  <c:v>4.944603969855834E-2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0.18747222259024396</c:v>
                </c:pt>
                <c:pt idx="30">
                  <c:v>4.5284820130080485E-2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1B-4064-8910-17CC5FEE0A20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Data!$Q$125:$Q$155</c:f>
              <c:numCache>
                <c:formatCode>0.00</c:formatCode>
                <c:ptCount val="31"/>
                <c:pt idx="0">
                  <c:v>0.55170776569712621</c:v>
                </c:pt>
                <c:pt idx="1">
                  <c:v>0.51738980991541939</c:v>
                </c:pt>
                <c:pt idx="2">
                  <c:v>0.60017780574270951</c:v>
                </c:pt>
                <c:pt idx="3">
                  <c:v>0.67045130569638578</c:v>
                </c:pt>
                <c:pt idx="4">
                  <c:v>0.66658030377102939</c:v>
                </c:pt>
                <c:pt idx="5">
                  <c:v>0.50016498153263655</c:v>
                </c:pt>
                <c:pt idx="6">
                  <c:v>0.44056634781114068</c:v>
                </c:pt>
                <c:pt idx="7">
                  <c:v>0.40103529888546452</c:v>
                </c:pt>
                <c:pt idx="8">
                  <c:v>0.37354702979008075</c:v>
                </c:pt>
                <c:pt idx="9">
                  <c:v>0.31456011704049741</c:v>
                </c:pt>
                <c:pt idx="10">
                  <c:v>0.27555710645940829</c:v>
                </c:pt>
                <c:pt idx="11">
                  <c:v>0.25250940307637726</c:v>
                </c:pt>
                <c:pt idx="12">
                  <c:v>0.21461369891568435</c:v>
                </c:pt>
                <c:pt idx="13">
                  <c:v>0.19002446275680734</c:v>
                </c:pt>
                <c:pt idx="14">
                  <c:v>0.17537374560118746</c:v>
                </c:pt>
                <c:pt idx="15">
                  <c:v>0.1471199993632791</c:v>
                </c:pt>
                <c:pt idx="16">
                  <c:v>0.12042733900027092</c:v>
                </c:pt>
                <c:pt idx="17">
                  <c:v>9.8856841179614713E-2</c:v>
                </c:pt>
                <c:pt idx="18">
                  <c:v>0.16556514993609392</c:v>
                </c:pt>
                <c:pt idx="19">
                  <c:v>0.13243213262160644</c:v>
                </c:pt>
                <c:pt idx="20">
                  <c:v>0.11180862156204177</c:v>
                </c:pt>
                <c:pt idx="21">
                  <c:v>0.31731138770432826</c:v>
                </c:pt>
                <c:pt idx="22">
                  <c:v>0.12429196734309916</c:v>
                </c:pt>
                <c:pt idx="23">
                  <c:v>8.6903929695563528E-2</c:v>
                </c:pt>
                <c:pt idx="24">
                  <c:v>7.1975294255826799E-2</c:v>
                </c:pt>
                <c:pt idx="25">
                  <c:v>6.4699716382499592E-2</c:v>
                </c:pt>
                <c:pt idx="26">
                  <c:v>4.7255365227128004E-2</c:v>
                </c:pt>
                <c:pt idx="27">
                  <c:v>4.0583947812519096E-2</c:v>
                </c:pt>
                <c:pt idx="28">
                  <c:v>5.1733312466412336E-2</c:v>
                </c:pt>
                <c:pt idx="29">
                  <c:v>6.7967502390224352E-2</c:v>
                </c:pt>
                <c:pt idx="30">
                  <c:v>1.1692757716020009E-2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1B-4064-8910-17CC5FEE0A20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Data!$S$125:$S$155</c:f>
              <c:numCache>
                <c:formatCode>0.00</c:formatCode>
                <c:ptCount val="31"/>
                <c:pt idx="0">
                  <c:v>0.42748563457807154</c:v>
                </c:pt>
                <c:pt idx="1">
                  <c:v>0.39298376698569942</c:v>
                </c:pt>
                <c:pt idx="2">
                  <c:v>0.43145927269466194</c:v>
                </c:pt>
                <c:pt idx="3">
                  <c:v>0.30312559923158705</c:v>
                </c:pt>
                <c:pt idx="4">
                  <c:v>0.53174057873126801</c:v>
                </c:pt>
                <c:pt idx="5">
                  <c:v>0.40930309551587296</c:v>
                </c:pt>
                <c:pt idx="6">
                  <c:v>0.36708850174846491</c:v>
                </c:pt>
                <c:pt idx="7">
                  <c:v>0.31838159139610961</c:v>
                </c:pt>
                <c:pt idx="8">
                  <c:v>0.27899649523028769</c:v>
                </c:pt>
                <c:pt idx="9">
                  <c:v>0.23662824487913037</c:v>
                </c:pt>
                <c:pt idx="10">
                  <c:v>0.19805832203669688</c:v>
                </c:pt>
                <c:pt idx="11">
                  <c:v>0.1685068907959591</c:v>
                </c:pt>
                <c:pt idx="12">
                  <c:v>0.13545274623065162</c:v>
                </c:pt>
                <c:pt idx="13">
                  <c:v>0.10814768519095648</c:v>
                </c:pt>
                <c:pt idx="14">
                  <c:v>8.4750741723297676E-2</c:v>
                </c:pt>
                <c:pt idx="15">
                  <c:v>6.1381380862484167E-2</c:v>
                </c:pt>
                <c:pt idx="16">
                  <c:v>5.7636639837150519E-2</c:v>
                </c:pt>
                <c:pt idx="17">
                  <c:v>5.4662102604094105E-2</c:v>
                </c:pt>
                <c:pt idx="18">
                  <c:v>6.3074258447195608E-2</c:v>
                </c:pt>
                <c:pt idx="19">
                  <c:v>5.7551091228673731E-2</c:v>
                </c:pt>
                <c:pt idx="20">
                  <c:v>2.9673933372485993E-2</c:v>
                </c:pt>
                <c:pt idx="21">
                  <c:v>7.0145862317770091E-2</c:v>
                </c:pt>
                <c:pt idx="22">
                  <c:v>0.10901057925674204</c:v>
                </c:pt>
                <c:pt idx="23">
                  <c:v>8.501145675711258E-2</c:v>
                </c:pt>
                <c:pt idx="24">
                  <c:v>4.7294458608117748E-2</c:v>
                </c:pt>
                <c:pt idx="25">
                  <c:v>8.1327057194338134E-3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1B-4064-8910-17CC5FEE0A20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Data!$A$125:$A$155</c:f>
              <c:numCache>
                <c:formatCode>d\-mmm\-yyyy</c:formatCode>
                <c:ptCount val="31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41034</c:v>
                </c:pt>
                <c:pt idx="6">
                  <c:v>41035</c:v>
                </c:pt>
                <c:pt idx="7">
                  <c:v>41036</c:v>
                </c:pt>
                <c:pt idx="8">
                  <c:v>41037</c:v>
                </c:pt>
                <c:pt idx="9">
                  <c:v>41038</c:v>
                </c:pt>
                <c:pt idx="10">
                  <c:v>41039</c:v>
                </c:pt>
                <c:pt idx="11">
                  <c:v>41040</c:v>
                </c:pt>
                <c:pt idx="12">
                  <c:v>41041</c:v>
                </c:pt>
                <c:pt idx="13">
                  <c:v>41042</c:v>
                </c:pt>
                <c:pt idx="14">
                  <c:v>41043</c:v>
                </c:pt>
                <c:pt idx="15">
                  <c:v>41044</c:v>
                </c:pt>
                <c:pt idx="16">
                  <c:v>41045</c:v>
                </c:pt>
                <c:pt idx="17">
                  <c:v>41046</c:v>
                </c:pt>
                <c:pt idx="18">
                  <c:v>41047</c:v>
                </c:pt>
                <c:pt idx="19">
                  <c:v>41048</c:v>
                </c:pt>
                <c:pt idx="20">
                  <c:v>41049</c:v>
                </c:pt>
                <c:pt idx="21">
                  <c:v>41050</c:v>
                </c:pt>
                <c:pt idx="22">
                  <c:v>41051</c:v>
                </c:pt>
                <c:pt idx="23">
                  <c:v>41052</c:v>
                </c:pt>
                <c:pt idx="24">
                  <c:v>41053</c:v>
                </c:pt>
                <c:pt idx="25">
                  <c:v>41054</c:v>
                </c:pt>
                <c:pt idx="26">
                  <c:v>41055</c:v>
                </c:pt>
                <c:pt idx="27">
                  <c:v>41056</c:v>
                </c:pt>
                <c:pt idx="28">
                  <c:v>41057</c:v>
                </c:pt>
                <c:pt idx="29">
                  <c:v>41058</c:v>
                </c:pt>
                <c:pt idx="30">
                  <c:v>41059</c:v>
                </c:pt>
              </c:numCache>
            </c:numRef>
          </c:cat>
          <c:val>
            <c:numRef>
              <c:f>Data!$U$125:$U$155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1B-4064-8910-17CC5FEE0A20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Data!$W$125:$W$155</c:f>
              <c:numCache>
                <c:formatCode>0.00</c:formatCode>
                <c:ptCount val="31"/>
                <c:pt idx="0">
                  <c:v>0.36962112943803993</c:v>
                </c:pt>
                <c:pt idx="1">
                  <c:v>0.40293126631843695</c:v>
                </c:pt>
                <c:pt idx="2">
                  <c:v>0.52959431340467356</c:v>
                </c:pt>
                <c:pt idx="3">
                  <c:v>0.65355003825294467</c:v>
                </c:pt>
                <c:pt idx="4">
                  <c:v>0.86636687152421576</c:v>
                </c:pt>
                <c:pt idx="5">
                  <c:v>0.51085367252686431</c:v>
                </c:pt>
                <c:pt idx="6">
                  <c:v>0.43792605774782345</c:v>
                </c:pt>
                <c:pt idx="7">
                  <c:v>0.36403128401758206</c:v>
                </c:pt>
                <c:pt idx="8">
                  <c:v>0.2665035642781477</c:v>
                </c:pt>
                <c:pt idx="9">
                  <c:v>0.21896610595106197</c:v>
                </c:pt>
                <c:pt idx="10">
                  <c:v>0.17885608266064995</c:v>
                </c:pt>
                <c:pt idx="11">
                  <c:v>0.18515794878359687</c:v>
                </c:pt>
                <c:pt idx="12">
                  <c:v>0.15450559200358252</c:v>
                </c:pt>
                <c:pt idx="13">
                  <c:v>0.13202803863756782</c:v>
                </c:pt>
                <c:pt idx="14">
                  <c:v>0.11373718606209635</c:v>
                </c:pt>
                <c:pt idx="15">
                  <c:v>8.2647946195800126E-2</c:v>
                </c:pt>
                <c:pt idx="16">
                  <c:v>0.1167006203282529</c:v>
                </c:pt>
                <c:pt idx="17">
                  <c:v>9.0788606143040143E-2</c:v>
                </c:pt>
                <c:pt idx="18">
                  <c:v>7.7211430217723961E-2</c:v>
                </c:pt>
                <c:pt idx="19">
                  <c:v>5.0366595070198812E-2</c:v>
                </c:pt>
                <c:pt idx="20">
                  <c:v>3.2775863621200586E-2</c:v>
                </c:pt>
                <c:pt idx="21">
                  <c:v>0.26426553606594749</c:v>
                </c:pt>
                <c:pt idx="22">
                  <c:v>8.0593334712414033E-2</c:v>
                </c:pt>
                <c:pt idx="23">
                  <c:v>5.2493820794409583E-2</c:v>
                </c:pt>
                <c:pt idx="24">
                  <c:v>2.7966491388565388E-2</c:v>
                </c:pt>
                <c:pt idx="25">
                  <c:v>6.8254972260046856E-2</c:v>
                </c:pt>
                <c:pt idx="26">
                  <c:v>5.7334859408499264E-2</c:v>
                </c:pt>
                <c:pt idx="27">
                  <c:v>2.7440439432044352E-2</c:v>
                </c:pt>
                <c:pt idx="28">
                  <c:v>1.5628289649490229E-2</c:v>
                </c:pt>
                <c:pt idx="29">
                  <c:v>2.3571807553124234E-2</c:v>
                </c:pt>
                <c:pt idx="30">
                  <c:v>6.7767528436648704E-4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1B-4064-8910-17CC5FEE0A20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Data!$Y$125:$Y$155</c:f>
              <c:numCache>
                <c:formatCode>0.00</c:formatCode>
                <c:ptCount val="31"/>
                <c:pt idx="0">
                  <c:v>0.36806818049756651</c:v>
                </c:pt>
                <c:pt idx="1">
                  <c:v>0.31960885056425059</c:v>
                </c:pt>
                <c:pt idx="2">
                  <c:v>0.41704803551279473</c:v>
                </c:pt>
                <c:pt idx="3">
                  <c:v>0.50815138940724069</c:v>
                </c:pt>
                <c:pt idx="4">
                  <c:v>0.53906139315265755</c:v>
                </c:pt>
                <c:pt idx="5">
                  <c:v>0.48739977499941733</c:v>
                </c:pt>
                <c:pt idx="6">
                  <c:v>0.43513482631511741</c:v>
                </c:pt>
                <c:pt idx="7">
                  <c:v>0.41095833524758896</c:v>
                </c:pt>
                <c:pt idx="8">
                  <c:v>0.3930254846397534</c:v>
                </c:pt>
                <c:pt idx="9">
                  <c:v>0.33706173177979737</c:v>
                </c:pt>
                <c:pt idx="10">
                  <c:v>0.29618915551521929</c:v>
                </c:pt>
                <c:pt idx="11">
                  <c:v>0.25956254249721727</c:v>
                </c:pt>
                <c:pt idx="12">
                  <c:v>0.2352922242838375</c:v>
                </c:pt>
                <c:pt idx="13">
                  <c:v>0.20890007003169311</c:v>
                </c:pt>
                <c:pt idx="14">
                  <c:v>0.18847674872795897</c:v>
                </c:pt>
                <c:pt idx="15">
                  <c:v>0.21379178721020844</c:v>
                </c:pt>
                <c:pt idx="16">
                  <c:v>0.22867322305636645</c:v>
                </c:pt>
                <c:pt idx="17">
                  <c:v>0.21060388548103307</c:v>
                </c:pt>
                <c:pt idx="18">
                  <c:v>0.18537787028705466</c:v>
                </c:pt>
                <c:pt idx="19">
                  <c:v>0.14736987635607829</c:v>
                </c:pt>
                <c:pt idx="20">
                  <c:v>0.12139219882596913</c:v>
                </c:pt>
                <c:pt idx="21">
                  <c:v>0.48451921128452768</c:v>
                </c:pt>
                <c:pt idx="22">
                  <c:v>0.23835226721612932</c:v>
                </c:pt>
                <c:pt idx="23">
                  <c:v>0.15852339204577809</c:v>
                </c:pt>
                <c:pt idx="24">
                  <c:v>0.11855648856040582</c:v>
                </c:pt>
                <c:pt idx="25">
                  <c:v>0.12400353871475622</c:v>
                </c:pt>
                <c:pt idx="26">
                  <c:v>0.12972792805288219</c:v>
                </c:pt>
                <c:pt idx="27">
                  <c:v>0.14697929614043295</c:v>
                </c:pt>
                <c:pt idx="28">
                  <c:v>0.36660369908727497</c:v>
                </c:pt>
                <c:pt idx="29">
                  <c:v>0.4462885193738978</c:v>
                </c:pt>
                <c:pt idx="30">
                  <c:v>0.2200440664551685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1B-4064-8910-17CC5FEE0A20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Data!$AA$125:$AA$155</c:f>
              <c:numCache>
                <c:formatCode>0.00</c:formatCode>
                <c:ptCount val="31"/>
                <c:pt idx="0">
                  <c:v>0.33437230962872355</c:v>
                </c:pt>
                <c:pt idx="1">
                  <c:v>0.28055148284046</c:v>
                </c:pt>
                <c:pt idx="2">
                  <c:v>0.38877125192768658</c:v>
                </c:pt>
                <c:pt idx="3">
                  <c:v>0.48995419928849726</c:v>
                </c:pt>
                <c:pt idx="4">
                  <c:v>0.5242840581597592</c:v>
                </c:pt>
                <c:pt idx="5">
                  <c:v>0.4669066448514631</c:v>
                </c:pt>
                <c:pt idx="6">
                  <c:v>0.40885914906260173</c:v>
                </c:pt>
                <c:pt idx="7">
                  <c:v>0.38200779268016716</c:v>
                </c:pt>
                <c:pt idx="8">
                  <c:v>0.36209086754496056</c:v>
                </c:pt>
                <c:pt idx="9">
                  <c:v>0.29993533519976162</c:v>
                </c:pt>
                <c:pt idx="10">
                  <c:v>0.2545406537100865</c:v>
                </c:pt>
                <c:pt idx="11">
                  <c:v>0.21386170503714194</c:v>
                </c:pt>
                <c:pt idx="12">
                  <c:v>0.1869061405574873</c:v>
                </c:pt>
                <c:pt idx="13">
                  <c:v>0.15759398200043645</c:v>
                </c:pt>
                <c:pt idx="14">
                  <c:v>0.13491104272244969</c:v>
                </c:pt>
                <c:pt idx="15">
                  <c:v>0.1630269143856827</c:v>
                </c:pt>
                <c:pt idx="16">
                  <c:v>0.17955481896337447</c:v>
                </c:pt>
                <c:pt idx="17">
                  <c:v>0.15948630606484843</c:v>
                </c:pt>
                <c:pt idx="18">
                  <c:v>0.13146930714675553</c:v>
                </c:pt>
                <c:pt idx="19">
                  <c:v>8.9256142814037764E-2</c:v>
                </c:pt>
                <c:pt idx="20">
                  <c:v>6.0404318312268314E-2</c:v>
                </c:pt>
                <c:pt idx="21">
                  <c:v>0.46370737814750795</c:v>
                </c:pt>
                <c:pt idx="22">
                  <c:v>0.19030474389868424</c:v>
                </c:pt>
                <c:pt idx="23">
                  <c:v>0.10164367348855521</c:v>
                </c:pt>
                <c:pt idx="24">
                  <c:v>5.7254867603094194E-2</c:v>
                </c:pt>
                <c:pt idx="25">
                  <c:v>6.3304574507166061E-2</c:v>
                </c:pt>
                <c:pt idx="26">
                  <c:v>6.9662305153871673E-2</c:v>
                </c:pt>
                <c:pt idx="27">
                  <c:v>8.8822349153207136E-2</c:v>
                </c:pt>
                <c:pt idx="28">
                  <c:v>1.1241568172801706</c:v>
                </c:pt>
                <c:pt idx="29">
                  <c:v>1.7270671583717849</c:v>
                </c:pt>
                <c:pt idx="30">
                  <c:v>1.0349567439243874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91B-4064-8910-17CC5FEE0A20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Data!$AC$125:$AC$155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91B-4064-8910-17CC5FEE0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500624"/>
        <c:axId val="1"/>
      </c:lineChart>
      <c:dateAx>
        <c:axId val="118250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962962962962965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1851851851851851E-2"/>
              <c:y val="0.4139433551198257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2500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056939501779347E-2"/>
          <c:y val="0.96073298429319376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June 2005</a:t>
            </a:r>
          </a:p>
        </c:rich>
      </c:tx>
      <c:layout>
        <c:manualLayout>
          <c:xMode val="edge"/>
          <c:yMode val="edge"/>
          <c:x val="0.45333333333333331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Data!$C$156:$C$185</c:f>
              <c:numCache>
                <c:formatCode>0.00</c:formatCode>
                <c:ptCount val="30"/>
                <c:pt idx="0">
                  <c:v>0.11506277119821204</c:v>
                </c:pt>
                <c:pt idx="1">
                  <c:v>6.6684823117491229E-2</c:v>
                </c:pt>
                <c:pt idx="2">
                  <c:v>1.0385128615743094E-2</c:v>
                </c:pt>
                <c:pt idx="3">
                  <c:v>0.12594254757452614</c:v>
                </c:pt>
                <c:pt idx="4">
                  <c:v>0.20175095690416006</c:v>
                </c:pt>
                <c:pt idx="5">
                  <c:v>0.11613432082207428</c:v>
                </c:pt>
                <c:pt idx="6">
                  <c:v>1.8761767391171278E-2</c:v>
                </c:pt>
                <c:pt idx="7">
                  <c:v>5.6319643562138203E-3</c:v>
                </c:pt>
                <c:pt idx="8">
                  <c:v>3.3530223305428315E-6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4.7678122840958542E-2</c:v>
                </c:pt>
                <c:pt idx="20">
                  <c:v>5.5820313773015037E-3</c:v>
                </c:pt>
                <c:pt idx="21">
                  <c:v>1.1452270748574193E-2</c:v>
                </c:pt>
                <c:pt idx="22">
                  <c:v>2.546189482508638E-3</c:v>
                </c:pt>
                <c:pt idx="23">
                  <c:v>0</c:v>
                </c:pt>
                <c:pt idx="24">
                  <c:v>0</c:v>
                </c:pt>
                <c:pt idx="25">
                  <c:v>5.2623485036344987E-3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4-4ACA-A408-BAAF2CD643FB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Data!$E$156:$E$185</c:f>
              <c:numCache>
                <c:formatCode>0.00</c:formatCode>
                <c:ptCount val="30"/>
                <c:pt idx="0">
                  <c:v>0.57734543743430422</c:v>
                </c:pt>
                <c:pt idx="1">
                  <c:v>0.66525824640384124</c:v>
                </c:pt>
                <c:pt idx="2">
                  <c:v>0.36666032923884534</c:v>
                </c:pt>
                <c:pt idx="3">
                  <c:v>0.53829757630897135</c:v>
                </c:pt>
                <c:pt idx="4">
                  <c:v>1.0096205778637595</c:v>
                </c:pt>
                <c:pt idx="5">
                  <c:v>0.44689034945301764</c:v>
                </c:pt>
                <c:pt idx="6">
                  <c:v>0.11472604665428389</c:v>
                </c:pt>
                <c:pt idx="7">
                  <c:v>0.10594417727078848</c:v>
                </c:pt>
                <c:pt idx="8">
                  <c:v>9.8963478760989432E-2</c:v>
                </c:pt>
                <c:pt idx="9">
                  <c:v>8.7453849829062028E-2</c:v>
                </c:pt>
                <c:pt idx="10">
                  <c:v>9.6822089815951126E-2</c:v>
                </c:pt>
                <c:pt idx="11">
                  <c:v>8.6966844315173431E-2</c:v>
                </c:pt>
                <c:pt idx="12">
                  <c:v>0.15225117700506255</c:v>
                </c:pt>
                <c:pt idx="13">
                  <c:v>0.15790031443749183</c:v>
                </c:pt>
                <c:pt idx="14">
                  <c:v>0.13017140149846976</c:v>
                </c:pt>
                <c:pt idx="15">
                  <c:v>0.12821003298755421</c:v>
                </c:pt>
                <c:pt idx="16">
                  <c:v>0.1005271982973731</c:v>
                </c:pt>
                <c:pt idx="17">
                  <c:v>0.16207169025946344</c:v>
                </c:pt>
                <c:pt idx="18">
                  <c:v>0.37800816523398301</c:v>
                </c:pt>
                <c:pt idx="19">
                  <c:v>0.38480767557566758</c:v>
                </c:pt>
                <c:pt idx="20">
                  <c:v>0.23669292388712565</c:v>
                </c:pt>
                <c:pt idx="21">
                  <c:v>0.26367349659453237</c:v>
                </c:pt>
                <c:pt idx="22">
                  <c:v>0.30371158201060094</c:v>
                </c:pt>
                <c:pt idx="23">
                  <c:v>0.16187907602584559</c:v>
                </c:pt>
                <c:pt idx="24">
                  <c:v>0.86382556426274604</c:v>
                </c:pt>
                <c:pt idx="25">
                  <c:v>0.46773813943744968</c:v>
                </c:pt>
                <c:pt idx="26">
                  <c:v>0.34478614185815548</c:v>
                </c:pt>
                <c:pt idx="27">
                  <c:v>0.29423075830189321</c:v>
                </c:pt>
                <c:pt idx="28">
                  <c:v>0.2734701193965674</c:v>
                </c:pt>
                <c:pt idx="29">
                  <c:v>0.24868615802497879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4-4ACA-A408-BAAF2CD643FB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Data!$G$156:$G$185</c:f>
              <c:numCache>
                <c:formatCode>0.00</c:formatCode>
                <c:ptCount val="30"/>
                <c:pt idx="0">
                  <c:v>0.37125840602589411</c:v>
                </c:pt>
                <c:pt idx="1">
                  <c:v>0.20793265057956314</c:v>
                </c:pt>
                <c:pt idx="2">
                  <c:v>0.18242890937908376</c:v>
                </c:pt>
                <c:pt idx="3">
                  <c:v>0.55008990141979941</c:v>
                </c:pt>
                <c:pt idx="4">
                  <c:v>0.60923702158365212</c:v>
                </c:pt>
                <c:pt idx="5">
                  <c:v>0.28188148086074216</c:v>
                </c:pt>
                <c:pt idx="6">
                  <c:v>4.5209183043591741E-2</c:v>
                </c:pt>
                <c:pt idx="7">
                  <c:v>3.8951962780578379E-2</c:v>
                </c:pt>
                <c:pt idx="8">
                  <c:v>3.3978105136146415E-2</c:v>
                </c:pt>
                <c:pt idx="9">
                  <c:v>2.5777313228677181E-2</c:v>
                </c:pt>
                <c:pt idx="10">
                  <c:v>3.2452331782802206E-2</c:v>
                </c:pt>
                <c:pt idx="11">
                  <c:v>2.5430314128983212E-2</c:v>
                </c:pt>
                <c:pt idx="12">
                  <c:v>7.1946429494147798E-2</c:v>
                </c:pt>
                <c:pt idx="13">
                  <c:v>7.5971528896921492E-2</c:v>
                </c:pt>
                <c:pt idx="14">
                  <c:v>5.6214241656978227E-2</c:v>
                </c:pt>
                <c:pt idx="15">
                  <c:v>5.4816735698531335E-2</c:v>
                </c:pt>
                <c:pt idx="16">
                  <c:v>3.5092279936687031E-2</c:v>
                </c:pt>
                <c:pt idx="17">
                  <c:v>7.894369987533971E-2</c:v>
                </c:pt>
                <c:pt idx="18">
                  <c:v>0.23280183960964346</c:v>
                </c:pt>
                <c:pt idx="19">
                  <c:v>0.23764659783031553</c:v>
                </c:pt>
                <c:pt idx="20">
                  <c:v>0.13211250422849838</c:v>
                </c:pt>
                <c:pt idx="21">
                  <c:v>0.15133658726596375</c:v>
                </c:pt>
                <c:pt idx="22">
                  <c:v>0.17986435378325252</c:v>
                </c:pt>
                <c:pt idx="23">
                  <c:v>7.8806459199931428E-2</c:v>
                </c:pt>
                <c:pt idx="24">
                  <c:v>0.57895438875143868</c:v>
                </c:pt>
                <c:pt idx="25">
                  <c:v>0.29673585960780036</c:v>
                </c:pt>
                <c:pt idx="26">
                  <c:v>0.20913062465896165</c:v>
                </c:pt>
                <c:pt idx="27">
                  <c:v>0.17310911755397365</c:v>
                </c:pt>
                <c:pt idx="28">
                  <c:v>0.15831683532353549</c:v>
                </c:pt>
                <c:pt idx="29">
                  <c:v>0.14065787246267825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4-4ACA-A408-BAAF2CD643FB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Data!$I$156:$I$185</c:f>
              <c:numCache>
                <c:formatCode>0.00</c:formatCode>
                <c:ptCount val="30"/>
                <c:pt idx="0">
                  <c:v>0.23981011948656997</c:v>
                </c:pt>
                <c:pt idx="1">
                  <c:v>0.23975679329636765</c:v>
                </c:pt>
                <c:pt idx="2">
                  <c:v>0.57639211076264518</c:v>
                </c:pt>
                <c:pt idx="3">
                  <c:v>0.56164057460715799</c:v>
                </c:pt>
                <c:pt idx="4">
                  <c:v>0.3752987411542843</c:v>
                </c:pt>
                <c:pt idx="5">
                  <c:v>0.314658334198545</c:v>
                </c:pt>
                <c:pt idx="6">
                  <c:v>0.26611552651953985</c:v>
                </c:pt>
                <c:pt idx="7">
                  <c:v>0.23375707065986936</c:v>
                </c:pt>
                <c:pt idx="8">
                  <c:v>0.20907349413349616</c:v>
                </c:pt>
                <c:pt idx="9">
                  <c:v>0.2257644668247244</c:v>
                </c:pt>
                <c:pt idx="10">
                  <c:v>0.20280648098664966</c:v>
                </c:pt>
                <c:pt idx="11">
                  <c:v>0.18165576572505243</c:v>
                </c:pt>
                <c:pt idx="12">
                  <c:v>0.14442791897687873</c:v>
                </c:pt>
                <c:pt idx="13">
                  <c:v>0.13223645435999234</c:v>
                </c:pt>
                <c:pt idx="14">
                  <c:v>0.12615569388679226</c:v>
                </c:pt>
                <c:pt idx="15">
                  <c:v>0.12869168261744268</c:v>
                </c:pt>
                <c:pt idx="16">
                  <c:v>0.12863356400741538</c:v>
                </c:pt>
                <c:pt idx="17">
                  <c:v>0.17352739347684906</c:v>
                </c:pt>
                <c:pt idx="18">
                  <c:v>0.2394311390303617</c:v>
                </c:pt>
                <c:pt idx="19">
                  <c:v>0.20905173857579601</c:v>
                </c:pt>
                <c:pt idx="20">
                  <c:v>0.17970418607974895</c:v>
                </c:pt>
                <c:pt idx="21">
                  <c:v>0.17197066537888916</c:v>
                </c:pt>
                <c:pt idx="22">
                  <c:v>0.13025280362351879</c:v>
                </c:pt>
                <c:pt idx="23">
                  <c:v>0.11353170407951006</c:v>
                </c:pt>
                <c:pt idx="24">
                  <c:v>0.6166995218637813</c:v>
                </c:pt>
                <c:pt idx="25">
                  <c:v>0.22466718396309993</c:v>
                </c:pt>
                <c:pt idx="26">
                  <c:v>0.16752480132910105</c:v>
                </c:pt>
                <c:pt idx="27">
                  <c:v>0.14131583511153856</c:v>
                </c:pt>
                <c:pt idx="28">
                  <c:v>0.12906534472117459</c:v>
                </c:pt>
                <c:pt idx="29">
                  <c:v>0.10994635784252385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C4-4ACA-A408-BAAF2CD643FB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Data!$K$156:$K$185</c:f>
              <c:numCache>
                <c:formatCode>0.00</c:formatCode>
                <c:ptCount val="30"/>
                <c:pt idx="0">
                  <c:v>4.7505514722947464E-2</c:v>
                </c:pt>
                <c:pt idx="1">
                  <c:v>4.0499756906850898E-2</c:v>
                </c:pt>
                <c:pt idx="2">
                  <c:v>2.8078703556961909E-3</c:v>
                </c:pt>
                <c:pt idx="3">
                  <c:v>2.0497688892628596E-2</c:v>
                </c:pt>
                <c:pt idx="4">
                  <c:v>4.3189304472005051E-2</c:v>
                </c:pt>
                <c:pt idx="5">
                  <c:v>7.0925471194574707E-2</c:v>
                </c:pt>
                <c:pt idx="6">
                  <c:v>7.3619624474188794E-3</c:v>
                </c:pt>
                <c:pt idx="7">
                  <c:v>5.7393978494449096E-3</c:v>
                </c:pt>
                <c:pt idx="8">
                  <c:v>8.6852580247049425E-3</c:v>
                </c:pt>
                <c:pt idx="9">
                  <c:v>6.6503083984664826E-2</c:v>
                </c:pt>
                <c:pt idx="10">
                  <c:v>3.0086594873215258E-2</c:v>
                </c:pt>
                <c:pt idx="11">
                  <c:v>3.0533147662542313E-2</c:v>
                </c:pt>
                <c:pt idx="12">
                  <c:v>2.3644578152651193E-2</c:v>
                </c:pt>
                <c:pt idx="13">
                  <c:v>3.2700856035479342E-2</c:v>
                </c:pt>
                <c:pt idx="14">
                  <c:v>4.9859421606812757E-3</c:v>
                </c:pt>
                <c:pt idx="15">
                  <c:v>9.4652127165006771E-3</c:v>
                </c:pt>
                <c:pt idx="16">
                  <c:v>1.6645890535728895E-2</c:v>
                </c:pt>
                <c:pt idx="17">
                  <c:v>1.8283738760809506E-2</c:v>
                </c:pt>
                <c:pt idx="18">
                  <c:v>1.3125310392418357E-3</c:v>
                </c:pt>
                <c:pt idx="19">
                  <c:v>1.1662325808291872E-3</c:v>
                </c:pt>
                <c:pt idx="20">
                  <c:v>5.9891161592840337E-4</c:v>
                </c:pt>
                <c:pt idx="21">
                  <c:v>2.0384561455683088E-3</c:v>
                </c:pt>
                <c:pt idx="22">
                  <c:v>5.4689713149403492E-4</c:v>
                </c:pt>
                <c:pt idx="23">
                  <c:v>0</c:v>
                </c:pt>
                <c:pt idx="24">
                  <c:v>3.2721735100264349E-4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C4-4ACA-A408-BAAF2CD643FB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Data!$M$156:$M$185</c:f>
              <c:numCache>
                <c:formatCode>0.00</c:formatCode>
                <c:ptCount val="30"/>
                <c:pt idx="0">
                  <c:v>0.37401389646216909</c:v>
                </c:pt>
                <c:pt idx="1">
                  <c:v>0.44225868248179639</c:v>
                </c:pt>
                <c:pt idx="2">
                  <c:v>0.80789995626658073</c:v>
                </c:pt>
                <c:pt idx="3">
                  <c:v>0.91305192194335216</c:v>
                </c:pt>
                <c:pt idx="4">
                  <c:v>0.61752740428610609</c:v>
                </c:pt>
                <c:pt idx="5">
                  <c:v>0.22455163181370166</c:v>
                </c:pt>
                <c:pt idx="6">
                  <c:v>8.7855989747675806E-2</c:v>
                </c:pt>
                <c:pt idx="7">
                  <c:v>9.5462078171290113E-2</c:v>
                </c:pt>
                <c:pt idx="8">
                  <c:v>9.7919206549118232E-2</c:v>
                </c:pt>
                <c:pt idx="9">
                  <c:v>0.15414108912754423</c:v>
                </c:pt>
                <c:pt idx="10">
                  <c:v>0.18795738017767741</c:v>
                </c:pt>
                <c:pt idx="11">
                  <c:v>0.17577477612351974</c:v>
                </c:pt>
                <c:pt idx="12">
                  <c:v>0.15437010446841537</c:v>
                </c:pt>
                <c:pt idx="13">
                  <c:v>7.2680763940720108E-2</c:v>
                </c:pt>
                <c:pt idx="14">
                  <c:v>2.9852844959216061E-2</c:v>
                </c:pt>
                <c:pt idx="15">
                  <c:v>4.601966998816702E-2</c:v>
                </c:pt>
                <c:pt idx="16">
                  <c:v>3.6201731920612726E-2</c:v>
                </c:pt>
                <c:pt idx="17">
                  <c:v>0.12174616200625323</c:v>
                </c:pt>
                <c:pt idx="18">
                  <c:v>0.11222856671840374</c:v>
                </c:pt>
                <c:pt idx="19">
                  <c:v>0.11805165637165481</c:v>
                </c:pt>
                <c:pt idx="20">
                  <c:v>9.1306020388084497E-2</c:v>
                </c:pt>
                <c:pt idx="21">
                  <c:v>0.13569233459441504</c:v>
                </c:pt>
                <c:pt idx="22">
                  <c:v>9.058523585879831E-2</c:v>
                </c:pt>
                <c:pt idx="23">
                  <c:v>4.9671131340071249E-2</c:v>
                </c:pt>
                <c:pt idx="24">
                  <c:v>0.54470496557763526</c:v>
                </c:pt>
                <c:pt idx="25">
                  <c:v>0.54365069545835276</c:v>
                </c:pt>
                <c:pt idx="26">
                  <c:v>0.28517766423079366</c:v>
                </c:pt>
                <c:pt idx="27">
                  <c:v>0.23796683892239637</c:v>
                </c:pt>
                <c:pt idx="28">
                  <c:v>0.28289137517165147</c:v>
                </c:pt>
                <c:pt idx="29">
                  <c:v>0.26620562182518298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C4-4ACA-A408-BAAF2CD643FB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Data!$O$156:$O$185</c:f>
              <c:numCache>
                <c:formatCode>0.00</c:formatCode>
                <c:ptCount val="30"/>
                <c:pt idx="0">
                  <c:v>2.1094104461388062E-2</c:v>
                </c:pt>
                <c:pt idx="1">
                  <c:v>1.8579022749298499E-2</c:v>
                </c:pt>
                <c:pt idx="2">
                  <c:v>0.48411548731587772</c:v>
                </c:pt>
                <c:pt idx="3">
                  <c:v>0.66759238381987862</c:v>
                </c:pt>
                <c:pt idx="4">
                  <c:v>0.31893386274342533</c:v>
                </c:pt>
                <c:pt idx="5">
                  <c:v>0.20228142872560542</c:v>
                </c:pt>
                <c:pt idx="6">
                  <c:v>0.17026967089113459</c:v>
                </c:pt>
                <c:pt idx="7">
                  <c:v>0.11721524840519268</c:v>
                </c:pt>
                <c:pt idx="8">
                  <c:v>3.8647769601011434E-2</c:v>
                </c:pt>
                <c:pt idx="9">
                  <c:v>6.8081811212544585E-2</c:v>
                </c:pt>
                <c:pt idx="10">
                  <c:v>5.2614484989728087E-2</c:v>
                </c:pt>
                <c:pt idx="11">
                  <c:v>1.6653797904859827E-2</c:v>
                </c:pt>
                <c:pt idx="12">
                  <c:v>2.2021495796409205E-2</c:v>
                </c:pt>
                <c:pt idx="13">
                  <c:v>2.2175815490598615E-2</c:v>
                </c:pt>
                <c:pt idx="14">
                  <c:v>5.065295774101683E-3</c:v>
                </c:pt>
                <c:pt idx="15">
                  <c:v>0</c:v>
                </c:pt>
                <c:pt idx="16">
                  <c:v>0</c:v>
                </c:pt>
                <c:pt idx="17">
                  <c:v>3.1917170429302424E-3</c:v>
                </c:pt>
                <c:pt idx="18">
                  <c:v>0.13426989557592026</c:v>
                </c:pt>
                <c:pt idx="19">
                  <c:v>0.2419487924744797</c:v>
                </c:pt>
                <c:pt idx="20">
                  <c:v>7.1376954099944462E-2</c:v>
                </c:pt>
                <c:pt idx="21">
                  <c:v>6.2232256048787085E-2</c:v>
                </c:pt>
                <c:pt idx="22">
                  <c:v>1.9359784178972678E-2</c:v>
                </c:pt>
                <c:pt idx="23">
                  <c:v>4.9960405772701694E-3</c:v>
                </c:pt>
                <c:pt idx="24">
                  <c:v>0.81327846102184986</c:v>
                </c:pt>
                <c:pt idx="25">
                  <c:v>0.31903939290264877</c:v>
                </c:pt>
                <c:pt idx="26">
                  <c:v>0.15793999551232862</c:v>
                </c:pt>
                <c:pt idx="27">
                  <c:v>9.1385210216271273E-2</c:v>
                </c:pt>
                <c:pt idx="28">
                  <c:v>7.7062455508254385E-2</c:v>
                </c:pt>
                <c:pt idx="29">
                  <c:v>4.2260953679928673E-2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C4-4ACA-A408-BAAF2CD643FB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Data!$Q$156:$Q$185</c:f>
              <c:numCache>
                <c:formatCode>0.00</c:formatCode>
                <c:ptCount val="30"/>
                <c:pt idx="0">
                  <c:v>5.7360164801145115E-3</c:v>
                </c:pt>
                <c:pt idx="1">
                  <c:v>2.7364467382635762E-3</c:v>
                </c:pt>
                <c:pt idx="2">
                  <c:v>0</c:v>
                </c:pt>
                <c:pt idx="3">
                  <c:v>2.4198911587149895E-3</c:v>
                </c:pt>
                <c:pt idx="4">
                  <c:v>1.6391614930457654E-2</c:v>
                </c:pt>
                <c:pt idx="5">
                  <c:v>1.8390930731266422E-2</c:v>
                </c:pt>
                <c:pt idx="6">
                  <c:v>2.5493997408215559E-3</c:v>
                </c:pt>
                <c:pt idx="7">
                  <c:v>2.9166822090802768E-3</c:v>
                </c:pt>
                <c:pt idx="8">
                  <c:v>3.7470358696725659E-3</c:v>
                </c:pt>
                <c:pt idx="9">
                  <c:v>1.258373826694281E-2</c:v>
                </c:pt>
                <c:pt idx="10">
                  <c:v>1.0994999914790051E-2</c:v>
                </c:pt>
                <c:pt idx="11">
                  <c:v>1.9562797482931479E-2</c:v>
                </c:pt>
                <c:pt idx="12">
                  <c:v>2.8514003248311499E-2</c:v>
                </c:pt>
                <c:pt idx="13">
                  <c:v>1.1689624146635913E-2</c:v>
                </c:pt>
                <c:pt idx="14">
                  <c:v>1.6653318747494116E-2</c:v>
                </c:pt>
                <c:pt idx="15">
                  <c:v>2.1365163439676087E-2</c:v>
                </c:pt>
                <c:pt idx="16">
                  <c:v>3.0955829834027691E-2</c:v>
                </c:pt>
                <c:pt idx="17">
                  <c:v>6.2801104111551403E-2</c:v>
                </c:pt>
                <c:pt idx="18">
                  <c:v>8.3224580574924836E-2</c:v>
                </c:pt>
                <c:pt idx="19">
                  <c:v>0.12267169205437746</c:v>
                </c:pt>
                <c:pt idx="20">
                  <c:v>5.179314042421642E-2</c:v>
                </c:pt>
                <c:pt idx="21">
                  <c:v>4.0881612269480241E-2</c:v>
                </c:pt>
                <c:pt idx="22">
                  <c:v>2.2870598225290351E-2</c:v>
                </c:pt>
                <c:pt idx="23">
                  <c:v>1.6525165813244994E-2</c:v>
                </c:pt>
                <c:pt idx="24">
                  <c:v>3.5187364688758438E-2</c:v>
                </c:pt>
                <c:pt idx="25">
                  <c:v>2.5144560079340086E-2</c:v>
                </c:pt>
                <c:pt idx="26">
                  <c:v>1.5734382297679452E-2</c:v>
                </c:pt>
                <c:pt idx="27">
                  <c:v>1.0316502902048563E-2</c:v>
                </c:pt>
                <c:pt idx="28">
                  <c:v>7.6040434655766358E-3</c:v>
                </c:pt>
                <c:pt idx="29">
                  <c:v>5.7715028236004209E-3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C4-4ACA-A408-BAAF2CD643FB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Data!$S$156:$S$185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8.8834433091403112E-2</c:v>
                </c:pt>
                <c:pt idx="5">
                  <c:v>4.7384836684858711E-2</c:v>
                </c:pt>
                <c:pt idx="6">
                  <c:v>1.1592228194595273E-3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0.141658210868604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C4-4ACA-A408-BAAF2CD643FB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Data!$A$156:$A$185</c:f>
              <c:numCache>
                <c:formatCode>d\-mmm\-yyyy</c:formatCode>
                <c:ptCount val="30"/>
                <c:pt idx="0">
                  <c:v>41060</c:v>
                </c:pt>
                <c:pt idx="1">
                  <c:v>41061</c:v>
                </c:pt>
                <c:pt idx="2">
                  <c:v>41062</c:v>
                </c:pt>
                <c:pt idx="3">
                  <c:v>41063</c:v>
                </c:pt>
                <c:pt idx="4">
                  <c:v>41064</c:v>
                </c:pt>
                <c:pt idx="5">
                  <c:v>41065</c:v>
                </c:pt>
                <c:pt idx="6">
                  <c:v>41066</c:v>
                </c:pt>
                <c:pt idx="7">
                  <c:v>41067</c:v>
                </c:pt>
                <c:pt idx="8">
                  <c:v>41068</c:v>
                </c:pt>
                <c:pt idx="9">
                  <c:v>41069</c:v>
                </c:pt>
                <c:pt idx="10">
                  <c:v>41070</c:v>
                </c:pt>
                <c:pt idx="11">
                  <c:v>41071</c:v>
                </c:pt>
                <c:pt idx="12">
                  <c:v>41072</c:v>
                </c:pt>
                <c:pt idx="13">
                  <c:v>41073</c:v>
                </c:pt>
                <c:pt idx="14">
                  <c:v>41074</c:v>
                </c:pt>
                <c:pt idx="15">
                  <c:v>41075</c:v>
                </c:pt>
                <c:pt idx="16">
                  <c:v>41076</c:v>
                </c:pt>
                <c:pt idx="17">
                  <c:v>41077</c:v>
                </c:pt>
                <c:pt idx="18">
                  <c:v>41078</c:v>
                </c:pt>
                <c:pt idx="19">
                  <c:v>41079</c:v>
                </c:pt>
                <c:pt idx="20">
                  <c:v>41080</c:v>
                </c:pt>
                <c:pt idx="21">
                  <c:v>41081</c:v>
                </c:pt>
                <c:pt idx="22">
                  <c:v>41082</c:v>
                </c:pt>
                <c:pt idx="23">
                  <c:v>41083</c:v>
                </c:pt>
                <c:pt idx="24">
                  <c:v>41084</c:v>
                </c:pt>
                <c:pt idx="25">
                  <c:v>41085</c:v>
                </c:pt>
                <c:pt idx="26">
                  <c:v>41086</c:v>
                </c:pt>
                <c:pt idx="27">
                  <c:v>41087</c:v>
                </c:pt>
                <c:pt idx="28">
                  <c:v>41088</c:v>
                </c:pt>
                <c:pt idx="29">
                  <c:v>41089</c:v>
                </c:pt>
              </c:numCache>
            </c:numRef>
          </c:cat>
          <c:val>
            <c:numRef>
              <c:f>Data!$U$156:$U$185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C4-4ACA-A408-BAAF2CD643FB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Data!$W$156:$W$185</c:f>
              <c:numCache>
                <c:formatCode>0.00</c:formatCode>
                <c:ptCount val="30"/>
                <c:pt idx="0">
                  <c:v>2.6356917491437976E-4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1.1583012002900964E-2</c:v>
                </c:pt>
                <c:pt idx="5">
                  <c:v>3.1904230911345852E-2</c:v>
                </c:pt>
                <c:pt idx="6">
                  <c:v>7.0278397513827212E-4</c:v>
                </c:pt>
                <c:pt idx="7">
                  <c:v>2.2984887634603797E-4</c:v>
                </c:pt>
                <c:pt idx="8">
                  <c:v>5.9516892008554592E-4</c:v>
                </c:pt>
                <c:pt idx="9">
                  <c:v>8.0688288484656218E-5</c:v>
                </c:pt>
                <c:pt idx="10">
                  <c:v>3.9618376521172679E-5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1.036785747684164E-2</c:v>
                </c:pt>
                <c:pt idx="19">
                  <c:v>0.1122247174853285</c:v>
                </c:pt>
                <c:pt idx="20">
                  <c:v>9.9355188530661415E-2</c:v>
                </c:pt>
                <c:pt idx="21">
                  <c:v>0.23096217400449781</c:v>
                </c:pt>
                <c:pt idx="22">
                  <c:v>0.20096830353110656</c:v>
                </c:pt>
                <c:pt idx="23">
                  <c:v>1.1711234644393121E-3</c:v>
                </c:pt>
                <c:pt idx="24">
                  <c:v>0.54455619068239602</c:v>
                </c:pt>
                <c:pt idx="25">
                  <c:v>0.71139012779605548</c:v>
                </c:pt>
                <c:pt idx="26">
                  <c:v>0.56449624219088324</c:v>
                </c:pt>
                <c:pt idx="27">
                  <c:v>0.49293331260332618</c:v>
                </c:pt>
                <c:pt idx="28">
                  <c:v>0.42406029831981074</c:v>
                </c:pt>
                <c:pt idx="29">
                  <c:v>0.13254882209104624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C4-4ACA-A408-BAAF2CD643FB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Data!$Y$156:$Y$185</c:f>
              <c:numCache>
                <c:formatCode>0.00</c:formatCode>
                <c:ptCount val="30"/>
                <c:pt idx="0">
                  <c:v>0.18700552688835162</c:v>
                </c:pt>
                <c:pt idx="1">
                  <c:v>0.17970599231695708</c:v>
                </c:pt>
                <c:pt idx="2">
                  <c:v>0.88723742273043449</c:v>
                </c:pt>
                <c:pt idx="3">
                  <c:v>0.99272341175807455</c:v>
                </c:pt>
                <c:pt idx="4">
                  <c:v>0.68101381974990816</c:v>
                </c:pt>
                <c:pt idx="5">
                  <c:v>0.42810723641794507</c:v>
                </c:pt>
                <c:pt idx="6">
                  <c:v>0.36184235275871801</c:v>
                </c:pt>
                <c:pt idx="7">
                  <c:v>0.39010231244647731</c:v>
                </c:pt>
                <c:pt idx="8">
                  <c:v>0.46882371315170324</c:v>
                </c:pt>
                <c:pt idx="9">
                  <c:v>0.72873715639944603</c:v>
                </c:pt>
                <c:pt idx="10">
                  <c:v>0.79958181428060682</c:v>
                </c:pt>
                <c:pt idx="11">
                  <c:v>0.92114728807960988</c:v>
                </c:pt>
                <c:pt idx="12">
                  <c:v>1.1585784247365418</c:v>
                </c:pt>
                <c:pt idx="13">
                  <c:v>1.4621329014243256</c:v>
                </c:pt>
                <c:pt idx="14">
                  <c:v>1.6666553368759565</c:v>
                </c:pt>
                <c:pt idx="15">
                  <c:v>2.0034271823837417</c:v>
                </c:pt>
                <c:pt idx="16">
                  <c:v>2.289549553470644</c:v>
                </c:pt>
                <c:pt idx="17">
                  <c:v>3.5377024861096245</c:v>
                </c:pt>
                <c:pt idx="18">
                  <c:v>4.6625069773873644</c:v>
                </c:pt>
                <c:pt idx="19">
                  <c:v>4.3782357355965207</c:v>
                </c:pt>
                <c:pt idx="20">
                  <c:v>2.9879826425504281</c:v>
                </c:pt>
                <c:pt idx="21">
                  <c:v>2.6380331771242638</c:v>
                </c:pt>
                <c:pt idx="22">
                  <c:v>1.9677148981006287</c:v>
                </c:pt>
                <c:pt idx="23">
                  <c:v>1.4004843713401178</c:v>
                </c:pt>
                <c:pt idx="24">
                  <c:v>4.0255259544004396</c:v>
                </c:pt>
                <c:pt idx="25">
                  <c:v>2.1156410060386652</c:v>
                </c:pt>
                <c:pt idx="26">
                  <c:v>1.2738428026392541</c:v>
                </c:pt>
                <c:pt idx="27">
                  <c:v>0.77652827906764665</c:v>
                </c:pt>
                <c:pt idx="28">
                  <c:v>0.48051433983679886</c:v>
                </c:pt>
                <c:pt idx="29">
                  <c:v>0.29437547872064512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C4-4ACA-A408-BAAF2CD643FB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Data!$AA$156:$AA$185</c:f>
              <c:numCache>
                <c:formatCode>0.00</c:formatCode>
                <c:ptCount val="30"/>
                <c:pt idx="0">
                  <c:v>0.70139483391347168</c:v>
                </c:pt>
                <c:pt idx="1">
                  <c:v>0.50578069232105394</c:v>
                </c:pt>
                <c:pt idx="2">
                  <c:v>2.5712268793811859</c:v>
                </c:pt>
                <c:pt idx="3">
                  <c:v>2.9573203558849483</c:v>
                </c:pt>
                <c:pt idx="4">
                  <c:v>1.8644101425069388</c:v>
                </c:pt>
                <c:pt idx="5">
                  <c:v>1.2733843774810445</c:v>
                </c:pt>
                <c:pt idx="6">
                  <c:v>0.83004520751796029</c:v>
                </c:pt>
                <c:pt idx="7">
                  <c:v>0.5600423010757225</c:v>
                </c:pt>
                <c:pt idx="8">
                  <c:v>0.33869285593657256</c:v>
                </c:pt>
                <c:pt idx="9">
                  <c:v>0.34064297240717623</c:v>
                </c:pt>
                <c:pt idx="10">
                  <c:v>0.21036211247467701</c:v>
                </c:pt>
                <c:pt idx="11">
                  <c:v>0.10169869713169487</c:v>
                </c:pt>
                <c:pt idx="12">
                  <c:v>4.793003022933616E-2</c:v>
                </c:pt>
                <c:pt idx="13">
                  <c:v>2.8622054322567644E-2</c:v>
                </c:pt>
                <c:pt idx="14">
                  <c:v>1.1781853608790695E-3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6.1154464215279848E-2</c:v>
                </c:pt>
                <c:pt idx="19">
                  <c:v>0.17131782463358111</c:v>
                </c:pt>
                <c:pt idx="20">
                  <c:v>1.963940002274725E-2</c:v>
                </c:pt>
                <c:pt idx="21">
                  <c:v>1.8429211645117304E-2</c:v>
                </c:pt>
                <c:pt idx="22">
                  <c:v>2.4605927325354639E-3</c:v>
                </c:pt>
                <c:pt idx="23">
                  <c:v>0</c:v>
                </c:pt>
                <c:pt idx="24">
                  <c:v>0.78200642568087764</c:v>
                </c:pt>
                <c:pt idx="25">
                  <c:v>0.21835362308463477</c:v>
                </c:pt>
                <c:pt idx="26">
                  <c:v>3.5514105574555192E-2</c:v>
                </c:pt>
                <c:pt idx="27">
                  <c:v>2.2818701624032702E-3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C4-4ACA-A408-BAAF2CD643FB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Data!$AC$156:$AC$185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CC4-4ACA-A408-BAAF2CD64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718976"/>
        <c:axId val="1"/>
      </c:lineChart>
      <c:dateAx>
        <c:axId val="11777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7718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946619217081836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July 2005</a:t>
            </a:r>
          </a:p>
        </c:rich>
      </c:tx>
      <c:layout>
        <c:manualLayout>
          <c:xMode val="edge"/>
          <c:yMode val="edge"/>
          <c:x val="0.45629629629629631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Data!$C$186:$C$216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C-4E12-9542-1AF12C202728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Data!$E$186:$E$216</c:f>
              <c:numCache>
                <c:formatCode>0.00</c:formatCode>
                <c:ptCount val="31"/>
                <c:pt idx="0">
                  <c:v>0.2229162964044531</c:v>
                </c:pt>
                <c:pt idx="1">
                  <c:v>0</c:v>
                </c:pt>
                <c:pt idx="2">
                  <c:v>0</c:v>
                </c:pt>
                <c:pt idx="3">
                  <c:v>9.6513622780743422E-2</c:v>
                </c:pt>
                <c:pt idx="4">
                  <c:v>5.3354463383115426E-5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1.4579921900201855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5.1938453361085211E-3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0.18583707904141245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0.12986924787145537</c:v>
                </c:pt>
                <c:pt idx="26">
                  <c:v>2.5465344708159054E-3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C-4E12-9542-1AF12C202728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Data!$G$186:$G$216</c:f>
              <c:numCache>
                <c:formatCode>0.00</c:formatCode>
                <c:ptCount val="31"/>
                <c:pt idx="0">
                  <c:v>0.12229644014508406</c:v>
                </c:pt>
                <c:pt idx="1">
                  <c:v>0.11431119066487348</c:v>
                </c:pt>
                <c:pt idx="2">
                  <c:v>9.518074792718495E-2</c:v>
                </c:pt>
                <c:pt idx="3">
                  <c:v>8.3063824138500414E-2</c:v>
                </c:pt>
                <c:pt idx="4">
                  <c:v>0.12641681618425132</c:v>
                </c:pt>
                <c:pt idx="5">
                  <c:v>7.0376390855559051E-2</c:v>
                </c:pt>
                <c:pt idx="6">
                  <c:v>1.0399892245935235E-2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5.9723049677460633E-3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DC-4E12-9542-1AF12C202728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Data!$I$186:$I$216</c:f>
              <c:numCache>
                <c:formatCode>0.00</c:formatCode>
                <c:ptCount val="31"/>
                <c:pt idx="0">
                  <c:v>9.6258239080450336E-2</c:v>
                </c:pt>
                <c:pt idx="1">
                  <c:v>9.0236869827436048E-2</c:v>
                </c:pt>
                <c:pt idx="2">
                  <c:v>8.7286238795587126E-2</c:v>
                </c:pt>
                <c:pt idx="3">
                  <c:v>0.17741548383417219</c:v>
                </c:pt>
                <c:pt idx="4">
                  <c:v>0.10324404843921597</c:v>
                </c:pt>
                <c:pt idx="5">
                  <c:v>9.105996248145011E-2</c:v>
                </c:pt>
                <c:pt idx="6">
                  <c:v>8.1580164672998973E-2</c:v>
                </c:pt>
                <c:pt idx="7">
                  <c:v>8.159486066504601E-2</c:v>
                </c:pt>
                <c:pt idx="8">
                  <c:v>6.6835170717172612E-2</c:v>
                </c:pt>
                <c:pt idx="9">
                  <c:v>5.9745415746023038E-2</c:v>
                </c:pt>
                <c:pt idx="10">
                  <c:v>5.7690892749651564E-2</c:v>
                </c:pt>
                <c:pt idx="11">
                  <c:v>5.7169555846979601E-2</c:v>
                </c:pt>
                <c:pt idx="12">
                  <c:v>1.0249657657305846</c:v>
                </c:pt>
                <c:pt idx="13">
                  <c:v>5.5146438527045483E-2</c:v>
                </c:pt>
                <c:pt idx="14">
                  <c:v>5.9748339513755737E-2</c:v>
                </c:pt>
                <c:pt idx="15">
                  <c:v>9.9483608934879772E-2</c:v>
                </c:pt>
                <c:pt idx="16">
                  <c:v>6.4823116261478117E-2</c:v>
                </c:pt>
                <c:pt idx="17">
                  <c:v>0.10448014485955394</c:v>
                </c:pt>
                <c:pt idx="18">
                  <c:v>5.1826212212115919E-2</c:v>
                </c:pt>
                <c:pt idx="19">
                  <c:v>4.3223504289898546E-2</c:v>
                </c:pt>
                <c:pt idx="20">
                  <c:v>4.1175976323048494E-2</c:v>
                </c:pt>
                <c:pt idx="21">
                  <c:v>0.15443429750928656</c:v>
                </c:pt>
                <c:pt idx="22">
                  <c:v>6.0840432657516798E-2</c:v>
                </c:pt>
                <c:pt idx="23">
                  <c:v>1.871165508770898E-2</c:v>
                </c:pt>
                <c:pt idx="24">
                  <c:v>8.640126014609768E-3</c:v>
                </c:pt>
                <c:pt idx="25">
                  <c:v>7.6506846642489676E-2</c:v>
                </c:pt>
                <c:pt idx="26">
                  <c:v>5.0354611296323584E-2</c:v>
                </c:pt>
                <c:pt idx="27">
                  <c:v>2.1377350138942035E-2</c:v>
                </c:pt>
                <c:pt idx="28">
                  <c:v>1.5481565790403318E-2</c:v>
                </c:pt>
                <c:pt idx="29">
                  <c:v>1.2940156217370614E-2</c:v>
                </c:pt>
                <c:pt idx="30">
                  <c:v>3.4396912013801684E-2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DC-4E12-9542-1AF12C202728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Data!$K$186:$K$216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1.0401900280325805E-3</c:v>
                </c:pt>
                <c:pt idx="8">
                  <c:v>1.2340590639360138E-3</c:v>
                </c:pt>
                <c:pt idx="9">
                  <c:v>2.2489174698539453E-3</c:v>
                </c:pt>
                <c:pt idx="10">
                  <c:v>1.4673118785935796E-3</c:v>
                </c:pt>
                <c:pt idx="11">
                  <c:v>0</c:v>
                </c:pt>
                <c:pt idx="12">
                  <c:v>0.3930638331295786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3.7873194222312043E-2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DC-4E12-9542-1AF12C202728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Data!$M$186:$M$216</c:f>
              <c:numCache>
                <c:formatCode>0.00</c:formatCode>
                <c:ptCount val="31"/>
                <c:pt idx="0">
                  <c:v>0.26059846266588521</c:v>
                </c:pt>
                <c:pt idx="1">
                  <c:v>0.27905753574171283</c:v>
                </c:pt>
                <c:pt idx="2">
                  <c:v>0.29125443813417684</c:v>
                </c:pt>
                <c:pt idx="3">
                  <c:v>0.22492723824255401</c:v>
                </c:pt>
                <c:pt idx="4">
                  <c:v>0.24207568141810151</c:v>
                </c:pt>
                <c:pt idx="5">
                  <c:v>0.19855190837353495</c:v>
                </c:pt>
                <c:pt idx="6">
                  <c:v>0.17128173019261542</c:v>
                </c:pt>
                <c:pt idx="7">
                  <c:v>0.13900524146093013</c:v>
                </c:pt>
                <c:pt idx="8">
                  <c:v>0.11068324921103798</c:v>
                </c:pt>
                <c:pt idx="9">
                  <c:v>9.1700682167707978E-2</c:v>
                </c:pt>
                <c:pt idx="10">
                  <c:v>7.873596952451084E-2</c:v>
                </c:pt>
                <c:pt idx="11">
                  <c:v>5.5336308532489505E-2</c:v>
                </c:pt>
                <c:pt idx="12">
                  <c:v>1.1522284607687761</c:v>
                </c:pt>
                <c:pt idx="13">
                  <c:v>4.2453844212827739E-2</c:v>
                </c:pt>
                <c:pt idx="14">
                  <c:v>2.2609404404050407E-2</c:v>
                </c:pt>
                <c:pt idx="15">
                  <c:v>2.3156319930745958E-2</c:v>
                </c:pt>
                <c:pt idx="16">
                  <c:v>7.9933327822821754E-3</c:v>
                </c:pt>
                <c:pt idx="17">
                  <c:v>1.7103495747515067E-2</c:v>
                </c:pt>
                <c:pt idx="18">
                  <c:v>4.409948839294112E-3</c:v>
                </c:pt>
                <c:pt idx="19">
                  <c:v>4.2209190242069967E-3</c:v>
                </c:pt>
                <c:pt idx="20">
                  <c:v>5.4308112746230507E-3</c:v>
                </c:pt>
                <c:pt idx="21">
                  <c:v>1.0986432090155821E-2</c:v>
                </c:pt>
                <c:pt idx="22">
                  <c:v>8.9509261266850215E-3</c:v>
                </c:pt>
                <c:pt idx="23">
                  <c:v>6.0809456311704032E-3</c:v>
                </c:pt>
                <c:pt idx="24">
                  <c:v>9.1214451942661211E-3</c:v>
                </c:pt>
                <c:pt idx="25">
                  <c:v>5.149767487627778E-3</c:v>
                </c:pt>
                <c:pt idx="26">
                  <c:v>1.2434413209952653E-2</c:v>
                </c:pt>
                <c:pt idx="27">
                  <c:v>1.4254687629750077E-2</c:v>
                </c:pt>
                <c:pt idx="28">
                  <c:v>6.1176810126250206E-3</c:v>
                </c:pt>
                <c:pt idx="29">
                  <c:v>4.14280999071601E-3</c:v>
                </c:pt>
                <c:pt idx="30">
                  <c:v>1.2604125740231819E-3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DC-4E12-9542-1AF12C202728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Data!$O$186:$O$216</c:f>
              <c:numCache>
                <c:formatCode>0.00</c:formatCode>
                <c:ptCount val="31"/>
                <c:pt idx="0">
                  <c:v>1.5651364605695803E-2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1.2335297052812574E-2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DC-4E12-9542-1AF12C202728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Data!$Q$186:$Q$216</c:f>
              <c:numCache>
                <c:formatCode>0.00</c:formatCode>
                <c:ptCount val="31"/>
                <c:pt idx="0">
                  <c:v>2.2229606083758132E-3</c:v>
                </c:pt>
                <c:pt idx="1">
                  <c:v>5.8140996166440237E-4</c:v>
                </c:pt>
                <c:pt idx="2">
                  <c:v>9.708650945395626E-4</c:v>
                </c:pt>
                <c:pt idx="3">
                  <c:v>0</c:v>
                </c:pt>
                <c:pt idx="4">
                  <c:v>5.8651454084113229E-6</c:v>
                </c:pt>
                <c:pt idx="5">
                  <c:v>1.8595311635685374E-5</c:v>
                </c:pt>
                <c:pt idx="6">
                  <c:v>7.947485738805593E-6</c:v>
                </c:pt>
                <c:pt idx="7">
                  <c:v>1.1450238665836286E-3</c:v>
                </c:pt>
                <c:pt idx="8">
                  <c:v>8.73034453703651E-5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1.9824573752716996</c:v>
                </c:pt>
                <c:pt idx="13">
                  <c:v>2.3460504481228003E-8</c:v>
                </c:pt>
                <c:pt idx="14">
                  <c:v>1.0124780126383271E-6</c:v>
                </c:pt>
                <c:pt idx="15">
                  <c:v>1.0979862863006832E-4</c:v>
                </c:pt>
                <c:pt idx="16">
                  <c:v>0</c:v>
                </c:pt>
                <c:pt idx="17">
                  <c:v>1.3113429347355945E-4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1.3330173801185862E-9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3.5102667635035817E-3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DC-4E12-9542-1AF12C202728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Data!$S$186:$S$216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7.3974388286939448E-6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DC-4E12-9542-1AF12C202728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Data!$A$186:$A$216</c:f>
              <c:numCache>
                <c:formatCode>d\-mmm\-yyyy</c:formatCode>
                <c:ptCount val="31"/>
                <c:pt idx="0">
                  <c:v>41090</c:v>
                </c:pt>
                <c:pt idx="1">
                  <c:v>41091</c:v>
                </c:pt>
                <c:pt idx="2">
                  <c:v>41092</c:v>
                </c:pt>
                <c:pt idx="3">
                  <c:v>41093</c:v>
                </c:pt>
                <c:pt idx="4">
                  <c:v>41094</c:v>
                </c:pt>
                <c:pt idx="5">
                  <c:v>41095</c:v>
                </c:pt>
                <c:pt idx="6">
                  <c:v>41096</c:v>
                </c:pt>
                <c:pt idx="7">
                  <c:v>41097</c:v>
                </c:pt>
                <c:pt idx="8">
                  <c:v>41098</c:v>
                </c:pt>
                <c:pt idx="9">
                  <c:v>41099</c:v>
                </c:pt>
                <c:pt idx="10">
                  <c:v>41100</c:v>
                </c:pt>
                <c:pt idx="11">
                  <c:v>41101</c:v>
                </c:pt>
                <c:pt idx="12">
                  <c:v>41102</c:v>
                </c:pt>
                <c:pt idx="13">
                  <c:v>41103</c:v>
                </c:pt>
                <c:pt idx="14">
                  <c:v>41104</c:v>
                </c:pt>
                <c:pt idx="15">
                  <c:v>41105</c:v>
                </c:pt>
                <c:pt idx="16">
                  <c:v>41106</c:v>
                </c:pt>
                <c:pt idx="17">
                  <c:v>41107</c:v>
                </c:pt>
                <c:pt idx="18">
                  <c:v>41108</c:v>
                </c:pt>
                <c:pt idx="19">
                  <c:v>41109</c:v>
                </c:pt>
                <c:pt idx="20">
                  <c:v>41110</c:v>
                </c:pt>
                <c:pt idx="21">
                  <c:v>41111</c:v>
                </c:pt>
                <c:pt idx="22">
                  <c:v>41112</c:v>
                </c:pt>
                <c:pt idx="23">
                  <c:v>41113</c:v>
                </c:pt>
                <c:pt idx="24">
                  <c:v>41114</c:v>
                </c:pt>
                <c:pt idx="25">
                  <c:v>41115</c:v>
                </c:pt>
                <c:pt idx="26">
                  <c:v>41116</c:v>
                </c:pt>
                <c:pt idx="27">
                  <c:v>41117</c:v>
                </c:pt>
                <c:pt idx="28">
                  <c:v>41118</c:v>
                </c:pt>
                <c:pt idx="29">
                  <c:v>41119</c:v>
                </c:pt>
                <c:pt idx="30">
                  <c:v>41120</c:v>
                </c:pt>
              </c:numCache>
            </c:numRef>
          </c:cat>
          <c:val>
            <c:numRef>
              <c:f>Data!$U$186:$U$216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DC-4E12-9542-1AF12C202728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Data!$W$186:$W$216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0.25211538834529534</c:v>
                </c:pt>
                <c:pt idx="4">
                  <c:v>0.30495792613760658</c:v>
                </c:pt>
                <c:pt idx="5">
                  <c:v>2.596075049302802E-6</c:v>
                </c:pt>
                <c:pt idx="6">
                  <c:v>2.3053360452532206E-5</c:v>
                </c:pt>
                <c:pt idx="7">
                  <c:v>9.9023215205646845E-5</c:v>
                </c:pt>
                <c:pt idx="8">
                  <c:v>2.5921624326327388E-4</c:v>
                </c:pt>
                <c:pt idx="9">
                  <c:v>4.7022518837663065E-4</c:v>
                </c:pt>
                <c:pt idx="10">
                  <c:v>8.7113260604218621E-4</c:v>
                </c:pt>
                <c:pt idx="11">
                  <c:v>1.4820238477083777E-3</c:v>
                </c:pt>
                <c:pt idx="12">
                  <c:v>2.2774561130254876E-3</c:v>
                </c:pt>
                <c:pt idx="13">
                  <c:v>3.1572040150761311E-3</c:v>
                </c:pt>
                <c:pt idx="14">
                  <c:v>4.0770253762991331E-3</c:v>
                </c:pt>
                <c:pt idx="15">
                  <c:v>5.7982807925684122E-3</c:v>
                </c:pt>
                <c:pt idx="16">
                  <c:v>7.228235600179358E-3</c:v>
                </c:pt>
                <c:pt idx="17">
                  <c:v>4.5472474945214239E-2</c:v>
                </c:pt>
                <c:pt idx="18">
                  <c:v>8.6640229262205694E-3</c:v>
                </c:pt>
                <c:pt idx="19">
                  <c:v>8.4031110560172529E-3</c:v>
                </c:pt>
                <c:pt idx="20">
                  <c:v>1.2818146576689591E-2</c:v>
                </c:pt>
                <c:pt idx="21">
                  <c:v>3.0915766016973701E-2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DC-4E12-9542-1AF12C202728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Data!$Y$186:$Y$216</c:f>
              <c:numCache>
                <c:formatCode>0.00</c:formatCode>
                <c:ptCount val="31"/>
                <c:pt idx="0">
                  <c:v>0.1481799048670098</c:v>
                </c:pt>
                <c:pt idx="1">
                  <c:v>7.3201011544740666E-2</c:v>
                </c:pt>
                <c:pt idx="2">
                  <c:v>2.2063169315691879E-2</c:v>
                </c:pt>
                <c:pt idx="3">
                  <c:v>0.1227011098659662</c:v>
                </c:pt>
                <c:pt idx="4">
                  <c:v>3.1344172533691754E-2</c:v>
                </c:pt>
                <c:pt idx="5">
                  <c:v>8.8895188354399871E-3</c:v>
                </c:pt>
                <c:pt idx="6">
                  <c:v>3.0496485588855479E-3</c:v>
                </c:pt>
                <c:pt idx="7">
                  <c:v>6.2618430543341375E-3</c:v>
                </c:pt>
                <c:pt idx="8">
                  <c:v>7.3746788117577284E-5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3.7294007384981016E-2</c:v>
                </c:pt>
                <c:pt idx="18">
                  <c:v>2.1640750085922681E-3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7.5796434217140869E-3</c:v>
                </c:pt>
                <c:pt idx="23">
                  <c:v>3.1056373157297692E-3</c:v>
                </c:pt>
                <c:pt idx="24">
                  <c:v>0</c:v>
                </c:pt>
                <c:pt idx="25">
                  <c:v>0</c:v>
                </c:pt>
                <c:pt idx="26">
                  <c:v>0.32129024663957817</c:v>
                </c:pt>
                <c:pt idx="27">
                  <c:v>6.2727997797235674E-2</c:v>
                </c:pt>
                <c:pt idx="28">
                  <c:v>2.5391342634605449E-2</c:v>
                </c:pt>
                <c:pt idx="29">
                  <c:v>0</c:v>
                </c:pt>
                <c:pt idx="30">
                  <c:v>1.7198670714986411E-3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DC-4E12-9542-1AF12C202728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Data!$AA$186:$AA$216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DC-4E12-9542-1AF12C202728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none"/>
          </c:marker>
          <c:dPt>
            <c:idx val="30"/>
            <c:bubble3D val="0"/>
            <c:spPr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CDC-4E12-9542-1AF12C202728}"/>
              </c:ext>
            </c:extLst>
          </c:dPt>
          <c:val>
            <c:numRef>
              <c:f>Data!$AC$186:$AC$216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DC-4E12-9542-1AF12C202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720640"/>
        <c:axId val="1"/>
      </c:lineChart>
      <c:dateAx>
        <c:axId val="117772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7720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946619217081836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August 2005</a:t>
            </a:r>
          </a:p>
        </c:rich>
      </c:tx>
      <c:layout>
        <c:manualLayout>
          <c:xMode val="edge"/>
          <c:yMode val="edge"/>
          <c:x val="0.44296296296296295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Data!$C$217:$C$247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8-472A-BDD2-9F550BEE2CFF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Data!$E$217:$E$247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1.6598788784005427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1.1797560580907913</c:v>
                </c:pt>
                <c:pt idx="17">
                  <c:v>8.9754007131129146E-2</c:v>
                </c:pt>
                <c:pt idx="18">
                  <c:v>1.558383692011781E-2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8-472A-BDD2-9F550BEE2CFF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Data!$G$217:$G$247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5.164822888011833E-2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0.18804836491324289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8-472A-BDD2-9F550BEE2CFF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Data!$I$217:$I$247</c:f>
              <c:numCache>
                <c:formatCode>0.00</c:formatCode>
                <c:ptCount val="31"/>
                <c:pt idx="0">
                  <c:v>4.5287906874464462E-2</c:v>
                </c:pt>
                <c:pt idx="1">
                  <c:v>2.1297340841459043E-2</c:v>
                </c:pt>
                <c:pt idx="2">
                  <c:v>1.7835879080594915E-2</c:v>
                </c:pt>
                <c:pt idx="3">
                  <c:v>2.179472181017067E-2</c:v>
                </c:pt>
                <c:pt idx="4">
                  <c:v>1.5138204152728398E-2</c:v>
                </c:pt>
                <c:pt idx="5">
                  <c:v>7.6920332300932107E-2</c:v>
                </c:pt>
                <c:pt idx="6">
                  <c:v>2.2771490731618844E-2</c:v>
                </c:pt>
                <c:pt idx="7">
                  <c:v>2.7305754452811554E-2</c:v>
                </c:pt>
                <c:pt idx="8">
                  <c:v>2.8116246080596756E-2</c:v>
                </c:pt>
                <c:pt idx="9">
                  <c:v>2.2094873492887902E-2</c:v>
                </c:pt>
                <c:pt idx="10">
                  <c:v>2.091785919676642E-2</c:v>
                </c:pt>
                <c:pt idx="11">
                  <c:v>2.0611827100890635E-2</c:v>
                </c:pt>
                <c:pt idx="12">
                  <c:v>1.3201681532353899</c:v>
                </c:pt>
                <c:pt idx="13">
                  <c:v>2.4485849516934749E-2</c:v>
                </c:pt>
                <c:pt idx="14">
                  <c:v>2.7161715168121929E-2</c:v>
                </c:pt>
                <c:pt idx="15">
                  <c:v>3.9534768350043811E-2</c:v>
                </c:pt>
                <c:pt idx="16">
                  <c:v>0.21650014298400178</c:v>
                </c:pt>
                <c:pt idx="17">
                  <c:v>0.56727285179301046</c:v>
                </c:pt>
                <c:pt idx="18">
                  <c:v>0.31810448259662027</c:v>
                </c:pt>
                <c:pt idx="19">
                  <c:v>0.32735844145683918</c:v>
                </c:pt>
                <c:pt idx="20">
                  <c:v>0.35752265583512982</c:v>
                </c:pt>
                <c:pt idx="21">
                  <c:v>0.41366603719336537</c:v>
                </c:pt>
                <c:pt idx="22">
                  <c:v>0.48094442122475728</c:v>
                </c:pt>
                <c:pt idx="23">
                  <c:v>0.59066604384521748</c:v>
                </c:pt>
                <c:pt idx="24">
                  <c:v>0.63434888496429298</c:v>
                </c:pt>
                <c:pt idx="25">
                  <c:v>0.81015689934594171</c:v>
                </c:pt>
                <c:pt idx="26">
                  <c:v>1.0197449970070205</c:v>
                </c:pt>
                <c:pt idx="27">
                  <c:v>1.0912359259716566</c:v>
                </c:pt>
                <c:pt idx="28">
                  <c:v>0.9526964910640946</c:v>
                </c:pt>
                <c:pt idx="29">
                  <c:v>0.82777066986030934</c:v>
                </c:pt>
                <c:pt idx="30">
                  <c:v>0.70634858059382777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8-472A-BDD2-9F550BEE2CFF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Data!$K$217:$K$247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9.3546501926142431E-2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B8-472A-BDD2-9F550BEE2CFF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Data!$M$217:$M$247</c:f>
              <c:numCache>
                <c:formatCode>0.00</c:formatCode>
                <c:ptCount val="31"/>
                <c:pt idx="0">
                  <c:v>8.9182607529192954E-3</c:v>
                </c:pt>
                <c:pt idx="1">
                  <c:v>1.9347769664656067E-5</c:v>
                </c:pt>
                <c:pt idx="2">
                  <c:v>5.0665694867159665E-5</c:v>
                </c:pt>
                <c:pt idx="3">
                  <c:v>2.6548133316598977E-3</c:v>
                </c:pt>
                <c:pt idx="4">
                  <c:v>2.0902059542530745E-3</c:v>
                </c:pt>
                <c:pt idx="5">
                  <c:v>0.1031115946219591</c:v>
                </c:pt>
                <c:pt idx="6">
                  <c:v>8.5517900220130182E-3</c:v>
                </c:pt>
                <c:pt idx="7">
                  <c:v>1.2762047770265338E-2</c:v>
                </c:pt>
                <c:pt idx="8">
                  <c:v>5.885810622664407E-3</c:v>
                </c:pt>
                <c:pt idx="9">
                  <c:v>9.8370767928033479E-4</c:v>
                </c:pt>
                <c:pt idx="10">
                  <c:v>1.2954758992663625E-4</c:v>
                </c:pt>
                <c:pt idx="11">
                  <c:v>6.1198982925683974E-7</c:v>
                </c:pt>
                <c:pt idx="12">
                  <c:v>1.3647053073200719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1.8466372862930003E-3</c:v>
                </c:pt>
                <c:pt idx="17">
                  <c:v>0.21357097256332583</c:v>
                </c:pt>
                <c:pt idx="18">
                  <c:v>5.3505332612887521E-2</c:v>
                </c:pt>
                <c:pt idx="19">
                  <c:v>3.6841002036210853E-3</c:v>
                </c:pt>
                <c:pt idx="20">
                  <c:v>5.8759051338769643E-4</c:v>
                </c:pt>
                <c:pt idx="21">
                  <c:v>3.724135292010482E-4</c:v>
                </c:pt>
                <c:pt idx="22">
                  <c:v>0</c:v>
                </c:pt>
                <c:pt idx="23">
                  <c:v>1.4766935168224549E-3</c:v>
                </c:pt>
                <c:pt idx="24">
                  <c:v>0.11468312772266416</c:v>
                </c:pt>
                <c:pt idx="25">
                  <c:v>7.4319959211388897E-2</c:v>
                </c:pt>
                <c:pt idx="26">
                  <c:v>4.9477343976609904E-2</c:v>
                </c:pt>
                <c:pt idx="27">
                  <c:v>3.0960787108240205E-2</c:v>
                </c:pt>
                <c:pt idx="28">
                  <c:v>4.1897762622835323E-2</c:v>
                </c:pt>
                <c:pt idx="29">
                  <c:v>2.8488699885686235E-2</c:v>
                </c:pt>
                <c:pt idx="30">
                  <c:v>9.7452996217686598E-3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B8-472A-BDD2-9F550BEE2CFF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Data!$O$217:$O$247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0.10229781240344656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0.58472271925313657</c:v>
                </c:pt>
                <c:pt idx="18">
                  <c:v>0.26739434558138586</c:v>
                </c:pt>
                <c:pt idx="19">
                  <c:v>9.3096051946917807E-2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B8-472A-BDD2-9F550BEE2CFF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Data!$Q$217:$Q$247</c:f>
              <c:numCache>
                <c:formatCode>0.00</c:formatCode>
                <c:ptCount val="31"/>
                <c:pt idx="0">
                  <c:v>1.048227818308317E-2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2.3236065873007933E-2</c:v>
                </c:pt>
                <c:pt idx="6">
                  <c:v>8.2245785146109422E-3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2.8324869060793203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3.062887904865451E-3</c:v>
                </c:pt>
                <c:pt idx="17">
                  <c:v>0.19586482361813096</c:v>
                </c:pt>
                <c:pt idx="18">
                  <c:v>3.3438758914852737E-3</c:v>
                </c:pt>
                <c:pt idx="19">
                  <c:v>8.1147578936765577E-6</c:v>
                </c:pt>
                <c:pt idx="20">
                  <c:v>1.9907694634604796E-4</c:v>
                </c:pt>
                <c:pt idx="21">
                  <c:v>3.5977508526223406E-3</c:v>
                </c:pt>
                <c:pt idx="22">
                  <c:v>1.1978296873215004E-3</c:v>
                </c:pt>
                <c:pt idx="23">
                  <c:v>2.1159354858947882E-3</c:v>
                </c:pt>
                <c:pt idx="24">
                  <c:v>4.8101453493204806E-3</c:v>
                </c:pt>
                <c:pt idx="25">
                  <c:v>1.6925727134998896E-2</c:v>
                </c:pt>
                <c:pt idx="26">
                  <c:v>1.4439583337956346E-2</c:v>
                </c:pt>
                <c:pt idx="27">
                  <c:v>1.7004992731298369E-2</c:v>
                </c:pt>
                <c:pt idx="28">
                  <c:v>1.6146232283716373E-2</c:v>
                </c:pt>
                <c:pt idx="29">
                  <c:v>1.4434028377627106E-2</c:v>
                </c:pt>
                <c:pt idx="30">
                  <c:v>1.0962662815472304E-2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B8-472A-BDD2-9F550BEE2CFF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Data!$S$217:$S$247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0.21920954572244331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0.45559295690011414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B8-472A-BDD2-9F550BEE2CFF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Data!$A$217:$A$247</c:f>
              <c:numCache>
                <c:formatCode>d\-mmm\-yyyy</c:formatCode>
                <c:ptCount val="31"/>
                <c:pt idx="0">
                  <c:v>41121</c:v>
                </c:pt>
                <c:pt idx="1">
                  <c:v>41122</c:v>
                </c:pt>
                <c:pt idx="2">
                  <c:v>41123</c:v>
                </c:pt>
                <c:pt idx="3">
                  <c:v>41124</c:v>
                </c:pt>
                <c:pt idx="4">
                  <c:v>41125</c:v>
                </c:pt>
                <c:pt idx="5">
                  <c:v>41126</c:v>
                </c:pt>
                <c:pt idx="6">
                  <c:v>41127</c:v>
                </c:pt>
                <c:pt idx="7">
                  <c:v>41128</c:v>
                </c:pt>
                <c:pt idx="8">
                  <c:v>41129</c:v>
                </c:pt>
                <c:pt idx="9">
                  <c:v>41130</c:v>
                </c:pt>
                <c:pt idx="10">
                  <c:v>41131</c:v>
                </c:pt>
                <c:pt idx="11">
                  <c:v>41132</c:v>
                </c:pt>
                <c:pt idx="12">
                  <c:v>41133</c:v>
                </c:pt>
                <c:pt idx="13">
                  <c:v>41134</c:v>
                </c:pt>
                <c:pt idx="14">
                  <c:v>41135</c:v>
                </c:pt>
                <c:pt idx="15">
                  <c:v>41136</c:v>
                </c:pt>
                <c:pt idx="16">
                  <c:v>41137</c:v>
                </c:pt>
                <c:pt idx="17">
                  <c:v>41138</c:v>
                </c:pt>
                <c:pt idx="18">
                  <c:v>41139</c:v>
                </c:pt>
                <c:pt idx="19">
                  <c:v>41140</c:v>
                </c:pt>
                <c:pt idx="20">
                  <c:v>41141</c:v>
                </c:pt>
                <c:pt idx="21">
                  <c:v>41142</c:v>
                </c:pt>
                <c:pt idx="22">
                  <c:v>41143</c:v>
                </c:pt>
                <c:pt idx="23">
                  <c:v>41144</c:v>
                </c:pt>
                <c:pt idx="24">
                  <c:v>41145</c:v>
                </c:pt>
                <c:pt idx="25">
                  <c:v>41146</c:v>
                </c:pt>
                <c:pt idx="26">
                  <c:v>41147</c:v>
                </c:pt>
                <c:pt idx="27">
                  <c:v>41148</c:v>
                </c:pt>
                <c:pt idx="28">
                  <c:v>41149</c:v>
                </c:pt>
                <c:pt idx="29">
                  <c:v>41150</c:v>
                </c:pt>
                <c:pt idx="30">
                  <c:v>41151</c:v>
                </c:pt>
              </c:numCache>
            </c:numRef>
          </c:cat>
          <c:val>
            <c:numRef>
              <c:f>Data!$U$217:$U$247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B8-472A-BDD2-9F550BEE2CFF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Data!$W$217:$W$247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4.7066815763083687</c:v>
                </c:pt>
                <c:pt idx="18">
                  <c:v>2.1755816815967881</c:v>
                </c:pt>
                <c:pt idx="19">
                  <c:v>2.9515754494704685E-4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B8-472A-BDD2-9F550BEE2CFF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Data!$Y$217:$Y$247</c:f>
              <c:numCache>
                <c:formatCode>0.00</c:formatCode>
                <c:ptCount val="31"/>
                <c:pt idx="0">
                  <c:v>3.1393817465758998E-2</c:v>
                </c:pt>
                <c:pt idx="1">
                  <c:v>8.6537801006516465E-3</c:v>
                </c:pt>
                <c:pt idx="2">
                  <c:v>5.3638779016179335E-3</c:v>
                </c:pt>
                <c:pt idx="3">
                  <c:v>2.0607597112272899E-3</c:v>
                </c:pt>
                <c:pt idx="4">
                  <c:v>0</c:v>
                </c:pt>
                <c:pt idx="5">
                  <c:v>0</c:v>
                </c:pt>
                <c:pt idx="6">
                  <c:v>1.53924788950313E-2</c:v>
                </c:pt>
                <c:pt idx="7">
                  <c:v>2.4128909516680473E-2</c:v>
                </c:pt>
                <c:pt idx="8">
                  <c:v>2.8551601630497289E-2</c:v>
                </c:pt>
                <c:pt idx="9">
                  <c:v>1.1809140100682625E-2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8.4890658440673797E-2</c:v>
                </c:pt>
                <c:pt idx="18">
                  <c:v>0.30196094425860937</c:v>
                </c:pt>
                <c:pt idx="19">
                  <c:v>0.18336418625412723</c:v>
                </c:pt>
                <c:pt idx="20">
                  <c:v>0.1282735163187598</c:v>
                </c:pt>
                <c:pt idx="21">
                  <c:v>7.8240435278469009E-2</c:v>
                </c:pt>
                <c:pt idx="22">
                  <c:v>4.9885488648919417E-2</c:v>
                </c:pt>
                <c:pt idx="23">
                  <c:v>3.575025339305845E-2</c:v>
                </c:pt>
                <c:pt idx="24">
                  <c:v>4.0107193451980543E-2</c:v>
                </c:pt>
                <c:pt idx="25">
                  <c:v>3.8184468282693972E-3</c:v>
                </c:pt>
                <c:pt idx="26">
                  <c:v>1.1214020799254949E-3</c:v>
                </c:pt>
                <c:pt idx="27">
                  <c:v>6.0415312983305566E-3</c:v>
                </c:pt>
                <c:pt idx="28">
                  <c:v>2.4003219076271831E-4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B8-472A-BDD2-9F550BEE2CFF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Data!$AA$217:$AA$247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B8-472A-BDD2-9F550BEE2CFF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none"/>
          </c:marker>
          <c:val>
            <c:numRef>
              <c:f>Data!$AC$217:$AC$247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B8-472A-BDD2-9F550BEE2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374208"/>
        <c:axId val="1"/>
      </c:lineChart>
      <c:dateAx>
        <c:axId val="106337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3742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946619217081836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September 2005</a:t>
            </a:r>
          </a:p>
        </c:rich>
      </c:tx>
      <c:layout>
        <c:manualLayout>
          <c:xMode val="edge"/>
          <c:yMode val="edge"/>
          <c:x val="0.42814814814814817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Data!$C$248:$C$277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1.3658091047158756</c:v>
                </c:pt>
                <c:pt idx="21">
                  <c:v>2.0307550947596837</c:v>
                </c:pt>
                <c:pt idx="22">
                  <c:v>0.38025909292291138</c:v>
                </c:pt>
                <c:pt idx="23">
                  <c:v>0.1165423972504081</c:v>
                </c:pt>
                <c:pt idx="24">
                  <c:v>9.2149507945399042E-2</c:v>
                </c:pt>
                <c:pt idx="25">
                  <c:v>8.3378897786995004E-2</c:v>
                </c:pt>
                <c:pt idx="26">
                  <c:v>4.1503550262635143E-2</c:v>
                </c:pt>
                <c:pt idx="27">
                  <c:v>5.2613559618602404E-3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B-42C7-AF2C-2CEC9498BC4D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Data!$E$248:$E$277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1.9201550496179422E-2</c:v>
                </c:pt>
                <c:pt idx="6">
                  <c:v>0</c:v>
                </c:pt>
                <c:pt idx="7">
                  <c:v>1.0259493998527653E-2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1.4521276589709056</c:v>
                </c:pt>
                <c:pt idx="13">
                  <c:v>0</c:v>
                </c:pt>
                <c:pt idx="14">
                  <c:v>1.5000489150401025E-2</c:v>
                </c:pt>
                <c:pt idx="15">
                  <c:v>0</c:v>
                </c:pt>
                <c:pt idx="16">
                  <c:v>0</c:v>
                </c:pt>
                <c:pt idx="17">
                  <c:v>0.17005770898535616</c:v>
                </c:pt>
                <c:pt idx="18">
                  <c:v>4.4369736379257466E-2</c:v>
                </c:pt>
                <c:pt idx="19">
                  <c:v>0.26435665659852703</c:v>
                </c:pt>
                <c:pt idx="20">
                  <c:v>0.75150044054699872</c:v>
                </c:pt>
                <c:pt idx="21">
                  <c:v>1.4615348649212436</c:v>
                </c:pt>
                <c:pt idx="22">
                  <c:v>0.84026812435587328</c:v>
                </c:pt>
                <c:pt idx="23">
                  <c:v>0.53172078812245316</c:v>
                </c:pt>
                <c:pt idx="24">
                  <c:v>0.3457247560257477</c:v>
                </c:pt>
                <c:pt idx="25">
                  <c:v>0.22719322988241966</c:v>
                </c:pt>
                <c:pt idx="26">
                  <c:v>0.19422227946822476</c:v>
                </c:pt>
                <c:pt idx="27">
                  <c:v>0.1203208373212958</c:v>
                </c:pt>
                <c:pt idx="28">
                  <c:v>0.11369378851620367</c:v>
                </c:pt>
                <c:pt idx="29">
                  <c:v>8.967482522894725E-2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B-42C7-AF2C-2CEC9498BC4D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Data!$G$248:$G$277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2.4477118201761374E-2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5.4585677694108572E-3</c:v>
                </c:pt>
                <c:pt idx="24">
                  <c:v>3.2672117187295006E-2</c:v>
                </c:pt>
                <c:pt idx="25">
                  <c:v>0.13187336665985921</c:v>
                </c:pt>
                <c:pt idx="26">
                  <c:v>2.0502590231221808E-3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3B-42C7-AF2C-2CEC9498BC4D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Data!$I$248:$I$277</c:f>
              <c:numCache>
                <c:formatCode>0.00</c:formatCode>
                <c:ptCount val="30"/>
                <c:pt idx="0">
                  <c:v>0.57454748816309342</c:v>
                </c:pt>
                <c:pt idx="1">
                  <c:v>0.4830493730482085</c:v>
                </c:pt>
                <c:pt idx="2">
                  <c:v>0.43733639812836567</c:v>
                </c:pt>
                <c:pt idx="3">
                  <c:v>0.45878182255462097</c:v>
                </c:pt>
                <c:pt idx="4">
                  <c:v>0.32744267565622948</c:v>
                </c:pt>
                <c:pt idx="5">
                  <c:v>0.39703458843197426</c:v>
                </c:pt>
                <c:pt idx="6">
                  <c:v>0.54192364516039382</c:v>
                </c:pt>
                <c:pt idx="7">
                  <c:v>0.2220778678452987</c:v>
                </c:pt>
                <c:pt idx="8">
                  <c:v>0.20276226853827056</c:v>
                </c:pt>
                <c:pt idx="9">
                  <c:v>7.2290086468866963E-2</c:v>
                </c:pt>
                <c:pt idx="10">
                  <c:v>2.1866558251158789E-2</c:v>
                </c:pt>
                <c:pt idx="11">
                  <c:v>1.9331947996667796E-2</c:v>
                </c:pt>
                <c:pt idx="12">
                  <c:v>1.116831626544341</c:v>
                </c:pt>
                <c:pt idx="13">
                  <c:v>2.6041670889032198E-2</c:v>
                </c:pt>
                <c:pt idx="14">
                  <c:v>5.3673455164936289E-2</c:v>
                </c:pt>
                <c:pt idx="15">
                  <c:v>7.3751570433483737E-2</c:v>
                </c:pt>
                <c:pt idx="16">
                  <c:v>7.5547882057478404E-3</c:v>
                </c:pt>
                <c:pt idx="17">
                  <c:v>3.9671648044842522E-2</c:v>
                </c:pt>
                <c:pt idx="18">
                  <c:v>0.21856172807078764</c:v>
                </c:pt>
                <c:pt idx="19">
                  <c:v>0.32209389647947911</c:v>
                </c:pt>
                <c:pt idx="20">
                  <c:v>0.12587535127239727</c:v>
                </c:pt>
                <c:pt idx="21">
                  <c:v>0.25260869567143918</c:v>
                </c:pt>
                <c:pt idx="22">
                  <c:v>0.36013887054253713</c:v>
                </c:pt>
                <c:pt idx="23">
                  <c:v>0.56440366705537648</c:v>
                </c:pt>
                <c:pt idx="24">
                  <c:v>0.15632010215583009</c:v>
                </c:pt>
                <c:pt idx="25">
                  <c:v>8.4830865578746389E-2</c:v>
                </c:pt>
                <c:pt idx="26">
                  <c:v>0.22042096746686504</c:v>
                </c:pt>
                <c:pt idx="27">
                  <c:v>0.35372325463723997</c:v>
                </c:pt>
                <c:pt idx="28">
                  <c:v>0.5485611695531375</c:v>
                </c:pt>
                <c:pt idx="29">
                  <c:v>0.80442928993517637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3B-42C7-AF2C-2CEC9498BC4D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Data!$K$248:$K$277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0.60028452126696552</c:v>
                </c:pt>
                <c:pt idx="21">
                  <c:v>1.0267976735121038</c:v>
                </c:pt>
                <c:pt idx="22">
                  <c:v>1.6264153457599972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3B-42C7-AF2C-2CEC9498BC4D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Data!$M$248:$M$277</c:f>
              <c:numCache>
                <c:formatCode>0.00</c:formatCode>
                <c:ptCount val="30"/>
                <c:pt idx="0">
                  <c:v>6.780630480846048E-3</c:v>
                </c:pt>
                <c:pt idx="1">
                  <c:v>1.8058555517719805E-2</c:v>
                </c:pt>
                <c:pt idx="2">
                  <c:v>1.9925515555627157E-2</c:v>
                </c:pt>
                <c:pt idx="3">
                  <c:v>5.8902531697909238E-2</c:v>
                </c:pt>
                <c:pt idx="4">
                  <c:v>4.7900375881095442E-2</c:v>
                </c:pt>
                <c:pt idx="5">
                  <c:v>4.0596384319030739E-2</c:v>
                </c:pt>
                <c:pt idx="6">
                  <c:v>1.3677224378957084E-2</c:v>
                </c:pt>
                <c:pt idx="7">
                  <c:v>4.6747683903513935E-2</c:v>
                </c:pt>
                <c:pt idx="8">
                  <c:v>6.6932003537602022E-2</c:v>
                </c:pt>
                <c:pt idx="9">
                  <c:v>3.7998796984834084E-2</c:v>
                </c:pt>
                <c:pt idx="10">
                  <c:v>3.9828526992737472E-2</c:v>
                </c:pt>
                <c:pt idx="11">
                  <c:v>2.573559536818747E-2</c:v>
                </c:pt>
                <c:pt idx="12">
                  <c:v>1.3600378210944299</c:v>
                </c:pt>
                <c:pt idx="13">
                  <c:v>7.8979401445109912E-2</c:v>
                </c:pt>
                <c:pt idx="14">
                  <c:v>0.14812108175319147</c:v>
                </c:pt>
                <c:pt idx="15">
                  <c:v>0.19957529960169129</c:v>
                </c:pt>
                <c:pt idx="16">
                  <c:v>3.37495537863753E-2</c:v>
                </c:pt>
                <c:pt idx="17">
                  <c:v>7.082492502209177E-2</c:v>
                </c:pt>
                <c:pt idx="18">
                  <c:v>0.46395505951866295</c:v>
                </c:pt>
                <c:pt idx="19">
                  <c:v>5.9960813216055606E-2</c:v>
                </c:pt>
                <c:pt idx="20">
                  <c:v>3.0896738956182226E-3</c:v>
                </c:pt>
                <c:pt idx="21">
                  <c:v>3.8631121947345852E-2</c:v>
                </c:pt>
                <c:pt idx="22">
                  <c:v>0.13115185305502183</c:v>
                </c:pt>
                <c:pt idx="23">
                  <c:v>0.52821542088813855</c:v>
                </c:pt>
                <c:pt idx="24">
                  <c:v>0.41909007174754631</c:v>
                </c:pt>
                <c:pt idx="25">
                  <c:v>0.43632888624701849</c:v>
                </c:pt>
                <c:pt idx="26">
                  <c:v>0.49192719878666474</c:v>
                </c:pt>
                <c:pt idx="27">
                  <c:v>0.4862667269689297</c:v>
                </c:pt>
                <c:pt idx="28">
                  <c:v>0.55959218490362761</c:v>
                </c:pt>
                <c:pt idx="29">
                  <c:v>0.56768108032773379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3B-42C7-AF2C-2CEC9498BC4D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Data!$O$248:$O$277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5.8927893705853024E-2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0.33226399196248468</c:v>
                </c:pt>
                <c:pt idx="19">
                  <c:v>0.22339313833083557</c:v>
                </c:pt>
                <c:pt idx="20">
                  <c:v>1.2989788727511069</c:v>
                </c:pt>
                <c:pt idx="21">
                  <c:v>2.3313108527902235</c:v>
                </c:pt>
                <c:pt idx="22">
                  <c:v>2.5920406760849382</c:v>
                </c:pt>
                <c:pt idx="23">
                  <c:v>2.4537295898212474</c:v>
                </c:pt>
                <c:pt idx="24">
                  <c:v>1.5330250352149413</c:v>
                </c:pt>
                <c:pt idx="25">
                  <c:v>1.8702944464803262</c:v>
                </c:pt>
                <c:pt idx="26">
                  <c:v>1.2719509974294265</c:v>
                </c:pt>
                <c:pt idx="27">
                  <c:v>1.0265908122371077</c:v>
                </c:pt>
                <c:pt idx="28">
                  <c:v>0.8854620090101083</c:v>
                </c:pt>
                <c:pt idx="29">
                  <c:v>0.7693266362672897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3B-42C7-AF2C-2CEC9498BC4D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Data!$Q$248:$Q$277</c:f>
              <c:numCache>
                <c:formatCode>0.00</c:formatCode>
                <c:ptCount val="30"/>
                <c:pt idx="0">
                  <c:v>1.6302904609114106E-2</c:v>
                </c:pt>
                <c:pt idx="1">
                  <c:v>1.7358474835279407E-2</c:v>
                </c:pt>
                <c:pt idx="2">
                  <c:v>1.7693256599897279E-2</c:v>
                </c:pt>
                <c:pt idx="3">
                  <c:v>1.8833757552067978E-2</c:v>
                </c:pt>
                <c:pt idx="4">
                  <c:v>6.7334564501034776E-3</c:v>
                </c:pt>
                <c:pt idx="5">
                  <c:v>3.2101674779197183E-2</c:v>
                </c:pt>
                <c:pt idx="6">
                  <c:v>0.16412112316611574</c:v>
                </c:pt>
                <c:pt idx="7">
                  <c:v>0.20476296615135881</c:v>
                </c:pt>
                <c:pt idx="8">
                  <c:v>0.33311672121034974</c:v>
                </c:pt>
                <c:pt idx="9">
                  <c:v>0.83093184665141928</c:v>
                </c:pt>
                <c:pt idx="10">
                  <c:v>0.28303255160345303</c:v>
                </c:pt>
                <c:pt idx="11">
                  <c:v>2.2882358707075594E-3</c:v>
                </c:pt>
                <c:pt idx="12">
                  <c:v>2.5564526378246888</c:v>
                </c:pt>
                <c:pt idx="13">
                  <c:v>1.4261316005196433E-2</c:v>
                </c:pt>
                <c:pt idx="14">
                  <c:v>4.5594770155766871E-2</c:v>
                </c:pt>
                <c:pt idx="15">
                  <c:v>0.14448376719546319</c:v>
                </c:pt>
                <c:pt idx="16">
                  <c:v>3.8058660671922949E-2</c:v>
                </c:pt>
                <c:pt idx="17">
                  <c:v>8.7064484135253639E-2</c:v>
                </c:pt>
                <c:pt idx="18">
                  <c:v>0.47038695258471402</c:v>
                </c:pt>
                <c:pt idx="19">
                  <c:v>0.55704649707595755</c:v>
                </c:pt>
                <c:pt idx="20">
                  <c:v>4.9726413497841258E-2</c:v>
                </c:pt>
                <c:pt idx="21">
                  <c:v>0.18836419511295685</c:v>
                </c:pt>
                <c:pt idx="22">
                  <c:v>0.44325731966978027</c:v>
                </c:pt>
                <c:pt idx="23">
                  <c:v>0.94483766299049798</c:v>
                </c:pt>
                <c:pt idx="24">
                  <c:v>0.47488963102513615</c:v>
                </c:pt>
                <c:pt idx="25">
                  <c:v>0.90338180596807671</c:v>
                </c:pt>
                <c:pt idx="26">
                  <c:v>1.2151613482053172</c:v>
                </c:pt>
                <c:pt idx="27">
                  <c:v>1.7403390758133548</c:v>
                </c:pt>
                <c:pt idx="28">
                  <c:v>1.6745760423652354</c:v>
                </c:pt>
                <c:pt idx="29">
                  <c:v>1.7732430996428905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3B-42C7-AF2C-2CEC9498BC4D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Data!$S$248:$S$277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0.11125546986534561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0.82110547226800579</c:v>
                </c:pt>
                <c:pt idx="21">
                  <c:v>2.1323842480268476</c:v>
                </c:pt>
                <c:pt idx="22">
                  <c:v>1.8259158553087274</c:v>
                </c:pt>
                <c:pt idx="23">
                  <c:v>0.79460765285616919</c:v>
                </c:pt>
                <c:pt idx="24">
                  <c:v>0.20603759458321549</c:v>
                </c:pt>
                <c:pt idx="25">
                  <c:v>0.39729722252551841</c:v>
                </c:pt>
                <c:pt idx="26">
                  <c:v>0.1357877804560757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3B-42C7-AF2C-2CEC9498BC4D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Data!$A$248:$A$277</c:f>
              <c:numCache>
                <c:formatCode>d\-mmm\-yyyy</c:formatCode>
                <c:ptCount val="30"/>
                <c:pt idx="0">
                  <c:v>41152</c:v>
                </c:pt>
                <c:pt idx="1">
                  <c:v>41153</c:v>
                </c:pt>
                <c:pt idx="2">
                  <c:v>41154</c:v>
                </c:pt>
                <c:pt idx="3">
                  <c:v>41155</c:v>
                </c:pt>
                <c:pt idx="4">
                  <c:v>41156</c:v>
                </c:pt>
                <c:pt idx="5">
                  <c:v>41157</c:v>
                </c:pt>
                <c:pt idx="6">
                  <c:v>41158</c:v>
                </c:pt>
                <c:pt idx="7">
                  <c:v>41159</c:v>
                </c:pt>
                <c:pt idx="8">
                  <c:v>41160</c:v>
                </c:pt>
                <c:pt idx="9">
                  <c:v>41161</c:v>
                </c:pt>
                <c:pt idx="10">
                  <c:v>41162</c:v>
                </c:pt>
                <c:pt idx="11">
                  <c:v>41163</c:v>
                </c:pt>
                <c:pt idx="12">
                  <c:v>41164</c:v>
                </c:pt>
                <c:pt idx="13">
                  <c:v>41165</c:v>
                </c:pt>
                <c:pt idx="14">
                  <c:v>41166</c:v>
                </c:pt>
                <c:pt idx="15">
                  <c:v>41167</c:v>
                </c:pt>
                <c:pt idx="16">
                  <c:v>41168</c:v>
                </c:pt>
                <c:pt idx="17">
                  <c:v>41169</c:v>
                </c:pt>
                <c:pt idx="18">
                  <c:v>41170</c:v>
                </c:pt>
                <c:pt idx="19">
                  <c:v>41171</c:v>
                </c:pt>
                <c:pt idx="20">
                  <c:v>41172</c:v>
                </c:pt>
                <c:pt idx="21">
                  <c:v>41173</c:v>
                </c:pt>
                <c:pt idx="22">
                  <c:v>41174</c:v>
                </c:pt>
                <c:pt idx="23">
                  <c:v>41175</c:v>
                </c:pt>
                <c:pt idx="24">
                  <c:v>41176</c:v>
                </c:pt>
                <c:pt idx="25">
                  <c:v>41177</c:v>
                </c:pt>
                <c:pt idx="26">
                  <c:v>41178</c:v>
                </c:pt>
                <c:pt idx="27">
                  <c:v>41179</c:v>
                </c:pt>
                <c:pt idx="28">
                  <c:v>41180</c:v>
                </c:pt>
                <c:pt idx="29">
                  <c:v>41181</c:v>
                </c:pt>
              </c:numCache>
            </c:numRef>
          </c:cat>
          <c:val>
            <c:numRef>
              <c:f>Data!$U$248:$U$277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3B-42C7-AF2C-2CEC9498BC4D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Data!$W$248:$W$277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1.2102000720723071E-2</c:v>
                </c:pt>
                <c:pt idx="20">
                  <c:v>0</c:v>
                </c:pt>
                <c:pt idx="21">
                  <c:v>1.9946136269276757E-2</c:v>
                </c:pt>
                <c:pt idx="22">
                  <c:v>0.17771784984062095</c:v>
                </c:pt>
                <c:pt idx="23">
                  <c:v>1.0922707464140973</c:v>
                </c:pt>
                <c:pt idx="24">
                  <c:v>0.757278780154228</c:v>
                </c:pt>
                <c:pt idx="25">
                  <c:v>0.44724638371893383</c:v>
                </c:pt>
                <c:pt idx="26">
                  <c:v>0.38440262748064058</c:v>
                </c:pt>
                <c:pt idx="27">
                  <c:v>0.36366064630080119</c:v>
                </c:pt>
                <c:pt idx="28">
                  <c:v>0.37429453921829975</c:v>
                </c:pt>
                <c:pt idx="29">
                  <c:v>0.37891651909814922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3B-42C7-AF2C-2CEC9498BC4D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Data!$Y$248:$Y$277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4.734915917062656E-3</c:v>
                </c:pt>
                <c:pt idx="7">
                  <c:v>1.1685012308304786E-2</c:v>
                </c:pt>
                <c:pt idx="8">
                  <c:v>2.2144936296950839E-2</c:v>
                </c:pt>
                <c:pt idx="9">
                  <c:v>6.3716862819524081E-3</c:v>
                </c:pt>
                <c:pt idx="10">
                  <c:v>1.9282484621535982E-3</c:v>
                </c:pt>
                <c:pt idx="11">
                  <c:v>1.0089944932611373E-3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4.1793183583661846E-2</c:v>
                </c:pt>
                <c:pt idx="16">
                  <c:v>2.1627178630290796E-2</c:v>
                </c:pt>
                <c:pt idx="17">
                  <c:v>3.6820480158246009E-2</c:v>
                </c:pt>
                <c:pt idx="18">
                  <c:v>0.12083816776143358</c:v>
                </c:pt>
                <c:pt idx="19">
                  <c:v>9.736763250939974E-2</c:v>
                </c:pt>
                <c:pt idx="20">
                  <c:v>0.3785478146299262</c:v>
                </c:pt>
                <c:pt idx="21">
                  <c:v>1.127348782698282</c:v>
                </c:pt>
                <c:pt idx="22">
                  <c:v>1.4548051273753357</c:v>
                </c:pt>
                <c:pt idx="23">
                  <c:v>1.2937303042065982</c:v>
                </c:pt>
                <c:pt idx="24">
                  <c:v>0.90758534909203237</c:v>
                </c:pt>
                <c:pt idx="25">
                  <c:v>1.3873366615344389</c:v>
                </c:pt>
                <c:pt idx="26">
                  <c:v>1.3088382560877161</c:v>
                </c:pt>
                <c:pt idx="27">
                  <c:v>1.3453569373263077</c:v>
                </c:pt>
                <c:pt idx="28">
                  <c:v>1.6349378680321387</c:v>
                </c:pt>
                <c:pt idx="29">
                  <c:v>1.7731943915815485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3B-42C7-AF2C-2CEC9498BC4D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Data!$AA$248:$AA$277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3B-42C7-AF2C-2CEC9498BC4D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none"/>
          </c:marker>
          <c:val>
            <c:numRef>
              <c:f>Data!$AC$248:$AC$277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3B-42C7-AF2C-2CEC9498B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773120"/>
        <c:axId val="1"/>
      </c:lineChart>
      <c:dateAx>
        <c:axId val="121677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6773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946619217081836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October 2005</a:t>
            </a:r>
          </a:p>
        </c:rich>
      </c:tx>
      <c:layout>
        <c:manualLayout>
          <c:xMode val="edge"/>
          <c:yMode val="edge"/>
          <c:x val="0.44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Data!$C$278:$C$308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9.7496441106310172E-2</c:v>
                </c:pt>
                <c:pt idx="6">
                  <c:v>0.58911340351445196</c:v>
                </c:pt>
                <c:pt idx="7">
                  <c:v>0.45494640311121332</c:v>
                </c:pt>
                <c:pt idx="8">
                  <c:v>1.3814324978118404</c:v>
                </c:pt>
                <c:pt idx="9">
                  <c:v>9.0281638063780925</c:v>
                </c:pt>
                <c:pt idx="10">
                  <c:v>5.7591542742693997</c:v>
                </c:pt>
                <c:pt idx="11">
                  <c:v>3.4002188033607275</c:v>
                </c:pt>
                <c:pt idx="12">
                  <c:v>0.24664823372010711</c:v>
                </c:pt>
                <c:pt idx="13">
                  <c:v>3.1701041169134494</c:v>
                </c:pt>
                <c:pt idx="14">
                  <c:v>9.3069476974265122</c:v>
                </c:pt>
                <c:pt idx="15">
                  <c:v>7.813512021720582</c:v>
                </c:pt>
                <c:pt idx="16">
                  <c:v>3.7211634831020755</c:v>
                </c:pt>
                <c:pt idx="17">
                  <c:v>2.774323833188586</c:v>
                </c:pt>
                <c:pt idx="18">
                  <c:v>2.4527409806849132</c:v>
                </c:pt>
                <c:pt idx="19">
                  <c:v>2.6757058333707993</c:v>
                </c:pt>
                <c:pt idx="20">
                  <c:v>1.9167740705343908</c:v>
                </c:pt>
                <c:pt idx="21">
                  <c:v>1.4165896916250995</c:v>
                </c:pt>
                <c:pt idx="22">
                  <c:v>1.118997453448495</c:v>
                </c:pt>
                <c:pt idx="23">
                  <c:v>1.0141970045735766</c:v>
                </c:pt>
                <c:pt idx="24">
                  <c:v>2.2151373194869572</c:v>
                </c:pt>
                <c:pt idx="25">
                  <c:v>1.9197209305496359</c:v>
                </c:pt>
                <c:pt idx="26">
                  <c:v>5.1222164347975152</c:v>
                </c:pt>
                <c:pt idx="27">
                  <c:v>2.720221515410985</c:v>
                </c:pt>
                <c:pt idx="28">
                  <c:v>1.8829628561740275</c:v>
                </c:pt>
                <c:pt idx="29">
                  <c:v>1.4468327508214067</c:v>
                </c:pt>
                <c:pt idx="30">
                  <c:v>1.2748774675760999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6-44BC-934D-B3AD1741F3B9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Data!$E$278:$E$308</c:f>
              <c:numCache>
                <c:formatCode>0.00</c:formatCode>
                <c:ptCount val="31"/>
                <c:pt idx="0">
                  <c:v>9.2869579444469774E-2</c:v>
                </c:pt>
                <c:pt idx="1">
                  <c:v>8.2181501710291802E-2</c:v>
                </c:pt>
                <c:pt idx="2">
                  <c:v>2.8901663083853248E-2</c:v>
                </c:pt>
                <c:pt idx="3">
                  <c:v>1.5258211363368589E-4</c:v>
                </c:pt>
                <c:pt idx="4">
                  <c:v>0.3893090445805561</c:v>
                </c:pt>
                <c:pt idx="5">
                  <c:v>0.16209158646274494</c:v>
                </c:pt>
                <c:pt idx="6">
                  <c:v>0.37051184272717658</c:v>
                </c:pt>
                <c:pt idx="7">
                  <c:v>0.35406626258460905</c:v>
                </c:pt>
                <c:pt idx="8">
                  <c:v>0.77874506435814972</c:v>
                </c:pt>
                <c:pt idx="9">
                  <c:v>5.5409687190589523</c:v>
                </c:pt>
                <c:pt idx="10">
                  <c:v>5.6750037069828041</c:v>
                </c:pt>
                <c:pt idx="11">
                  <c:v>3.514576626210093</c:v>
                </c:pt>
                <c:pt idx="12">
                  <c:v>1.987850895716049</c:v>
                </c:pt>
                <c:pt idx="13">
                  <c:v>3.2349165074866058</c:v>
                </c:pt>
                <c:pt idx="14">
                  <c:v>10.064424734449977</c:v>
                </c:pt>
                <c:pt idx="15">
                  <c:v>8.2136551778200335</c:v>
                </c:pt>
                <c:pt idx="16">
                  <c:v>4.0393754990485427</c:v>
                </c:pt>
                <c:pt idx="17">
                  <c:v>3.1454980567413373</c:v>
                </c:pt>
                <c:pt idx="18">
                  <c:v>2.7167552847472716</c:v>
                </c:pt>
                <c:pt idx="19">
                  <c:v>2.8858281066106355</c:v>
                </c:pt>
                <c:pt idx="20">
                  <c:v>2.2211183369024665</c:v>
                </c:pt>
                <c:pt idx="21">
                  <c:v>1.697377308498295</c:v>
                </c:pt>
                <c:pt idx="22">
                  <c:v>1.4314091544061314</c:v>
                </c:pt>
                <c:pt idx="23">
                  <c:v>1.3105946701193121</c:v>
                </c:pt>
                <c:pt idx="24">
                  <c:v>1.9446368318155063</c:v>
                </c:pt>
                <c:pt idx="25">
                  <c:v>2.1314950285369614</c:v>
                </c:pt>
                <c:pt idx="26">
                  <c:v>4.2480353572490346</c:v>
                </c:pt>
                <c:pt idx="27">
                  <c:v>2.688979260856327</c:v>
                </c:pt>
                <c:pt idx="28">
                  <c:v>2.0227608021077952</c:v>
                </c:pt>
                <c:pt idx="29">
                  <c:v>1.6205141113612291</c:v>
                </c:pt>
                <c:pt idx="30">
                  <c:v>1.4413084636049358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6-44BC-934D-B3AD1741F3B9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Data!$G$278:$G$308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1.0250588950194637</c:v>
                </c:pt>
                <c:pt idx="5">
                  <c:v>4.702996828379149</c:v>
                </c:pt>
                <c:pt idx="6">
                  <c:v>6.7399147933442105</c:v>
                </c:pt>
                <c:pt idx="7">
                  <c:v>9.5687008218840948</c:v>
                </c:pt>
                <c:pt idx="8">
                  <c:v>14.512264444387849</c:v>
                </c:pt>
                <c:pt idx="9">
                  <c:v>19.593190115901063</c:v>
                </c:pt>
                <c:pt idx="10">
                  <c:v>24.661802131213616</c:v>
                </c:pt>
                <c:pt idx="11">
                  <c:v>21.969889868450831</c:v>
                </c:pt>
                <c:pt idx="12">
                  <c:v>1.6036008287160741</c:v>
                </c:pt>
                <c:pt idx="13">
                  <c:v>17.201996438294831</c:v>
                </c:pt>
                <c:pt idx="14">
                  <c:v>13.303451406609522</c:v>
                </c:pt>
                <c:pt idx="15">
                  <c:v>14.149724051166828</c:v>
                </c:pt>
                <c:pt idx="16">
                  <c:v>10.366109908664967</c:v>
                </c:pt>
                <c:pt idx="17">
                  <c:v>7.0325811459835608</c:v>
                </c:pt>
                <c:pt idx="18">
                  <c:v>5.1863673850932948</c:v>
                </c:pt>
                <c:pt idx="19">
                  <c:v>5.3368317845238993</c:v>
                </c:pt>
                <c:pt idx="20">
                  <c:v>2.6679668287202869</c:v>
                </c:pt>
                <c:pt idx="21">
                  <c:v>1.3648952370404088</c:v>
                </c:pt>
                <c:pt idx="22">
                  <c:v>0.66925852318768586</c:v>
                </c:pt>
                <c:pt idx="23">
                  <c:v>0.29134779198385746</c:v>
                </c:pt>
                <c:pt idx="24">
                  <c:v>0.36277603882462062</c:v>
                </c:pt>
                <c:pt idx="25">
                  <c:v>0.19806544627048808</c:v>
                </c:pt>
                <c:pt idx="26">
                  <c:v>0.90425835277027344</c:v>
                </c:pt>
                <c:pt idx="27">
                  <c:v>0.67658279278759725</c:v>
                </c:pt>
                <c:pt idx="28">
                  <c:v>0.69930559361498046</c:v>
                </c:pt>
                <c:pt idx="29">
                  <c:v>0.90308133005075686</c:v>
                </c:pt>
                <c:pt idx="30">
                  <c:v>1.2185139634698514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36-44BC-934D-B3AD1741F3B9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Data!$I$278:$I$308</c:f>
              <c:numCache>
                <c:formatCode>0.00</c:formatCode>
                <c:ptCount val="31"/>
                <c:pt idx="0">
                  <c:v>1.1329309815046009</c:v>
                </c:pt>
                <c:pt idx="1">
                  <c:v>1.5442272602667091</c:v>
                </c:pt>
                <c:pt idx="2">
                  <c:v>2.0578709618534039</c:v>
                </c:pt>
                <c:pt idx="3">
                  <c:v>2.6217477457034657</c:v>
                </c:pt>
                <c:pt idx="4">
                  <c:v>3.6093873621441501</c:v>
                </c:pt>
                <c:pt idx="5">
                  <c:v>5.3823503130578807</c:v>
                </c:pt>
                <c:pt idx="6">
                  <c:v>7.062186671447038</c:v>
                </c:pt>
                <c:pt idx="7">
                  <c:v>8.9553496892971349</c:v>
                </c:pt>
                <c:pt idx="8">
                  <c:v>10.554324021576464</c:v>
                </c:pt>
                <c:pt idx="9">
                  <c:v>13.581492399512202</c:v>
                </c:pt>
                <c:pt idx="10">
                  <c:v>22.237130050201973</c:v>
                </c:pt>
                <c:pt idx="11">
                  <c:v>27.736640715506091</c:v>
                </c:pt>
                <c:pt idx="12">
                  <c:v>4.1255279484092231</c:v>
                </c:pt>
                <c:pt idx="13">
                  <c:v>23.23680649348557</c:v>
                </c:pt>
                <c:pt idx="14">
                  <c:v>19.606425276870237</c:v>
                </c:pt>
                <c:pt idx="15">
                  <c:v>18.4239075310531</c:v>
                </c:pt>
                <c:pt idx="16">
                  <c:v>12.338968045722471</c:v>
                </c:pt>
                <c:pt idx="17">
                  <c:v>9.1430245654883713</c:v>
                </c:pt>
                <c:pt idx="18">
                  <c:v>7.4970669778791317</c:v>
                </c:pt>
                <c:pt idx="19">
                  <c:v>7.2931785740570794</c:v>
                </c:pt>
                <c:pt idx="20">
                  <c:v>5.504562091362394</c:v>
                </c:pt>
                <c:pt idx="21">
                  <c:v>3.8627307269817277</c:v>
                </c:pt>
                <c:pt idx="22">
                  <c:v>2.3932595714321199</c:v>
                </c:pt>
                <c:pt idx="23">
                  <c:v>1.5669359613491993</c:v>
                </c:pt>
                <c:pt idx="24">
                  <c:v>1.88908648045726</c:v>
                </c:pt>
                <c:pt idx="25">
                  <c:v>1.9841639675263147</c:v>
                </c:pt>
                <c:pt idx="26">
                  <c:v>5.3745632189833943</c:v>
                </c:pt>
                <c:pt idx="27">
                  <c:v>4.3525775783481979</c:v>
                </c:pt>
                <c:pt idx="28">
                  <c:v>2.6463208527933295</c:v>
                </c:pt>
                <c:pt idx="29">
                  <c:v>1.7568332716999739</c:v>
                </c:pt>
                <c:pt idx="30">
                  <c:v>1.4986945171004402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36-44BC-934D-B3AD1741F3B9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Data!$K$278:$K$308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4.258821605944358E-2</c:v>
                </c:pt>
                <c:pt idx="8">
                  <c:v>0.27806980770651624</c:v>
                </c:pt>
                <c:pt idx="9">
                  <c:v>2.2897989220866424</c:v>
                </c:pt>
                <c:pt idx="10">
                  <c:v>8.5590521287908885</c:v>
                </c:pt>
                <c:pt idx="11">
                  <c:v>6.6616129308131358</c:v>
                </c:pt>
                <c:pt idx="12">
                  <c:v>1.9274863763395473</c:v>
                </c:pt>
                <c:pt idx="13">
                  <c:v>3.8896243383297184</c:v>
                </c:pt>
                <c:pt idx="14">
                  <c:v>7.8306272247314181</c:v>
                </c:pt>
                <c:pt idx="15">
                  <c:v>9.4597953947343303</c:v>
                </c:pt>
                <c:pt idx="16">
                  <c:v>4.6887021615897764</c:v>
                </c:pt>
                <c:pt idx="17">
                  <c:v>2.6758305072000037</c:v>
                </c:pt>
                <c:pt idx="18">
                  <c:v>2.7348209004253508</c:v>
                </c:pt>
                <c:pt idx="19">
                  <c:v>2.8976689306114403</c:v>
                </c:pt>
                <c:pt idx="20">
                  <c:v>2.2244208869890274</c:v>
                </c:pt>
                <c:pt idx="21">
                  <c:v>1.6094680488706048</c:v>
                </c:pt>
                <c:pt idx="22">
                  <c:v>1.2336941444581042</c:v>
                </c:pt>
                <c:pt idx="23">
                  <c:v>1.0465379051863029</c:v>
                </c:pt>
                <c:pt idx="24">
                  <c:v>0.96083771526664452</c:v>
                </c:pt>
                <c:pt idx="25">
                  <c:v>1.2338235454518516</c:v>
                </c:pt>
                <c:pt idx="26">
                  <c:v>4.1178744842003079</c:v>
                </c:pt>
                <c:pt idx="27">
                  <c:v>2.5581365433214631</c:v>
                </c:pt>
                <c:pt idx="28">
                  <c:v>1.4908802494712334</c:v>
                </c:pt>
                <c:pt idx="29">
                  <c:v>1.3618299061433832</c:v>
                </c:pt>
                <c:pt idx="30">
                  <c:v>1.2336846194950954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36-44BC-934D-B3AD1741F3B9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Data!$M$278:$M$308</c:f>
              <c:numCache>
                <c:formatCode>0.00</c:formatCode>
                <c:ptCount val="31"/>
                <c:pt idx="0">
                  <c:v>0.63255456632256768</c:v>
                </c:pt>
                <c:pt idx="1">
                  <c:v>0.74226445686798292</c:v>
                </c:pt>
                <c:pt idx="2">
                  <c:v>0.87273441948104069</c:v>
                </c:pt>
                <c:pt idx="3">
                  <c:v>1.0992230164820618</c:v>
                </c:pt>
                <c:pt idx="4">
                  <c:v>1.7598001369388978</c:v>
                </c:pt>
                <c:pt idx="5">
                  <c:v>3.6905098511748338</c:v>
                </c:pt>
                <c:pt idx="6">
                  <c:v>3.2595131990983117</c:v>
                </c:pt>
                <c:pt idx="7">
                  <c:v>4.550195911672672</c:v>
                </c:pt>
                <c:pt idx="8">
                  <c:v>7.0102270048869677</c:v>
                </c:pt>
                <c:pt idx="9">
                  <c:v>9.048288622929439</c:v>
                </c:pt>
                <c:pt idx="10">
                  <c:v>13.596618400338144</c:v>
                </c:pt>
                <c:pt idx="11">
                  <c:v>15.415870352168614</c:v>
                </c:pt>
                <c:pt idx="12">
                  <c:v>3.8708721942484972</c:v>
                </c:pt>
                <c:pt idx="13">
                  <c:v>15.165094905287891</c:v>
                </c:pt>
                <c:pt idx="14">
                  <c:v>10.248287444867742</c:v>
                </c:pt>
                <c:pt idx="15">
                  <c:v>11.919589347486687</c:v>
                </c:pt>
                <c:pt idx="16">
                  <c:v>10.77517920962239</c:v>
                </c:pt>
                <c:pt idx="17">
                  <c:v>6.9480989941978288</c:v>
                </c:pt>
                <c:pt idx="18">
                  <c:v>7.0842320941014272</c:v>
                </c:pt>
                <c:pt idx="19">
                  <c:v>8.3088804850199836</c:v>
                </c:pt>
                <c:pt idx="20">
                  <c:v>6.5427169748925476</c:v>
                </c:pt>
                <c:pt idx="21">
                  <c:v>3.8186673135378824</c:v>
                </c:pt>
                <c:pt idx="22">
                  <c:v>3.1806432283972477</c:v>
                </c:pt>
                <c:pt idx="23">
                  <c:v>3.1289479859322342</c:v>
                </c:pt>
                <c:pt idx="24">
                  <c:v>2.4420266012442875</c:v>
                </c:pt>
                <c:pt idx="25">
                  <c:v>1.4744541836816238</c:v>
                </c:pt>
                <c:pt idx="26">
                  <c:v>5.5933688496481899</c:v>
                </c:pt>
                <c:pt idx="27">
                  <c:v>5.1559160856326471</c:v>
                </c:pt>
                <c:pt idx="28">
                  <c:v>4.3720339549989919</c:v>
                </c:pt>
                <c:pt idx="29">
                  <c:v>2.216195507325355</c:v>
                </c:pt>
                <c:pt idx="30">
                  <c:v>1.8830169592006181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36-44BC-934D-B3AD1741F3B9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Data!$O$278:$O$308</c:f>
              <c:numCache>
                <c:formatCode>0.00</c:formatCode>
                <c:ptCount val="31"/>
                <c:pt idx="0">
                  <c:v>0.6622515536081105</c:v>
                </c:pt>
                <c:pt idx="1">
                  <c:v>0.59423005314844302</c:v>
                </c:pt>
                <c:pt idx="2">
                  <c:v>0.53956389928051474</c:v>
                </c:pt>
                <c:pt idx="3">
                  <c:v>0.50854410747191725</c:v>
                </c:pt>
                <c:pt idx="4">
                  <c:v>1.8766827427140422</c:v>
                </c:pt>
                <c:pt idx="5">
                  <c:v>1.8026755745110197</c:v>
                </c:pt>
                <c:pt idx="6">
                  <c:v>2.2977255890015407</c:v>
                </c:pt>
                <c:pt idx="7">
                  <c:v>1.9704297558593253</c:v>
                </c:pt>
                <c:pt idx="8">
                  <c:v>2.7488039547420264</c:v>
                </c:pt>
                <c:pt idx="9">
                  <c:v>6.5616914280430079</c:v>
                </c:pt>
                <c:pt idx="10">
                  <c:v>11.019943866909673</c:v>
                </c:pt>
                <c:pt idx="11">
                  <c:v>8.0090660282210671</c:v>
                </c:pt>
                <c:pt idx="12">
                  <c:v>2.0993667518821235</c:v>
                </c:pt>
                <c:pt idx="13">
                  <c:v>5.2402236128445967</c:v>
                </c:pt>
                <c:pt idx="14">
                  <c:v>6.5532978811827647</c:v>
                </c:pt>
                <c:pt idx="15">
                  <c:v>12.405842371418027</c:v>
                </c:pt>
                <c:pt idx="16">
                  <c:v>7.6854438378268313</c:v>
                </c:pt>
                <c:pt idx="17">
                  <c:v>5.9177101424811536</c:v>
                </c:pt>
                <c:pt idx="18">
                  <c:v>5.7323357169285893</c:v>
                </c:pt>
                <c:pt idx="19">
                  <c:v>6.4883961460703139</c:v>
                </c:pt>
                <c:pt idx="20">
                  <c:v>3.910191324191207</c:v>
                </c:pt>
                <c:pt idx="21">
                  <c:v>3.291113539967629</c:v>
                </c:pt>
                <c:pt idx="22">
                  <c:v>3.2862308295283116</c:v>
                </c:pt>
                <c:pt idx="23">
                  <c:v>2.6293156534968021</c:v>
                </c:pt>
                <c:pt idx="24">
                  <c:v>2.3814105563228898</c:v>
                </c:pt>
                <c:pt idx="25">
                  <c:v>1.7658317785965254</c:v>
                </c:pt>
                <c:pt idx="26">
                  <c:v>3.9670799254194047</c:v>
                </c:pt>
                <c:pt idx="27">
                  <c:v>2.3779769926098639</c:v>
                </c:pt>
                <c:pt idx="28">
                  <c:v>1.822937199753099</c:v>
                </c:pt>
                <c:pt idx="29">
                  <c:v>1.474554409192451</c:v>
                </c:pt>
                <c:pt idx="30">
                  <c:v>1.2421685208995425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36-44BC-934D-B3AD1741F3B9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Data!$Q$278:$Q$308</c:f>
              <c:numCache>
                <c:formatCode>0.00</c:formatCode>
                <c:ptCount val="31"/>
                <c:pt idx="0">
                  <c:v>2.0101342682354062</c:v>
                </c:pt>
                <c:pt idx="1">
                  <c:v>2.0421810274872261</c:v>
                </c:pt>
                <c:pt idx="2">
                  <c:v>2.1792234488099487</c:v>
                </c:pt>
                <c:pt idx="3">
                  <c:v>2.5194502455979491</c:v>
                </c:pt>
                <c:pt idx="4">
                  <c:v>2.3926731176163267</c:v>
                </c:pt>
                <c:pt idx="5">
                  <c:v>3.8710230468744178</c:v>
                </c:pt>
                <c:pt idx="6">
                  <c:v>6.2998458961167909</c:v>
                </c:pt>
                <c:pt idx="7">
                  <c:v>8.7939209817891815</c:v>
                </c:pt>
                <c:pt idx="8">
                  <c:v>7.6759219164810322</c:v>
                </c:pt>
                <c:pt idx="9">
                  <c:v>6.5127072528416576</c:v>
                </c:pt>
                <c:pt idx="10">
                  <c:v>11.975457832485734</c:v>
                </c:pt>
                <c:pt idx="11">
                  <c:v>19.651876453548596</c:v>
                </c:pt>
                <c:pt idx="12">
                  <c:v>6.0077810289913751</c:v>
                </c:pt>
                <c:pt idx="13">
                  <c:v>17.030397713117299</c:v>
                </c:pt>
                <c:pt idx="14">
                  <c:v>12.790179089782573</c:v>
                </c:pt>
                <c:pt idx="15">
                  <c:v>13.079681725343089</c:v>
                </c:pt>
                <c:pt idx="16">
                  <c:v>12.21749513208284</c:v>
                </c:pt>
                <c:pt idx="17">
                  <c:v>6.6381556150912759</c:v>
                </c:pt>
                <c:pt idx="18">
                  <c:v>6.3747739069231955</c:v>
                </c:pt>
                <c:pt idx="19">
                  <c:v>8.1133921146774277</c:v>
                </c:pt>
                <c:pt idx="20">
                  <c:v>8.2076212875280721</c:v>
                </c:pt>
                <c:pt idx="21">
                  <c:v>8.4747640444118595</c:v>
                </c:pt>
                <c:pt idx="22">
                  <c:v>7.2921121562110764</c:v>
                </c:pt>
                <c:pt idx="23">
                  <c:v>3.5784508165523761</c:v>
                </c:pt>
                <c:pt idx="24">
                  <c:v>1.3146179752115759</c:v>
                </c:pt>
                <c:pt idx="25">
                  <c:v>0.56265029774377973</c:v>
                </c:pt>
                <c:pt idx="26">
                  <c:v>7.3993419242076275</c:v>
                </c:pt>
                <c:pt idx="27">
                  <c:v>9.7852431405600626</c:v>
                </c:pt>
                <c:pt idx="28">
                  <c:v>10.883702490487224</c:v>
                </c:pt>
                <c:pt idx="29">
                  <c:v>2.4966152573186315</c:v>
                </c:pt>
                <c:pt idx="30">
                  <c:v>1.8884531461116953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36-44BC-934D-B3AD1741F3B9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Data!$S$278:$S$308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1.5708659836825012</c:v>
                </c:pt>
                <c:pt idx="7">
                  <c:v>2.9846459912968051</c:v>
                </c:pt>
                <c:pt idx="8">
                  <c:v>5.5000537211097322</c:v>
                </c:pt>
                <c:pt idx="9">
                  <c:v>15.39263980713033</c:v>
                </c:pt>
                <c:pt idx="10">
                  <c:v>26.021213612319428</c:v>
                </c:pt>
                <c:pt idx="11">
                  <c:v>14.418565709000665</c:v>
                </c:pt>
                <c:pt idx="12">
                  <c:v>1.8730188010278588</c:v>
                </c:pt>
                <c:pt idx="13">
                  <c:v>7.9261960648815126</c:v>
                </c:pt>
                <c:pt idx="14">
                  <c:v>16.674744836621706</c:v>
                </c:pt>
                <c:pt idx="15">
                  <c:v>20.943251862377117</c:v>
                </c:pt>
                <c:pt idx="16">
                  <c:v>9.4815617082767183</c:v>
                </c:pt>
                <c:pt idx="17">
                  <c:v>6.6036473705220882</c:v>
                </c:pt>
                <c:pt idx="18">
                  <c:v>5.4576209495539789</c:v>
                </c:pt>
                <c:pt idx="19">
                  <c:v>6.4955601628850346</c:v>
                </c:pt>
                <c:pt idx="20">
                  <c:v>4.8899383592900225</c:v>
                </c:pt>
                <c:pt idx="21">
                  <c:v>3.0507389607793485</c:v>
                </c:pt>
                <c:pt idx="22">
                  <c:v>1.6988113889424357</c:v>
                </c:pt>
                <c:pt idx="23">
                  <c:v>1.208882806725323</c:v>
                </c:pt>
                <c:pt idx="24">
                  <c:v>1.8188832880315002</c:v>
                </c:pt>
                <c:pt idx="25">
                  <c:v>1.7788819722553815</c:v>
                </c:pt>
                <c:pt idx="26">
                  <c:v>5.5951879552484662</c:v>
                </c:pt>
                <c:pt idx="27">
                  <c:v>3.4596037700222197</c:v>
                </c:pt>
                <c:pt idx="28">
                  <c:v>2.2666636872329464</c:v>
                </c:pt>
                <c:pt idx="29">
                  <c:v>1.6352561435832245</c:v>
                </c:pt>
                <c:pt idx="30">
                  <c:v>1.3215498636865135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36-44BC-934D-B3AD1741F3B9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Data!$A$278:$A$308</c:f>
              <c:numCache>
                <c:formatCode>d\-mmm\-yyyy</c:formatCode>
                <c:ptCount val="31"/>
                <c:pt idx="0">
                  <c:v>41182</c:v>
                </c:pt>
                <c:pt idx="1">
                  <c:v>41183</c:v>
                </c:pt>
                <c:pt idx="2">
                  <c:v>41184</c:v>
                </c:pt>
                <c:pt idx="3">
                  <c:v>41185</c:v>
                </c:pt>
                <c:pt idx="4">
                  <c:v>41186</c:v>
                </c:pt>
                <c:pt idx="5">
                  <c:v>41187</c:v>
                </c:pt>
                <c:pt idx="6">
                  <c:v>41188</c:v>
                </c:pt>
                <c:pt idx="7">
                  <c:v>41189</c:v>
                </c:pt>
                <c:pt idx="8">
                  <c:v>41190</c:v>
                </c:pt>
                <c:pt idx="9">
                  <c:v>41191</c:v>
                </c:pt>
                <c:pt idx="10">
                  <c:v>41192</c:v>
                </c:pt>
                <c:pt idx="11">
                  <c:v>41193</c:v>
                </c:pt>
                <c:pt idx="12">
                  <c:v>41194</c:v>
                </c:pt>
                <c:pt idx="13">
                  <c:v>41195</c:v>
                </c:pt>
                <c:pt idx="14">
                  <c:v>41196</c:v>
                </c:pt>
                <c:pt idx="15">
                  <c:v>41197</c:v>
                </c:pt>
                <c:pt idx="16">
                  <c:v>41198</c:v>
                </c:pt>
                <c:pt idx="17">
                  <c:v>41199</c:v>
                </c:pt>
                <c:pt idx="18">
                  <c:v>41200</c:v>
                </c:pt>
                <c:pt idx="19">
                  <c:v>41201</c:v>
                </c:pt>
                <c:pt idx="20">
                  <c:v>41202</c:v>
                </c:pt>
                <c:pt idx="21">
                  <c:v>41203</c:v>
                </c:pt>
                <c:pt idx="22">
                  <c:v>41204</c:v>
                </c:pt>
                <c:pt idx="23">
                  <c:v>41205</c:v>
                </c:pt>
                <c:pt idx="24">
                  <c:v>41206</c:v>
                </c:pt>
                <c:pt idx="25">
                  <c:v>41207</c:v>
                </c:pt>
                <c:pt idx="26">
                  <c:v>41208</c:v>
                </c:pt>
                <c:pt idx="27">
                  <c:v>41209</c:v>
                </c:pt>
                <c:pt idx="28">
                  <c:v>41210</c:v>
                </c:pt>
                <c:pt idx="29">
                  <c:v>41211</c:v>
                </c:pt>
                <c:pt idx="30">
                  <c:v>41212</c:v>
                </c:pt>
              </c:numCache>
            </c:numRef>
          </c:cat>
          <c:val>
            <c:numRef>
              <c:f>Data!$U$278:$U$308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36-44BC-934D-B3AD1741F3B9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Data!$A$5:$A$35</c:f>
              <c:numCache>
                <c:formatCode>d\-mmm\-yyyy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Data!$W$278:$W$308</c:f>
              <c:numCache>
                <c:formatCode>0.00</c:formatCode>
                <c:ptCount val="31"/>
                <c:pt idx="0">
                  <c:v>0.41075031404377793</c:v>
                </c:pt>
                <c:pt idx="1">
                  <c:v>0.41507823904579233</c:v>
                </c:pt>
                <c:pt idx="2">
                  <c:v>0.44750339102565706</c:v>
                </c:pt>
                <c:pt idx="3">
                  <c:v>0.55533453439732694</c:v>
                </c:pt>
                <c:pt idx="4">
                  <c:v>1.3736777739393604</c:v>
                </c:pt>
                <c:pt idx="5">
                  <c:v>4.1279689881897461</c:v>
                </c:pt>
                <c:pt idx="6">
                  <c:v>3.1809174169863654</c:v>
                </c:pt>
                <c:pt idx="7">
                  <c:v>3.3426603928229217</c:v>
                </c:pt>
                <c:pt idx="8">
                  <c:v>5.1364257420254171</c:v>
                </c:pt>
                <c:pt idx="9">
                  <c:v>26.502752327761428</c:v>
                </c:pt>
                <c:pt idx="10">
                  <c:v>31.132291561809389</c:v>
                </c:pt>
                <c:pt idx="11">
                  <c:v>34.888734800735833</c:v>
                </c:pt>
                <c:pt idx="12">
                  <c:v>42.485452906549426</c:v>
                </c:pt>
                <c:pt idx="13">
                  <c:v>29.047445648834437</c:v>
                </c:pt>
                <c:pt idx="14">
                  <c:v>18.543447615360968</c:v>
                </c:pt>
                <c:pt idx="15">
                  <c:v>16.735448962405009</c:v>
                </c:pt>
                <c:pt idx="16">
                  <c:v>15.306818912083095</c:v>
                </c:pt>
                <c:pt idx="17">
                  <c:v>3.0367513003750575</c:v>
                </c:pt>
                <c:pt idx="18">
                  <c:v>1.2426795597827784</c:v>
                </c:pt>
                <c:pt idx="19">
                  <c:v>2.54424989301098</c:v>
                </c:pt>
                <c:pt idx="20">
                  <c:v>2.1471223832758466</c:v>
                </c:pt>
                <c:pt idx="21">
                  <c:v>2.0145514990912141</c:v>
                </c:pt>
                <c:pt idx="22">
                  <c:v>1.2335525558560454</c:v>
                </c:pt>
                <c:pt idx="23">
                  <c:v>1.280256002397125E-2</c:v>
                </c:pt>
                <c:pt idx="24">
                  <c:v>0</c:v>
                </c:pt>
                <c:pt idx="25">
                  <c:v>0</c:v>
                </c:pt>
                <c:pt idx="26">
                  <c:v>6.6823996000292878</c:v>
                </c:pt>
                <c:pt idx="27">
                  <c:v>15.17511453859348</c:v>
                </c:pt>
                <c:pt idx="28">
                  <c:v>20.698532584777926</c:v>
                </c:pt>
                <c:pt idx="29">
                  <c:v>9.5854828459106951</c:v>
                </c:pt>
                <c:pt idx="30">
                  <c:v>1.1552495883883649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36-44BC-934D-B3AD1741F3B9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Data!$Y$278:$Y$308</c:f>
              <c:numCache>
                <c:formatCode>0.00</c:formatCode>
                <c:ptCount val="31"/>
                <c:pt idx="0">
                  <c:v>2.0775501237748362</c:v>
                </c:pt>
                <c:pt idx="1">
                  <c:v>2.3114460543509288</c:v>
                </c:pt>
                <c:pt idx="2">
                  <c:v>2.5734360645604819</c:v>
                </c:pt>
                <c:pt idx="3">
                  <c:v>2.8516979014803767</c:v>
                </c:pt>
                <c:pt idx="4">
                  <c:v>4.4992163718343914</c:v>
                </c:pt>
                <c:pt idx="5">
                  <c:v>6.2963872059334998</c:v>
                </c:pt>
                <c:pt idx="6">
                  <c:v>7.7657774843111955</c:v>
                </c:pt>
                <c:pt idx="7">
                  <c:v>8.6290270370975701</c:v>
                </c:pt>
                <c:pt idx="8">
                  <c:v>9.1573640327701273</c:v>
                </c:pt>
                <c:pt idx="9">
                  <c:v>23.567287450883448</c:v>
                </c:pt>
                <c:pt idx="10">
                  <c:v>24.912904468912199</c:v>
                </c:pt>
                <c:pt idx="11">
                  <c:v>15.264575285732372</c:v>
                </c:pt>
                <c:pt idx="12">
                  <c:v>16.416227879258081</c:v>
                </c:pt>
                <c:pt idx="13">
                  <c:v>13.553063472252878</c:v>
                </c:pt>
                <c:pt idx="14">
                  <c:v>15.915004880772837</c:v>
                </c:pt>
                <c:pt idx="15">
                  <c:v>19.599440718857092</c:v>
                </c:pt>
                <c:pt idx="16">
                  <c:v>9.3962061376869936</c:v>
                </c:pt>
                <c:pt idx="17">
                  <c:v>6.9271038743911886</c:v>
                </c:pt>
                <c:pt idx="18">
                  <c:v>5.4054510772852034</c:v>
                </c:pt>
                <c:pt idx="19">
                  <c:v>5.635882273397212</c:v>
                </c:pt>
                <c:pt idx="20">
                  <c:v>5.1401299416476025</c:v>
                </c:pt>
                <c:pt idx="21">
                  <c:v>3.7583417452984964</c:v>
                </c:pt>
                <c:pt idx="22">
                  <c:v>1.902079682696473</c:v>
                </c:pt>
                <c:pt idx="23">
                  <c:v>1.3630454964076744</c:v>
                </c:pt>
                <c:pt idx="24">
                  <c:v>1.2149465215466504</c:v>
                </c:pt>
                <c:pt idx="25">
                  <c:v>0.9984014101668629</c:v>
                </c:pt>
                <c:pt idx="26">
                  <c:v>3.9983561823801215</c:v>
                </c:pt>
                <c:pt idx="27">
                  <c:v>4.4539985743502122</c:v>
                </c:pt>
                <c:pt idx="28">
                  <c:v>3.1301808498952401</c:v>
                </c:pt>
                <c:pt idx="29">
                  <c:v>1.4411097255633007</c:v>
                </c:pt>
                <c:pt idx="30">
                  <c:v>1.181049685163224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36-44BC-934D-B3AD1741F3B9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val>
            <c:numRef>
              <c:f>Data!$AA$278:$AA$308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36-44BC-934D-B3AD1741F3B9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Data!$AC$278:$AC$308</c:f>
              <c:numCache>
                <c:formatCode>0.00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36-44BC-934D-B3AD1741F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499792"/>
        <c:axId val="1"/>
      </c:lineChart>
      <c:dateAx>
        <c:axId val="118249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24997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056939501779347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November 2005</a:t>
            </a:r>
          </a:p>
        </c:rich>
      </c:tx>
      <c:layout>
        <c:manualLayout>
          <c:xMode val="edge"/>
          <c:yMode val="edge"/>
          <c:x val="0.43111111111111111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Data!$C$309:$C$346</c:f>
              <c:numCache>
                <c:formatCode>0.00</c:formatCode>
                <c:ptCount val="38"/>
                <c:pt idx="0">
                  <c:v>1.2593865961525497</c:v>
                </c:pt>
                <c:pt idx="1">
                  <c:v>1.1796345394257257</c:v>
                </c:pt>
                <c:pt idx="2">
                  <c:v>0.95752800976106234</c:v>
                </c:pt>
                <c:pt idx="3">
                  <c:v>0.82556355381205715</c:v>
                </c:pt>
                <c:pt idx="4">
                  <c:v>0.70990471487355988</c:v>
                </c:pt>
                <c:pt idx="5">
                  <c:v>0.59700019933714732</c:v>
                </c:pt>
                <c:pt idx="6">
                  <c:v>0.53658777837044758</c:v>
                </c:pt>
                <c:pt idx="7">
                  <c:v>0.47578393852923656</c:v>
                </c:pt>
                <c:pt idx="8">
                  <c:v>0.49635130799285881</c:v>
                </c:pt>
                <c:pt idx="9">
                  <c:v>0.48093255142282521</c:v>
                </c:pt>
                <c:pt idx="10">
                  <c:v>0.68769557633760614</c:v>
                </c:pt>
                <c:pt idx="11">
                  <c:v>1.5842576519381317</c:v>
                </c:pt>
                <c:pt idx="12">
                  <c:v>0.93068033277142925</c:v>
                </c:pt>
                <c:pt idx="13">
                  <c:v>2.2180236015904167</c:v>
                </c:pt>
                <c:pt idx="14">
                  <c:v>1.4778818751035177</c:v>
                </c:pt>
                <c:pt idx="15">
                  <c:v>1.6661199589343818</c:v>
                </c:pt>
                <c:pt idx="16">
                  <c:v>3.2328506615792234</c:v>
                </c:pt>
                <c:pt idx="17">
                  <c:v>3.3156491454817982</c:v>
                </c:pt>
                <c:pt idx="18">
                  <c:v>2.844207057152333</c:v>
                </c:pt>
                <c:pt idx="19">
                  <c:v>3.4712700879907596</c:v>
                </c:pt>
                <c:pt idx="20">
                  <c:v>3.3020997032275301</c:v>
                </c:pt>
                <c:pt idx="21">
                  <c:v>2.7919602786429558</c:v>
                </c:pt>
                <c:pt idx="22">
                  <c:v>2.2946921251099344</c:v>
                </c:pt>
                <c:pt idx="23">
                  <c:v>2.4477234629584812</c:v>
                </c:pt>
                <c:pt idx="24">
                  <c:v>2.0921090316707236</c:v>
                </c:pt>
                <c:pt idx="25">
                  <c:v>1.5875851626796098</c:v>
                </c:pt>
                <c:pt idx="26">
                  <c:v>1.1196987279155008</c:v>
                </c:pt>
                <c:pt idx="27">
                  <c:v>0.88393735195706202</c:v>
                </c:pt>
                <c:pt idx="28">
                  <c:v>0.82524901551243446</c:v>
                </c:pt>
                <c:pt idx="29">
                  <c:v>0.72613822146562323</c:v>
                </c:pt>
                <c:pt idx="30">
                  <c:v>0.53919894005413549</c:v>
                </c:pt>
                <c:pt idx="31">
                  <c:v>0.8239138357910043</c:v>
                </c:pt>
                <c:pt idx="32">
                  <c:v>4.1633544408868532</c:v>
                </c:pt>
                <c:pt idx="33">
                  <c:v>4.2966373802758975</c:v>
                </c:pt>
                <c:pt idx="34">
                  <c:v>11.476543163150231</c:v>
                </c:pt>
                <c:pt idx="35">
                  <c:v>3.1607898647316133</c:v>
                </c:pt>
                <c:pt idx="36">
                  <c:v>2.1460899659151327</c:v>
                </c:pt>
                <c:pt idx="37">
                  <c:v>1.9681711021416091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1B8-BF20-2349A93F3AB7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Data!$E$309:$E$346</c:f>
              <c:numCache>
                <c:formatCode>0.00</c:formatCode>
                <c:ptCount val="38"/>
                <c:pt idx="0">
                  <c:v>1.3302145193249912</c:v>
                </c:pt>
                <c:pt idx="1">
                  <c:v>1.2545548163214535</c:v>
                </c:pt>
                <c:pt idx="2">
                  <c:v>1.1399731321698843</c:v>
                </c:pt>
                <c:pt idx="3">
                  <c:v>1.0334905417644427</c:v>
                </c:pt>
                <c:pt idx="4">
                  <c:v>1.0734254445767126</c:v>
                </c:pt>
                <c:pt idx="5">
                  <c:v>1.0929001104696843</c:v>
                </c:pt>
                <c:pt idx="6">
                  <c:v>0.9860832297467067</c:v>
                </c:pt>
                <c:pt idx="7">
                  <c:v>0.69055664208964462</c:v>
                </c:pt>
                <c:pt idx="8">
                  <c:v>0.44228715030587501</c:v>
                </c:pt>
                <c:pt idx="9">
                  <c:v>0.33938765799256532</c:v>
                </c:pt>
                <c:pt idx="10">
                  <c:v>0.30337962222949905</c:v>
                </c:pt>
                <c:pt idx="11">
                  <c:v>0.42226366208444438</c:v>
                </c:pt>
                <c:pt idx="12">
                  <c:v>3.3056188132213324</c:v>
                </c:pt>
                <c:pt idx="13">
                  <c:v>8.1967325046455155</c:v>
                </c:pt>
                <c:pt idx="14">
                  <c:v>1.9037689019936681</c:v>
                </c:pt>
                <c:pt idx="15">
                  <c:v>1.6669861416325389</c:v>
                </c:pt>
                <c:pt idx="16">
                  <c:v>2.1388732204911585</c:v>
                </c:pt>
                <c:pt idx="17">
                  <c:v>1.6868193017414581</c:v>
                </c:pt>
                <c:pt idx="18">
                  <c:v>1.7383007232216254</c:v>
                </c:pt>
                <c:pt idx="19">
                  <c:v>2.2880473391411216</c:v>
                </c:pt>
                <c:pt idx="20">
                  <c:v>1.9601285862661553</c:v>
                </c:pt>
                <c:pt idx="21">
                  <c:v>1.6176908992781238</c:v>
                </c:pt>
                <c:pt idx="22">
                  <c:v>1.4087625043458663</c:v>
                </c:pt>
                <c:pt idx="23">
                  <c:v>1.489432758193264</c:v>
                </c:pt>
                <c:pt idx="24">
                  <c:v>1.1678608694688961</c:v>
                </c:pt>
                <c:pt idx="25">
                  <c:v>1.0610117908759773</c:v>
                </c:pt>
                <c:pt idx="26">
                  <c:v>1.0258964064205089</c:v>
                </c:pt>
                <c:pt idx="27">
                  <c:v>1.0689765273691776</c:v>
                </c:pt>
                <c:pt idx="28">
                  <c:v>1.092050894588491</c:v>
                </c:pt>
                <c:pt idx="29">
                  <c:v>1.0306512362919276</c:v>
                </c:pt>
                <c:pt idx="30">
                  <c:v>0.94231681359009656</c:v>
                </c:pt>
                <c:pt idx="31">
                  <c:v>1.0701333916059315</c:v>
                </c:pt>
                <c:pt idx="32">
                  <c:v>2.9547641189694085</c:v>
                </c:pt>
                <c:pt idx="33">
                  <c:v>5.5607438548819923</c:v>
                </c:pt>
                <c:pt idx="34">
                  <c:v>12.832384858913388</c:v>
                </c:pt>
                <c:pt idx="35">
                  <c:v>3.953063634030884</c:v>
                </c:pt>
                <c:pt idx="36">
                  <c:v>2.8781201298440107</c:v>
                </c:pt>
                <c:pt idx="37">
                  <c:v>2.4641057550797636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A-41B8-BF20-2349A93F3AB7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Data!$G$309:$G$346</c:f>
              <c:numCache>
                <c:formatCode>0.00</c:formatCode>
                <c:ptCount val="38"/>
                <c:pt idx="0">
                  <c:v>1.1528964045465653</c:v>
                </c:pt>
                <c:pt idx="1">
                  <c:v>1.044547736645284</c:v>
                </c:pt>
                <c:pt idx="2">
                  <c:v>0.90893101778919316</c:v>
                </c:pt>
                <c:pt idx="3">
                  <c:v>0.78277040732669578</c:v>
                </c:pt>
                <c:pt idx="4">
                  <c:v>0.70546174664631811</c:v>
                </c:pt>
                <c:pt idx="5">
                  <c:v>0.64200296323646722</c:v>
                </c:pt>
                <c:pt idx="6">
                  <c:v>0.59879287983708818</c:v>
                </c:pt>
                <c:pt idx="7">
                  <c:v>0.5441653937220533</c:v>
                </c:pt>
                <c:pt idx="8">
                  <c:v>0.51391966087952923</c:v>
                </c:pt>
                <c:pt idx="9">
                  <c:v>0.49113633602080631</c:v>
                </c:pt>
                <c:pt idx="10">
                  <c:v>0.60763999609836927</c:v>
                </c:pt>
                <c:pt idx="11">
                  <c:v>1.525982956542119</c:v>
                </c:pt>
                <c:pt idx="12">
                  <c:v>1.2970600785358553</c:v>
                </c:pt>
                <c:pt idx="13">
                  <c:v>4.2109883519178153</c:v>
                </c:pt>
                <c:pt idx="14">
                  <c:v>2.0695463916079211</c:v>
                </c:pt>
                <c:pt idx="15">
                  <c:v>2.008951306972186</c:v>
                </c:pt>
                <c:pt idx="16">
                  <c:v>2.4989015100470455</c:v>
                </c:pt>
                <c:pt idx="17">
                  <c:v>1.7253860814962563</c:v>
                </c:pt>
                <c:pt idx="18">
                  <c:v>1.6772408258589164</c:v>
                </c:pt>
                <c:pt idx="19">
                  <c:v>2.4420092258963861</c:v>
                </c:pt>
                <c:pt idx="20">
                  <c:v>2.3086159575213605</c:v>
                </c:pt>
                <c:pt idx="21">
                  <c:v>1.6989977124448208</c:v>
                </c:pt>
                <c:pt idx="22">
                  <c:v>1.3326354386889547</c:v>
                </c:pt>
                <c:pt idx="23">
                  <c:v>1.4079401636134932</c:v>
                </c:pt>
                <c:pt idx="24">
                  <c:v>1.1911467575178638</c:v>
                </c:pt>
                <c:pt idx="25">
                  <c:v>1.0500293661969522</c:v>
                </c:pt>
                <c:pt idx="26">
                  <c:v>0.86998384975081344</c:v>
                </c:pt>
                <c:pt idx="27">
                  <c:v>0.76979103343120703</c:v>
                </c:pt>
                <c:pt idx="28">
                  <c:v>0.55731822851281454</c:v>
                </c:pt>
                <c:pt idx="29">
                  <c:v>0.35446906466326317</c:v>
                </c:pt>
                <c:pt idx="30">
                  <c:v>0.20862905183519792</c:v>
                </c:pt>
                <c:pt idx="31">
                  <c:v>0.16667468040530806</c:v>
                </c:pt>
                <c:pt idx="32">
                  <c:v>0.8214533615345071</c:v>
                </c:pt>
                <c:pt idx="33">
                  <c:v>0.77524316310987629</c:v>
                </c:pt>
                <c:pt idx="34">
                  <c:v>6.3380273234965916</c:v>
                </c:pt>
                <c:pt idx="35">
                  <c:v>1.0871669503153876</c:v>
                </c:pt>
                <c:pt idx="36">
                  <c:v>0.6252366956192128</c:v>
                </c:pt>
                <c:pt idx="37">
                  <c:v>0.48733966235761517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A-41B8-BF20-2349A93F3AB7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Data!$I$309:$I$346</c:f>
              <c:numCache>
                <c:formatCode>0.00</c:formatCode>
                <c:ptCount val="38"/>
                <c:pt idx="0">
                  <c:v>1.4055418477050998</c:v>
                </c:pt>
                <c:pt idx="1">
                  <c:v>1.3833094236487686</c:v>
                </c:pt>
                <c:pt idx="2">
                  <c:v>1.3450836119657086</c:v>
                </c:pt>
                <c:pt idx="3">
                  <c:v>1.3163253249232623</c:v>
                </c:pt>
                <c:pt idx="4">
                  <c:v>1.3399778342043858</c:v>
                </c:pt>
                <c:pt idx="5">
                  <c:v>1.3792337225952798</c:v>
                </c:pt>
                <c:pt idx="6">
                  <c:v>1.4477543512745641</c:v>
                </c:pt>
                <c:pt idx="7">
                  <c:v>1.4762565478344065</c:v>
                </c:pt>
                <c:pt idx="8">
                  <c:v>1.3616235605760059</c:v>
                </c:pt>
                <c:pt idx="9">
                  <c:v>1.2416349055938825</c:v>
                </c:pt>
                <c:pt idx="10">
                  <c:v>1.1432387822927161</c:v>
                </c:pt>
                <c:pt idx="11">
                  <c:v>1.5129388916072399</c:v>
                </c:pt>
                <c:pt idx="12">
                  <c:v>2.8607742216851877</c:v>
                </c:pt>
                <c:pt idx="13">
                  <c:v>3.5762391335925532</c:v>
                </c:pt>
                <c:pt idx="14">
                  <c:v>2.0499038319449401</c:v>
                </c:pt>
                <c:pt idx="15">
                  <c:v>1.9038822241407289</c:v>
                </c:pt>
                <c:pt idx="16">
                  <c:v>2.3529979657665323</c:v>
                </c:pt>
                <c:pt idx="17">
                  <c:v>1.801188003915843</c:v>
                </c:pt>
                <c:pt idx="18">
                  <c:v>1.7129384844975393</c:v>
                </c:pt>
                <c:pt idx="19">
                  <c:v>2.1908319189598902</c:v>
                </c:pt>
                <c:pt idx="20">
                  <c:v>2.2030257872191203</c:v>
                </c:pt>
                <c:pt idx="21">
                  <c:v>1.9225982613890602</c:v>
                </c:pt>
                <c:pt idx="22">
                  <c:v>1.6535892957890812</c:v>
                </c:pt>
                <c:pt idx="23">
                  <c:v>2.0433158002936516</c:v>
                </c:pt>
                <c:pt idx="24">
                  <c:v>2.9473585881794246</c:v>
                </c:pt>
                <c:pt idx="25">
                  <c:v>2.0278547656377151</c:v>
                </c:pt>
                <c:pt idx="26">
                  <c:v>1.7662827641064924</c:v>
                </c:pt>
                <c:pt idx="27">
                  <c:v>1.0968664221031519</c:v>
                </c:pt>
                <c:pt idx="28">
                  <c:v>1.0654127611856292</c:v>
                </c:pt>
                <c:pt idx="29">
                  <c:v>1.0004353205193128</c:v>
                </c:pt>
                <c:pt idx="30">
                  <c:v>0.95584451686071725</c:v>
                </c:pt>
                <c:pt idx="31">
                  <c:v>1.1160785306407537</c:v>
                </c:pt>
                <c:pt idx="32">
                  <c:v>4.1487806135779559</c:v>
                </c:pt>
                <c:pt idx="33">
                  <c:v>3.3140969899231596</c:v>
                </c:pt>
                <c:pt idx="34">
                  <c:v>10.506282466475067</c:v>
                </c:pt>
                <c:pt idx="35">
                  <c:v>4.2661575383808001</c:v>
                </c:pt>
                <c:pt idx="36">
                  <c:v>3.0653315222188202</c:v>
                </c:pt>
                <c:pt idx="37">
                  <c:v>2.6256403038800693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A-41B8-BF20-2349A93F3AB7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Data!$K$309:$K$346</c:f>
              <c:numCache>
                <c:formatCode>0.00</c:formatCode>
                <c:ptCount val="38"/>
                <c:pt idx="0">
                  <c:v>0.76890944629008573</c:v>
                </c:pt>
                <c:pt idx="1">
                  <c:v>0.64601584740526419</c:v>
                </c:pt>
                <c:pt idx="2">
                  <c:v>0.8547181099215162</c:v>
                </c:pt>
                <c:pt idx="3">
                  <c:v>0.70343072152672537</c:v>
                </c:pt>
                <c:pt idx="4">
                  <c:v>0.49263545311995999</c:v>
                </c:pt>
                <c:pt idx="5">
                  <c:v>0.46553278521269315</c:v>
                </c:pt>
                <c:pt idx="6">
                  <c:v>0.13246596736623123</c:v>
                </c:pt>
                <c:pt idx="7">
                  <c:v>0.19907095358694529</c:v>
                </c:pt>
                <c:pt idx="8">
                  <c:v>0.32213750012592957</c:v>
                </c:pt>
                <c:pt idx="9">
                  <c:v>4.9583148874620564E-2</c:v>
                </c:pt>
                <c:pt idx="10">
                  <c:v>8.3244474284522828E-3</c:v>
                </c:pt>
                <c:pt idx="11">
                  <c:v>4.9682921210871325E-3</c:v>
                </c:pt>
                <c:pt idx="12">
                  <c:v>1.7660688526958903</c:v>
                </c:pt>
                <c:pt idx="13">
                  <c:v>6.5888898302555132</c:v>
                </c:pt>
                <c:pt idx="14">
                  <c:v>3.02219507659265</c:v>
                </c:pt>
                <c:pt idx="15">
                  <c:v>1.7146448033118422</c:v>
                </c:pt>
                <c:pt idx="16">
                  <c:v>1.5566741324160092</c:v>
                </c:pt>
                <c:pt idx="17">
                  <c:v>1.4637079731835458</c:v>
                </c:pt>
                <c:pt idx="18">
                  <c:v>1.0264752589970043</c:v>
                </c:pt>
                <c:pt idx="19">
                  <c:v>1.0597387405608136</c:v>
                </c:pt>
                <c:pt idx="20">
                  <c:v>1.1167107122828563</c:v>
                </c:pt>
                <c:pt idx="21">
                  <c:v>0.69075615141518609</c:v>
                </c:pt>
                <c:pt idx="22">
                  <c:v>0.25516771681116801</c:v>
                </c:pt>
                <c:pt idx="23">
                  <c:v>0.53408089444333517</c:v>
                </c:pt>
                <c:pt idx="24">
                  <c:v>1.8098796506193955</c:v>
                </c:pt>
                <c:pt idx="25">
                  <c:v>0.62368350530669225</c:v>
                </c:pt>
                <c:pt idx="26">
                  <c:v>0.82442603775769918</c:v>
                </c:pt>
                <c:pt idx="27">
                  <c:v>0.57037946672896067</c:v>
                </c:pt>
                <c:pt idx="28">
                  <c:v>0.58970368654732963</c:v>
                </c:pt>
                <c:pt idx="29">
                  <c:v>1.8681418488590531</c:v>
                </c:pt>
                <c:pt idx="30">
                  <c:v>4.2779625699293424</c:v>
                </c:pt>
                <c:pt idx="31">
                  <c:v>1.8156573738644921</c:v>
                </c:pt>
                <c:pt idx="32">
                  <c:v>3.5857343462632113E-2</c:v>
                </c:pt>
                <c:pt idx="33">
                  <c:v>0.18737432501727913</c:v>
                </c:pt>
                <c:pt idx="34">
                  <c:v>9.0520583965486043</c:v>
                </c:pt>
                <c:pt idx="35">
                  <c:v>3.3392108364491984</c:v>
                </c:pt>
                <c:pt idx="36">
                  <c:v>2.3554309688084234</c:v>
                </c:pt>
                <c:pt idx="37">
                  <c:v>1.9429418380117194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8A-41B8-BF20-2349A93F3AB7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Data!$M$309:$M$346</c:f>
              <c:numCache>
                <c:formatCode>0.00</c:formatCode>
                <c:ptCount val="38"/>
                <c:pt idx="0">
                  <c:v>1.7143050003721818</c:v>
                </c:pt>
                <c:pt idx="1">
                  <c:v>1.602112793650182</c:v>
                </c:pt>
                <c:pt idx="2">
                  <c:v>1.4124670908414205</c:v>
                </c:pt>
                <c:pt idx="3">
                  <c:v>1.2472159247259533</c:v>
                </c:pt>
                <c:pt idx="4">
                  <c:v>1.129688194648794</c:v>
                </c:pt>
                <c:pt idx="5">
                  <c:v>1.0112308677012225</c:v>
                </c:pt>
                <c:pt idx="6">
                  <c:v>0.96989060730802401</c:v>
                </c:pt>
                <c:pt idx="7">
                  <c:v>0.88956986837817653</c:v>
                </c:pt>
                <c:pt idx="8">
                  <c:v>0.65022075575553051</c:v>
                </c:pt>
                <c:pt idx="9">
                  <c:v>0.41948098475403939</c:v>
                </c:pt>
                <c:pt idx="10">
                  <c:v>0.27394841529649022</c:v>
                </c:pt>
                <c:pt idx="11">
                  <c:v>0.19891670886335222</c:v>
                </c:pt>
                <c:pt idx="12">
                  <c:v>1.2840398801665498</c:v>
                </c:pt>
                <c:pt idx="13">
                  <c:v>1.8530091918680729</c:v>
                </c:pt>
                <c:pt idx="14">
                  <c:v>1.831603897003909</c:v>
                </c:pt>
                <c:pt idx="15">
                  <c:v>0.29555312515250376</c:v>
                </c:pt>
                <c:pt idx="16">
                  <c:v>1.0136091323965433</c:v>
                </c:pt>
                <c:pt idx="17">
                  <c:v>0.85874654655036864</c:v>
                </c:pt>
                <c:pt idx="18">
                  <c:v>0.66160592185733225</c:v>
                </c:pt>
                <c:pt idx="19">
                  <c:v>1.0778995284878299</c:v>
                </c:pt>
                <c:pt idx="20">
                  <c:v>1.6148947446690949</c:v>
                </c:pt>
                <c:pt idx="21">
                  <c:v>1.3747011353401937</c:v>
                </c:pt>
                <c:pt idx="22">
                  <c:v>0.81415588360399915</c:v>
                </c:pt>
                <c:pt idx="23">
                  <c:v>1.0940384801049587</c:v>
                </c:pt>
                <c:pt idx="24">
                  <c:v>2.5584457479008704</c:v>
                </c:pt>
                <c:pt idx="25">
                  <c:v>1.2980615639294482</c:v>
                </c:pt>
                <c:pt idx="26">
                  <c:v>1.5905400722057299</c:v>
                </c:pt>
                <c:pt idx="27">
                  <c:v>1.1220332417349519</c:v>
                </c:pt>
                <c:pt idx="28">
                  <c:v>1.4301114536268797</c:v>
                </c:pt>
                <c:pt idx="29">
                  <c:v>1.6524111352164226</c:v>
                </c:pt>
                <c:pt idx="30">
                  <c:v>0.11080499334210818</c:v>
                </c:pt>
                <c:pt idx="31">
                  <c:v>1.3619326844359918</c:v>
                </c:pt>
                <c:pt idx="32">
                  <c:v>0.48509470643617592</c:v>
                </c:pt>
                <c:pt idx="33">
                  <c:v>0.65172825098245513</c:v>
                </c:pt>
                <c:pt idx="34">
                  <c:v>3.6998385021268341</c:v>
                </c:pt>
                <c:pt idx="35">
                  <c:v>1.2483804856200309</c:v>
                </c:pt>
                <c:pt idx="36">
                  <c:v>3.0148130233233066</c:v>
                </c:pt>
                <c:pt idx="37">
                  <c:v>3.364302884879153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8A-41B8-BF20-2349A93F3AB7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Data!$O$309:$O$346</c:f>
              <c:numCache>
                <c:formatCode>0.00</c:formatCode>
                <c:ptCount val="38"/>
                <c:pt idx="0">
                  <c:v>1.1516011959525141</c:v>
                </c:pt>
                <c:pt idx="1">
                  <c:v>1.0686461964520262</c:v>
                </c:pt>
                <c:pt idx="2">
                  <c:v>0.93546374287019118</c:v>
                </c:pt>
                <c:pt idx="3">
                  <c:v>0.82808842318114173</c:v>
                </c:pt>
                <c:pt idx="4">
                  <c:v>0.73240282514237531</c:v>
                </c:pt>
                <c:pt idx="5">
                  <c:v>0.6468031375476283</c:v>
                </c:pt>
                <c:pt idx="6">
                  <c:v>0.6084142519281821</c:v>
                </c:pt>
                <c:pt idx="7">
                  <c:v>0.58122861117563152</c:v>
                </c:pt>
                <c:pt idx="8">
                  <c:v>0.56993370763730311</c:v>
                </c:pt>
                <c:pt idx="9">
                  <c:v>0.55275185269397231</c:v>
                </c:pt>
                <c:pt idx="10">
                  <c:v>0.6044676687108359</c:v>
                </c:pt>
                <c:pt idx="11">
                  <c:v>0.73874432321866834</c:v>
                </c:pt>
                <c:pt idx="12">
                  <c:v>1.8988888565975988</c:v>
                </c:pt>
                <c:pt idx="13">
                  <c:v>5.351662447927227</c:v>
                </c:pt>
                <c:pt idx="14">
                  <c:v>2.7908960485432126</c:v>
                </c:pt>
                <c:pt idx="15">
                  <c:v>1.1824393161830526</c:v>
                </c:pt>
                <c:pt idx="16">
                  <c:v>2.5937296731676791</c:v>
                </c:pt>
                <c:pt idx="17">
                  <c:v>2.6254825412520084</c:v>
                </c:pt>
                <c:pt idx="18">
                  <c:v>2.2539076679569097</c:v>
                </c:pt>
                <c:pt idx="19">
                  <c:v>1.7636317862474657</c:v>
                </c:pt>
                <c:pt idx="20">
                  <c:v>1.5386927593686248</c:v>
                </c:pt>
                <c:pt idx="21">
                  <c:v>0.78260782056203104</c:v>
                </c:pt>
                <c:pt idx="22">
                  <c:v>0.24129777583168313</c:v>
                </c:pt>
                <c:pt idx="23">
                  <c:v>1.1950408732379196</c:v>
                </c:pt>
                <c:pt idx="24">
                  <c:v>2.3277096384805698</c:v>
                </c:pt>
                <c:pt idx="25">
                  <c:v>0.97991403770721963</c:v>
                </c:pt>
                <c:pt idx="26">
                  <c:v>0.94399276093863427</c:v>
                </c:pt>
                <c:pt idx="27">
                  <c:v>0.58072036773542868</c:v>
                </c:pt>
                <c:pt idx="28">
                  <c:v>0.66962643883383099</c:v>
                </c:pt>
                <c:pt idx="29">
                  <c:v>1.7848947562546218</c:v>
                </c:pt>
                <c:pt idx="30">
                  <c:v>3.5839142124825529</c:v>
                </c:pt>
                <c:pt idx="31">
                  <c:v>2.4299589147933998</c:v>
                </c:pt>
                <c:pt idx="32">
                  <c:v>2.3273843342396394</c:v>
                </c:pt>
                <c:pt idx="33">
                  <c:v>2.8773599534867991</c:v>
                </c:pt>
                <c:pt idx="34">
                  <c:v>6.2216666365221149</c:v>
                </c:pt>
                <c:pt idx="35">
                  <c:v>3.3328474069659451</c:v>
                </c:pt>
                <c:pt idx="36">
                  <c:v>2.2542022668595636</c:v>
                </c:pt>
                <c:pt idx="37">
                  <c:v>2.2756891679094107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8A-41B8-BF20-2349A93F3AB7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Data!$Q$309:$Q$346</c:f>
              <c:numCache>
                <c:formatCode>0.00</c:formatCode>
                <c:ptCount val="38"/>
                <c:pt idx="0">
                  <c:v>1.7645495148229851</c:v>
                </c:pt>
                <c:pt idx="1">
                  <c:v>1.6471969459145106</c:v>
                </c:pt>
                <c:pt idx="2">
                  <c:v>1.4578014706521927</c:v>
                </c:pt>
                <c:pt idx="3">
                  <c:v>1.2832346472070408</c:v>
                </c:pt>
                <c:pt idx="4">
                  <c:v>1.1491258812911327</c:v>
                </c:pt>
                <c:pt idx="5">
                  <c:v>1.0208088070142991</c:v>
                </c:pt>
                <c:pt idx="6">
                  <c:v>0.93441195626033458</c:v>
                </c:pt>
                <c:pt idx="7">
                  <c:v>0.82098593665034081</c:v>
                </c:pt>
                <c:pt idx="8">
                  <c:v>0.63989372429311464</c:v>
                </c:pt>
                <c:pt idx="9">
                  <c:v>0.52340622312371177</c:v>
                </c:pt>
                <c:pt idx="10">
                  <c:v>0.56768669206168043</c:v>
                </c:pt>
                <c:pt idx="11">
                  <c:v>9.4946275560451585E-2</c:v>
                </c:pt>
                <c:pt idx="12">
                  <c:v>2.4743650697338477</c:v>
                </c:pt>
                <c:pt idx="13">
                  <c:v>3.8255655775701731</c:v>
                </c:pt>
                <c:pt idx="14">
                  <c:v>3.9527769640695065</c:v>
                </c:pt>
                <c:pt idx="15">
                  <c:v>3.0198897504197157</c:v>
                </c:pt>
                <c:pt idx="16">
                  <c:v>4.5484203293509955</c:v>
                </c:pt>
                <c:pt idx="17">
                  <c:v>4.2541938101998857</c:v>
                </c:pt>
                <c:pt idx="18">
                  <c:v>3.2121352739070343</c:v>
                </c:pt>
                <c:pt idx="19">
                  <c:v>2.1753299160410848</c:v>
                </c:pt>
                <c:pt idx="20">
                  <c:v>1.6242161631715248</c:v>
                </c:pt>
                <c:pt idx="21">
                  <c:v>1.0435067583088851</c:v>
                </c:pt>
                <c:pt idx="22">
                  <c:v>0.2508518323455432</c:v>
                </c:pt>
                <c:pt idx="23">
                  <c:v>0.3893465423498908</c:v>
                </c:pt>
                <c:pt idx="24">
                  <c:v>1.7515954872969208</c:v>
                </c:pt>
                <c:pt idx="25">
                  <c:v>1.0180819706099205</c:v>
                </c:pt>
                <c:pt idx="26">
                  <c:v>1.4685224471335163</c:v>
                </c:pt>
                <c:pt idx="27">
                  <c:v>1.4536973196074143</c:v>
                </c:pt>
                <c:pt idx="28">
                  <c:v>1.9063807503926715</c:v>
                </c:pt>
                <c:pt idx="29">
                  <c:v>3.7613858494946641</c:v>
                </c:pt>
                <c:pt idx="30">
                  <c:v>6.2428319187900483</c:v>
                </c:pt>
                <c:pt idx="31">
                  <c:v>4.4011735822480436</c:v>
                </c:pt>
                <c:pt idx="32">
                  <c:v>4.3937889518753623</c:v>
                </c:pt>
                <c:pt idx="33">
                  <c:v>5.717032878850695</c:v>
                </c:pt>
                <c:pt idx="34">
                  <c:v>8.5627897868201206</c:v>
                </c:pt>
                <c:pt idx="35">
                  <c:v>14.179529147584658</c:v>
                </c:pt>
                <c:pt idx="36">
                  <c:v>9.0493377427432886</c:v>
                </c:pt>
                <c:pt idx="37">
                  <c:v>7.2149645022642517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8A-41B8-BF20-2349A93F3AB7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Data!$S$309:$S$346</c:f>
              <c:numCache>
                <c:formatCode>0.00</c:formatCode>
                <c:ptCount val="38"/>
                <c:pt idx="0">
                  <c:v>1.1162114568550174</c:v>
                </c:pt>
                <c:pt idx="1">
                  <c:v>1.0087790828978171</c:v>
                </c:pt>
                <c:pt idx="2">
                  <c:v>0.88251965116974251</c:v>
                </c:pt>
                <c:pt idx="3">
                  <c:v>0.75299150483895727</c:v>
                </c:pt>
                <c:pt idx="4">
                  <c:v>0.66772758894058304</c:v>
                </c:pt>
                <c:pt idx="5">
                  <c:v>0.59168025551253856</c:v>
                </c:pt>
                <c:pt idx="6">
                  <c:v>0.54557543759668881</c:v>
                </c:pt>
                <c:pt idx="7">
                  <c:v>0.49754819614849632</c:v>
                </c:pt>
                <c:pt idx="8">
                  <c:v>0.43668061019682353</c:v>
                </c:pt>
                <c:pt idx="9">
                  <c:v>0.42832243774838707</c:v>
                </c:pt>
                <c:pt idx="10">
                  <c:v>0.44785083228242684</c:v>
                </c:pt>
                <c:pt idx="11">
                  <c:v>0.95137775670407188</c:v>
                </c:pt>
                <c:pt idx="12">
                  <c:v>2.1759016401185276</c:v>
                </c:pt>
                <c:pt idx="13">
                  <c:v>5.0734088828365236</c:v>
                </c:pt>
                <c:pt idx="14">
                  <c:v>1.9265544890703401</c:v>
                </c:pt>
                <c:pt idx="15">
                  <c:v>1.7516843710153682</c:v>
                </c:pt>
                <c:pt idx="16">
                  <c:v>3.5746451008909288</c:v>
                </c:pt>
                <c:pt idx="17">
                  <c:v>2.8567740198901537</c:v>
                </c:pt>
                <c:pt idx="18">
                  <c:v>1.2954352826955553</c:v>
                </c:pt>
                <c:pt idx="19">
                  <c:v>1.6904694198840906</c:v>
                </c:pt>
                <c:pt idx="20">
                  <c:v>1.8411494005781286</c:v>
                </c:pt>
                <c:pt idx="21">
                  <c:v>1.3070226911845915</c:v>
                </c:pt>
                <c:pt idx="22">
                  <c:v>0.72382492011808475</c:v>
                </c:pt>
                <c:pt idx="23">
                  <c:v>0.93321283994333948</c:v>
                </c:pt>
                <c:pt idx="24">
                  <c:v>2.2324752618587538</c:v>
                </c:pt>
                <c:pt idx="25">
                  <c:v>0.99947414229357201</c:v>
                </c:pt>
                <c:pt idx="26">
                  <c:v>1.1212816790696905</c:v>
                </c:pt>
                <c:pt idx="27">
                  <c:v>0.82496646683123964</c:v>
                </c:pt>
                <c:pt idx="28">
                  <c:v>0.8689818519169098</c:v>
                </c:pt>
                <c:pt idx="29">
                  <c:v>1.8069007303620328</c:v>
                </c:pt>
                <c:pt idx="30">
                  <c:v>3.5565840475981529</c:v>
                </c:pt>
                <c:pt idx="31">
                  <c:v>2.3095190627072473</c:v>
                </c:pt>
                <c:pt idx="32">
                  <c:v>0.52273531930168038</c:v>
                </c:pt>
                <c:pt idx="33">
                  <c:v>0.95494810753831905</c:v>
                </c:pt>
                <c:pt idx="34">
                  <c:v>14.194167086626928</c:v>
                </c:pt>
                <c:pt idx="35">
                  <c:v>5.4984677986133326</c:v>
                </c:pt>
                <c:pt idx="36">
                  <c:v>3.1150102006163976</c:v>
                </c:pt>
                <c:pt idx="37">
                  <c:v>2.704472832384917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8A-41B8-BF20-2349A93F3AB7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Data!$U$309:$U$346</c:f>
              <c:numCache>
                <c:formatCode>0.00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8A-41B8-BF20-2349A93F3AB7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Data!$W$309:$W$346</c:f>
              <c:numCache>
                <c:formatCode>0.00</c:formatCode>
                <c:ptCount val="38"/>
                <c:pt idx="0">
                  <c:v>1.3362018504390205</c:v>
                </c:pt>
                <c:pt idx="1">
                  <c:v>1.0932765474863158</c:v>
                </c:pt>
                <c:pt idx="2">
                  <c:v>0.94784953916887627</c:v>
                </c:pt>
                <c:pt idx="3">
                  <c:v>0.83453484103154174</c:v>
                </c:pt>
                <c:pt idx="4">
                  <c:v>0.75042842850597802</c:v>
                </c:pt>
                <c:pt idx="5">
                  <c:v>0.67953779482893395</c:v>
                </c:pt>
                <c:pt idx="6">
                  <c:v>0.62025696983486767</c:v>
                </c:pt>
                <c:pt idx="7">
                  <c:v>0.34100792328467522</c:v>
                </c:pt>
                <c:pt idx="8">
                  <c:v>3.7203106592092521E-2</c:v>
                </c:pt>
                <c:pt idx="9">
                  <c:v>1.8037700236189054E-5</c:v>
                </c:pt>
                <c:pt idx="10">
                  <c:v>0</c:v>
                </c:pt>
                <c:pt idx="11">
                  <c:v>0</c:v>
                </c:pt>
                <c:pt idx="12">
                  <c:v>0.71227686005567292</c:v>
                </c:pt>
                <c:pt idx="13">
                  <c:v>2.2659435523341402</c:v>
                </c:pt>
                <c:pt idx="14">
                  <c:v>0.36870040823029476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4.832283966900882E-2</c:v>
                </c:pt>
                <c:pt idx="19">
                  <c:v>0.5717125896287728</c:v>
                </c:pt>
                <c:pt idx="20">
                  <c:v>1.6254403140562548</c:v>
                </c:pt>
                <c:pt idx="21">
                  <c:v>2.1162880429304063</c:v>
                </c:pt>
                <c:pt idx="22">
                  <c:v>1.6631540816247592</c:v>
                </c:pt>
                <c:pt idx="23">
                  <c:v>1.7047429081606109</c:v>
                </c:pt>
                <c:pt idx="24">
                  <c:v>1.2647408520298642</c:v>
                </c:pt>
                <c:pt idx="25">
                  <c:v>1.0000944031434262</c:v>
                </c:pt>
                <c:pt idx="26">
                  <c:v>0.79935515314282357</c:v>
                </c:pt>
                <c:pt idx="27">
                  <c:v>0.61613244742236273</c:v>
                </c:pt>
                <c:pt idx="28">
                  <c:v>0.43479792149068885</c:v>
                </c:pt>
                <c:pt idx="29">
                  <c:v>0.3124731400374598</c:v>
                </c:pt>
                <c:pt idx="30">
                  <c:v>0.21574879611120684</c:v>
                </c:pt>
                <c:pt idx="31">
                  <c:v>0.24971459867138293</c:v>
                </c:pt>
                <c:pt idx="32">
                  <c:v>2.8268522031517223</c:v>
                </c:pt>
                <c:pt idx="33">
                  <c:v>1.8864156024245786</c:v>
                </c:pt>
                <c:pt idx="34">
                  <c:v>6.1487624609053837</c:v>
                </c:pt>
                <c:pt idx="35">
                  <c:v>1.5577920974969679</c:v>
                </c:pt>
                <c:pt idx="36">
                  <c:v>0.78144251792458386</c:v>
                </c:pt>
                <c:pt idx="37">
                  <c:v>0.57042346441357394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8A-41B8-BF20-2349A93F3AB7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Data!$Y$309:$Y$346</c:f>
              <c:numCache>
                <c:formatCode>0.00</c:formatCode>
                <c:ptCount val="38"/>
                <c:pt idx="0">
                  <c:v>1.016231112975861</c:v>
                </c:pt>
                <c:pt idx="1">
                  <c:v>0.85166717851890206</c:v>
                </c:pt>
                <c:pt idx="2">
                  <c:v>0.71737916736698526</c:v>
                </c:pt>
                <c:pt idx="3">
                  <c:v>0.59210804807515216</c:v>
                </c:pt>
                <c:pt idx="4">
                  <c:v>0.52715969464625745</c:v>
                </c:pt>
                <c:pt idx="5">
                  <c:v>0.4716488029284413</c:v>
                </c:pt>
                <c:pt idx="6">
                  <c:v>0.45162044569862791</c:v>
                </c:pt>
                <c:pt idx="7">
                  <c:v>0.39178946586552515</c:v>
                </c:pt>
                <c:pt idx="8">
                  <c:v>0.28708643400079725</c:v>
                </c:pt>
                <c:pt idx="9">
                  <c:v>0.26099392577156522</c:v>
                </c:pt>
                <c:pt idx="10">
                  <c:v>0.26135834892809423</c:v>
                </c:pt>
                <c:pt idx="11">
                  <c:v>0.89830673243470294</c:v>
                </c:pt>
                <c:pt idx="12">
                  <c:v>1.4516692295662807</c:v>
                </c:pt>
                <c:pt idx="13">
                  <c:v>1.9282297598361131</c:v>
                </c:pt>
                <c:pt idx="14">
                  <c:v>1.9616642643572708</c:v>
                </c:pt>
                <c:pt idx="15">
                  <c:v>2.0038021218375146</c:v>
                </c:pt>
                <c:pt idx="16">
                  <c:v>1.6859544897041137</c:v>
                </c:pt>
                <c:pt idx="17">
                  <c:v>0.81079738363137954</c:v>
                </c:pt>
                <c:pt idx="18">
                  <c:v>0.93133562410065596</c:v>
                </c:pt>
                <c:pt idx="19">
                  <c:v>1.5594015102391865</c:v>
                </c:pt>
                <c:pt idx="20">
                  <c:v>2.2332426071346547</c:v>
                </c:pt>
                <c:pt idx="21">
                  <c:v>2.1196886753962461</c:v>
                </c:pt>
                <c:pt idx="22">
                  <c:v>1.5765876424119889</c:v>
                </c:pt>
                <c:pt idx="23">
                  <c:v>1.5404698141529216</c:v>
                </c:pt>
                <c:pt idx="24">
                  <c:v>2.3562528011395987</c:v>
                </c:pt>
                <c:pt idx="25">
                  <c:v>1.4980426666058217</c:v>
                </c:pt>
                <c:pt idx="26">
                  <c:v>1.5500411145609061</c:v>
                </c:pt>
                <c:pt idx="27">
                  <c:v>0.96208493481031032</c:v>
                </c:pt>
                <c:pt idx="28">
                  <c:v>0.51797699792169749</c:v>
                </c:pt>
                <c:pt idx="29">
                  <c:v>0.30859980769642459</c:v>
                </c:pt>
                <c:pt idx="30">
                  <c:v>0.13203766745300002</c:v>
                </c:pt>
                <c:pt idx="31">
                  <c:v>3.4612880930140052E-3</c:v>
                </c:pt>
                <c:pt idx="32">
                  <c:v>0.71658149507101498</c:v>
                </c:pt>
                <c:pt idx="33">
                  <c:v>0.63914809065975065</c:v>
                </c:pt>
                <c:pt idx="34">
                  <c:v>11.416308688691004</c:v>
                </c:pt>
                <c:pt idx="35">
                  <c:v>4.8513493758592316</c:v>
                </c:pt>
                <c:pt idx="36">
                  <c:v>0.44477497235340152</c:v>
                </c:pt>
                <c:pt idx="37">
                  <c:v>0.37064477204158885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8A-41B8-BF20-2349A93F3AB7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Data!$AA$309:$AA$346</c:f>
              <c:numCache>
                <c:formatCode>0.00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8A-41B8-BF20-2349A93F3AB7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Data!$A$309:$A$346</c:f>
              <c:numCache>
                <c:formatCode>d\-mmm\-yyyy</c:formatCode>
                <c:ptCount val="38"/>
                <c:pt idx="0">
                  <c:v>41213</c:v>
                </c:pt>
                <c:pt idx="1">
                  <c:v>41214</c:v>
                </c:pt>
                <c:pt idx="2">
                  <c:v>41215</c:v>
                </c:pt>
                <c:pt idx="3">
                  <c:v>41216</c:v>
                </c:pt>
                <c:pt idx="4">
                  <c:v>41217</c:v>
                </c:pt>
                <c:pt idx="5">
                  <c:v>41218</c:v>
                </c:pt>
                <c:pt idx="6">
                  <c:v>41219</c:v>
                </c:pt>
                <c:pt idx="7">
                  <c:v>41220</c:v>
                </c:pt>
                <c:pt idx="8">
                  <c:v>41221</c:v>
                </c:pt>
                <c:pt idx="9">
                  <c:v>41222</c:v>
                </c:pt>
                <c:pt idx="10">
                  <c:v>41223</c:v>
                </c:pt>
                <c:pt idx="11">
                  <c:v>41224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41230</c:v>
                </c:pt>
                <c:pt idx="18">
                  <c:v>41231</c:v>
                </c:pt>
                <c:pt idx="19">
                  <c:v>41232</c:v>
                </c:pt>
                <c:pt idx="20">
                  <c:v>41233</c:v>
                </c:pt>
                <c:pt idx="21">
                  <c:v>41234</c:v>
                </c:pt>
                <c:pt idx="22">
                  <c:v>41235</c:v>
                </c:pt>
                <c:pt idx="23">
                  <c:v>41236</c:v>
                </c:pt>
                <c:pt idx="24">
                  <c:v>41237</c:v>
                </c:pt>
                <c:pt idx="25">
                  <c:v>41238</c:v>
                </c:pt>
                <c:pt idx="26">
                  <c:v>41239</c:v>
                </c:pt>
                <c:pt idx="27">
                  <c:v>41240</c:v>
                </c:pt>
                <c:pt idx="28">
                  <c:v>41241</c:v>
                </c:pt>
                <c:pt idx="29">
                  <c:v>41242</c:v>
                </c:pt>
                <c:pt idx="30">
                  <c:v>41243</c:v>
                </c:pt>
                <c:pt idx="31">
                  <c:v>41244</c:v>
                </c:pt>
                <c:pt idx="32">
                  <c:v>41245</c:v>
                </c:pt>
                <c:pt idx="33">
                  <c:v>41246</c:v>
                </c:pt>
                <c:pt idx="34">
                  <c:v>41247</c:v>
                </c:pt>
                <c:pt idx="35">
                  <c:v>41248</c:v>
                </c:pt>
                <c:pt idx="36">
                  <c:v>41249</c:v>
                </c:pt>
                <c:pt idx="37">
                  <c:v>41250</c:v>
                </c:pt>
              </c:numCache>
            </c:numRef>
          </c:cat>
          <c:val>
            <c:numRef>
              <c:f>Data!$AC$309:$AC$346</c:f>
              <c:numCache>
                <c:formatCode>0.00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8A-41B8-BF20-2349A93F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498544"/>
        <c:axId val="1"/>
      </c:lineChart>
      <c:dateAx>
        <c:axId val="118249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2498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056939501779347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December 2005</a:t>
            </a:r>
          </a:p>
        </c:rich>
      </c:tx>
      <c:layout>
        <c:manualLayout>
          <c:xMode val="edge"/>
          <c:yMode val="edge"/>
          <c:x val="0.43111111111111111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740740740740741E-2"/>
          <c:y val="0.11982570806100218"/>
          <c:w val="0.92740740740740746"/>
          <c:h val="0.76252723311546844"/>
        </c:manualLayout>
      </c:layout>
      <c:lineChart>
        <c:grouping val="standard"/>
        <c:varyColors val="0"/>
        <c:ser>
          <c:idx val="0"/>
          <c:order val="0"/>
          <c:tx>
            <c:v>s31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Data!$C$339:$C$370</c:f>
              <c:numCache>
                <c:formatCode>0.00</c:formatCode>
                <c:ptCount val="32"/>
                <c:pt idx="0">
                  <c:v>0.53919894005413549</c:v>
                </c:pt>
                <c:pt idx="1">
                  <c:v>0.8239138357910043</c:v>
                </c:pt>
                <c:pt idx="2">
                  <c:v>4.1633544408868532</c:v>
                </c:pt>
                <c:pt idx="3">
                  <c:v>4.2966373802758975</c:v>
                </c:pt>
                <c:pt idx="4">
                  <c:v>11.476543163150231</c:v>
                </c:pt>
                <c:pt idx="5">
                  <c:v>3.1607898647316133</c:v>
                </c:pt>
                <c:pt idx="6">
                  <c:v>2.1460899659151327</c:v>
                </c:pt>
                <c:pt idx="7">
                  <c:v>1.9681711021416091</c:v>
                </c:pt>
                <c:pt idx="8">
                  <c:v>2.5098150228158252E-2</c:v>
                </c:pt>
                <c:pt idx="9">
                  <c:v>8.4940264811541443E-3</c:v>
                </c:pt>
                <c:pt idx="10">
                  <c:v>4.0332918118845184E-3</c:v>
                </c:pt>
                <c:pt idx="11">
                  <c:v>4.5933264353107399E-2</c:v>
                </c:pt>
                <c:pt idx="12">
                  <c:v>0.44925336151126172</c:v>
                </c:pt>
                <c:pt idx="13">
                  <c:v>0.81656050660183843</c:v>
                </c:pt>
                <c:pt idx="14">
                  <c:v>0.7461866786755833</c:v>
                </c:pt>
                <c:pt idx="15">
                  <c:v>0.6633405749396305</c:v>
                </c:pt>
                <c:pt idx="16">
                  <c:v>0.43690182133392264</c:v>
                </c:pt>
                <c:pt idx="17">
                  <c:v>0.26645170906146554</c:v>
                </c:pt>
                <c:pt idx="18">
                  <c:v>0.23409072682339782</c:v>
                </c:pt>
                <c:pt idx="19">
                  <c:v>0.19653402378528834</c:v>
                </c:pt>
                <c:pt idx="20">
                  <c:v>0.15044114439348996</c:v>
                </c:pt>
                <c:pt idx="21">
                  <c:v>0.1795623310250252</c:v>
                </c:pt>
                <c:pt idx="22">
                  <c:v>0.2165799478936675</c:v>
                </c:pt>
                <c:pt idx="23">
                  <c:v>0.21327616453412285</c:v>
                </c:pt>
                <c:pt idx="24">
                  <c:v>0.19058061440851659</c:v>
                </c:pt>
                <c:pt idx="25">
                  <c:v>0.17214777477368307</c:v>
                </c:pt>
                <c:pt idx="26">
                  <c:v>0.14492822212306677</c:v>
                </c:pt>
                <c:pt idx="27">
                  <c:v>0.1397681223146314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E-407D-B68C-1CB04F8343E5}"/>
            </c:ext>
          </c:extLst>
        </c:ser>
        <c:ser>
          <c:idx val="1"/>
          <c:order val="1"/>
          <c:tx>
            <c:v>s32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Data!$E$339:$E$370</c:f>
              <c:numCache>
                <c:formatCode>0.00</c:formatCode>
                <c:ptCount val="32"/>
                <c:pt idx="0">
                  <c:v>0.94231681359009656</c:v>
                </c:pt>
                <c:pt idx="1">
                  <c:v>1.0701333916059315</c:v>
                </c:pt>
                <c:pt idx="2">
                  <c:v>2.9547641189694085</c:v>
                </c:pt>
                <c:pt idx="3">
                  <c:v>5.5607438548819923</c:v>
                </c:pt>
                <c:pt idx="4">
                  <c:v>12.832384858913388</c:v>
                </c:pt>
                <c:pt idx="5">
                  <c:v>3.953063634030884</c:v>
                </c:pt>
                <c:pt idx="6">
                  <c:v>2.8781201298440107</c:v>
                </c:pt>
                <c:pt idx="7">
                  <c:v>2.4641057550797636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1.3735092218969494</c:v>
                </c:pt>
                <c:pt idx="13">
                  <c:v>1.3071081133961628</c:v>
                </c:pt>
                <c:pt idx="14">
                  <c:v>1.188787343565894</c:v>
                </c:pt>
                <c:pt idx="15">
                  <c:v>1.1326915285697259</c:v>
                </c:pt>
                <c:pt idx="16">
                  <c:v>1.0683319296851577</c:v>
                </c:pt>
                <c:pt idx="17">
                  <c:v>0.99021659914045546</c:v>
                </c:pt>
                <c:pt idx="18">
                  <c:v>0.92659560274970287</c:v>
                </c:pt>
                <c:pt idx="19">
                  <c:v>0.87489751414306394</c:v>
                </c:pt>
                <c:pt idx="20">
                  <c:v>0.86885138992343869</c:v>
                </c:pt>
                <c:pt idx="21">
                  <c:v>0.82721308158281603</c:v>
                </c:pt>
                <c:pt idx="22">
                  <c:v>0.78260909411991331</c:v>
                </c:pt>
                <c:pt idx="23">
                  <c:v>0.76351265017010606</c:v>
                </c:pt>
                <c:pt idx="24">
                  <c:v>0.72304604461446875</c:v>
                </c:pt>
                <c:pt idx="25">
                  <c:v>0.67661395371905897</c:v>
                </c:pt>
                <c:pt idx="26">
                  <c:v>0.66134539867964148</c:v>
                </c:pt>
                <c:pt idx="27">
                  <c:v>0.7110674344748007</c:v>
                </c:pt>
                <c:pt idx="28">
                  <c:v>2.4069934751030297</c:v>
                </c:pt>
                <c:pt idx="29">
                  <c:v>5.8300804867780469</c:v>
                </c:pt>
                <c:pt idx="30">
                  <c:v>7.4150697635475797</c:v>
                </c:pt>
                <c:pt idx="31">
                  <c:v>0.59233742424163982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DE-407D-B68C-1CB04F8343E5}"/>
            </c:ext>
          </c:extLst>
        </c:ser>
        <c:ser>
          <c:idx val="2"/>
          <c:order val="2"/>
          <c:tx>
            <c:v>s33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Data!$G$339:$G$370</c:f>
              <c:numCache>
                <c:formatCode>0.00</c:formatCode>
                <c:ptCount val="32"/>
                <c:pt idx="0">
                  <c:v>0.20862905183519792</c:v>
                </c:pt>
                <c:pt idx="1">
                  <c:v>0.16667468040530806</c:v>
                </c:pt>
                <c:pt idx="2">
                  <c:v>0.8214533615345071</c:v>
                </c:pt>
                <c:pt idx="3">
                  <c:v>0.77524316310987629</c:v>
                </c:pt>
                <c:pt idx="4">
                  <c:v>6.3380273234965916</c:v>
                </c:pt>
                <c:pt idx="5">
                  <c:v>1.0871669503153876</c:v>
                </c:pt>
                <c:pt idx="6">
                  <c:v>0.6252366956192128</c:v>
                </c:pt>
                <c:pt idx="7">
                  <c:v>0.48733966235761517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0.29819046908180807</c:v>
                </c:pt>
                <c:pt idx="13">
                  <c:v>0.35691988055522755</c:v>
                </c:pt>
                <c:pt idx="14">
                  <c:v>0.36747966491658851</c:v>
                </c:pt>
                <c:pt idx="15">
                  <c:v>0.41389587762900976</c:v>
                </c:pt>
                <c:pt idx="16">
                  <c:v>0.48083953257962614</c:v>
                </c:pt>
                <c:pt idx="17">
                  <c:v>0.5380968399573941</c:v>
                </c:pt>
                <c:pt idx="18">
                  <c:v>0.59821445871132461</c:v>
                </c:pt>
                <c:pt idx="19">
                  <c:v>0.63923069602583782</c:v>
                </c:pt>
                <c:pt idx="20">
                  <c:v>0.66025793089839102</c:v>
                </c:pt>
                <c:pt idx="21">
                  <c:v>0.62344684278429974</c:v>
                </c:pt>
                <c:pt idx="22">
                  <c:v>0.5731749420097505</c:v>
                </c:pt>
                <c:pt idx="23">
                  <c:v>0.55938384485765247</c:v>
                </c:pt>
                <c:pt idx="24">
                  <c:v>0.52963927420397483</c:v>
                </c:pt>
                <c:pt idx="25">
                  <c:v>0.49584625021461165</c:v>
                </c:pt>
                <c:pt idx="26">
                  <c:v>0.4827117712480975</c:v>
                </c:pt>
                <c:pt idx="27">
                  <c:v>0.4656406930703943</c:v>
                </c:pt>
                <c:pt idx="28">
                  <c:v>0.49249245565259625</c:v>
                </c:pt>
                <c:pt idx="29">
                  <c:v>0.38648263957058709</c:v>
                </c:pt>
                <c:pt idx="30">
                  <c:v>0.39181372571800749</c:v>
                </c:pt>
                <c:pt idx="31">
                  <c:v>0.37533129759692785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DE-407D-B68C-1CB04F8343E5}"/>
            </c:ext>
          </c:extLst>
        </c:ser>
        <c:ser>
          <c:idx val="3"/>
          <c:order val="3"/>
          <c:tx>
            <c:v>s34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Data!$I$339:$I$370</c:f>
              <c:numCache>
                <c:formatCode>0.00</c:formatCode>
                <c:ptCount val="32"/>
                <c:pt idx="0">
                  <c:v>0.95584451686071725</c:v>
                </c:pt>
                <c:pt idx="1">
                  <c:v>1.1160785306407537</c:v>
                </c:pt>
                <c:pt idx="2">
                  <c:v>4.1487806135779559</c:v>
                </c:pt>
                <c:pt idx="3">
                  <c:v>3.3140969899231596</c:v>
                </c:pt>
                <c:pt idx="4">
                  <c:v>10.506282466475067</c:v>
                </c:pt>
                <c:pt idx="5">
                  <c:v>4.2661575383808001</c:v>
                </c:pt>
                <c:pt idx="6">
                  <c:v>3.0653315222188202</c:v>
                </c:pt>
                <c:pt idx="7">
                  <c:v>2.6256403038800693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1.3354997958437591</c:v>
                </c:pt>
                <c:pt idx="13">
                  <c:v>1.2969035049025222</c:v>
                </c:pt>
                <c:pt idx="14">
                  <c:v>1.1610450684363507</c:v>
                </c:pt>
                <c:pt idx="15">
                  <c:v>1.1025718842382677</c:v>
                </c:pt>
                <c:pt idx="16">
                  <c:v>1.0775700942416366</c:v>
                </c:pt>
                <c:pt idx="17">
                  <c:v>1.0345957343606902</c:v>
                </c:pt>
                <c:pt idx="18">
                  <c:v>0.96913881509446242</c:v>
                </c:pt>
                <c:pt idx="19">
                  <c:v>0.90163521350918907</c:v>
                </c:pt>
                <c:pt idx="20">
                  <c:v>0.90099793302153275</c:v>
                </c:pt>
                <c:pt idx="21">
                  <c:v>0.85844767453132009</c:v>
                </c:pt>
                <c:pt idx="22">
                  <c:v>1.0996100633759207</c:v>
                </c:pt>
                <c:pt idx="23">
                  <c:v>0.77609257501220241</c:v>
                </c:pt>
                <c:pt idx="24">
                  <c:v>0.74369578845932915</c:v>
                </c:pt>
                <c:pt idx="25">
                  <c:v>0.70162290505711811</c:v>
                </c:pt>
                <c:pt idx="26">
                  <c:v>0.67936725715916346</c:v>
                </c:pt>
                <c:pt idx="27">
                  <c:v>0.88291133652581733</c:v>
                </c:pt>
                <c:pt idx="28">
                  <c:v>1.714401406926366</c:v>
                </c:pt>
                <c:pt idx="29">
                  <c:v>3.2763947412540295</c:v>
                </c:pt>
                <c:pt idx="30">
                  <c:v>2.246561791712046</c:v>
                </c:pt>
                <c:pt idx="31">
                  <c:v>0.57526303170933846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DE-407D-B68C-1CB04F8343E5}"/>
            </c:ext>
          </c:extLst>
        </c:ser>
        <c:ser>
          <c:idx val="4"/>
          <c:order val="4"/>
          <c:tx>
            <c:v>s35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Data!$K$339:$K$370</c:f>
              <c:numCache>
                <c:formatCode>0.00</c:formatCode>
                <c:ptCount val="32"/>
                <c:pt idx="0">
                  <c:v>4.2779625699293424</c:v>
                </c:pt>
                <c:pt idx="1">
                  <c:v>1.8156573738644921</c:v>
                </c:pt>
                <c:pt idx="2">
                  <c:v>3.5857343462632113E-2</c:v>
                </c:pt>
                <c:pt idx="3">
                  <c:v>0.18737432501727913</c:v>
                </c:pt>
                <c:pt idx="4">
                  <c:v>9.0520583965486043</c:v>
                </c:pt>
                <c:pt idx="5">
                  <c:v>3.3392108364491984</c:v>
                </c:pt>
                <c:pt idx="6">
                  <c:v>2.3554309688084234</c:v>
                </c:pt>
                <c:pt idx="7">
                  <c:v>1.9429418380117194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0.94360278924089636</c:v>
                </c:pt>
                <c:pt idx="13">
                  <c:v>0.92821473238522256</c:v>
                </c:pt>
                <c:pt idx="14">
                  <c:v>0.86718748180302641</c:v>
                </c:pt>
                <c:pt idx="15">
                  <c:v>0.85744905090779588</c:v>
                </c:pt>
                <c:pt idx="16">
                  <c:v>0.8475070514634061</c:v>
                </c:pt>
                <c:pt idx="17">
                  <c:v>0.81337738623682065</c:v>
                </c:pt>
                <c:pt idx="18">
                  <c:v>0.79371103322546077</c:v>
                </c:pt>
                <c:pt idx="19">
                  <c:v>0.75483356986118111</c:v>
                </c:pt>
                <c:pt idx="20">
                  <c:v>0.73521536430513323</c:v>
                </c:pt>
                <c:pt idx="21">
                  <c:v>0.69767823311265476</c:v>
                </c:pt>
                <c:pt idx="22">
                  <c:v>0.65458627369499134</c:v>
                </c:pt>
                <c:pt idx="23">
                  <c:v>0.62920318949896048</c:v>
                </c:pt>
                <c:pt idx="24">
                  <c:v>0.60873668313923157</c:v>
                </c:pt>
                <c:pt idx="25">
                  <c:v>0.57977315472399626</c:v>
                </c:pt>
                <c:pt idx="26">
                  <c:v>0.57006566268265368</c:v>
                </c:pt>
                <c:pt idx="27">
                  <c:v>0.55486943010621592</c:v>
                </c:pt>
                <c:pt idx="28">
                  <c:v>0.53652981349520257</c:v>
                </c:pt>
                <c:pt idx="29">
                  <c:v>0.51083685177323568</c:v>
                </c:pt>
                <c:pt idx="30">
                  <c:v>0.48341034858497139</c:v>
                </c:pt>
                <c:pt idx="31">
                  <c:v>0.45613583231600446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DE-407D-B68C-1CB04F8343E5}"/>
            </c:ext>
          </c:extLst>
        </c:ser>
        <c:ser>
          <c:idx val="5"/>
          <c:order val="5"/>
          <c:tx>
            <c:v>s37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Data!$M$339:$M$370</c:f>
              <c:numCache>
                <c:formatCode>0.00</c:formatCode>
                <c:ptCount val="32"/>
                <c:pt idx="0">
                  <c:v>0.11080499334210818</c:v>
                </c:pt>
                <c:pt idx="1">
                  <c:v>1.3619326844359918</c:v>
                </c:pt>
                <c:pt idx="2">
                  <c:v>0.48509470643617592</c:v>
                </c:pt>
                <c:pt idx="3">
                  <c:v>0.65172825098245513</c:v>
                </c:pt>
                <c:pt idx="4">
                  <c:v>3.6998385021268341</c:v>
                </c:pt>
                <c:pt idx="5">
                  <c:v>1.2483804856200309</c:v>
                </c:pt>
                <c:pt idx="6">
                  <c:v>3.0148130233233066</c:v>
                </c:pt>
                <c:pt idx="7">
                  <c:v>3.364302884879153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1.7371966763640443</c:v>
                </c:pt>
                <c:pt idx="13">
                  <c:v>1.7998752981640902</c:v>
                </c:pt>
                <c:pt idx="14">
                  <c:v>1.7256883633328477</c:v>
                </c:pt>
                <c:pt idx="15">
                  <c:v>1.7032359613910568</c:v>
                </c:pt>
                <c:pt idx="16">
                  <c:v>1.7098098413223251</c:v>
                </c:pt>
                <c:pt idx="17">
                  <c:v>1.7063074017197928</c:v>
                </c:pt>
                <c:pt idx="18">
                  <c:v>1.7015518897045274</c:v>
                </c:pt>
                <c:pt idx="19">
                  <c:v>1.6801990983118744</c:v>
                </c:pt>
                <c:pt idx="20">
                  <c:v>1.63033674312498</c:v>
                </c:pt>
                <c:pt idx="21">
                  <c:v>1.5751578174350787</c:v>
                </c:pt>
                <c:pt idx="22">
                  <c:v>1.472230457575441</c:v>
                </c:pt>
                <c:pt idx="23">
                  <c:v>1.4288247296296839</c:v>
                </c:pt>
                <c:pt idx="24">
                  <c:v>1.3668244267455132</c:v>
                </c:pt>
                <c:pt idx="25">
                  <c:v>1.3059306571599871</c:v>
                </c:pt>
                <c:pt idx="26">
                  <c:v>1.2660810758157215</c:v>
                </c:pt>
                <c:pt idx="27">
                  <c:v>1.2342149825121402</c:v>
                </c:pt>
                <c:pt idx="28">
                  <c:v>1.2519162857592423</c:v>
                </c:pt>
                <c:pt idx="29">
                  <c:v>1.1584170318816542</c:v>
                </c:pt>
                <c:pt idx="30">
                  <c:v>1.0835641487374539</c:v>
                </c:pt>
                <c:pt idx="31">
                  <c:v>1.0720939059282495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DE-407D-B68C-1CB04F8343E5}"/>
            </c:ext>
          </c:extLst>
        </c:ser>
        <c:ser>
          <c:idx val="6"/>
          <c:order val="6"/>
          <c:tx>
            <c:v>s38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Data!$O$339:$O$370</c:f>
              <c:numCache>
                <c:formatCode>0.00</c:formatCode>
                <c:ptCount val="32"/>
                <c:pt idx="0">
                  <c:v>3.5839142124825529</c:v>
                </c:pt>
                <c:pt idx="1">
                  <c:v>2.4299589147933998</c:v>
                </c:pt>
                <c:pt idx="2">
                  <c:v>2.3273843342396394</c:v>
                </c:pt>
                <c:pt idx="3">
                  <c:v>2.8773599534867991</c:v>
                </c:pt>
                <c:pt idx="4">
                  <c:v>6.2216666365221149</c:v>
                </c:pt>
                <c:pt idx="5">
                  <c:v>3.3328474069659451</c:v>
                </c:pt>
                <c:pt idx="6">
                  <c:v>2.2542022668595636</c:v>
                </c:pt>
                <c:pt idx="7">
                  <c:v>2.2756891679094107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0.97327206903465469</c:v>
                </c:pt>
                <c:pt idx="13">
                  <c:v>0.92161024793222668</c:v>
                </c:pt>
                <c:pt idx="14">
                  <c:v>0.87643121187362738</c:v>
                </c:pt>
                <c:pt idx="15">
                  <c:v>0.80617542985793611</c:v>
                </c:pt>
                <c:pt idx="16">
                  <c:v>0.74458989584942481</c:v>
                </c:pt>
                <c:pt idx="17">
                  <c:v>0.69348769031784563</c:v>
                </c:pt>
                <c:pt idx="18">
                  <c:v>0.65396196858700184</c:v>
                </c:pt>
                <c:pt idx="19">
                  <c:v>0.60687489859283639</c:v>
                </c:pt>
                <c:pt idx="20">
                  <c:v>0.57962338821817327</c:v>
                </c:pt>
                <c:pt idx="21">
                  <c:v>0.55720803130723051</c:v>
                </c:pt>
                <c:pt idx="22">
                  <c:v>0.51638264496654873</c:v>
                </c:pt>
                <c:pt idx="23">
                  <c:v>0.48645466957493788</c:v>
                </c:pt>
                <c:pt idx="24">
                  <c:v>0.45823435075446095</c:v>
                </c:pt>
                <c:pt idx="25">
                  <c:v>0.4342604924895625</c:v>
                </c:pt>
                <c:pt idx="26">
                  <c:v>0.41409333897485717</c:v>
                </c:pt>
                <c:pt idx="27">
                  <c:v>0.38807208251412051</c:v>
                </c:pt>
                <c:pt idx="28">
                  <c:v>0.3573743108888332</c:v>
                </c:pt>
                <c:pt idx="29">
                  <c:v>0.33058189746990668</c:v>
                </c:pt>
                <c:pt idx="30">
                  <c:v>0.30124474895262487</c:v>
                </c:pt>
                <c:pt idx="31">
                  <c:v>0.290866398051286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DE-407D-B68C-1CB04F8343E5}"/>
            </c:ext>
          </c:extLst>
        </c:ser>
        <c:ser>
          <c:idx val="7"/>
          <c:order val="7"/>
          <c:tx>
            <c:v>s39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Data!$Q$339:$Q$370</c:f>
              <c:numCache>
                <c:formatCode>0.00</c:formatCode>
                <c:ptCount val="32"/>
                <c:pt idx="0">
                  <c:v>6.2428319187900483</c:v>
                </c:pt>
                <c:pt idx="1">
                  <c:v>4.4011735822480436</c:v>
                </c:pt>
                <c:pt idx="2">
                  <c:v>4.3937889518753623</c:v>
                </c:pt>
                <c:pt idx="3">
                  <c:v>5.717032878850695</c:v>
                </c:pt>
                <c:pt idx="4">
                  <c:v>8.5627897868201206</c:v>
                </c:pt>
                <c:pt idx="5">
                  <c:v>14.179529147584658</c:v>
                </c:pt>
                <c:pt idx="6">
                  <c:v>9.0493377427432886</c:v>
                </c:pt>
                <c:pt idx="7">
                  <c:v>7.2149645022642517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2.7096426232433961</c:v>
                </c:pt>
                <c:pt idx="13">
                  <c:v>2.2720360973840132</c:v>
                </c:pt>
                <c:pt idx="14">
                  <c:v>2.2437429690287116</c:v>
                </c:pt>
                <c:pt idx="15">
                  <c:v>1.7444762573589372</c:v>
                </c:pt>
                <c:pt idx="16">
                  <c:v>1.4786444685060827</c:v>
                </c:pt>
                <c:pt idx="17">
                  <c:v>1.2173608885609102</c:v>
                </c:pt>
                <c:pt idx="18">
                  <c:v>1.0027870102142158</c:v>
                </c:pt>
                <c:pt idx="19">
                  <c:v>0.81529044614369739</c:v>
                </c:pt>
                <c:pt idx="20">
                  <c:v>0.75646524136915294</c:v>
                </c:pt>
                <c:pt idx="21">
                  <c:v>0.68339662615813335</c:v>
                </c:pt>
                <c:pt idx="22">
                  <c:v>0.60586250399662545</c:v>
                </c:pt>
                <c:pt idx="23">
                  <c:v>0.55817533412652287</c:v>
                </c:pt>
                <c:pt idx="24">
                  <c:v>0.50485867283382757</c:v>
                </c:pt>
                <c:pt idx="25">
                  <c:v>0.44987901690715776</c:v>
                </c:pt>
                <c:pt idx="26">
                  <c:v>0.41779267815258686</c:v>
                </c:pt>
                <c:pt idx="27">
                  <c:v>0.38771833616785861</c:v>
                </c:pt>
                <c:pt idx="28">
                  <c:v>0.35270479700331009</c:v>
                </c:pt>
                <c:pt idx="29">
                  <c:v>0.31926068929441781</c:v>
                </c:pt>
                <c:pt idx="30">
                  <c:v>0.2812709084082563</c:v>
                </c:pt>
                <c:pt idx="31">
                  <c:v>0.26383409708655775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DE-407D-B68C-1CB04F8343E5}"/>
            </c:ext>
          </c:extLst>
        </c:ser>
        <c:ser>
          <c:idx val="8"/>
          <c:order val="8"/>
          <c:tx>
            <c:v>s42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Data!$S$339:$S$370</c:f>
              <c:numCache>
                <c:formatCode>0.00</c:formatCode>
                <c:ptCount val="32"/>
                <c:pt idx="0">
                  <c:v>3.5565840475981529</c:v>
                </c:pt>
                <c:pt idx="1">
                  <c:v>2.3095190627072473</c:v>
                </c:pt>
                <c:pt idx="2">
                  <c:v>0.52273531930168038</c:v>
                </c:pt>
                <c:pt idx="3">
                  <c:v>0.95494810753831905</c:v>
                </c:pt>
                <c:pt idx="4">
                  <c:v>14.194167086626928</c:v>
                </c:pt>
                <c:pt idx="5">
                  <c:v>5.4984677986133326</c:v>
                </c:pt>
                <c:pt idx="6">
                  <c:v>3.1150102006163976</c:v>
                </c:pt>
                <c:pt idx="7">
                  <c:v>2.704472832384917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0.63590833638745281</c:v>
                </c:pt>
                <c:pt idx="13">
                  <c:v>0.57538526096676379</c:v>
                </c:pt>
                <c:pt idx="14">
                  <c:v>0.49431606793076205</c:v>
                </c:pt>
                <c:pt idx="15">
                  <c:v>0.47291891701564626</c:v>
                </c:pt>
                <c:pt idx="16">
                  <c:v>0.44861665271158913</c:v>
                </c:pt>
                <c:pt idx="17">
                  <c:v>0.40934718008821663</c:v>
                </c:pt>
                <c:pt idx="18">
                  <c:v>0.38560317357655916</c:v>
                </c:pt>
                <c:pt idx="19">
                  <c:v>0.36349051119627862</c:v>
                </c:pt>
                <c:pt idx="20">
                  <c:v>0.36786902684192513</c:v>
                </c:pt>
                <c:pt idx="21">
                  <c:v>0.35807141029874162</c:v>
                </c:pt>
                <c:pt idx="22">
                  <c:v>0.3420048681575501</c:v>
                </c:pt>
                <c:pt idx="23">
                  <c:v>0.3284228611583675</c:v>
                </c:pt>
                <c:pt idx="24">
                  <c:v>0.32022298989479969</c:v>
                </c:pt>
                <c:pt idx="25">
                  <c:v>0.29802801835957904</c:v>
                </c:pt>
                <c:pt idx="26">
                  <c:v>0.28778736701895302</c:v>
                </c:pt>
                <c:pt idx="27">
                  <c:v>0.28203792062028399</c:v>
                </c:pt>
                <c:pt idx="28">
                  <c:v>0.2770375866140547</c:v>
                </c:pt>
                <c:pt idx="29">
                  <c:v>0.25922116612128093</c:v>
                </c:pt>
                <c:pt idx="30">
                  <c:v>0.23648482080952307</c:v>
                </c:pt>
                <c:pt idx="31">
                  <c:v>0.22208611059595829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DE-407D-B68C-1CB04F8343E5}"/>
            </c:ext>
          </c:extLst>
        </c:ser>
        <c:ser>
          <c:idx val="9"/>
          <c:order val="9"/>
          <c:tx>
            <c:v>s46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Data!$U$339:$U$370</c:f>
              <c:numCache>
                <c:formatCode>0.00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DE-407D-B68C-1CB04F8343E5}"/>
            </c:ext>
          </c:extLst>
        </c:ser>
        <c:ser>
          <c:idx val="12"/>
          <c:order val="10"/>
          <c:tx>
            <c:v>s47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Data!$W$339:$W$370</c:f>
              <c:numCache>
                <c:formatCode>0.00</c:formatCode>
                <c:ptCount val="32"/>
                <c:pt idx="0">
                  <c:v>0.21574879611120684</c:v>
                </c:pt>
                <c:pt idx="1">
                  <c:v>0.24971459867138293</c:v>
                </c:pt>
                <c:pt idx="2">
                  <c:v>2.8268522031517223</c:v>
                </c:pt>
                <c:pt idx="3">
                  <c:v>1.8864156024245786</c:v>
                </c:pt>
                <c:pt idx="4">
                  <c:v>6.1487624609053837</c:v>
                </c:pt>
                <c:pt idx="5">
                  <c:v>1.5577920974969679</c:v>
                </c:pt>
                <c:pt idx="6">
                  <c:v>0.78144251792458386</c:v>
                </c:pt>
                <c:pt idx="7">
                  <c:v>0.57042346441357394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9DE-407D-B68C-1CB04F8343E5}"/>
            </c:ext>
          </c:extLst>
        </c:ser>
        <c:ser>
          <c:idx val="11"/>
          <c:order val="11"/>
          <c:tx>
            <c:v>s49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Data!$Y$339:$Y$370</c:f>
              <c:numCache>
                <c:formatCode>0.00</c:formatCode>
                <c:ptCount val="32"/>
                <c:pt idx="0">
                  <c:v>0.13203766745300002</c:v>
                </c:pt>
                <c:pt idx="1">
                  <c:v>3.4612880930140052E-3</c:v>
                </c:pt>
                <c:pt idx="2">
                  <c:v>0.71658149507101498</c:v>
                </c:pt>
                <c:pt idx="3">
                  <c:v>0.63914809065975065</c:v>
                </c:pt>
                <c:pt idx="4">
                  <c:v>11.416308688691004</c:v>
                </c:pt>
                <c:pt idx="5">
                  <c:v>4.8513493758592316</c:v>
                </c:pt>
                <c:pt idx="6">
                  <c:v>0.44477497235340152</c:v>
                </c:pt>
                <c:pt idx="7">
                  <c:v>0.37064477204158885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9DE-407D-B68C-1CB04F8343E5}"/>
            </c:ext>
          </c:extLst>
        </c:ser>
        <c:ser>
          <c:idx val="13"/>
          <c:order val="12"/>
          <c:tx>
            <c:v>s50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Data!$A$339:$A$370</c:f>
              <c:numCache>
                <c:formatCode>d\-mmm\-yyyy</c:formatCode>
                <c:ptCount val="32"/>
                <c:pt idx="0">
                  <c:v>41243</c:v>
                </c:pt>
                <c:pt idx="1">
                  <c:v>41244</c:v>
                </c:pt>
                <c:pt idx="2">
                  <c:v>41245</c:v>
                </c:pt>
                <c:pt idx="3">
                  <c:v>41246</c:v>
                </c:pt>
                <c:pt idx="4">
                  <c:v>41247</c:v>
                </c:pt>
                <c:pt idx="5">
                  <c:v>41248</c:v>
                </c:pt>
                <c:pt idx="6">
                  <c:v>41249</c:v>
                </c:pt>
                <c:pt idx="7">
                  <c:v>41250</c:v>
                </c:pt>
                <c:pt idx="8">
                  <c:v>41251</c:v>
                </c:pt>
                <c:pt idx="9">
                  <c:v>41252</c:v>
                </c:pt>
                <c:pt idx="10">
                  <c:v>41253</c:v>
                </c:pt>
                <c:pt idx="11">
                  <c:v>41254</c:v>
                </c:pt>
                <c:pt idx="12">
                  <c:v>41255</c:v>
                </c:pt>
                <c:pt idx="13">
                  <c:v>41256</c:v>
                </c:pt>
                <c:pt idx="14">
                  <c:v>41257</c:v>
                </c:pt>
                <c:pt idx="15">
                  <c:v>41258</c:v>
                </c:pt>
                <c:pt idx="16">
                  <c:v>41259</c:v>
                </c:pt>
                <c:pt idx="17">
                  <c:v>41260</c:v>
                </c:pt>
                <c:pt idx="18">
                  <c:v>41261</c:v>
                </c:pt>
                <c:pt idx="19">
                  <c:v>41262</c:v>
                </c:pt>
                <c:pt idx="20">
                  <c:v>41263</c:v>
                </c:pt>
                <c:pt idx="21">
                  <c:v>41264</c:v>
                </c:pt>
                <c:pt idx="22">
                  <c:v>41265</c:v>
                </c:pt>
                <c:pt idx="23">
                  <c:v>41266</c:v>
                </c:pt>
                <c:pt idx="24">
                  <c:v>41267</c:v>
                </c:pt>
                <c:pt idx="25">
                  <c:v>41268</c:v>
                </c:pt>
                <c:pt idx="26">
                  <c:v>41269</c:v>
                </c:pt>
                <c:pt idx="27">
                  <c:v>41270</c:v>
                </c:pt>
                <c:pt idx="28">
                  <c:v>41271</c:v>
                </c:pt>
                <c:pt idx="29">
                  <c:v>41272</c:v>
                </c:pt>
                <c:pt idx="30">
                  <c:v>41273</c:v>
                </c:pt>
                <c:pt idx="31">
                  <c:v>41274</c:v>
                </c:pt>
              </c:numCache>
            </c:numRef>
          </c:cat>
          <c:val>
            <c:numRef>
              <c:f>Data!$AA$339:$AA$370</c:f>
              <c:numCache>
                <c:formatCode>0.00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9DE-407D-B68C-1CB04F8343E5}"/>
            </c:ext>
          </c:extLst>
        </c:ser>
        <c:ser>
          <c:idx val="10"/>
          <c:order val="13"/>
          <c:tx>
            <c:v>s60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Data!$AC$339:$AC$370</c:f>
              <c:numCache>
                <c:formatCode>0.00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9DE-407D-B68C-1CB04F834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184896"/>
        <c:axId val="1"/>
      </c:lineChart>
      <c:dateAx>
        <c:axId val="117418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0814814814814813"/>
              <c:y val="0.9041394335511983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Runoff (cm)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43572984749455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4184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4056939501779347E-2"/>
          <c:y val="0.95811518324607337"/>
          <c:w val="0.9190391459074731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1" sqref="N1:O65536"/>
    </sheetView>
  </sheetViews>
  <sheetFormatPr defaultColWidth="8.77734375" defaultRowHeight="13.2" x14ac:dyDescent="0.25"/>
  <cols>
    <col min="1" max="1" width="12.33203125" customWidth="1"/>
    <col min="2" max="26" width="9.109375" style="9" customWidth="1"/>
    <col min="27" max="27" width="9.109375" style="10" customWidth="1"/>
    <col min="28" max="28" width="9.109375" style="9" customWidth="1"/>
    <col min="29" max="29" width="9.109375" style="10" customWidth="1"/>
    <col min="30" max="40" width="9.109375" style="11" customWidth="1"/>
    <col min="41" max="41" width="9.109375" style="10" customWidth="1"/>
  </cols>
  <sheetData>
    <row r="1" spans="1:29" x14ac:dyDescent="0.25">
      <c r="A1" s="1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8"/>
    </row>
    <row r="2" spans="1:29" x14ac:dyDescent="0.25">
      <c r="A2" t="s">
        <v>18</v>
      </c>
    </row>
    <row r="3" spans="1:29" x14ac:dyDescent="0.25">
      <c r="A3" t="s">
        <v>15</v>
      </c>
      <c r="B3" s="19" t="s">
        <v>0</v>
      </c>
      <c r="C3" s="19"/>
      <c r="D3" s="19" t="s">
        <v>1</v>
      </c>
      <c r="E3" s="19"/>
      <c r="F3" s="19" t="s">
        <v>2</v>
      </c>
      <c r="G3" s="19"/>
      <c r="H3" s="19" t="s">
        <v>3</v>
      </c>
      <c r="I3" s="19"/>
      <c r="J3" s="19" t="s">
        <v>4</v>
      </c>
      <c r="K3" s="19"/>
      <c r="L3" s="19" t="s">
        <v>5</v>
      </c>
      <c r="M3" s="19"/>
      <c r="N3" s="19" t="s">
        <v>6</v>
      </c>
      <c r="O3" s="19"/>
      <c r="P3" s="19" t="s">
        <v>7</v>
      </c>
      <c r="Q3" s="19"/>
      <c r="R3" s="19" t="s">
        <v>8</v>
      </c>
      <c r="S3" s="19"/>
      <c r="T3" s="19" t="s">
        <v>9</v>
      </c>
      <c r="U3" s="19"/>
      <c r="V3" s="19" t="s">
        <v>10</v>
      </c>
      <c r="W3" s="19"/>
      <c r="X3" s="19" t="s">
        <v>11</v>
      </c>
      <c r="Y3" s="19"/>
      <c r="Z3" s="19" t="s">
        <v>12</v>
      </c>
      <c r="AA3" s="19"/>
      <c r="AB3" s="19" t="s">
        <v>17</v>
      </c>
      <c r="AC3" s="20"/>
    </row>
    <row r="4" spans="1:29" x14ac:dyDescent="0.25">
      <c r="B4" s="9" t="s">
        <v>13</v>
      </c>
      <c r="C4" s="9" t="s">
        <v>20</v>
      </c>
      <c r="D4" s="9" t="s">
        <v>13</v>
      </c>
      <c r="E4" s="9" t="s">
        <v>20</v>
      </c>
      <c r="F4" s="9" t="s">
        <v>13</v>
      </c>
      <c r="G4" s="9" t="s">
        <v>20</v>
      </c>
      <c r="H4" s="9" t="s">
        <v>13</v>
      </c>
      <c r="I4" s="9" t="s">
        <v>20</v>
      </c>
      <c r="J4" s="9" t="s">
        <v>13</v>
      </c>
      <c r="K4" s="9" t="s">
        <v>20</v>
      </c>
      <c r="L4" s="9" t="s">
        <v>13</v>
      </c>
      <c r="M4" s="9" t="s">
        <v>20</v>
      </c>
      <c r="N4" s="9" t="s">
        <v>13</v>
      </c>
      <c r="O4" s="9" t="s">
        <v>20</v>
      </c>
      <c r="P4" s="9" t="s">
        <v>13</v>
      </c>
      <c r="Q4" s="9" t="s">
        <v>20</v>
      </c>
      <c r="R4" s="9" t="s">
        <v>13</v>
      </c>
      <c r="S4" s="9" t="s">
        <v>20</v>
      </c>
      <c r="T4" s="9" t="s">
        <v>13</v>
      </c>
      <c r="U4" s="9" t="s">
        <v>20</v>
      </c>
      <c r="V4" s="9" t="s">
        <v>13</v>
      </c>
      <c r="W4" s="9" t="s">
        <v>20</v>
      </c>
      <c r="X4" s="9" t="s">
        <v>13</v>
      </c>
      <c r="Y4" s="9" t="s">
        <v>20</v>
      </c>
      <c r="Z4" s="9" t="s">
        <v>13</v>
      </c>
      <c r="AA4" s="9" t="s">
        <v>20</v>
      </c>
      <c r="AB4" s="9" t="s">
        <v>13</v>
      </c>
      <c r="AC4" s="9" t="s">
        <v>20</v>
      </c>
    </row>
    <row r="5" spans="1:29" x14ac:dyDescent="0.25">
      <c r="A5" s="2">
        <v>40909</v>
      </c>
      <c r="B5" s="13">
        <v>5.2050296754980033E-2</v>
      </c>
      <c r="C5" s="14">
        <f>(B5*8.64)/4.62</f>
        <v>9.7340814710612011E-2</v>
      </c>
      <c r="D5" s="13">
        <v>0.15201730332404173</v>
      </c>
      <c r="E5" s="14">
        <f>(D5*8.64)/6.74</f>
        <v>0.19487084580411282</v>
      </c>
      <c r="F5" s="13">
        <v>1.3041476449885403</v>
      </c>
      <c r="G5" s="14">
        <f>(F5*8.64)/24.38</f>
        <v>0.46217537541841625</v>
      </c>
      <c r="H5" s="13">
        <v>4.9032571381978922</v>
      </c>
      <c r="I5" s="14">
        <f>(H5*8.64)/66.54</f>
        <v>0.63667180153336012</v>
      </c>
      <c r="J5" s="13">
        <v>9.3443888479347398E-2</v>
      </c>
      <c r="K5" s="14">
        <f>(J5*8.64)/4.47</f>
        <v>0.18061637504732922</v>
      </c>
      <c r="L5" s="13">
        <v>1.1074150926137765</v>
      </c>
      <c r="M5" s="14">
        <f>(L5*8.64)/15.88</f>
        <v>0.60252307305938468</v>
      </c>
      <c r="N5" s="17">
        <f>(L5*0.265)-0.0083</f>
        <v>0.28516499954265079</v>
      </c>
      <c r="O5" s="14">
        <f>(N5*8.64)/8.5</f>
        <v>0.28986183482923567</v>
      </c>
      <c r="P5" s="15">
        <v>0.14238902696507427</v>
      </c>
      <c r="Q5" s="14">
        <f>(P5*8.64)/17.42</f>
        <v>7.0622341732390445E-2</v>
      </c>
      <c r="R5" s="15">
        <v>3.3293168180003319</v>
      </c>
      <c r="S5" s="14">
        <f>(R5*8.64)/15.69</f>
        <v>1.8333522821875634</v>
      </c>
      <c r="T5" s="16"/>
      <c r="U5" s="14">
        <f>(T5*8.64)/44.21</f>
        <v>0</v>
      </c>
      <c r="V5" s="13">
        <v>0.10511867588532293</v>
      </c>
      <c r="W5" s="14">
        <f>(V5*8.64)/4.06</f>
        <v>0.22370082749980058</v>
      </c>
      <c r="X5" s="15">
        <v>0.92996594887921769</v>
      </c>
      <c r="Y5" s="14">
        <f>(X5*8.64)/18.58</f>
        <v>0.43244918182542741</v>
      </c>
      <c r="Z5" s="18">
        <f>(X5*0.694)-0.1</f>
        <v>0.5453963685221771</v>
      </c>
      <c r="AA5" s="14">
        <f>(Z5*8.64)/11.61</f>
        <v>0.40587636727231791</v>
      </c>
      <c r="AB5" s="16"/>
      <c r="AC5" s="14">
        <f>(AB5*8.64)/3.22</f>
        <v>0</v>
      </c>
    </row>
    <row r="6" spans="1:29" x14ac:dyDescent="0.25">
      <c r="A6" s="2">
        <v>40910</v>
      </c>
      <c r="B6" s="13">
        <v>0.47587852463298852</v>
      </c>
      <c r="C6" s="14">
        <f t="shared" ref="C6:C69" si="0">(B6*8.64)/4.62</f>
        <v>0.88995464346948505</v>
      </c>
      <c r="D6" s="13">
        <v>0.48909584836728309</v>
      </c>
      <c r="E6" s="14">
        <f t="shared" ref="E6:E69" si="1">(D6*8.64)/6.74</f>
        <v>0.62697153262512251</v>
      </c>
      <c r="F6" s="13">
        <v>1.178657497964724</v>
      </c>
      <c r="G6" s="14">
        <f t="shared" ref="G6:G69" si="2">(F6*8.64)/24.38</f>
        <v>0.4177030673673181</v>
      </c>
      <c r="H6" s="13">
        <v>4.5967757862900323</v>
      </c>
      <c r="I6" s="14">
        <f t="shared" ref="I6:I69" si="3">(H6*8.64)/66.54</f>
        <v>0.59687620669591046</v>
      </c>
      <c r="J6" s="13">
        <v>0.26235546125828973</v>
      </c>
      <c r="K6" s="14">
        <f t="shared" ref="K6:K69" si="4">(J6*8.64)/4.47</f>
        <v>0.50710317343884204</v>
      </c>
      <c r="L6" s="13">
        <v>1.1100575931817462</v>
      </c>
      <c r="M6" s="14">
        <f t="shared" ref="M6:M69" si="5">(L6*8.64)/15.88</f>
        <v>0.60396080636588723</v>
      </c>
      <c r="N6" s="17">
        <f t="shared" ref="N6:N69" si="6">(L6*0.265)-0.0083</f>
        <v>0.28586526219316277</v>
      </c>
      <c r="O6" s="14">
        <f t="shared" ref="O6:O69" si="7">(N6*8.64)/8.5</f>
        <v>0.29057363121752072</v>
      </c>
      <c r="P6" s="15">
        <v>0.573687830706476</v>
      </c>
      <c r="Q6" s="14">
        <f t="shared" ref="Q6:Q69" si="8">(P6*8.64)/17.42</f>
        <v>0.28453862556279863</v>
      </c>
      <c r="R6" s="15">
        <v>4.8989887087149588</v>
      </c>
      <c r="S6" s="14">
        <f t="shared" ref="S6:S69" si="9">(R6*8.64)/15.69</f>
        <v>2.6977222717206661</v>
      </c>
      <c r="T6" s="16"/>
      <c r="U6" s="14">
        <f t="shared" ref="U6:U69" si="10">(T6*8.64)/44.21</f>
        <v>0</v>
      </c>
      <c r="V6" s="13">
        <v>9.9234999126728979E-2</v>
      </c>
      <c r="W6" s="14">
        <f t="shared" ref="W6:W69" si="11">(V6*8.64)/4.06</f>
        <v>0.21117989961944297</v>
      </c>
      <c r="X6" s="15">
        <v>0.87704996076043207</v>
      </c>
      <c r="Y6" s="14">
        <f t="shared" ref="Y6:Y69" si="12">(X6*8.64)/18.58</f>
        <v>0.40784239294780056</v>
      </c>
      <c r="Z6" s="18">
        <f t="shared" ref="Z6:Z69" si="13">(X6*0.694)-0.1</f>
        <v>0.50867267276773986</v>
      </c>
      <c r="AA6" s="14">
        <f t="shared" ref="AA6:AA69" si="14">(Z6*8.64)/11.61</f>
        <v>0.37854710531552738</v>
      </c>
      <c r="AB6" s="16"/>
      <c r="AC6" s="14">
        <f t="shared" ref="AC6:AC69" si="15">(AB6*8.64)/3.22</f>
        <v>0</v>
      </c>
    </row>
    <row r="7" spans="1:29" x14ac:dyDescent="0.25">
      <c r="A7" s="2">
        <v>40911</v>
      </c>
      <c r="B7" s="13">
        <v>1.1943540593548383</v>
      </c>
      <c r="C7" s="14">
        <f t="shared" si="0"/>
        <v>2.2335972019103472</v>
      </c>
      <c r="D7" s="13">
        <v>0.97317000433249146</v>
      </c>
      <c r="E7" s="14">
        <f t="shared" si="1"/>
        <v>1.2475057622303749</v>
      </c>
      <c r="F7" s="13">
        <v>1.0773910133420137</v>
      </c>
      <c r="G7" s="14">
        <f t="shared" si="2"/>
        <v>0.38181535501538139</v>
      </c>
      <c r="H7" s="13">
        <v>4.3514081187455176</v>
      </c>
      <c r="I7" s="14">
        <f t="shared" si="3"/>
        <v>0.56501602263242068</v>
      </c>
      <c r="J7" s="13">
        <v>0.6463219863132954</v>
      </c>
      <c r="K7" s="14">
        <f t="shared" si="4"/>
        <v>1.2492666581089202</v>
      </c>
      <c r="L7" s="13">
        <v>1.066777974317668</v>
      </c>
      <c r="M7" s="14">
        <f t="shared" si="5"/>
        <v>0.58041320517031814</v>
      </c>
      <c r="N7" s="17">
        <f t="shared" si="6"/>
        <v>0.27439616319418203</v>
      </c>
      <c r="O7" s="14">
        <f t="shared" si="7"/>
        <v>0.278915629411498</v>
      </c>
      <c r="P7" s="15">
        <v>1.3467406577167294</v>
      </c>
      <c r="Q7" s="14">
        <f t="shared" si="8"/>
        <v>0.66795862701908959</v>
      </c>
      <c r="R7" s="15">
        <v>3.8148979541379515</v>
      </c>
      <c r="S7" s="14">
        <f t="shared" si="9"/>
        <v>2.1007468657585662</v>
      </c>
      <c r="T7" s="16"/>
      <c r="U7" s="14">
        <f t="shared" si="10"/>
        <v>0</v>
      </c>
      <c r="V7" s="13">
        <v>9.1084103014423198E-2</v>
      </c>
      <c r="W7" s="14">
        <f t="shared" si="11"/>
        <v>0.19383415025729472</v>
      </c>
      <c r="X7" s="15">
        <v>0.81731069293427494</v>
      </c>
      <c r="Y7" s="14">
        <f t="shared" si="12"/>
        <v>0.38006266883488354</v>
      </c>
      <c r="Z7" s="18">
        <f t="shared" si="13"/>
        <v>0.46721362089638674</v>
      </c>
      <c r="AA7" s="14">
        <f t="shared" si="14"/>
        <v>0.34769385741126457</v>
      </c>
      <c r="AB7" s="16"/>
      <c r="AC7" s="14">
        <f t="shared" si="15"/>
        <v>0</v>
      </c>
    </row>
    <row r="8" spans="1:29" x14ac:dyDescent="0.25">
      <c r="A8" s="2">
        <v>40912</v>
      </c>
      <c r="B8" s="13">
        <v>0.28385687198754367</v>
      </c>
      <c r="C8" s="14">
        <f t="shared" si="0"/>
        <v>0.53084921514553618</v>
      </c>
      <c r="D8" s="13">
        <v>0.43747317068107328</v>
      </c>
      <c r="E8" s="14">
        <f t="shared" si="1"/>
        <v>0.56079646805407612</v>
      </c>
      <c r="F8" s="13">
        <v>1.0358059869169052</v>
      </c>
      <c r="G8" s="14">
        <f t="shared" si="2"/>
        <v>0.36707808560139715</v>
      </c>
      <c r="H8" s="13">
        <v>4.2274511598337448</v>
      </c>
      <c r="I8" s="14">
        <f t="shared" si="3"/>
        <v>0.54892061949148718</v>
      </c>
      <c r="J8" s="13">
        <v>0.20396103122986861</v>
      </c>
      <c r="K8" s="14">
        <f t="shared" si="4"/>
        <v>0.3942334026456521</v>
      </c>
      <c r="L8" s="13">
        <v>0.94848089901829891</v>
      </c>
      <c r="M8" s="14">
        <f t="shared" si="5"/>
        <v>0.5160500609268327</v>
      </c>
      <c r="N8" s="17">
        <f t="shared" si="6"/>
        <v>0.24304743823984923</v>
      </c>
      <c r="O8" s="14">
        <f t="shared" si="7"/>
        <v>0.24705057251674087</v>
      </c>
      <c r="P8" s="15">
        <v>0.48583480041433108</v>
      </c>
      <c r="Q8" s="14">
        <f t="shared" si="8"/>
        <v>0.24096513637082781</v>
      </c>
      <c r="R8" s="15">
        <v>0.2935917300487092</v>
      </c>
      <c r="S8" s="14">
        <f t="shared" si="9"/>
        <v>0.16167192782796991</v>
      </c>
      <c r="T8" s="16"/>
      <c r="U8" s="14">
        <f t="shared" si="10"/>
        <v>0</v>
      </c>
      <c r="V8" s="13">
        <v>8.2394231993586878E-2</v>
      </c>
      <c r="W8" s="14">
        <f t="shared" si="11"/>
        <v>0.17534141980901249</v>
      </c>
      <c r="X8" s="15">
        <v>0.76644206057304565</v>
      </c>
      <c r="Y8" s="14">
        <f t="shared" si="12"/>
        <v>0.356407933441933</v>
      </c>
      <c r="Z8" s="18">
        <f t="shared" si="13"/>
        <v>0.43191079003769361</v>
      </c>
      <c r="AA8" s="14">
        <f t="shared" si="14"/>
        <v>0.32142198328386506</v>
      </c>
      <c r="AB8" s="16"/>
      <c r="AC8" s="14">
        <f t="shared" si="15"/>
        <v>0</v>
      </c>
    </row>
    <row r="9" spans="1:29" x14ac:dyDescent="0.25">
      <c r="A9" s="2">
        <v>40913</v>
      </c>
      <c r="B9" s="13">
        <v>0.22001790495066212</v>
      </c>
      <c r="C9" s="14">
        <f t="shared" si="0"/>
        <v>0.41146205601162789</v>
      </c>
      <c r="D9" s="13">
        <v>0.37132317152984567</v>
      </c>
      <c r="E9" s="14">
        <f t="shared" si="1"/>
        <v>0.47599884302935708</v>
      </c>
      <c r="F9" s="13">
        <v>0.97208751062395449</v>
      </c>
      <c r="G9" s="14">
        <f t="shared" si="2"/>
        <v>0.34449696849019557</v>
      </c>
      <c r="H9" s="13">
        <v>4.0755900418661541</v>
      </c>
      <c r="I9" s="14">
        <f t="shared" si="3"/>
        <v>0.52920195313681351</v>
      </c>
      <c r="J9" s="13">
        <v>0.18328670224695934</v>
      </c>
      <c r="K9" s="14">
        <f t="shared" si="4"/>
        <v>0.35427228353774692</v>
      </c>
      <c r="L9" s="13">
        <v>0.91385533192850232</v>
      </c>
      <c r="M9" s="14">
        <f t="shared" si="5"/>
        <v>0.49721096145228338</v>
      </c>
      <c r="N9" s="17">
        <f t="shared" si="6"/>
        <v>0.23387166296105313</v>
      </c>
      <c r="O9" s="14">
        <f t="shared" si="7"/>
        <v>0.23772366682158813</v>
      </c>
      <c r="P9" s="15">
        <v>0.40410664970376808</v>
      </c>
      <c r="Q9" s="14">
        <f t="shared" si="8"/>
        <v>0.20042947493918234</v>
      </c>
      <c r="R9" s="15">
        <v>3.17506977723521E-2</v>
      </c>
      <c r="S9" s="14">
        <f t="shared" si="9"/>
        <v>1.7484131851696762E-2</v>
      </c>
      <c r="T9" s="16"/>
      <c r="U9" s="14">
        <f t="shared" si="10"/>
        <v>0</v>
      </c>
      <c r="V9" s="13">
        <v>7.6613320164133844E-2</v>
      </c>
      <c r="W9" s="14">
        <f t="shared" si="11"/>
        <v>0.16303918379756566</v>
      </c>
      <c r="X9" s="15">
        <v>0.74341216614015226</v>
      </c>
      <c r="Y9" s="14">
        <f t="shared" si="12"/>
        <v>0.34569866068088895</v>
      </c>
      <c r="Z9" s="18">
        <f t="shared" si="13"/>
        <v>0.41592804330126565</v>
      </c>
      <c r="AA9" s="14">
        <f t="shared" si="14"/>
        <v>0.30952784617768608</v>
      </c>
      <c r="AB9" s="16"/>
      <c r="AC9" s="14">
        <f t="shared" si="15"/>
        <v>0</v>
      </c>
    </row>
    <row r="10" spans="1:29" x14ac:dyDescent="0.25">
      <c r="A10" s="2">
        <v>40914</v>
      </c>
      <c r="B10" s="13">
        <v>3.0843352415514464E-2</v>
      </c>
      <c r="C10" s="14">
        <f t="shared" si="0"/>
        <v>5.7681074647195879E-2</v>
      </c>
      <c r="D10" s="13">
        <v>0.1370348482575337</v>
      </c>
      <c r="E10" s="14">
        <f t="shared" si="1"/>
        <v>0.17566484999185331</v>
      </c>
      <c r="F10" s="13">
        <v>0.94867067008882655</v>
      </c>
      <c r="G10" s="14">
        <f t="shared" si="2"/>
        <v>0.33619830145887869</v>
      </c>
      <c r="H10" s="13">
        <v>4.1693856948540118</v>
      </c>
      <c r="I10" s="14">
        <f t="shared" si="3"/>
        <v>0.54138100997202676</v>
      </c>
      <c r="J10" s="13">
        <v>0.12272760900440489</v>
      </c>
      <c r="K10" s="14">
        <f t="shared" si="4"/>
        <v>0.23721846572663499</v>
      </c>
      <c r="L10" s="13">
        <v>0.89228143869975129</v>
      </c>
      <c r="M10" s="14">
        <f t="shared" si="5"/>
        <v>0.48547302458223246</v>
      </c>
      <c r="N10" s="17">
        <f t="shared" si="6"/>
        <v>0.22815458125543411</v>
      </c>
      <c r="O10" s="14">
        <f t="shared" si="7"/>
        <v>0.23191242141728832</v>
      </c>
      <c r="P10" s="15">
        <v>0.13015237505162416</v>
      </c>
      <c r="Q10" s="14">
        <f t="shared" si="8"/>
        <v>6.4553187166821624E-2</v>
      </c>
      <c r="R10" s="15">
        <v>1.5033223968189194E-4</v>
      </c>
      <c r="S10" s="14">
        <f t="shared" si="9"/>
        <v>8.2783336574349673E-5</v>
      </c>
      <c r="T10" s="16"/>
      <c r="U10" s="14">
        <f t="shared" si="10"/>
        <v>0</v>
      </c>
      <c r="V10" s="13">
        <v>7.5056493158874929E-2</v>
      </c>
      <c r="W10" s="14">
        <f t="shared" si="11"/>
        <v>0.15972613322479789</v>
      </c>
      <c r="X10" s="15">
        <v>0.73790352228403455</v>
      </c>
      <c r="Y10" s="14">
        <f t="shared" si="12"/>
        <v>0.34313705234306024</v>
      </c>
      <c r="Z10" s="18">
        <f t="shared" si="13"/>
        <v>0.41210504446511997</v>
      </c>
      <c r="AA10" s="14">
        <f t="shared" si="14"/>
        <v>0.30668282378799633</v>
      </c>
      <c r="AB10" s="16"/>
      <c r="AC10" s="14">
        <f t="shared" si="15"/>
        <v>0</v>
      </c>
    </row>
    <row r="11" spans="1:29" x14ac:dyDescent="0.25">
      <c r="A11" s="2">
        <v>40915</v>
      </c>
      <c r="B11" s="13">
        <v>0.24719474602992739</v>
      </c>
      <c r="C11" s="14">
        <f t="shared" si="0"/>
        <v>0.46228627828973434</v>
      </c>
      <c r="D11" s="13">
        <v>0.37652901203054467</v>
      </c>
      <c r="E11" s="14">
        <f t="shared" si="1"/>
        <v>0.48267220533292376</v>
      </c>
      <c r="F11" s="13">
        <v>0.86927118182822338</v>
      </c>
      <c r="G11" s="14">
        <f t="shared" si="2"/>
        <v>0.30806000865446476</v>
      </c>
      <c r="H11" s="13">
        <v>4.1295316284007786</v>
      </c>
      <c r="I11" s="14">
        <f t="shared" si="3"/>
        <v>0.53620609061290547</v>
      </c>
      <c r="J11" s="13">
        <v>0.2546243292499637</v>
      </c>
      <c r="K11" s="14">
        <f t="shared" si="4"/>
        <v>0.49215977734221178</v>
      </c>
      <c r="L11" s="13">
        <v>0.90512336099596891</v>
      </c>
      <c r="M11" s="14">
        <f t="shared" si="5"/>
        <v>0.49246006542853726</v>
      </c>
      <c r="N11" s="17">
        <f t="shared" si="6"/>
        <v>0.23155769066393178</v>
      </c>
      <c r="O11" s="14">
        <f t="shared" si="7"/>
        <v>0.23537158203957301</v>
      </c>
      <c r="P11" s="15">
        <v>0.38572003847944863</v>
      </c>
      <c r="Q11" s="14">
        <f t="shared" si="8"/>
        <v>0.19131005352826844</v>
      </c>
      <c r="R11" s="15">
        <v>6.6767603257492522E-2</v>
      </c>
      <c r="S11" s="14">
        <f t="shared" si="9"/>
        <v>3.6766863744087663E-2</v>
      </c>
      <c r="T11" s="16"/>
      <c r="U11" s="14">
        <f t="shared" si="10"/>
        <v>0</v>
      </c>
      <c r="V11" s="13">
        <v>8.069377151246937E-2</v>
      </c>
      <c r="W11" s="14">
        <f t="shared" si="11"/>
        <v>0.17172270587875257</v>
      </c>
      <c r="X11" s="15">
        <v>0.72902091855231166</v>
      </c>
      <c r="Y11" s="14">
        <f t="shared" si="12"/>
        <v>0.33900649818578976</v>
      </c>
      <c r="Z11" s="18">
        <f t="shared" si="13"/>
        <v>0.40594051747530424</v>
      </c>
      <c r="AA11" s="14">
        <f t="shared" si="14"/>
        <v>0.30209526881883109</v>
      </c>
      <c r="AB11" s="16"/>
      <c r="AC11" s="14">
        <f t="shared" si="15"/>
        <v>0</v>
      </c>
    </row>
    <row r="12" spans="1:29" x14ac:dyDescent="0.25">
      <c r="A12" s="2">
        <v>40916</v>
      </c>
      <c r="B12" s="13">
        <v>0.81503357000159704</v>
      </c>
      <c r="C12" s="14">
        <f t="shared" si="0"/>
        <v>1.5242186244185711</v>
      </c>
      <c r="D12" s="13">
        <v>0.81238643782914111</v>
      </c>
      <c r="E12" s="14">
        <f t="shared" si="1"/>
        <v>1.0413974514605013</v>
      </c>
      <c r="F12" s="13">
        <v>0.79562229620777025</v>
      </c>
      <c r="G12" s="14">
        <f t="shared" si="2"/>
        <v>0.28195966526805316</v>
      </c>
      <c r="H12" s="13">
        <v>4.2176618778368358</v>
      </c>
      <c r="I12" s="14">
        <f t="shared" si="3"/>
        <v>0.54764951344319601</v>
      </c>
      <c r="J12" s="13">
        <v>0.41956333568691989</v>
      </c>
      <c r="K12" s="14">
        <f t="shared" si="4"/>
        <v>0.81096805824048956</v>
      </c>
      <c r="L12" s="13">
        <v>0.87453276070140273</v>
      </c>
      <c r="M12" s="14">
        <f t="shared" si="5"/>
        <v>0.47581631312721157</v>
      </c>
      <c r="N12" s="17">
        <f t="shared" si="6"/>
        <v>0.22345118158587174</v>
      </c>
      <c r="O12" s="14">
        <f t="shared" si="7"/>
        <v>0.22713155398846258</v>
      </c>
      <c r="P12" s="15">
        <v>0.9520818314354379</v>
      </c>
      <c r="Q12" s="14">
        <f t="shared" si="8"/>
        <v>0.47221509894386809</v>
      </c>
      <c r="R12" s="15">
        <v>0.10461571281612748</v>
      </c>
      <c r="S12" s="14">
        <f t="shared" si="9"/>
        <v>5.7608652564139037E-2</v>
      </c>
      <c r="T12" s="16"/>
      <c r="U12" s="14">
        <f t="shared" si="10"/>
        <v>0</v>
      </c>
      <c r="V12" s="13">
        <v>7.3933539041546342E-2</v>
      </c>
      <c r="W12" s="14">
        <f t="shared" si="11"/>
        <v>0.15733639835442378</v>
      </c>
      <c r="X12" s="15">
        <v>0.67962041244167448</v>
      </c>
      <c r="Y12" s="14">
        <f t="shared" si="12"/>
        <v>0.31603446520430939</v>
      </c>
      <c r="Z12" s="18">
        <f t="shared" si="13"/>
        <v>0.37165656623452203</v>
      </c>
      <c r="AA12" s="14">
        <f t="shared" si="14"/>
        <v>0.27658163068615599</v>
      </c>
      <c r="AB12" s="16"/>
      <c r="AC12" s="14">
        <f t="shared" si="15"/>
        <v>0</v>
      </c>
    </row>
    <row r="13" spans="1:29" x14ac:dyDescent="0.25">
      <c r="A13" s="2">
        <v>40917</v>
      </c>
      <c r="B13" s="13">
        <v>0.12538713284378258</v>
      </c>
      <c r="C13" s="14">
        <f t="shared" si="0"/>
        <v>0.23449022246109988</v>
      </c>
      <c r="D13" s="13">
        <v>0.33286055560349315</v>
      </c>
      <c r="E13" s="14">
        <f t="shared" si="1"/>
        <v>0.42669364991308317</v>
      </c>
      <c r="F13" s="13">
        <v>0.78242225343090843</v>
      </c>
      <c r="G13" s="14">
        <f t="shared" si="2"/>
        <v>0.27728171737666324</v>
      </c>
      <c r="H13" s="13">
        <v>4.1309413908386352</v>
      </c>
      <c r="I13" s="14">
        <f t="shared" si="3"/>
        <v>0.53638914362557566</v>
      </c>
      <c r="J13" s="13">
        <v>0.14898300758140032</v>
      </c>
      <c r="K13" s="14">
        <f t="shared" si="4"/>
        <v>0.28796715559357916</v>
      </c>
      <c r="L13" s="13">
        <v>0.82250045281435213</v>
      </c>
      <c r="M13" s="14">
        <f t="shared" si="5"/>
        <v>0.44750654359672559</v>
      </c>
      <c r="N13" s="17">
        <f t="shared" si="6"/>
        <v>0.20966261999580332</v>
      </c>
      <c r="O13" s="14">
        <f t="shared" si="7"/>
        <v>0.21311588667808715</v>
      </c>
      <c r="P13" s="15">
        <v>0.30131887253420958</v>
      </c>
      <c r="Q13" s="14">
        <f t="shared" si="8"/>
        <v>0.14944862564268488</v>
      </c>
      <c r="R13" s="15">
        <v>3.7562708588617704E-4</v>
      </c>
      <c r="S13" s="14">
        <f t="shared" si="9"/>
        <v>2.0684627291628869E-4</v>
      </c>
      <c r="T13" s="16"/>
      <c r="U13" s="14">
        <f t="shared" si="10"/>
        <v>0</v>
      </c>
      <c r="V13" s="13">
        <v>7.3791977834987019E-2</v>
      </c>
      <c r="W13" s="14">
        <f t="shared" si="11"/>
        <v>0.15703514494933202</v>
      </c>
      <c r="X13" s="15">
        <v>0.68175847197953765</v>
      </c>
      <c r="Y13" s="14">
        <f t="shared" si="12"/>
        <v>0.31702869741136736</v>
      </c>
      <c r="Z13" s="18">
        <f t="shared" si="13"/>
        <v>0.37314037955379908</v>
      </c>
      <c r="AA13" s="14">
        <f t="shared" si="14"/>
        <v>0.27768586385399002</v>
      </c>
      <c r="AB13" s="16"/>
      <c r="AC13" s="14">
        <f t="shared" si="15"/>
        <v>0</v>
      </c>
    </row>
    <row r="14" spans="1:29" x14ac:dyDescent="0.25">
      <c r="A14" s="2">
        <v>40918</v>
      </c>
      <c r="B14" s="13">
        <v>0.15008052646808751</v>
      </c>
      <c r="C14" s="14">
        <f t="shared" si="0"/>
        <v>0.280670075472787</v>
      </c>
      <c r="D14" s="13">
        <v>0.34393336418244541</v>
      </c>
      <c r="E14" s="14">
        <f t="shared" si="1"/>
        <v>0.44088787337334251</v>
      </c>
      <c r="F14" s="13">
        <v>0.72902591887327406</v>
      </c>
      <c r="G14" s="14">
        <f t="shared" si="2"/>
        <v>0.25835865213556558</v>
      </c>
      <c r="H14" s="13">
        <v>4.1213058963583746</v>
      </c>
      <c r="I14" s="14">
        <f t="shared" si="3"/>
        <v>0.53513800638016762</v>
      </c>
      <c r="J14" s="13">
        <v>0.23760494025883047</v>
      </c>
      <c r="K14" s="14">
        <f t="shared" si="4"/>
        <v>0.4592632402318334</v>
      </c>
      <c r="L14" s="13">
        <v>0.80538432229268242</v>
      </c>
      <c r="M14" s="14">
        <f t="shared" si="5"/>
        <v>0.43819398895521261</v>
      </c>
      <c r="N14" s="17">
        <f t="shared" si="6"/>
        <v>0.20512684540756085</v>
      </c>
      <c r="O14" s="14">
        <f t="shared" si="7"/>
        <v>0.20850540521427363</v>
      </c>
      <c r="P14" s="15">
        <v>0.31082947134166633</v>
      </c>
      <c r="Q14" s="14">
        <f t="shared" si="8"/>
        <v>0.15416570794443152</v>
      </c>
      <c r="R14" s="15">
        <v>1.4488761247261015E-2</v>
      </c>
      <c r="S14" s="14">
        <f t="shared" si="9"/>
        <v>7.9785147977269079E-3</v>
      </c>
      <c r="T14" s="16"/>
      <c r="U14" s="14">
        <f t="shared" si="10"/>
        <v>0</v>
      </c>
      <c r="V14" s="13">
        <v>7.5549611939516356E-2</v>
      </c>
      <c r="W14" s="14">
        <f t="shared" si="11"/>
        <v>0.16077552885650773</v>
      </c>
      <c r="X14" s="15">
        <v>0.66953058535649446</v>
      </c>
      <c r="Y14" s="14">
        <f t="shared" si="12"/>
        <v>0.31134253269537748</v>
      </c>
      <c r="Z14" s="18">
        <f t="shared" si="13"/>
        <v>0.36465422623740706</v>
      </c>
      <c r="AA14" s="14">
        <f t="shared" si="14"/>
        <v>0.27137058696737276</v>
      </c>
      <c r="AB14" s="16"/>
      <c r="AC14" s="14">
        <f t="shared" si="15"/>
        <v>0</v>
      </c>
    </row>
    <row r="15" spans="1:29" x14ac:dyDescent="0.25">
      <c r="A15" s="2">
        <v>40919</v>
      </c>
      <c r="B15" s="13">
        <v>4.1881660968947736E-2</v>
      </c>
      <c r="C15" s="14">
        <f t="shared" si="0"/>
        <v>7.8324145188681485E-2</v>
      </c>
      <c r="D15" s="13">
        <v>0.2040055669633177</v>
      </c>
      <c r="E15" s="14">
        <f t="shared" si="1"/>
        <v>0.26151455468294732</v>
      </c>
      <c r="F15" s="13">
        <v>0.72024535418624269</v>
      </c>
      <c r="G15" s="14">
        <f t="shared" si="2"/>
        <v>0.25524691797248306</v>
      </c>
      <c r="H15" s="13">
        <v>4.2501310856936314</v>
      </c>
      <c r="I15" s="14">
        <f t="shared" si="3"/>
        <v>0.55186553321901066</v>
      </c>
      <c r="J15" s="13">
        <v>0.33699147315141437</v>
      </c>
      <c r="K15" s="14">
        <f t="shared" si="4"/>
        <v>0.6513660689101165</v>
      </c>
      <c r="L15" s="13">
        <v>0.80385630108464057</v>
      </c>
      <c r="M15" s="14">
        <f t="shared" si="5"/>
        <v>0.43736262225260042</v>
      </c>
      <c r="N15" s="17">
        <f t="shared" si="6"/>
        <v>0.20472191978742976</v>
      </c>
      <c r="O15" s="14">
        <f t="shared" si="7"/>
        <v>0.20809381023098744</v>
      </c>
      <c r="P15" s="15">
        <v>0.15778476033160252</v>
      </c>
      <c r="Q15" s="14">
        <f t="shared" si="8"/>
        <v>7.8258342667339012E-2</v>
      </c>
      <c r="R15" s="15">
        <v>5.5060434985697996E-3</v>
      </c>
      <c r="S15" s="14">
        <f t="shared" si="9"/>
        <v>3.0320086569562191E-3</v>
      </c>
      <c r="T15" s="16"/>
      <c r="U15" s="14">
        <f t="shared" si="10"/>
        <v>0</v>
      </c>
      <c r="V15" s="13">
        <v>7.8355831682573471E-2</v>
      </c>
      <c r="W15" s="14">
        <f t="shared" si="11"/>
        <v>0.16674738564961453</v>
      </c>
      <c r="X15" s="15">
        <v>0.67790067123162645</v>
      </c>
      <c r="Y15" s="14">
        <f t="shared" si="12"/>
        <v>0.31523475777401794</v>
      </c>
      <c r="Z15" s="18">
        <f t="shared" si="13"/>
        <v>0.37046306583474875</v>
      </c>
      <c r="AA15" s="14">
        <f t="shared" si="14"/>
        <v>0.2756934443421386</v>
      </c>
      <c r="AB15" s="16"/>
      <c r="AC15" s="14">
        <f t="shared" si="15"/>
        <v>0</v>
      </c>
    </row>
    <row r="16" spans="1:29" x14ac:dyDescent="0.25">
      <c r="A16" s="2">
        <v>40920</v>
      </c>
      <c r="B16" s="13">
        <v>2.8496310321456716E-3</v>
      </c>
      <c r="C16" s="14">
        <f t="shared" si="0"/>
        <v>5.3291801120646321E-3</v>
      </c>
      <c r="D16" s="13">
        <v>0.10699033685946711</v>
      </c>
      <c r="E16" s="14">
        <f t="shared" si="1"/>
        <v>0.13715081757652758</v>
      </c>
      <c r="F16" s="13">
        <v>0.71456028783592818</v>
      </c>
      <c r="G16" s="14">
        <f t="shared" si="2"/>
        <v>0.25323219388443069</v>
      </c>
      <c r="H16" s="13">
        <v>4.3472379378859589</v>
      </c>
      <c r="I16" s="14">
        <f t="shared" si="3"/>
        <v>0.56447453837292882</v>
      </c>
      <c r="J16" s="13">
        <v>0.29907875648877613</v>
      </c>
      <c r="K16" s="14">
        <f t="shared" si="4"/>
        <v>0.57808511321320488</v>
      </c>
      <c r="L16" s="13">
        <v>0.8380538615105021</v>
      </c>
      <c r="M16" s="14">
        <f t="shared" si="5"/>
        <v>0.45596885160269135</v>
      </c>
      <c r="N16" s="17">
        <f t="shared" si="6"/>
        <v>0.21378427330028307</v>
      </c>
      <c r="O16" s="14">
        <f t="shared" si="7"/>
        <v>0.21730542603699363</v>
      </c>
      <c r="P16" s="15">
        <v>6.5441907515793166E-2</v>
      </c>
      <c r="Q16" s="14">
        <f t="shared" si="8"/>
        <v>3.2457983980278583E-2</v>
      </c>
      <c r="R16" s="15">
        <v>4.6974469711413983E-3</v>
      </c>
      <c r="S16" s="14">
        <f t="shared" si="9"/>
        <v>2.5867394410874242E-3</v>
      </c>
      <c r="T16" s="16"/>
      <c r="U16" s="14">
        <f t="shared" si="10"/>
        <v>0</v>
      </c>
      <c r="V16" s="13">
        <v>8.3588290520826503E-2</v>
      </c>
      <c r="W16" s="14">
        <f t="shared" si="11"/>
        <v>0.17788247046796579</v>
      </c>
      <c r="X16" s="15">
        <v>0.69407333634007362</v>
      </c>
      <c r="Y16" s="14">
        <f t="shared" si="12"/>
        <v>0.3227553081796683</v>
      </c>
      <c r="Z16" s="18">
        <f t="shared" si="13"/>
        <v>0.38168689542001111</v>
      </c>
      <c r="AA16" s="14">
        <f t="shared" si="14"/>
        <v>0.2840460617079153</v>
      </c>
      <c r="AB16" s="16"/>
      <c r="AC16" s="14">
        <f t="shared" si="15"/>
        <v>0</v>
      </c>
    </row>
    <row r="17" spans="1:29" x14ac:dyDescent="0.25">
      <c r="A17" s="2">
        <v>40921</v>
      </c>
      <c r="B17" s="13">
        <v>0.14600099692016266</v>
      </c>
      <c r="C17" s="14">
        <f t="shared" si="0"/>
        <v>0.27304082540913538</v>
      </c>
      <c r="D17" s="13">
        <v>0.29302716112401656</v>
      </c>
      <c r="E17" s="14">
        <f t="shared" si="1"/>
        <v>0.37563125698983724</v>
      </c>
      <c r="F17" s="13">
        <v>0.69075643226162531</v>
      </c>
      <c r="G17" s="14">
        <f t="shared" si="2"/>
        <v>0.24479637304103541</v>
      </c>
      <c r="H17" s="13">
        <v>4.5447420225008228</v>
      </c>
      <c r="I17" s="14">
        <f t="shared" si="3"/>
        <v>0.59011979372418255</v>
      </c>
      <c r="J17" s="13">
        <v>0.11554414992561327</v>
      </c>
      <c r="K17" s="14">
        <f t="shared" si="4"/>
        <v>0.22333365891662163</v>
      </c>
      <c r="L17" s="13">
        <v>0.85840418447277167</v>
      </c>
      <c r="M17" s="14">
        <f t="shared" si="5"/>
        <v>0.46704106762246517</v>
      </c>
      <c r="N17" s="17">
        <f t="shared" si="6"/>
        <v>0.21917710888528449</v>
      </c>
      <c r="O17" s="14">
        <f t="shared" si="7"/>
        <v>0.22278708479633624</v>
      </c>
      <c r="P17" s="15">
        <v>0.2321006283506454</v>
      </c>
      <c r="Q17" s="14">
        <f t="shared" si="8"/>
        <v>0.11511764804532586</v>
      </c>
      <c r="R17" s="15">
        <v>8.8059955743016116E-2</v>
      </c>
      <c r="S17" s="14">
        <f t="shared" si="9"/>
        <v>4.8491906795389374E-2</v>
      </c>
      <c r="T17" s="16"/>
      <c r="U17" s="14">
        <f t="shared" si="10"/>
        <v>0</v>
      </c>
      <c r="V17" s="13">
        <v>6.9560883939391527E-2</v>
      </c>
      <c r="W17" s="14">
        <f t="shared" si="11"/>
        <v>0.14803104365427164</v>
      </c>
      <c r="X17" s="15">
        <v>0.66931966652612418</v>
      </c>
      <c r="Y17" s="14">
        <f t="shared" si="12"/>
        <v>0.31124445203367673</v>
      </c>
      <c r="Z17" s="18">
        <f t="shared" si="13"/>
        <v>0.3645078485691301</v>
      </c>
      <c r="AA17" s="14">
        <f t="shared" si="14"/>
        <v>0.27126165474912012</v>
      </c>
      <c r="AB17" s="16"/>
      <c r="AC17" s="14">
        <f t="shared" si="15"/>
        <v>0</v>
      </c>
    </row>
    <row r="18" spans="1:29" x14ac:dyDescent="0.25">
      <c r="A18" s="2">
        <v>40922</v>
      </c>
      <c r="B18" s="13">
        <v>0.88641678172239646</v>
      </c>
      <c r="C18" s="14">
        <f t="shared" si="0"/>
        <v>1.6577145008834429</v>
      </c>
      <c r="D18" s="13">
        <v>1.0158975392321752</v>
      </c>
      <c r="E18" s="14">
        <f t="shared" si="1"/>
        <v>1.3022781511818984</v>
      </c>
      <c r="F18" s="13">
        <v>0.98756240809559548</v>
      </c>
      <c r="G18" s="14">
        <f t="shared" si="2"/>
        <v>0.3499810995055761</v>
      </c>
      <c r="H18" s="13">
        <v>8.6088413237735271</v>
      </c>
      <c r="I18" s="14">
        <f t="shared" si="3"/>
        <v>1.1178297120138754</v>
      </c>
      <c r="J18" s="13">
        <v>0.43350104019033631</v>
      </c>
      <c r="K18" s="14">
        <f t="shared" si="4"/>
        <v>0.83790805083769715</v>
      </c>
      <c r="L18" s="13">
        <v>0.81764491707642051</v>
      </c>
      <c r="M18" s="14">
        <f t="shared" si="5"/>
        <v>0.44486474077709531</v>
      </c>
      <c r="N18" s="17">
        <f t="shared" si="6"/>
        <v>0.20837590302525144</v>
      </c>
      <c r="O18" s="14">
        <f t="shared" si="7"/>
        <v>0.21180797672213794</v>
      </c>
      <c r="P18" s="15">
        <v>0.79370194812315387</v>
      </c>
      <c r="Q18" s="14">
        <f t="shared" si="8"/>
        <v>0.39366158621033576</v>
      </c>
      <c r="R18" s="15">
        <v>0.2855182149987659</v>
      </c>
      <c r="S18" s="14">
        <f t="shared" si="9"/>
        <v>0.15722609162455942</v>
      </c>
      <c r="T18" s="16"/>
      <c r="U18" s="14">
        <f t="shared" si="10"/>
        <v>0</v>
      </c>
      <c r="V18" s="13">
        <v>6.8280159599803672E-2</v>
      </c>
      <c r="W18" s="14">
        <f t="shared" si="11"/>
        <v>0.14530556131583838</v>
      </c>
      <c r="X18" s="15">
        <v>0.70456734927701836</v>
      </c>
      <c r="Y18" s="14">
        <f t="shared" si="12"/>
        <v>0.32763519363581484</v>
      </c>
      <c r="Z18" s="18">
        <f t="shared" si="13"/>
        <v>0.38896974039825072</v>
      </c>
      <c r="AA18" s="14">
        <f t="shared" si="14"/>
        <v>0.28946585331962849</v>
      </c>
      <c r="AB18" s="16"/>
      <c r="AC18" s="14">
        <f t="shared" si="15"/>
        <v>0</v>
      </c>
    </row>
    <row r="19" spans="1:29" x14ac:dyDescent="0.25">
      <c r="A19" s="2">
        <v>40923</v>
      </c>
      <c r="B19" s="13">
        <v>0.88416322615716436</v>
      </c>
      <c r="C19" s="14">
        <f t="shared" si="0"/>
        <v>1.6535000593069049</v>
      </c>
      <c r="D19" s="13">
        <v>1.2865959937571756</v>
      </c>
      <c r="E19" s="14">
        <f t="shared" si="1"/>
        <v>1.6492862590596438</v>
      </c>
      <c r="F19" s="13">
        <v>1.0561253446905037</v>
      </c>
      <c r="G19" s="14">
        <f t="shared" si="2"/>
        <v>0.37427903929966988</v>
      </c>
      <c r="H19" s="13">
        <v>10.869738127747924</v>
      </c>
      <c r="I19" s="14">
        <f t="shared" si="3"/>
        <v>1.4113997208256999</v>
      </c>
      <c r="J19" s="13">
        <v>0.46200193387964428</v>
      </c>
      <c r="K19" s="14">
        <f t="shared" si="4"/>
        <v>0.89299702655931257</v>
      </c>
      <c r="L19" s="13">
        <v>0.72203118926828691</v>
      </c>
      <c r="M19" s="14">
        <f t="shared" si="5"/>
        <v>0.3928431659494962</v>
      </c>
      <c r="N19" s="17">
        <f t="shared" si="6"/>
        <v>0.18303826515609603</v>
      </c>
      <c r="O19" s="14">
        <f t="shared" si="7"/>
        <v>0.18605301305278468</v>
      </c>
      <c r="P19" s="15">
        <v>0.87808940437095961</v>
      </c>
      <c r="Q19" s="14">
        <f t="shared" si="8"/>
        <v>0.43551621433783527</v>
      </c>
      <c r="R19" s="15">
        <v>0.2267510900537911</v>
      </c>
      <c r="S19" s="14">
        <f t="shared" si="9"/>
        <v>0.12486484500094042</v>
      </c>
      <c r="T19" s="16"/>
      <c r="U19" s="14">
        <f t="shared" si="10"/>
        <v>0</v>
      </c>
      <c r="V19" s="13">
        <v>6.8145336532504999E-2</v>
      </c>
      <c r="W19" s="14">
        <f t="shared" si="11"/>
        <v>0.14501864720217814</v>
      </c>
      <c r="X19" s="15">
        <v>0.70476033162729512</v>
      </c>
      <c r="Y19" s="14">
        <f t="shared" si="12"/>
        <v>0.32772493354466259</v>
      </c>
      <c r="Z19" s="18">
        <f t="shared" si="13"/>
        <v>0.38910367014934277</v>
      </c>
      <c r="AA19" s="14">
        <f t="shared" si="14"/>
        <v>0.28956552197160396</v>
      </c>
      <c r="AB19" s="16"/>
      <c r="AC19" s="14">
        <f t="shared" si="15"/>
        <v>0</v>
      </c>
    </row>
    <row r="20" spans="1:29" x14ac:dyDescent="0.25">
      <c r="A20" s="2">
        <v>40924</v>
      </c>
      <c r="B20" s="13">
        <v>0.17893138844970763</v>
      </c>
      <c r="C20" s="14">
        <f t="shared" si="0"/>
        <v>0.33462493424360906</v>
      </c>
      <c r="D20" s="13">
        <v>0.44037638164284787</v>
      </c>
      <c r="E20" s="14">
        <f t="shared" si="1"/>
        <v>0.56451809160151423</v>
      </c>
      <c r="F20" s="13">
        <v>0.51036116308405055</v>
      </c>
      <c r="G20" s="14">
        <f t="shared" si="2"/>
        <v>0.18086630225784239</v>
      </c>
      <c r="H20" s="13">
        <v>4.1701162951582686</v>
      </c>
      <c r="I20" s="14">
        <f t="shared" si="3"/>
        <v>0.5414758760169438</v>
      </c>
      <c r="J20" s="13">
        <v>0.19177635593522804</v>
      </c>
      <c r="K20" s="14">
        <f t="shared" si="4"/>
        <v>0.37068181549896434</v>
      </c>
      <c r="L20" s="13">
        <v>0.66288937094800404</v>
      </c>
      <c r="M20" s="14">
        <f t="shared" si="5"/>
        <v>0.36066524968455632</v>
      </c>
      <c r="N20" s="17">
        <f t="shared" si="6"/>
        <v>0.16736568330122109</v>
      </c>
      <c r="O20" s="14">
        <f t="shared" si="7"/>
        <v>0.17012229455559416</v>
      </c>
      <c r="P20" s="15">
        <v>0.27948654465417927</v>
      </c>
      <c r="Q20" s="14">
        <f t="shared" si="8"/>
        <v>0.13862019206728524</v>
      </c>
      <c r="R20" s="15">
        <v>3.8305316367645496E-2</v>
      </c>
      <c r="S20" s="14">
        <f t="shared" si="9"/>
        <v>2.1093558535147047E-2</v>
      </c>
      <c r="T20" s="16"/>
      <c r="U20" s="14">
        <f t="shared" si="10"/>
        <v>0</v>
      </c>
      <c r="V20" s="13">
        <v>6.7680361208489609E-2</v>
      </c>
      <c r="W20" s="14">
        <f t="shared" si="11"/>
        <v>0.14402914306437201</v>
      </c>
      <c r="X20" s="15">
        <v>0.57039402640300985</v>
      </c>
      <c r="Y20" s="14">
        <f t="shared" si="12"/>
        <v>0.26524243208406922</v>
      </c>
      <c r="Z20" s="18">
        <f t="shared" si="13"/>
        <v>0.29585345432368881</v>
      </c>
      <c r="AA20" s="14">
        <f t="shared" si="14"/>
        <v>0.22017001251995449</v>
      </c>
      <c r="AB20" s="16"/>
      <c r="AC20" s="14">
        <f t="shared" si="15"/>
        <v>0</v>
      </c>
    </row>
    <row r="21" spans="1:29" x14ac:dyDescent="0.25">
      <c r="A21" s="2">
        <v>40925</v>
      </c>
      <c r="B21" s="13">
        <v>0.1669156775841294</v>
      </c>
      <c r="C21" s="14">
        <f t="shared" si="0"/>
        <v>0.3121539944430472</v>
      </c>
      <c r="D21" s="13">
        <v>0.36017084672408789</v>
      </c>
      <c r="E21" s="14">
        <f t="shared" si="1"/>
        <v>0.46170268778874174</v>
      </c>
      <c r="F21" s="13">
        <v>0.48813835030238273</v>
      </c>
      <c r="G21" s="14">
        <f t="shared" si="2"/>
        <v>0.1729907853409593</v>
      </c>
      <c r="H21" s="13">
        <v>4.1272054619305125</v>
      </c>
      <c r="I21" s="14">
        <f t="shared" si="3"/>
        <v>0.53590404555274462</v>
      </c>
      <c r="J21" s="13">
        <v>0.17788225244410694</v>
      </c>
      <c r="K21" s="14">
        <f t="shared" si="4"/>
        <v>0.3438260986839114</v>
      </c>
      <c r="L21" s="13">
        <v>0.66564007166439676</v>
      </c>
      <c r="M21" s="14">
        <f t="shared" si="5"/>
        <v>0.36216185259322342</v>
      </c>
      <c r="N21" s="17">
        <f t="shared" si="6"/>
        <v>0.16809461899106515</v>
      </c>
      <c r="O21" s="14">
        <f t="shared" si="7"/>
        <v>0.17086323624503563</v>
      </c>
      <c r="P21" s="15">
        <v>0.24964409810606947</v>
      </c>
      <c r="Q21" s="14">
        <f t="shared" si="8"/>
        <v>0.12381888677591503</v>
      </c>
      <c r="R21" s="15">
        <v>7.6883556737165418E-2</v>
      </c>
      <c r="S21" s="14">
        <f t="shared" si="9"/>
        <v>4.2337407916450562E-2</v>
      </c>
      <c r="T21" s="16"/>
      <c r="U21" s="14">
        <f t="shared" si="10"/>
        <v>0</v>
      </c>
      <c r="V21" s="13">
        <v>6.4049964457803005E-2</v>
      </c>
      <c r="W21" s="14">
        <f t="shared" si="11"/>
        <v>0.13630337263926554</v>
      </c>
      <c r="X21" s="15">
        <v>0.55601331443123347</v>
      </c>
      <c r="Y21" s="14">
        <f t="shared" si="12"/>
        <v>0.25855516882055207</v>
      </c>
      <c r="Z21" s="18">
        <f t="shared" si="13"/>
        <v>0.28587324021527605</v>
      </c>
      <c r="AA21" s="14">
        <f t="shared" si="14"/>
        <v>0.21274287643927522</v>
      </c>
      <c r="AB21" s="16"/>
      <c r="AC21" s="14">
        <f t="shared" si="15"/>
        <v>0</v>
      </c>
    </row>
    <row r="22" spans="1:29" x14ac:dyDescent="0.25">
      <c r="A22" s="2">
        <v>40926</v>
      </c>
      <c r="B22" s="13">
        <v>0.34146976828500331</v>
      </c>
      <c r="C22" s="14">
        <f t="shared" si="0"/>
        <v>0.63859281341611007</v>
      </c>
      <c r="D22" s="13">
        <v>0.69664133074269818</v>
      </c>
      <c r="E22" s="14">
        <f t="shared" si="1"/>
        <v>0.8930239017235776</v>
      </c>
      <c r="F22" s="13">
        <v>0.47916037109701887</v>
      </c>
      <c r="G22" s="14">
        <f t="shared" si="2"/>
        <v>0.16980908967507152</v>
      </c>
      <c r="H22" s="13">
        <v>4.0151729716860203</v>
      </c>
      <c r="I22" s="14">
        <f t="shared" si="3"/>
        <v>0.52135699542180958</v>
      </c>
      <c r="J22" s="13">
        <v>0.23285803712450914</v>
      </c>
      <c r="K22" s="14">
        <f t="shared" si="4"/>
        <v>0.45008801806616539</v>
      </c>
      <c r="L22" s="13">
        <v>0.65166427102089486</v>
      </c>
      <c r="M22" s="14">
        <f t="shared" si="5"/>
        <v>0.35455789053026016</v>
      </c>
      <c r="N22" s="17">
        <f t="shared" si="6"/>
        <v>0.16439103182053713</v>
      </c>
      <c r="O22" s="14">
        <f t="shared" si="7"/>
        <v>0.16709864881522835</v>
      </c>
      <c r="P22" s="15">
        <v>0.4588216341051608</v>
      </c>
      <c r="Q22" s="14">
        <f t="shared" si="8"/>
        <v>0.22756710210497066</v>
      </c>
      <c r="R22" s="15">
        <v>0.15545782114688328</v>
      </c>
      <c r="S22" s="14">
        <f t="shared" si="9"/>
        <v>8.5605836501534194E-2</v>
      </c>
      <c r="T22" s="16"/>
      <c r="U22" s="14">
        <f t="shared" si="10"/>
        <v>0</v>
      </c>
      <c r="V22" s="13">
        <v>5.907799927974032E-2</v>
      </c>
      <c r="W22" s="14">
        <f t="shared" si="11"/>
        <v>0.12572263886131932</v>
      </c>
      <c r="X22" s="15">
        <v>0.57849264467184613</v>
      </c>
      <c r="Y22" s="14">
        <f t="shared" si="12"/>
        <v>0.26900842034255928</v>
      </c>
      <c r="Z22" s="18">
        <f t="shared" si="13"/>
        <v>0.30147389540226122</v>
      </c>
      <c r="AA22" s="14">
        <f t="shared" si="14"/>
        <v>0.22435266634586884</v>
      </c>
      <c r="AB22" s="16"/>
      <c r="AC22" s="14">
        <f t="shared" si="15"/>
        <v>0</v>
      </c>
    </row>
    <row r="23" spans="1:29" x14ac:dyDescent="0.25">
      <c r="A23" s="2">
        <v>40927</v>
      </c>
      <c r="B23" s="13">
        <v>5.6765143732211275E-2</v>
      </c>
      <c r="C23" s="14">
        <f t="shared" si="0"/>
        <v>0.10615819087582369</v>
      </c>
      <c r="D23" s="13">
        <v>0.34078039725225001</v>
      </c>
      <c r="E23" s="14">
        <f t="shared" si="1"/>
        <v>0.43684608787232049</v>
      </c>
      <c r="F23" s="13">
        <v>0.46700270880802769</v>
      </c>
      <c r="G23" s="14">
        <f t="shared" si="2"/>
        <v>0.16550054979907136</v>
      </c>
      <c r="H23" s="13">
        <v>4.005760547406723</v>
      </c>
      <c r="I23" s="14">
        <f t="shared" si="3"/>
        <v>0.52013482310781611</v>
      </c>
      <c r="J23" s="13">
        <v>0.10092875251357943</v>
      </c>
      <c r="K23" s="14">
        <f t="shared" si="4"/>
        <v>0.19508376324772403</v>
      </c>
      <c r="L23" s="13">
        <v>0.60596385876016479</v>
      </c>
      <c r="M23" s="14">
        <f t="shared" si="5"/>
        <v>0.32969318259998892</v>
      </c>
      <c r="N23" s="17">
        <f t="shared" si="6"/>
        <v>0.15228042257144367</v>
      </c>
      <c r="O23" s="14">
        <f t="shared" si="7"/>
        <v>0.15478857070791452</v>
      </c>
      <c r="P23" s="15">
        <v>0.17516592541822326</v>
      </c>
      <c r="Q23" s="14">
        <f t="shared" si="8"/>
        <v>8.6879081263688221E-2</v>
      </c>
      <c r="R23" s="15">
        <v>3.9655456966117546E-2</v>
      </c>
      <c r="S23" s="14">
        <f t="shared" si="9"/>
        <v>2.1837039400080031E-2</v>
      </c>
      <c r="T23" s="16"/>
      <c r="U23" s="14">
        <f t="shared" si="10"/>
        <v>0</v>
      </c>
      <c r="V23" s="13">
        <v>5.5584538238256036E-2</v>
      </c>
      <c r="W23" s="14">
        <f t="shared" si="11"/>
        <v>0.11828827841835769</v>
      </c>
      <c r="X23" s="15">
        <v>0.52004492224934673</v>
      </c>
      <c r="Y23" s="14">
        <f t="shared" si="12"/>
        <v>0.24182928569614406</v>
      </c>
      <c r="Z23" s="18">
        <f t="shared" si="13"/>
        <v>0.26091117604104663</v>
      </c>
      <c r="AA23" s="14">
        <f t="shared" si="14"/>
        <v>0.19416645658868589</v>
      </c>
      <c r="AB23" s="16"/>
      <c r="AC23" s="14">
        <f t="shared" si="15"/>
        <v>0</v>
      </c>
    </row>
    <row r="24" spans="1:29" x14ac:dyDescent="0.25">
      <c r="A24" s="2">
        <v>40928</v>
      </c>
      <c r="B24" s="13">
        <v>0.26322485236570026</v>
      </c>
      <c r="C24" s="14">
        <f t="shared" si="0"/>
        <v>0.49226465896962124</v>
      </c>
      <c r="D24" s="13">
        <v>0.62354794470152319</v>
      </c>
      <c r="E24" s="14">
        <f t="shared" si="1"/>
        <v>0.79932555522569149</v>
      </c>
      <c r="F24" s="13">
        <v>0.43771395008406633</v>
      </c>
      <c r="G24" s="14">
        <f t="shared" si="2"/>
        <v>0.15512094047277825</v>
      </c>
      <c r="H24" s="13">
        <v>3.8316706169362846</v>
      </c>
      <c r="I24" s="14">
        <f t="shared" si="3"/>
        <v>0.49752981861030199</v>
      </c>
      <c r="J24" s="13">
        <v>0.53590713579350335</v>
      </c>
      <c r="K24" s="14">
        <f t="shared" si="4"/>
        <v>1.0358473497216709</v>
      </c>
      <c r="L24" s="13">
        <v>0.55905320931388902</v>
      </c>
      <c r="M24" s="14">
        <f t="shared" si="5"/>
        <v>0.30417000809017641</v>
      </c>
      <c r="N24" s="17">
        <f t="shared" si="6"/>
        <v>0.13984910046818061</v>
      </c>
      <c r="O24" s="14">
        <f t="shared" si="7"/>
        <v>0.14215249741706831</v>
      </c>
      <c r="P24" s="15">
        <v>0.38703896626532541</v>
      </c>
      <c r="Q24" s="14">
        <f t="shared" si="8"/>
        <v>0.19196421748176876</v>
      </c>
      <c r="R24" s="15">
        <v>0.13249704551283578</v>
      </c>
      <c r="S24" s="14">
        <f t="shared" si="9"/>
        <v>7.2962044182976499E-2</v>
      </c>
      <c r="T24" s="16"/>
      <c r="U24" s="14">
        <f t="shared" si="10"/>
        <v>0</v>
      </c>
      <c r="V24" s="13">
        <v>5.0621944975774949E-2</v>
      </c>
      <c r="W24" s="14">
        <f t="shared" si="11"/>
        <v>0.10772748881544227</v>
      </c>
      <c r="X24" s="15">
        <v>0.49985993132532519</v>
      </c>
      <c r="Y24" s="14">
        <f t="shared" si="12"/>
        <v>0.23244293900165824</v>
      </c>
      <c r="Z24" s="18">
        <f t="shared" si="13"/>
        <v>0.24690279233977566</v>
      </c>
      <c r="AA24" s="14">
        <f t="shared" si="14"/>
        <v>0.18374161290401911</v>
      </c>
      <c r="AB24" s="16"/>
      <c r="AC24" s="14">
        <f t="shared" si="15"/>
        <v>0</v>
      </c>
    </row>
    <row r="25" spans="1:29" x14ac:dyDescent="0.25">
      <c r="A25" s="2">
        <v>40929</v>
      </c>
      <c r="B25" s="13">
        <v>0.3862132472337711</v>
      </c>
      <c r="C25" s="14">
        <f t="shared" si="0"/>
        <v>0.72226892989172775</v>
      </c>
      <c r="D25" s="13">
        <v>0.71844581073014646</v>
      </c>
      <c r="E25" s="14">
        <f t="shared" si="1"/>
        <v>0.92097504520897111</v>
      </c>
      <c r="F25" s="13">
        <v>0.42219646505882463</v>
      </c>
      <c r="G25" s="14">
        <f t="shared" si="2"/>
        <v>0.14962171690353754</v>
      </c>
      <c r="H25" s="13">
        <v>3.8300115488758499</v>
      </c>
      <c r="I25" s="14">
        <f t="shared" si="3"/>
        <v>0.49731439408306793</v>
      </c>
      <c r="J25" s="13">
        <v>0.60274670620174853</v>
      </c>
      <c r="K25" s="14">
        <f t="shared" si="4"/>
        <v>1.1650406133295543</v>
      </c>
      <c r="L25" s="13">
        <v>0.53384213280508741</v>
      </c>
      <c r="M25" s="14">
        <f t="shared" si="5"/>
        <v>0.29045315034231456</v>
      </c>
      <c r="N25" s="17">
        <f t="shared" si="6"/>
        <v>0.13316816519334818</v>
      </c>
      <c r="O25" s="14">
        <f t="shared" si="7"/>
        <v>0.13536152320829745</v>
      </c>
      <c r="P25" s="15">
        <v>0.47379288707908979</v>
      </c>
      <c r="Q25" s="14">
        <f t="shared" si="8"/>
        <v>0.23499256856276327</v>
      </c>
      <c r="R25" s="15">
        <v>7.9930880179427677E-2</v>
      </c>
      <c r="S25" s="14">
        <f t="shared" si="9"/>
        <v>4.4015475127485992E-2</v>
      </c>
      <c r="T25" s="16"/>
      <c r="U25" s="14">
        <f t="shared" si="10"/>
        <v>0</v>
      </c>
      <c r="V25" s="13">
        <v>4.803307953925233E-2</v>
      </c>
      <c r="W25" s="14">
        <f t="shared" si="11"/>
        <v>0.10221817911801483</v>
      </c>
      <c r="X25" s="15">
        <v>0.50250746185790818</v>
      </c>
      <c r="Y25" s="14">
        <f t="shared" si="12"/>
        <v>0.23367408344738036</v>
      </c>
      <c r="Z25" s="18">
        <f t="shared" si="13"/>
        <v>0.24874017852938826</v>
      </c>
      <c r="AA25" s="14">
        <f t="shared" si="14"/>
        <v>0.18510897006838198</v>
      </c>
      <c r="AB25" s="16"/>
      <c r="AC25" s="14">
        <f t="shared" si="15"/>
        <v>0</v>
      </c>
    </row>
    <row r="26" spans="1:29" x14ac:dyDescent="0.25">
      <c r="A26" s="2">
        <v>40930</v>
      </c>
      <c r="B26" s="13">
        <v>0.25447002705837973</v>
      </c>
      <c r="C26" s="14">
        <f t="shared" si="0"/>
        <v>0.47589199865463228</v>
      </c>
      <c r="D26" s="13">
        <v>0.56407596136167371</v>
      </c>
      <c r="E26" s="14">
        <f t="shared" si="1"/>
        <v>0.72308847272475674</v>
      </c>
      <c r="F26" s="13">
        <v>0.40548083867202417</v>
      </c>
      <c r="G26" s="14">
        <f t="shared" si="2"/>
        <v>0.14369788540304715</v>
      </c>
      <c r="H26" s="13">
        <v>3.7547771202408473</v>
      </c>
      <c r="I26" s="14">
        <f t="shared" si="3"/>
        <v>0.4875454511403805</v>
      </c>
      <c r="J26" s="13">
        <v>0.52670515389147299</v>
      </c>
      <c r="K26" s="14">
        <f t="shared" si="4"/>
        <v>1.018060968595599</v>
      </c>
      <c r="L26" s="13">
        <v>0.5129152677074641</v>
      </c>
      <c r="M26" s="14">
        <f t="shared" si="5"/>
        <v>0.27906724892899809</v>
      </c>
      <c r="N26" s="17">
        <f t="shared" si="6"/>
        <v>0.12762254594247799</v>
      </c>
      <c r="O26" s="14">
        <f t="shared" si="7"/>
        <v>0.12972456434623647</v>
      </c>
      <c r="P26" s="15">
        <v>0.34393950631499243</v>
      </c>
      <c r="Q26" s="14">
        <f t="shared" si="8"/>
        <v>0.17058767707012254</v>
      </c>
      <c r="R26" s="15">
        <v>5.1286325310888684E-3</v>
      </c>
      <c r="S26" s="14">
        <f t="shared" si="9"/>
        <v>2.8241800553606006E-3</v>
      </c>
      <c r="T26" s="16"/>
      <c r="U26" s="14">
        <f t="shared" si="10"/>
        <v>0</v>
      </c>
      <c r="V26" s="13">
        <v>4.5836584944804616E-2</v>
      </c>
      <c r="W26" s="14">
        <f t="shared" si="11"/>
        <v>9.7543865498303434E-2</v>
      </c>
      <c r="X26" s="15">
        <v>0.47852016033991646</v>
      </c>
      <c r="Y26" s="14">
        <f t="shared" si="12"/>
        <v>0.22251960093309361</v>
      </c>
      <c r="Z26" s="18">
        <f t="shared" si="13"/>
        <v>0.23209299127590197</v>
      </c>
      <c r="AA26" s="14">
        <f t="shared" si="14"/>
        <v>0.17272036560067125</v>
      </c>
      <c r="AB26" s="16"/>
      <c r="AC26" s="14">
        <f t="shared" si="15"/>
        <v>0</v>
      </c>
    </row>
    <row r="27" spans="1:29" x14ac:dyDescent="0.25">
      <c r="A27" s="2">
        <v>40931</v>
      </c>
      <c r="B27" s="13">
        <v>1.3915467436333052E-2</v>
      </c>
      <c r="C27" s="14">
        <f t="shared" si="0"/>
        <v>2.6023731309505967E-2</v>
      </c>
      <c r="D27" s="13">
        <v>0.14211980695458651</v>
      </c>
      <c r="E27" s="14">
        <f t="shared" si="1"/>
        <v>0.18218325401893584</v>
      </c>
      <c r="F27" s="13">
        <v>1.4825162446688396</v>
      </c>
      <c r="G27" s="14">
        <f t="shared" si="2"/>
        <v>0.52538721714268977</v>
      </c>
      <c r="H27" s="13">
        <v>7.4817618998950453</v>
      </c>
      <c r="I27" s="14">
        <f t="shared" si="3"/>
        <v>0.97148215832721962</v>
      </c>
      <c r="J27" s="13">
        <v>0.11720188060232747</v>
      </c>
      <c r="K27" s="14">
        <f t="shared" si="4"/>
        <v>0.22653786317765315</v>
      </c>
      <c r="L27" s="13">
        <v>1.1380414168396098</v>
      </c>
      <c r="M27" s="14">
        <f t="shared" si="5"/>
        <v>0.61918626205883054</v>
      </c>
      <c r="N27" s="17">
        <f t="shared" si="6"/>
        <v>0.29328097546249665</v>
      </c>
      <c r="O27" s="14">
        <f t="shared" si="7"/>
        <v>0.29811148564658485</v>
      </c>
      <c r="P27" s="15">
        <v>4.3862019754268358E-2</v>
      </c>
      <c r="Q27" s="14">
        <f t="shared" si="8"/>
        <v>2.1754756066410943E-2</v>
      </c>
      <c r="R27" s="15">
        <v>0</v>
      </c>
      <c r="S27" s="14">
        <f t="shared" si="9"/>
        <v>0</v>
      </c>
      <c r="T27" s="16"/>
      <c r="U27" s="14">
        <f t="shared" si="10"/>
        <v>0</v>
      </c>
      <c r="V27" s="13">
        <v>0.14759318442990746</v>
      </c>
      <c r="W27" s="14">
        <f t="shared" si="11"/>
        <v>0.31408992942719227</v>
      </c>
      <c r="X27" s="15">
        <v>1.327220492232779</v>
      </c>
      <c r="Y27" s="14">
        <f t="shared" si="12"/>
        <v>0.61717895871319772</v>
      </c>
      <c r="Z27" s="18">
        <f t="shared" si="13"/>
        <v>0.82109102160954861</v>
      </c>
      <c r="AA27" s="14">
        <f t="shared" si="14"/>
        <v>0.61104448119780364</v>
      </c>
      <c r="AB27" s="16"/>
      <c r="AC27" s="14">
        <f t="shared" si="15"/>
        <v>0</v>
      </c>
    </row>
    <row r="28" spans="1:29" x14ac:dyDescent="0.25">
      <c r="A28" s="2">
        <v>40932</v>
      </c>
      <c r="B28" s="13">
        <v>0.26330700606030338</v>
      </c>
      <c r="C28" s="14">
        <f t="shared" si="0"/>
        <v>0.49241829704784013</v>
      </c>
      <c r="D28" s="13">
        <v>0.41306917005390281</v>
      </c>
      <c r="E28" s="14">
        <f t="shared" si="1"/>
        <v>0.52951300137473589</v>
      </c>
      <c r="F28" s="13">
        <v>3.1470290853115541</v>
      </c>
      <c r="G28" s="14">
        <f t="shared" si="2"/>
        <v>1.1152719974196814</v>
      </c>
      <c r="H28" s="13">
        <v>11.963349042831451</v>
      </c>
      <c r="I28" s="14">
        <f t="shared" si="3"/>
        <v>1.5534014987986737</v>
      </c>
      <c r="J28" s="13">
        <v>0.12117594688375509</v>
      </c>
      <c r="K28" s="14">
        <f t="shared" si="4"/>
        <v>0.23421927988269445</v>
      </c>
      <c r="L28" s="13">
        <v>1.6514490144832823</v>
      </c>
      <c r="M28" s="14">
        <f t="shared" si="5"/>
        <v>0.89852137815715105</v>
      </c>
      <c r="N28" s="17">
        <f t="shared" si="6"/>
        <v>0.42933398883806984</v>
      </c>
      <c r="O28" s="14">
        <f t="shared" si="7"/>
        <v>0.43640537218363806</v>
      </c>
      <c r="P28" s="15">
        <v>0.24690836806932165</v>
      </c>
      <c r="Q28" s="14">
        <f t="shared" si="8"/>
        <v>0.12246201493220087</v>
      </c>
      <c r="R28" s="15">
        <v>0.38511435069275435</v>
      </c>
      <c r="S28" s="14">
        <f t="shared" si="9"/>
        <v>0.21207061758989154</v>
      </c>
      <c r="T28" s="16"/>
      <c r="U28" s="14">
        <f t="shared" si="10"/>
        <v>0</v>
      </c>
      <c r="V28" s="13">
        <v>0.25394469984597712</v>
      </c>
      <c r="W28" s="14">
        <f t="shared" si="11"/>
        <v>0.54041433661804006</v>
      </c>
      <c r="X28" s="15">
        <v>2.9128089948230991</v>
      </c>
      <c r="Y28" s="14">
        <f t="shared" si="12"/>
        <v>1.3545032139543369</v>
      </c>
      <c r="Z28" s="18">
        <f t="shared" si="13"/>
        <v>1.9214894424072306</v>
      </c>
      <c r="AA28" s="14">
        <f t="shared" si="14"/>
        <v>1.4299456315588694</v>
      </c>
      <c r="AB28" s="16"/>
      <c r="AC28" s="14">
        <f t="shared" si="15"/>
        <v>0</v>
      </c>
    </row>
    <row r="29" spans="1:29" x14ac:dyDescent="0.25">
      <c r="A29" s="2">
        <v>40933</v>
      </c>
      <c r="B29" s="13">
        <v>0.67638937637389218</v>
      </c>
      <c r="C29" s="14">
        <f t="shared" si="0"/>
        <v>1.264935976595331</v>
      </c>
      <c r="D29" s="13">
        <v>0.70516462089343579</v>
      </c>
      <c r="E29" s="14">
        <f t="shared" si="1"/>
        <v>0.90394989978030937</v>
      </c>
      <c r="F29" s="13">
        <v>2.2419151297950548</v>
      </c>
      <c r="G29" s="14">
        <f t="shared" si="2"/>
        <v>0.79450970965665613</v>
      </c>
      <c r="H29" s="13">
        <v>8.6378883549083731</v>
      </c>
      <c r="I29" s="14">
        <f t="shared" si="3"/>
        <v>1.1216013734055956</v>
      </c>
      <c r="J29" s="13">
        <v>0.21896990048878986</v>
      </c>
      <c r="K29" s="14">
        <f t="shared" si="4"/>
        <v>0.42324383450182207</v>
      </c>
      <c r="L29" s="13">
        <v>1.0985999279222027</v>
      </c>
      <c r="M29" s="14">
        <f t="shared" si="5"/>
        <v>0.59772691292492641</v>
      </c>
      <c r="N29" s="17">
        <f t="shared" si="6"/>
        <v>0.28282898089938374</v>
      </c>
      <c r="O29" s="14">
        <f t="shared" si="7"/>
        <v>0.28748734058478537</v>
      </c>
      <c r="P29" s="15">
        <v>0.54113528829068425</v>
      </c>
      <c r="Q29" s="14">
        <f t="shared" si="8"/>
        <v>0.26839316250467921</v>
      </c>
      <c r="R29" s="15">
        <v>0.83978616711221099</v>
      </c>
      <c r="S29" s="14">
        <f t="shared" si="9"/>
        <v>0.46244439030270901</v>
      </c>
      <c r="T29" s="16"/>
      <c r="U29" s="14">
        <f t="shared" si="10"/>
        <v>0</v>
      </c>
      <c r="V29" s="13">
        <v>0.19553663170112756</v>
      </c>
      <c r="W29" s="14">
        <f t="shared" si="11"/>
        <v>0.41611736401422228</v>
      </c>
      <c r="X29" s="15">
        <v>2.0559973256687343</v>
      </c>
      <c r="Y29" s="14">
        <f t="shared" si="12"/>
        <v>0.95607195337878714</v>
      </c>
      <c r="Z29" s="18">
        <f t="shared" si="13"/>
        <v>1.3268621440141013</v>
      </c>
      <c r="AA29" s="14">
        <f t="shared" si="14"/>
        <v>0.98743229321979642</v>
      </c>
      <c r="AB29" s="16"/>
      <c r="AC29" s="14">
        <f t="shared" si="15"/>
        <v>0</v>
      </c>
    </row>
    <row r="30" spans="1:29" x14ac:dyDescent="0.25">
      <c r="A30" s="2">
        <v>40934</v>
      </c>
      <c r="B30" s="13">
        <v>0.25215184233385912</v>
      </c>
      <c r="C30" s="14">
        <f t="shared" si="0"/>
        <v>0.47155669215682749</v>
      </c>
      <c r="D30" s="13">
        <v>0.39064306073562327</v>
      </c>
      <c r="E30" s="14">
        <f t="shared" si="1"/>
        <v>0.50076499180352896</v>
      </c>
      <c r="F30" s="13">
        <v>1.9745033385116166</v>
      </c>
      <c r="G30" s="14">
        <f t="shared" si="2"/>
        <v>0.69974195425514218</v>
      </c>
      <c r="H30" s="13">
        <v>7.7332161864360396</v>
      </c>
      <c r="I30" s="14">
        <f t="shared" si="3"/>
        <v>1.0041326698347968</v>
      </c>
      <c r="J30" s="13">
        <v>0.17842585946292108</v>
      </c>
      <c r="K30" s="14">
        <f t="shared" si="4"/>
        <v>0.34487682902900185</v>
      </c>
      <c r="L30" s="13">
        <v>0.96156592689526377</v>
      </c>
      <c r="M30" s="14">
        <f t="shared" si="5"/>
        <v>0.52316937080447601</v>
      </c>
      <c r="N30" s="17">
        <f t="shared" si="6"/>
        <v>0.24651497062724489</v>
      </c>
      <c r="O30" s="14">
        <f t="shared" si="7"/>
        <v>0.25057521720228193</v>
      </c>
      <c r="P30" s="15">
        <v>0.23209190666934057</v>
      </c>
      <c r="Q30" s="14">
        <f t="shared" si="8"/>
        <v>0.11511332225161323</v>
      </c>
      <c r="R30" s="15">
        <v>0.29066985657068034</v>
      </c>
      <c r="S30" s="14">
        <f t="shared" si="9"/>
        <v>0.16006294205039379</v>
      </c>
      <c r="T30" s="16"/>
      <c r="U30" s="14">
        <f t="shared" si="10"/>
        <v>0</v>
      </c>
      <c r="V30" s="13">
        <v>0.18537689710628003</v>
      </c>
      <c r="W30" s="14">
        <f t="shared" si="11"/>
        <v>0.39449664802912798</v>
      </c>
      <c r="X30" s="15">
        <v>1.7195069340310578</v>
      </c>
      <c r="Y30" s="14">
        <f t="shared" si="12"/>
        <v>0.79959848816083645</v>
      </c>
      <c r="Z30" s="18">
        <f t="shared" si="13"/>
        <v>1.0933378122175539</v>
      </c>
      <c r="AA30" s="14">
        <f t="shared" si="14"/>
        <v>0.81364674397585413</v>
      </c>
      <c r="AB30" s="16"/>
      <c r="AC30" s="14">
        <f t="shared" si="15"/>
        <v>0</v>
      </c>
    </row>
    <row r="31" spans="1:29" x14ac:dyDescent="0.25">
      <c r="A31" s="2">
        <v>40935</v>
      </c>
      <c r="B31" s="13">
        <v>0.14592673907646236</v>
      </c>
      <c r="C31" s="14">
        <f t="shared" si="0"/>
        <v>0.27290195359754005</v>
      </c>
      <c r="D31" s="13">
        <v>0.24764289476653578</v>
      </c>
      <c r="E31" s="14">
        <f t="shared" si="1"/>
        <v>0.31745320634760671</v>
      </c>
      <c r="F31" s="13">
        <v>1.7674431717947359</v>
      </c>
      <c r="G31" s="14">
        <f t="shared" si="2"/>
        <v>0.62636214127590317</v>
      </c>
      <c r="H31" s="13">
        <v>7.2183213831656072</v>
      </c>
      <c r="I31" s="14">
        <f t="shared" si="3"/>
        <v>0.9372752742793935</v>
      </c>
      <c r="J31" s="13">
        <v>0.2291782618979801</v>
      </c>
      <c r="K31" s="14">
        <f t="shared" si="4"/>
        <v>0.44297543239341125</v>
      </c>
      <c r="L31" s="13">
        <v>0.88748857912533285</v>
      </c>
      <c r="M31" s="14">
        <f t="shared" si="5"/>
        <v>0.48286532264753629</v>
      </c>
      <c r="N31" s="17">
        <f t="shared" si="6"/>
        <v>0.22688447346821322</v>
      </c>
      <c r="O31" s="14">
        <f t="shared" si="7"/>
        <v>0.23062139420768968</v>
      </c>
      <c r="P31" s="15">
        <v>0.13770606875629565</v>
      </c>
      <c r="Q31" s="14">
        <f t="shared" si="8"/>
        <v>6.8299680485326891E-2</v>
      </c>
      <c r="R31" s="15">
        <v>0.22381326182414021</v>
      </c>
      <c r="S31" s="14">
        <f t="shared" si="9"/>
        <v>0.12324707343279614</v>
      </c>
      <c r="T31" s="16"/>
      <c r="U31" s="14">
        <f t="shared" si="10"/>
        <v>0</v>
      </c>
      <c r="V31" s="13">
        <v>0.17782762098937002</v>
      </c>
      <c r="W31" s="14">
        <f t="shared" si="11"/>
        <v>0.37843119343550669</v>
      </c>
      <c r="X31" s="15">
        <v>1.5221456740428421</v>
      </c>
      <c r="Y31" s="14">
        <f t="shared" si="12"/>
        <v>0.7078223155936576</v>
      </c>
      <c r="Z31" s="18">
        <f t="shared" si="13"/>
        <v>0.95636909778573231</v>
      </c>
      <c r="AA31" s="14">
        <f t="shared" si="14"/>
        <v>0.71171653788705669</v>
      </c>
      <c r="AB31" s="16"/>
      <c r="AC31" s="14">
        <f t="shared" si="15"/>
        <v>0</v>
      </c>
    </row>
    <row r="32" spans="1:29" x14ac:dyDescent="0.25">
      <c r="A32" s="2">
        <v>40936</v>
      </c>
      <c r="B32" s="13">
        <v>0.1656949026558065</v>
      </c>
      <c r="C32" s="14">
        <f t="shared" si="0"/>
        <v>0.30987098678488489</v>
      </c>
      <c r="D32" s="13">
        <v>0.24243623235270953</v>
      </c>
      <c r="E32" s="14">
        <f t="shared" si="1"/>
        <v>0.31077879043433387</v>
      </c>
      <c r="F32" s="13">
        <v>1.6354117727717647</v>
      </c>
      <c r="G32" s="14">
        <f t="shared" si="2"/>
        <v>0.57957168649499791</v>
      </c>
      <c r="H32" s="13">
        <v>6.8469864630791299</v>
      </c>
      <c r="I32" s="14">
        <f t="shared" si="3"/>
        <v>0.88905865706347587</v>
      </c>
      <c r="J32" s="13">
        <v>0.2344499946121574</v>
      </c>
      <c r="K32" s="14">
        <f t="shared" si="4"/>
        <v>0.45316509025705592</v>
      </c>
      <c r="L32" s="13">
        <v>0.84991534633662125</v>
      </c>
      <c r="M32" s="14">
        <f t="shared" si="5"/>
        <v>0.46242245543755717</v>
      </c>
      <c r="N32" s="17">
        <f t="shared" si="6"/>
        <v>0.21692756677920463</v>
      </c>
      <c r="O32" s="14">
        <f t="shared" si="7"/>
        <v>0.22050049140850919</v>
      </c>
      <c r="P32" s="15">
        <v>0.13688111170752618</v>
      </c>
      <c r="Q32" s="14">
        <f t="shared" si="8"/>
        <v>6.7890516943342485E-2</v>
      </c>
      <c r="R32" s="15">
        <v>0.19108938112881077</v>
      </c>
      <c r="S32" s="14">
        <f t="shared" si="9"/>
        <v>0.10522703970381933</v>
      </c>
      <c r="T32" s="16"/>
      <c r="U32" s="14">
        <f t="shared" si="10"/>
        <v>0</v>
      </c>
      <c r="V32" s="13">
        <v>0.15912718227496522</v>
      </c>
      <c r="W32" s="14">
        <f t="shared" si="11"/>
        <v>0.33863518592504921</v>
      </c>
      <c r="X32" s="15">
        <v>1.3945729512331562</v>
      </c>
      <c r="Y32" s="14">
        <f t="shared" si="12"/>
        <v>0.6484989396477111</v>
      </c>
      <c r="Z32" s="18">
        <f t="shared" si="13"/>
        <v>0.86783362815581033</v>
      </c>
      <c r="AA32" s="14">
        <f t="shared" si="14"/>
        <v>0.64582967676711467</v>
      </c>
      <c r="AB32" s="16"/>
      <c r="AC32" s="14">
        <f t="shared" si="15"/>
        <v>0</v>
      </c>
    </row>
    <row r="33" spans="1:29" x14ac:dyDescent="0.25">
      <c r="A33" s="2">
        <v>40937</v>
      </c>
      <c r="B33" s="13">
        <v>0.4028650615951978</v>
      </c>
      <c r="C33" s="14">
        <f t="shared" si="0"/>
        <v>0.75340998532088943</v>
      </c>
      <c r="D33" s="13">
        <v>0.42461533785740962</v>
      </c>
      <c r="E33" s="14">
        <f t="shared" si="1"/>
        <v>0.54431402360356362</v>
      </c>
      <c r="F33" s="13">
        <v>1.4961843555572012</v>
      </c>
      <c r="G33" s="14">
        <f t="shared" si="2"/>
        <v>0.53023104315070635</v>
      </c>
      <c r="H33" s="13">
        <v>6.410023022833486</v>
      </c>
      <c r="I33" s="14">
        <f t="shared" si="3"/>
        <v>0.83232039250497925</v>
      </c>
      <c r="J33" s="13">
        <v>0.34742815342262207</v>
      </c>
      <c r="K33" s="14">
        <f t="shared" si="4"/>
        <v>0.67153898111218224</v>
      </c>
      <c r="L33" s="13">
        <v>0.81317119779467661</v>
      </c>
      <c r="M33" s="14">
        <f t="shared" si="5"/>
        <v>0.44243067688576865</v>
      </c>
      <c r="N33" s="17">
        <f t="shared" si="6"/>
        <v>0.2071903674155893</v>
      </c>
      <c r="O33" s="14">
        <f t="shared" si="7"/>
        <v>0.21060291464361078</v>
      </c>
      <c r="P33" s="15">
        <v>0.26551056938654488</v>
      </c>
      <c r="Q33" s="14">
        <f t="shared" si="8"/>
        <v>0.13168836506887185</v>
      </c>
      <c r="R33" s="15">
        <v>0.38013090247008119</v>
      </c>
      <c r="S33" s="14">
        <f t="shared" si="9"/>
        <v>0.20932638606383058</v>
      </c>
      <c r="T33" s="16"/>
      <c r="U33" s="14">
        <f t="shared" si="10"/>
        <v>0</v>
      </c>
      <c r="V33" s="13">
        <v>0.13863925456382933</v>
      </c>
      <c r="W33" s="14">
        <f t="shared" si="11"/>
        <v>0.29503526094371568</v>
      </c>
      <c r="X33" s="15">
        <v>1.2894307741198769</v>
      </c>
      <c r="Y33" s="14">
        <f t="shared" si="12"/>
        <v>0.59960612962302151</v>
      </c>
      <c r="Z33" s="18">
        <f t="shared" si="13"/>
        <v>0.79486495723919459</v>
      </c>
      <c r="AA33" s="14">
        <f t="shared" si="14"/>
        <v>0.59152741003847042</v>
      </c>
      <c r="AB33" s="16"/>
      <c r="AC33" s="14">
        <f t="shared" si="15"/>
        <v>0</v>
      </c>
    </row>
    <row r="34" spans="1:29" x14ac:dyDescent="0.25">
      <c r="A34" s="2">
        <v>40938</v>
      </c>
      <c r="B34" s="13">
        <v>0.61752823109129973</v>
      </c>
      <c r="C34" s="14">
        <f t="shared" si="0"/>
        <v>1.1548579906123009</v>
      </c>
      <c r="D34" s="13">
        <v>0.55914406102557679</v>
      </c>
      <c r="E34" s="14">
        <f t="shared" si="1"/>
        <v>0.71676627407433002</v>
      </c>
      <c r="F34" s="13">
        <v>1.416285600973477</v>
      </c>
      <c r="G34" s="14">
        <f t="shared" si="2"/>
        <v>0.50191581593153578</v>
      </c>
      <c r="H34" s="13">
        <v>6.1455038419633929</v>
      </c>
      <c r="I34" s="14">
        <f t="shared" si="3"/>
        <v>0.79797344746864607</v>
      </c>
      <c r="J34" s="13">
        <v>0.37127852987770676</v>
      </c>
      <c r="K34" s="14">
        <f t="shared" si="4"/>
        <v>0.71763903761597014</v>
      </c>
      <c r="L34" s="13">
        <v>0.77092511604407954</v>
      </c>
      <c r="M34" s="14">
        <f t="shared" si="5"/>
        <v>0.41944540318771079</v>
      </c>
      <c r="N34" s="17">
        <f t="shared" si="6"/>
        <v>0.19599515575168108</v>
      </c>
      <c r="O34" s="14">
        <f t="shared" si="7"/>
        <v>0.19922331125817938</v>
      </c>
      <c r="P34" s="15">
        <v>0.37651285164840836</v>
      </c>
      <c r="Q34" s="14">
        <f t="shared" si="8"/>
        <v>0.18674345799324041</v>
      </c>
      <c r="R34" s="15">
        <v>0.51283479197161963</v>
      </c>
      <c r="S34" s="14">
        <f t="shared" si="9"/>
        <v>0.28240233286391292</v>
      </c>
      <c r="T34" s="16"/>
      <c r="U34" s="14">
        <f t="shared" si="10"/>
        <v>0</v>
      </c>
      <c r="V34" s="13">
        <v>0.12489496364224864</v>
      </c>
      <c r="W34" s="14">
        <f t="shared" si="11"/>
        <v>0.26578632656872619</v>
      </c>
      <c r="X34" s="15">
        <v>1.2201000105963968</v>
      </c>
      <c r="Y34" s="14">
        <f t="shared" si="12"/>
        <v>0.56736620514278091</v>
      </c>
      <c r="Z34" s="18">
        <f t="shared" si="13"/>
        <v>0.74674940735389939</v>
      </c>
      <c r="AA34" s="14">
        <f t="shared" si="14"/>
        <v>0.55572048919359962</v>
      </c>
      <c r="AB34" s="16"/>
      <c r="AC34" s="14">
        <f t="shared" si="15"/>
        <v>0</v>
      </c>
    </row>
    <row r="35" spans="1:29" x14ac:dyDescent="0.25">
      <c r="A35" s="2">
        <v>40939</v>
      </c>
      <c r="B35" s="13">
        <v>0.34076013644640762</v>
      </c>
      <c r="C35" s="14">
        <f t="shared" si="0"/>
        <v>0.63726570971795715</v>
      </c>
      <c r="D35" s="13">
        <v>0.3719747890440539</v>
      </c>
      <c r="E35" s="14">
        <f t="shared" si="1"/>
        <v>0.47683415094074566</v>
      </c>
      <c r="F35" s="13">
        <v>1.3979021188345919</v>
      </c>
      <c r="G35" s="14">
        <f t="shared" si="2"/>
        <v>0.49540091496024918</v>
      </c>
      <c r="H35" s="13">
        <v>6.1089881746230104</v>
      </c>
      <c r="I35" s="14">
        <f t="shared" si="3"/>
        <v>0.79323200824681106</v>
      </c>
      <c r="J35" s="13">
        <v>0.13876417555967019</v>
      </c>
      <c r="K35" s="14">
        <f t="shared" si="4"/>
        <v>0.26821531920258401</v>
      </c>
      <c r="L35" s="13">
        <v>0.75300694558141223</v>
      </c>
      <c r="M35" s="14">
        <f t="shared" si="5"/>
        <v>0.40969647417023941</v>
      </c>
      <c r="N35" s="17">
        <f t="shared" si="6"/>
        <v>0.19124684057907426</v>
      </c>
      <c r="O35" s="14">
        <f t="shared" si="7"/>
        <v>0.19439678854155315</v>
      </c>
      <c r="P35" s="15">
        <v>0.2129961908972621</v>
      </c>
      <c r="Q35" s="14">
        <f t="shared" si="8"/>
        <v>0.10564219801104159</v>
      </c>
      <c r="R35" s="15">
        <v>0.2262874585419746</v>
      </c>
      <c r="S35" s="14">
        <f t="shared" si="9"/>
        <v>0.12460953739978718</v>
      </c>
      <c r="T35" s="16"/>
      <c r="U35" s="14">
        <f t="shared" si="10"/>
        <v>0</v>
      </c>
      <c r="V35" s="13">
        <v>0.12058770473164879</v>
      </c>
      <c r="W35" s="14">
        <f t="shared" si="11"/>
        <v>0.2566201401185827</v>
      </c>
      <c r="X35" s="15">
        <v>1.1830151250185232</v>
      </c>
      <c r="Y35" s="14">
        <f t="shared" si="12"/>
        <v>0.55012113456189682</v>
      </c>
      <c r="Z35" s="18">
        <f t="shared" si="13"/>
        <v>0.72101249676285506</v>
      </c>
      <c r="AA35" s="14">
        <f t="shared" si="14"/>
        <v>0.53656743945142704</v>
      </c>
      <c r="AB35" s="16"/>
      <c r="AC35" s="14">
        <f t="shared" si="15"/>
        <v>0</v>
      </c>
    </row>
    <row r="36" spans="1:29" x14ac:dyDescent="0.25">
      <c r="A36" s="2">
        <v>40940</v>
      </c>
      <c r="B36" s="13">
        <v>0.57363448421497254</v>
      </c>
      <c r="C36" s="14">
        <f t="shared" si="0"/>
        <v>1.0727709834669616</v>
      </c>
      <c r="D36" s="13">
        <v>0.4876437580811826</v>
      </c>
      <c r="E36" s="14">
        <f t="shared" si="1"/>
        <v>0.62511009938003237</v>
      </c>
      <c r="F36" s="13">
        <v>1.3251833072094203</v>
      </c>
      <c r="G36" s="14">
        <f t="shared" si="2"/>
        <v>0.46963017942122204</v>
      </c>
      <c r="H36" s="13">
        <v>5.8666936881288896</v>
      </c>
      <c r="I36" s="14">
        <f t="shared" si="3"/>
        <v>0.76177086662809745</v>
      </c>
      <c r="J36" s="13">
        <v>0.3763232090308653</v>
      </c>
      <c r="K36" s="14">
        <f t="shared" si="4"/>
        <v>0.72738982685160547</v>
      </c>
      <c r="L36" s="13">
        <v>0.72848912366438889</v>
      </c>
      <c r="M36" s="14">
        <f t="shared" si="5"/>
        <v>0.39635680279976832</v>
      </c>
      <c r="N36" s="17">
        <f t="shared" si="6"/>
        <v>0.18474961777106305</v>
      </c>
      <c r="O36" s="14">
        <f t="shared" si="7"/>
        <v>0.18779255265199821</v>
      </c>
      <c r="P36" s="15">
        <v>0.33345431792764307</v>
      </c>
      <c r="Q36" s="14">
        <f t="shared" si="8"/>
        <v>0.16538721623965766</v>
      </c>
      <c r="R36" s="15">
        <v>0.36599072162441937</v>
      </c>
      <c r="S36" s="14">
        <f t="shared" si="9"/>
        <v>0.20153982376258661</v>
      </c>
      <c r="T36" s="16"/>
      <c r="U36" s="14">
        <f t="shared" si="10"/>
        <v>0</v>
      </c>
      <c r="V36" s="13">
        <v>0.1288142247868056</v>
      </c>
      <c r="W36" s="14">
        <f t="shared" si="11"/>
        <v>0.27412682319162579</v>
      </c>
      <c r="X36" s="15">
        <v>1.1289953878040455</v>
      </c>
      <c r="Y36" s="14">
        <f t="shared" si="12"/>
        <v>0.52500108453320526</v>
      </c>
      <c r="Z36" s="18">
        <f t="shared" si="13"/>
        <v>0.68352279913600755</v>
      </c>
      <c r="AA36" s="14">
        <f t="shared" si="14"/>
        <v>0.50866812958958707</v>
      </c>
      <c r="AB36" s="16"/>
      <c r="AC36" s="14">
        <f t="shared" si="15"/>
        <v>0</v>
      </c>
    </row>
    <row r="37" spans="1:29" x14ac:dyDescent="0.25">
      <c r="A37" s="2">
        <v>40941</v>
      </c>
      <c r="B37" s="13">
        <v>0.99038420270918592</v>
      </c>
      <c r="C37" s="14">
        <f t="shared" si="0"/>
        <v>1.8521470803912048</v>
      </c>
      <c r="D37" s="13">
        <v>0.70478981182444056</v>
      </c>
      <c r="E37" s="14">
        <f t="shared" si="1"/>
        <v>0.90346943236842236</v>
      </c>
      <c r="F37" s="13">
        <v>1.2739237365481595</v>
      </c>
      <c r="G37" s="14">
        <f t="shared" si="2"/>
        <v>0.45146435946579572</v>
      </c>
      <c r="H37" s="13">
        <v>5.6150818862152896</v>
      </c>
      <c r="I37" s="14">
        <f t="shared" si="3"/>
        <v>0.7290999022678103</v>
      </c>
      <c r="J37" s="13">
        <v>0.6946698487641001</v>
      </c>
      <c r="K37" s="14">
        <f t="shared" si="4"/>
        <v>1.3427175600272541</v>
      </c>
      <c r="L37" s="13">
        <v>0.70587136930223415</v>
      </c>
      <c r="M37" s="14">
        <f t="shared" si="5"/>
        <v>0.38405092133320545</v>
      </c>
      <c r="N37" s="17">
        <f t="shared" si="6"/>
        <v>0.17875591286509207</v>
      </c>
      <c r="O37" s="14">
        <f t="shared" si="7"/>
        <v>0.18170012790051712</v>
      </c>
      <c r="P37" s="15">
        <v>0.60203302301311534</v>
      </c>
      <c r="Q37" s="14">
        <f t="shared" si="8"/>
        <v>0.29859732025449576</v>
      </c>
      <c r="R37" s="15">
        <v>0.4200101817643932</v>
      </c>
      <c r="S37" s="14">
        <f t="shared" si="9"/>
        <v>0.23128667752991444</v>
      </c>
      <c r="T37" s="16"/>
      <c r="U37" s="14">
        <f t="shared" si="10"/>
        <v>0</v>
      </c>
      <c r="V37" s="13">
        <v>0.12460277820200154</v>
      </c>
      <c r="W37" s="14">
        <f t="shared" si="11"/>
        <v>0.2651645329224861</v>
      </c>
      <c r="X37" s="15">
        <v>1.089791232836177</v>
      </c>
      <c r="Y37" s="14">
        <f t="shared" si="12"/>
        <v>0.50677051946741503</v>
      </c>
      <c r="Z37" s="18">
        <f t="shared" si="13"/>
        <v>0.6563151155883068</v>
      </c>
      <c r="AA37" s="14">
        <f t="shared" si="14"/>
        <v>0.48842055113548416</v>
      </c>
      <c r="AB37" s="16"/>
      <c r="AC37" s="14">
        <f t="shared" si="15"/>
        <v>0</v>
      </c>
    </row>
    <row r="38" spans="1:29" x14ac:dyDescent="0.25">
      <c r="A38" s="2">
        <v>40942</v>
      </c>
      <c r="B38" s="13">
        <v>1.2572114321162895</v>
      </c>
      <c r="C38" s="14">
        <f t="shared" si="0"/>
        <v>2.3511486522694245</v>
      </c>
      <c r="D38" s="13">
        <v>0.87477160114505503</v>
      </c>
      <c r="E38" s="14">
        <f t="shared" si="1"/>
        <v>1.1213689367794177</v>
      </c>
      <c r="F38" s="13">
        <v>1.2657981944917192</v>
      </c>
      <c r="G38" s="14">
        <f t="shared" si="2"/>
        <v>0.44858475801511299</v>
      </c>
      <c r="H38" s="13">
        <v>5.5320338779900631</v>
      </c>
      <c r="I38" s="14">
        <f t="shared" si="3"/>
        <v>0.71831639173180262</v>
      </c>
      <c r="J38" s="13">
        <v>0.82179281710524277</v>
      </c>
      <c r="K38" s="14">
        <f t="shared" si="4"/>
        <v>1.5884317538678521</v>
      </c>
      <c r="L38" s="13">
        <v>0.69443270446169303</v>
      </c>
      <c r="M38" s="14">
        <f t="shared" si="5"/>
        <v>0.377827365651702</v>
      </c>
      <c r="N38" s="17">
        <f t="shared" si="6"/>
        <v>0.17572466668234865</v>
      </c>
      <c r="O38" s="14">
        <f t="shared" si="7"/>
        <v>0.17861895531005795</v>
      </c>
      <c r="P38" s="15">
        <v>0.79156920450064816</v>
      </c>
      <c r="Q38" s="14">
        <f t="shared" si="8"/>
        <v>0.39260378455141215</v>
      </c>
      <c r="R38" s="15">
        <v>0.35696040653477712</v>
      </c>
      <c r="S38" s="14">
        <f t="shared" si="9"/>
        <v>0.19656710723138779</v>
      </c>
      <c r="T38" s="16"/>
      <c r="U38" s="14">
        <f t="shared" si="10"/>
        <v>0</v>
      </c>
      <c r="V38" s="13">
        <v>0.12403513649458596</v>
      </c>
      <c r="W38" s="14">
        <f t="shared" si="11"/>
        <v>0.26395654662887263</v>
      </c>
      <c r="X38" s="15">
        <v>1.064542756969348</v>
      </c>
      <c r="Y38" s="14">
        <f t="shared" si="12"/>
        <v>0.49502957051750102</v>
      </c>
      <c r="Z38" s="18">
        <f t="shared" si="13"/>
        <v>0.63879267333672751</v>
      </c>
      <c r="AA38" s="14">
        <f t="shared" si="14"/>
        <v>0.4753805941110531</v>
      </c>
      <c r="AB38" s="16"/>
      <c r="AC38" s="14">
        <f t="shared" si="15"/>
        <v>0</v>
      </c>
    </row>
    <row r="39" spans="1:29" x14ac:dyDescent="0.25">
      <c r="A39" s="2">
        <v>40943</v>
      </c>
      <c r="B39" s="13">
        <v>0.9961157763927907</v>
      </c>
      <c r="C39" s="14">
        <f t="shared" si="0"/>
        <v>1.8628658675397645</v>
      </c>
      <c r="D39" s="13">
        <v>0.7572390486925471</v>
      </c>
      <c r="E39" s="14">
        <f t="shared" si="1"/>
        <v>0.97070406241893292</v>
      </c>
      <c r="F39" s="13">
        <v>1.2862854966495454</v>
      </c>
      <c r="G39" s="14">
        <f t="shared" si="2"/>
        <v>0.45584522932945343</v>
      </c>
      <c r="H39" s="13">
        <v>5.5043523853175191</v>
      </c>
      <c r="I39" s="14">
        <f t="shared" si="3"/>
        <v>0.71472204101507908</v>
      </c>
      <c r="J39" s="13">
        <v>1.0195717840075256</v>
      </c>
      <c r="K39" s="14">
        <f t="shared" si="4"/>
        <v>1.9707159315044791</v>
      </c>
      <c r="L39" s="13">
        <v>0.69821850284383447</v>
      </c>
      <c r="M39" s="14">
        <f t="shared" si="5"/>
        <v>0.37988714512410138</v>
      </c>
      <c r="N39" s="17">
        <f t="shared" si="6"/>
        <v>0.17672790325361615</v>
      </c>
      <c r="O39" s="14">
        <f t="shared" si="7"/>
        <v>0.17963871577779336</v>
      </c>
      <c r="P39" s="15">
        <v>0.6406581510898971</v>
      </c>
      <c r="Q39" s="14">
        <f t="shared" si="8"/>
        <v>0.3177546742489501</v>
      </c>
      <c r="R39" s="15">
        <v>0.16120477233070338</v>
      </c>
      <c r="S39" s="14">
        <f t="shared" si="9"/>
        <v>8.8770505604670313E-2</v>
      </c>
      <c r="T39" s="16"/>
      <c r="U39" s="14">
        <f t="shared" si="10"/>
        <v>0</v>
      </c>
      <c r="V39" s="13">
        <v>0.12427993564385482</v>
      </c>
      <c r="W39" s="14">
        <f t="shared" si="11"/>
        <v>0.26447749851303098</v>
      </c>
      <c r="X39" s="15">
        <v>1.0460878148594799</v>
      </c>
      <c r="Y39" s="14">
        <f t="shared" si="12"/>
        <v>0.48644772445564627</v>
      </c>
      <c r="Z39" s="18">
        <f t="shared" si="13"/>
        <v>0.62598494351247902</v>
      </c>
      <c r="AA39" s="14">
        <f t="shared" si="14"/>
        <v>0.46584926028835655</v>
      </c>
      <c r="AB39" s="16"/>
      <c r="AC39" s="14">
        <f t="shared" si="15"/>
        <v>0</v>
      </c>
    </row>
    <row r="40" spans="1:29" x14ac:dyDescent="0.25">
      <c r="A40" s="2">
        <v>40944</v>
      </c>
      <c r="B40" s="13">
        <v>0.79464417678065113</v>
      </c>
      <c r="C40" s="14">
        <f t="shared" si="0"/>
        <v>1.4860878111222569</v>
      </c>
      <c r="D40" s="13">
        <v>0.63901529023957682</v>
      </c>
      <c r="E40" s="14">
        <f t="shared" si="1"/>
        <v>0.81915313170177217</v>
      </c>
      <c r="F40" s="13">
        <v>1.2784925462866392</v>
      </c>
      <c r="G40" s="14">
        <f t="shared" si="2"/>
        <v>0.45308349466433817</v>
      </c>
      <c r="H40" s="13">
        <v>5.4201882136914445</v>
      </c>
      <c r="I40" s="14">
        <f t="shared" si="3"/>
        <v>0.70379360033504779</v>
      </c>
      <c r="J40" s="13">
        <v>1.1097333918335923</v>
      </c>
      <c r="K40" s="14">
        <f t="shared" si="4"/>
        <v>2.1449880325374133</v>
      </c>
      <c r="L40" s="13">
        <v>0.6952133713772124</v>
      </c>
      <c r="M40" s="14">
        <f t="shared" si="5"/>
        <v>0.37825211137903747</v>
      </c>
      <c r="N40" s="17">
        <f t="shared" si="6"/>
        <v>0.17593154341496128</v>
      </c>
      <c r="O40" s="14">
        <f t="shared" si="7"/>
        <v>0.17882923942414888</v>
      </c>
      <c r="P40" s="15">
        <v>0.51753288430975508</v>
      </c>
      <c r="Q40" s="14">
        <f t="shared" si="8"/>
        <v>0.256686803698983</v>
      </c>
      <c r="R40" s="15">
        <v>0.12853991597686204</v>
      </c>
      <c r="S40" s="14">
        <f t="shared" si="9"/>
        <v>7.0782974763549278E-2</v>
      </c>
      <c r="T40" s="16"/>
      <c r="U40" s="14">
        <f t="shared" si="10"/>
        <v>0</v>
      </c>
      <c r="V40" s="13">
        <v>0.12085858667517516</v>
      </c>
      <c r="W40" s="14">
        <f t="shared" si="11"/>
        <v>0.25719659824470775</v>
      </c>
      <c r="X40" s="15">
        <v>1.0222634855911521</v>
      </c>
      <c r="Y40" s="14">
        <f t="shared" si="12"/>
        <v>0.47536902666886732</v>
      </c>
      <c r="Z40" s="18">
        <f t="shared" si="13"/>
        <v>0.60945085900025953</v>
      </c>
      <c r="AA40" s="14">
        <f t="shared" si="14"/>
        <v>0.45354482530251877</v>
      </c>
      <c r="AB40" s="16"/>
      <c r="AC40" s="14">
        <f t="shared" si="15"/>
        <v>0</v>
      </c>
    </row>
    <row r="41" spans="1:29" x14ac:dyDescent="0.25">
      <c r="A41" s="2">
        <v>40945</v>
      </c>
      <c r="B41" s="13">
        <v>0.51907466324458895</v>
      </c>
      <c r="C41" s="14">
        <f t="shared" si="0"/>
        <v>0.97073703256130928</v>
      </c>
      <c r="D41" s="13">
        <v>0.46480332015336101</v>
      </c>
      <c r="E41" s="14">
        <f t="shared" si="1"/>
        <v>0.59583096233309196</v>
      </c>
      <c r="F41" s="13">
        <v>1.2837609273151778</v>
      </c>
      <c r="G41" s="14">
        <f t="shared" si="2"/>
        <v>0.45495055012318031</v>
      </c>
      <c r="H41" s="13">
        <v>5.3597810197824822</v>
      </c>
      <c r="I41" s="14">
        <f t="shared" si="3"/>
        <v>0.69594992502135022</v>
      </c>
      <c r="J41" s="13">
        <v>0.76240163163333774</v>
      </c>
      <c r="K41" s="14">
        <f t="shared" si="4"/>
        <v>1.4736353685261832</v>
      </c>
      <c r="L41" s="13">
        <v>0.69449625326002928</v>
      </c>
      <c r="M41" s="14">
        <f t="shared" si="5"/>
        <v>0.3778619413203182</v>
      </c>
      <c r="N41" s="17">
        <f t="shared" si="6"/>
        <v>0.17574150711390776</v>
      </c>
      <c r="O41" s="14">
        <f t="shared" si="7"/>
        <v>0.17863607311343097</v>
      </c>
      <c r="P41" s="15">
        <v>0.348184482563408</v>
      </c>
      <c r="Q41" s="14">
        <f t="shared" si="8"/>
        <v>0.17269310731043885</v>
      </c>
      <c r="R41" s="15">
        <v>0.10995159627237271</v>
      </c>
      <c r="S41" s="14">
        <f t="shared" si="9"/>
        <v>6.0546959323983442E-2</v>
      </c>
      <c r="T41" s="16"/>
      <c r="U41" s="14">
        <f t="shared" si="10"/>
        <v>0</v>
      </c>
      <c r="V41" s="13">
        <v>0.12578203916953881</v>
      </c>
      <c r="W41" s="14">
        <f t="shared" si="11"/>
        <v>0.26767409320808261</v>
      </c>
      <c r="X41" s="15">
        <v>1.0049455186749301</v>
      </c>
      <c r="Y41" s="14">
        <f t="shared" si="12"/>
        <v>0.46731589243010757</v>
      </c>
      <c r="Z41" s="18">
        <f t="shared" si="13"/>
        <v>0.59743218996040148</v>
      </c>
      <c r="AA41" s="14">
        <f t="shared" si="14"/>
        <v>0.44460069950541509</v>
      </c>
      <c r="AB41" s="16"/>
      <c r="AC41" s="14">
        <f t="shared" si="15"/>
        <v>0</v>
      </c>
    </row>
    <row r="42" spans="1:29" x14ac:dyDescent="0.25">
      <c r="A42" s="2">
        <v>40946</v>
      </c>
      <c r="B42" s="13">
        <v>1.0992185728900439</v>
      </c>
      <c r="C42" s="14">
        <f t="shared" si="0"/>
        <v>2.055681486963199</v>
      </c>
      <c r="D42" s="13">
        <v>0.79810635584691669</v>
      </c>
      <c r="E42" s="14">
        <f t="shared" si="1"/>
        <v>1.0230918270797271</v>
      </c>
      <c r="F42" s="13">
        <v>1.2076872705228094</v>
      </c>
      <c r="G42" s="14">
        <f t="shared" si="2"/>
        <v>0.42799089488585212</v>
      </c>
      <c r="H42" s="13">
        <v>5.6286264744871755</v>
      </c>
      <c r="I42" s="14">
        <f t="shared" si="3"/>
        <v>0.73085862247624278</v>
      </c>
      <c r="J42" s="13">
        <v>0.94560687705839841</v>
      </c>
      <c r="K42" s="14">
        <f t="shared" si="4"/>
        <v>1.8277502053209314</v>
      </c>
      <c r="L42" s="13">
        <v>0.673085505082886</v>
      </c>
      <c r="M42" s="14">
        <f t="shared" si="5"/>
        <v>0.36621276850857271</v>
      </c>
      <c r="N42" s="17">
        <f t="shared" si="6"/>
        <v>0.17006765884696479</v>
      </c>
      <c r="O42" s="14">
        <f t="shared" si="7"/>
        <v>0.17286877322797364</v>
      </c>
      <c r="P42" s="15">
        <v>0.717386409600556</v>
      </c>
      <c r="Q42" s="14">
        <f t="shared" si="8"/>
        <v>0.35581048099591295</v>
      </c>
      <c r="R42" s="15">
        <v>0.36008891679131827</v>
      </c>
      <c r="S42" s="14">
        <f t="shared" si="9"/>
        <v>0.19828988152179669</v>
      </c>
      <c r="T42" s="16"/>
      <c r="U42" s="14">
        <f t="shared" si="10"/>
        <v>0</v>
      </c>
      <c r="V42" s="13">
        <v>0.11976078492613407</v>
      </c>
      <c r="W42" s="14">
        <f t="shared" si="11"/>
        <v>0.25486038959650209</v>
      </c>
      <c r="X42" s="15">
        <v>0.96091237457729561</v>
      </c>
      <c r="Y42" s="14">
        <f t="shared" si="12"/>
        <v>0.44683976944821507</v>
      </c>
      <c r="Z42" s="18">
        <f t="shared" si="13"/>
        <v>0.5668731879566431</v>
      </c>
      <c r="AA42" s="14">
        <f t="shared" si="14"/>
        <v>0.42185911661889719</v>
      </c>
      <c r="AB42" s="16"/>
      <c r="AC42" s="14">
        <f t="shared" si="15"/>
        <v>0</v>
      </c>
    </row>
    <row r="43" spans="1:29" x14ac:dyDescent="0.25">
      <c r="A43" s="2">
        <v>40947</v>
      </c>
      <c r="B43" s="13">
        <v>0.69353072433699536</v>
      </c>
      <c r="C43" s="14">
        <f t="shared" si="0"/>
        <v>1.29699252343542</v>
      </c>
      <c r="D43" s="13">
        <v>0.63699746934225654</v>
      </c>
      <c r="E43" s="14">
        <f t="shared" si="1"/>
        <v>0.8165664888897769</v>
      </c>
      <c r="F43" s="13">
        <v>1.2392303692422857</v>
      </c>
      <c r="G43" s="14">
        <f t="shared" si="2"/>
        <v>0.43916941715559266</v>
      </c>
      <c r="H43" s="13">
        <v>6.0300045660545454</v>
      </c>
      <c r="I43" s="14">
        <f t="shared" si="3"/>
        <v>0.78297624662926468</v>
      </c>
      <c r="J43" s="13">
        <v>0.31103155552636125</v>
      </c>
      <c r="K43" s="14">
        <f t="shared" si="4"/>
        <v>0.60118851001068485</v>
      </c>
      <c r="L43" s="13">
        <v>0.66389643527943532</v>
      </c>
      <c r="M43" s="14">
        <f t="shared" si="5"/>
        <v>0.36121317385480611</v>
      </c>
      <c r="N43" s="17">
        <f t="shared" si="6"/>
        <v>0.16763255534905036</v>
      </c>
      <c r="O43" s="14">
        <f t="shared" si="7"/>
        <v>0.17039356214303475</v>
      </c>
      <c r="P43" s="15">
        <v>0.49927210042981363</v>
      </c>
      <c r="Q43" s="14">
        <f t="shared" si="8"/>
        <v>0.24762979033947127</v>
      </c>
      <c r="R43" s="15">
        <v>0.13489031626294259</v>
      </c>
      <c r="S43" s="14">
        <f t="shared" si="9"/>
        <v>7.4279944710759979E-2</v>
      </c>
      <c r="T43" s="16"/>
      <c r="U43" s="14">
        <f t="shared" si="10"/>
        <v>0</v>
      </c>
      <c r="V43" s="13">
        <v>0.11346686043242114</v>
      </c>
      <c r="W43" s="14">
        <f t="shared" si="11"/>
        <v>0.2414664222010145</v>
      </c>
      <c r="X43" s="15">
        <v>0.94515156057859795</v>
      </c>
      <c r="Y43" s="14">
        <f t="shared" si="12"/>
        <v>0.43951073645850847</v>
      </c>
      <c r="Z43" s="18">
        <f t="shared" si="13"/>
        <v>0.55593518304154699</v>
      </c>
      <c r="AA43" s="14">
        <f t="shared" si="14"/>
        <v>0.41371920598440709</v>
      </c>
      <c r="AB43" s="16"/>
      <c r="AC43" s="14">
        <f t="shared" si="15"/>
        <v>0</v>
      </c>
    </row>
    <row r="44" spans="1:29" x14ac:dyDescent="0.25">
      <c r="A44" s="2">
        <v>40948</v>
      </c>
      <c r="B44" s="13">
        <v>0.36687701758395869</v>
      </c>
      <c r="C44" s="14">
        <f t="shared" si="0"/>
        <v>0.68610766924792277</v>
      </c>
      <c r="D44" s="13">
        <v>0.40555481057180232</v>
      </c>
      <c r="E44" s="14">
        <f t="shared" si="1"/>
        <v>0.51988035064397209</v>
      </c>
      <c r="F44" s="13">
        <v>1.2108680107628853</v>
      </c>
      <c r="G44" s="14">
        <f t="shared" si="2"/>
        <v>0.42911811374041553</v>
      </c>
      <c r="H44" s="13">
        <v>4.9441526972748404</v>
      </c>
      <c r="I44" s="14">
        <f t="shared" si="3"/>
        <v>0.64198195528185475</v>
      </c>
      <c r="J44" s="13">
        <v>0.22638340986574754</v>
      </c>
      <c r="K44" s="14">
        <f t="shared" si="4"/>
        <v>0.4375733022908409</v>
      </c>
      <c r="L44" s="13">
        <v>0.64676145336049051</v>
      </c>
      <c r="M44" s="14">
        <f t="shared" si="5"/>
        <v>0.35189036253366734</v>
      </c>
      <c r="N44" s="17">
        <f t="shared" si="6"/>
        <v>0.16309178514052999</v>
      </c>
      <c r="O44" s="14">
        <f t="shared" si="7"/>
        <v>0.16577800277813876</v>
      </c>
      <c r="P44" s="15">
        <v>0.2938506562626832</v>
      </c>
      <c r="Q44" s="14">
        <f t="shared" si="8"/>
        <v>0.14574452756082565</v>
      </c>
      <c r="R44" s="15">
        <v>8.9668150303291033E-2</v>
      </c>
      <c r="S44" s="14">
        <f t="shared" si="9"/>
        <v>4.9377490033169824E-2</v>
      </c>
      <c r="T44" s="16"/>
      <c r="U44" s="14">
        <f t="shared" si="10"/>
        <v>0</v>
      </c>
      <c r="V44" s="13">
        <v>0.11644175977135238</v>
      </c>
      <c r="W44" s="14">
        <f t="shared" si="11"/>
        <v>0.24779724246908491</v>
      </c>
      <c r="X44" s="15">
        <v>0.91551729943911375</v>
      </c>
      <c r="Y44" s="14">
        <f t="shared" si="12"/>
        <v>0.42573032654219289</v>
      </c>
      <c r="Z44" s="18">
        <f t="shared" si="13"/>
        <v>0.53536900581074487</v>
      </c>
      <c r="AA44" s="14">
        <f t="shared" si="14"/>
        <v>0.39841414385915902</v>
      </c>
      <c r="AB44" s="16"/>
      <c r="AC44" s="14">
        <f t="shared" si="15"/>
        <v>0</v>
      </c>
    </row>
    <row r="45" spans="1:29" x14ac:dyDescent="0.25">
      <c r="A45" s="2">
        <v>40949</v>
      </c>
      <c r="B45" s="13">
        <v>0.54588180249153906</v>
      </c>
      <c r="C45" s="14">
        <f t="shared" si="0"/>
        <v>1.0208698643997614</v>
      </c>
      <c r="D45" s="13">
        <v>0.54640520856349473</v>
      </c>
      <c r="E45" s="14">
        <f t="shared" si="1"/>
        <v>0.70043635044341168</v>
      </c>
      <c r="F45" s="13">
        <v>1.240464671174994</v>
      </c>
      <c r="G45" s="14">
        <f t="shared" si="2"/>
        <v>0.43960683998982569</v>
      </c>
      <c r="H45" s="13">
        <v>7.2448392315758658</v>
      </c>
      <c r="I45" s="14">
        <f t="shared" si="3"/>
        <v>0.94071852961850733</v>
      </c>
      <c r="J45" s="13">
        <v>0.32570408194228989</v>
      </c>
      <c r="K45" s="14">
        <f t="shared" si="4"/>
        <v>0.62954882952603686</v>
      </c>
      <c r="L45" s="13">
        <v>0.6407920108513544</v>
      </c>
      <c r="M45" s="14">
        <f t="shared" si="5"/>
        <v>0.34864250464456559</v>
      </c>
      <c r="N45" s="17">
        <f t="shared" si="6"/>
        <v>0.16150988287560891</v>
      </c>
      <c r="O45" s="14">
        <f t="shared" si="7"/>
        <v>0.16417004565238366</v>
      </c>
      <c r="P45" s="15">
        <v>0.40502272557839447</v>
      </c>
      <c r="Q45" s="14">
        <f t="shared" si="8"/>
        <v>0.20088383174496716</v>
      </c>
      <c r="R45" s="15">
        <v>0.2405809823413626</v>
      </c>
      <c r="S45" s="14">
        <f t="shared" si="9"/>
        <v>0.13248054094514808</v>
      </c>
      <c r="T45" s="16"/>
      <c r="U45" s="14">
        <f t="shared" si="10"/>
        <v>0</v>
      </c>
      <c r="V45" s="13">
        <v>0.11127238795015473</v>
      </c>
      <c r="W45" s="14">
        <f t="shared" si="11"/>
        <v>0.2367964117954032</v>
      </c>
      <c r="X45" s="15">
        <v>0.86568094797321027</v>
      </c>
      <c r="Y45" s="14">
        <f t="shared" si="12"/>
        <v>0.40255561843318288</v>
      </c>
      <c r="Z45" s="18">
        <f t="shared" si="13"/>
        <v>0.50078257789340785</v>
      </c>
      <c r="AA45" s="14">
        <f t="shared" si="14"/>
        <v>0.37267540680439654</v>
      </c>
      <c r="AB45" s="16"/>
      <c r="AC45" s="14">
        <f t="shared" si="15"/>
        <v>0</v>
      </c>
    </row>
    <row r="46" spans="1:29" x14ac:dyDescent="0.25">
      <c r="A46" s="2">
        <v>40950</v>
      </c>
      <c r="B46" s="13">
        <v>0.59415909425782609</v>
      </c>
      <c r="C46" s="14">
        <f t="shared" si="0"/>
        <v>1.1111546697808696</v>
      </c>
      <c r="D46" s="13">
        <v>0.7378386501815567</v>
      </c>
      <c r="E46" s="14">
        <f t="shared" si="1"/>
        <v>0.94583470883807863</v>
      </c>
      <c r="F46" s="13">
        <v>2.1116822987229082</v>
      </c>
      <c r="G46" s="14">
        <f t="shared" si="2"/>
        <v>0.74835664729146556</v>
      </c>
      <c r="H46" s="13">
        <v>14.353094269250331</v>
      </c>
      <c r="I46" s="14">
        <f t="shared" si="3"/>
        <v>1.8637020511921076</v>
      </c>
      <c r="J46" s="13">
        <v>0.23899469773387216</v>
      </c>
      <c r="K46" s="14">
        <f t="shared" si="4"/>
        <v>0.46194948286815563</v>
      </c>
      <c r="L46" s="13">
        <v>0.62185858557217544</v>
      </c>
      <c r="M46" s="14">
        <f t="shared" si="5"/>
        <v>0.3383411951727705</v>
      </c>
      <c r="N46" s="17">
        <f t="shared" si="6"/>
        <v>0.15649252517662648</v>
      </c>
      <c r="O46" s="14">
        <f t="shared" si="7"/>
        <v>0.1590700491207121</v>
      </c>
      <c r="P46" s="15">
        <v>0.44367785725443493</v>
      </c>
      <c r="Q46" s="14">
        <f t="shared" si="8"/>
        <v>0.220056066973497</v>
      </c>
      <c r="R46" s="15">
        <v>0.21601460660768809</v>
      </c>
      <c r="S46" s="14">
        <f t="shared" si="9"/>
        <v>0.11895259407842099</v>
      </c>
      <c r="T46" s="16"/>
      <c r="U46" s="14">
        <f t="shared" si="10"/>
        <v>0</v>
      </c>
      <c r="V46" s="13">
        <v>0.10349614861265036</v>
      </c>
      <c r="W46" s="14">
        <f t="shared" si="11"/>
        <v>0.22024796157963036</v>
      </c>
      <c r="X46" s="15">
        <v>0.8665443186016103</v>
      </c>
      <c r="Y46" s="14">
        <f t="shared" si="12"/>
        <v>0.4029570997157112</v>
      </c>
      <c r="Z46" s="18">
        <f t="shared" si="13"/>
        <v>0.50138175710951749</v>
      </c>
      <c r="AA46" s="14">
        <f t="shared" si="14"/>
        <v>0.37312130761638512</v>
      </c>
      <c r="AB46" s="16"/>
      <c r="AC46" s="14">
        <f t="shared" si="15"/>
        <v>0</v>
      </c>
    </row>
    <row r="47" spans="1:29" x14ac:dyDescent="0.25">
      <c r="A47" s="2">
        <v>40951</v>
      </c>
      <c r="B47" s="13">
        <v>0.40286205719921908</v>
      </c>
      <c r="C47" s="14">
        <f t="shared" si="0"/>
        <v>0.75340436671022792</v>
      </c>
      <c r="D47" s="13">
        <v>0.55234975161973687</v>
      </c>
      <c r="E47" s="14">
        <f t="shared" si="1"/>
        <v>0.70805665489533043</v>
      </c>
      <c r="F47" s="13">
        <v>1.0870338579626773</v>
      </c>
      <c r="G47" s="14">
        <f t="shared" si="2"/>
        <v>0.38523267156675683</v>
      </c>
      <c r="H47" s="13">
        <v>4.4785002645079457</v>
      </c>
      <c r="I47" s="14">
        <f t="shared" si="3"/>
        <v>0.58151851946721744</v>
      </c>
      <c r="J47" s="13">
        <v>0.14987269313354321</v>
      </c>
      <c r="K47" s="14">
        <f t="shared" si="4"/>
        <v>0.28968681625812381</v>
      </c>
      <c r="L47" s="13">
        <v>0.57812353051326071</v>
      </c>
      <c r="M47" s="14">
        <f t="shared" si="5"/>
        <v>0.31454579997698817</v>
      </c>
      <c r="N47" s="17">
        <f t="shared" si="6"/>
        <v>0.1449027355860141</v>
      </c>
      <c r="O47" s="14">
        <f t="shared" si="7"/>
        <v>0.14728936887801905</v>
      </c>
      <c r="P47" s="15">
        <v>0.34259427176614404</v>
      </c>
      <c r="Q47" s="14">
        <f t="shared" si="8"/>
        <v>0.1699204654454354</v>
      </c>
      <c r="R47" s="15">
        <v>0.14732445106076597</v>
      </c>
      <c r="S47" s="14">
        <f t="shared" si="9"/>
        <v>8.1127039972276493E-2</v>
      </c>
      <c r="T47" s="16"/>
      <c r="U47" s="14">
        <f t="shared" si="10"/>
        <v>0</v>
      </c>
      <c r="V47" s="13">
        <v>9.3774122446290284E-2</v>
      </c>
      <c r="W47" s="14">
        <f t="shared" si="11"/>
        <v>0.19955872362954388</v>
      </c>
      <c r="X47" s="15">
        <v>0.77031854304308012</v>
      </c>
      <c r="Y47" s="14">
        <f t="shared" si="12"/>
        <v>0.35821056038171223</v>
      </c>
      <c r="Z47" s="18">
        <f t="shared" si="13"/>
        <v>0.43460106887189753</v>
      </c>
      <c r="AA47" s="14">
        <f t="shared" si="14"/>
        <v>0.32342405125350521</v>
      </c>
      <c r="AB47" s="16"/>
      <c r="AC47" s="14">
        <f t="shared" si="15"/>
        <v>0</v>
      </c>
    </row>
    <row r="48" spans="1:29" x14ac:dyDescent="0.25">
      <c r="A48" s="2">
        <v>40952</v>
      </c>
      <c r="B48" s="13">
        <v>0.25825671597318939</v>
      </c>
      <c r="C48" s="14">
        <f t="shared" si="0"/>
        <v>0.48297359870310741</v>
      </c>
      <c r="D48" s="13">
        <v>0.39704638320418062</v>
      </c>
      <c r="E48" s="14">
        <f t="shared" si="1"/>
        <v>0.50897340517568557</v>
      </c>
      <c r="F48" s="13">
        <v>1.0481208081658733</v>
      </c>
      <c r="G48" s="14">
        <f t="shared" si="2"/>
        <v>0.37144232085944001</v>
      </c>
      <c r="H48" s="13">
        <v>4.2989113418053195</v>
      </c>
      <c r="I48" s="14">
        <f t="shared" si="3"/>
        <v>0.55819948892693061</v>
      </c>
      <c r="J48" s="13">
        <v>0.1626513287079403</v>
      </c>
      <c r="K48" s="14">
        <f t="shared" si="4"/>
        <v>0.31438646085830074</v>
      </c>
      <c r="L48" s="13">
        <v>0.55548118363513899</v>
      </c>
      <c r="M48" s="14">
        <f t="shared" si="5"/>
        <v>0.3022265381994711</v>
      </c>
      <c r="N48" s="17">
        <f t="shared" si="6"/>
        <v>0.13890251366331183</v>
      </c>
      <c r="O48" s="14">
        <f t="shared" si="7"/>
        <v>0.14119031977070756</v>
      </c>
      <c r="P48" s="15">
        <v>0.24368345484510134</v>
      </c>
      <c r="Q48" s="14">
        <f t="shared" si="8"/>
        <v>0.12086251721364381</v>
      </c>
      <c r="R48" s="15">
        <v>0.11566886685466807</v>
      </c>
      <c r="S48" s="14">
        <f t="shared" si="9"/>
        <v>6.3695284233545701E-2</v>
      </c>
      <c r="T48" s="16"/>
      <c r="U48" s="14">
        <f t="shared" si="10"/>
        <v>0</v>
      </c>
      <c r="V48" s="13">
        <v>9.1177656873490387E-2</v>
      </c>
      <c r="W48" s="14">
        <f t="shared" si="11"/>
        <v>0.19403324024309287</v>
      </c>
      <c r="X48" s="15">
        <v>0.73752574678657601</v>
      </c>
      <c r="Y48" s="14">
        <f t="shared" si="12"/>
        <v>0.34296138063703002</v>
      </c>
      <c r="Z48" s="18">
        <f t="shared" si="13"/>
        <v>0.4118428682698837</v>
      </c>
      <c r="AA48" s="14">
        <f t="shared" si="14"/>
        <v>0.30648771592177398</v>
      </c>
      <c r="AB48" s="16"/>
      <c r="AC48" s="14">
        <f t="shared" si="15"/>
        <v>0</v>
      </c>
    </row>
    <row r="49" spans="1:29" x14ac:dyDescent="0.25">
      <c r="A49" s="2">
        <v>40953</v>
      </c>
      <c r="B49" s="13">
        <v>0.1989133589432848</v>
      </c>
      <c r="C49" s="14">
        <f t="shared" si="0"/>
        <v>0.37199381412770144</v>
      </c>
      <c r="D49" s="13">
        <v>0.30693691332016415</v>
      </c>
      <c r="E49" s="14">
        <f t="shared" si="1"/>
        <v>0.39346215594751016</v>
      </c>
      <c r="F49" s="13">
        <v>1.0144936236369639</v>
      </c>
      <c r="G49" s="14">
        <f t="shared" si="2"/>
        <v>0.35952522183032687</v>
      </c>
      <c r="H49" s="13">
        <v>4.172057838898696</v>
      </c>
      <c r="I49" s="14">
        <f t="shared" si="3"/>
        <v>0.54172797908152592</v>
      </c>
      <c r="J49" s="13">
        <v>0.1563208974449336</v>
      </c>
      <c r="K49" s="14">
        <f t="shared" si="4"/>
        <v>0.30215045949087843</v>
      </c>
      <c r="L49" s="13">
        <v>0.54428240706016939</v>
      </c>
      <c r="M49" s="14">
        <f t="shared" si="5"/>
        <v>0.29613350107052039</v>
      </c>
      <c r="N49" s="17">
        <f t="shared" si="6"/>
        <v>0.1359348378709449</v>
      </c>
      <c r="O49" s="14">
        <f t="shared" si="7"/>
        <v>0.1381737646123487</v>
      </c>
      <c r="P49" s="15">
        <v>0.19993554423179891</v>
      </c>
      <c r="Q49" s="14">
        <f t="shared" si="8"/>
        <v>9.9164357185002452E-2</v>
      </c>
      <c r="R49" s="15">
        <v>0.1251358511158206</v>
      </c>
      <c r="S49" s="14">
        <f t="shared" si="9"/>
        <v>6.8908461035098151E-2</v>
      </c>
      <c r="T49" s="16"/>
      <c r="U49" s="14">
        <f t="shared" si="10"/>
        <v>0</v>
      </c>
      <c r="V49" s="13">
        <v>9.1057489217890003E-2</v>
      </c>
      <c r="W49" s="14">
        <f t="shared" si="11"/>
        <v>0.19377751400063295</v>
      </c>
      <c r="X49" s="15">
        <v>0.7087414802136669</v>
      </c>
      <c r="Y49" s="14">
        <f t="shared" si="12"/>
        <v>0.32957623191851898</v>
      </c>
      <c r="Z49" s="18">
        <f t="shared" si="13"/>
        <v>0.39186658726828483</v>
      </c>
      <c r="AA49" s="14">
        <f t="shared" si="14"/>
        <v>0.29162164633918874</v>
      </c>
      <c r="AB49" s="16"/>
      <c r="AC49" s="14">
        <f t="shared" si="15"/>
        <v>0</v>
      </c>
    </row>
    <row r="50" spans="1:29" x14ac:dyDescent="0.25">
      <c r="A50" s="2">
        <v>40954</v>
      </c>
      <c r="B50" s="13">
        <v>0.34422392953580344</v>
      </c>
      <c r="C50" s="14">
        <f t="shared" si="0"/>
        <v>0.64374345263838562</v>
      </c>
      <c r="D50" s="13">
        <v>0.40163164955276437</v>
      </c>
      <c r="E50" s="14">
        <f t="shared" si="1"/>
        <v>0.51485125402609555</v>
      </c>
      <c r="F50" s="13">
        <v>0.97865685842977768</v>
      </c>
      <c r="G50" s="14">
        <f t="shared" si="2"/>
        <v>0.34682507206042984</v>
      </c>
      <c r="H50" s="13">
        <v>4.0760785711017169</v>
      </c>
      <c r="I50" s="14">
        <f t="shared" si="3"/>
        <v>0.52926538705017778</v>
      </c>
      <c r="J50" s="13">
        <v>0.27408354692078774</v>
      </c>
      <c r="K50" s="14">
        <f t="shared" si="4"/>
        <v>0.52977222492071729</v>
      </c>
      <c r="L50" s="13">
        <v>0.53911676445504852</v>
      </c>
      <c r="M50" s="14">
        <f t="shared" si="5"/>
        <v>0.29332297511911959</v>
      </c>
      <c r="N50" s="17">
        <f t="shared" si="6"/>
        <v>0.13456594258058788</v>
      </c>
      <c r="O50" s="14">
        <f t="shared" si="7"/>
        <v>0.13678232281132696</v>
      </c>
      <c r="P50" s="15">
        <v>0.29177767859328907</v>
      </c>
      <c r="Q50" s="14">
        <f t="shared" si="8"/>
        <v>0.14471636871676333</v>
      </c>
      <c r="R50" s="15">
        <v>0.21455070896577288</v>
      </c>
      <c r="S50" s="14">
        <f t="shared" si="9"/>
        <v>0.11814647071155372</v>
      </c>
      <c r="T50" s="16"/>
      <c r="U50" s="14">
        <f t="shared" si="10"/>
        <v>0</v>
      </c>
      <c r="V50" s="13">
        <v>8.8273398980868042E-2</v>
      </c>
      <c r="W50" s="14">
        <f t="shared" si="11"/>
        <v>0.18785275054056649</v>
      </c>
      <c r="X50" s="15">
        <v>0.6920339294285951</v>
      </c>
      <c r="Y50" s="14">
        <f t="shared" si="12"/>
        <v>0.32180695103676332</v>
      </c>
      <c r="Z50" s="18">
        <f t="shared" si="13"/>
        <v>0.38027154702344501</v>
      </c>
      <c r="AA50" s="14">
        <f t="shared" si="14"/>
        <v>0.28299277918023819</v>
      </c>
      <c r="AB50" s="16"/>
      <c r="AC50" s="14">
        <f t="shared" si="15"/>
        <v>0</v>
      </c>
    </row>
    <row r="51" spans="1:29" x14ac:dyDescent="0.25">
      <c r="A51" s="2">
        <v>40955</v>
      </c>
      <c r="B51" s="13">
        <v>0.21755329052246394</v>
      </c>
      <c r="C51" s="14">
        <f t="shared" si="0"/>
        <v>0.40685290695110143</v>
      </c>
      <c r="D51" s="13">
        <v>0.29377570310335777</v>
      </c>
      <c r="E51" s="14">
        <f t="shared" si="1"/>
        <v>0.37659081228679686</v>
      </c>
      <c r="F51" s="13">
        <v>0.98642616958946994</v>
      </c>
      <c r="G51" s="14">
        <f t="shared" si="2"/>
        <v>0.34957842925566124</v>
      </c>
      <c r="H51" s="13">
        <v>4.1192181504171792</v>
      </c>
      <c r="I51" s="14">
        <f t="shared" si="3"/>
        <v>0.53486691944100428</v>
      </c>
      <c r="J51" s="13">
        <v>0.38215433849121166</v>
      </c>
      <c r="K51" s="14">
        <f t="shared" si="4"/>
        <v>0.73866073480180516</v>
      </c>
      <c r="L51" s="13">
        <v>0.54451654845402553</v>
      </c>
      <c r="M51" s="14">
        <f t="shared" si="5"/>
        <v>0.29626089286163604</v>
      </c>
      <c r="N51" s="17">
        <f t="shared" si="6"/>
        <v>0.13599688534031676</v>
      </c>
      <c r="O51" s="14">
        <f t="shared" si="7"/>
        <v>0.13823683404003961</v>
      </c>
      <c r="P51" s="15">
        <v>0.20108440973483716</v>
      </c>
      <c r="Q51" s="14">
        <f t="shared" si="8"/>
        <v>9.973417337020625E-2</v>
      </c>
      <c r="R51" s="15">
        <v>9.5688489551856895E-2</v>
      </c>
      <c r="S51" s="14">
        <f t="shared" si="9"/>
        <v>5.2692705527599984E-2</v>
      </c>
      <c r="T51" s="16"/>
      <c r="U51" s="14">
        <f t="shared" si="10"/>
        <v>0</v>
      </c>
      <c r="V51" s="13">
        <v>8.7094869331326985E-2</v>
      </c>
      <c r="W51" s="14">
        <f t="shared" si="11"/>
        <v>0.18534474655730673</v>
      </c>
      <c r="X51" s="15">
        <v>0.69006155089910182</v>
      </c>
      <c r="Y51" s="14">
        <f t="shared" si="12"/>
        <v>0.32088976317374818</v>
      </c>
      <c r="Z51" s="18">
        <f t="shared" si="13"/>
        <v>0.37890271632397665</v>
      </c>
      <c r="AA51" s="14">
        <f t="shared" si="14"/>
        <v>0.28197411447365706</v>
      </c>
      <c r="AB51" s="16"/>
      <c r="AC51" s="14">
        <f t="shared" si="15"/>
        <v>0</v>
      </c>
    </row>
    <row r="52" spans="1:29" x14ac:dyDescent="0.25">
      <c r="A52" s="2">
        <v>40956</v>
      </c>
      <c r="B52" s="13">
        <v>0.19653373697736765</v>
      </c>
      <c r="C52" s="14">
        <f t="shared" si="0"/>
        <v>0.3675436120096226</v>
      </c>
      <c r="D52" s="13">
        <v>0.26524044260993601</v>
      </c>
      <c r="E52" s="14">
        <f t="shared" si="1"/>
        <v>0.34001148726258862</v>
      </c>
      <c r="F52" s="13">
        <v>0.98153707871200657</v>
      </c>
      <c r="G52" s="14">
        <f t="shared" si="2"/>
        <v>0.34784578999473903</v>
      </c>
      <c r="H52" s="13">
        <v>4.1214004653718606</v>
      </c>
      <c r="I52" s="14">
        <f t="shared" si="3"/>
        <v>0.53515028585531821</v>
      </c>
      <c r="J52" s="13">
        <v>0.3298616047549206</v>
      </c>
      <c r="K52" s="14">
        <f t="shared" si="4"/>
        <v>0.6375848467746118</v>
      </c>
      <c r="L52" s="13">
        <v>0.55812682813560255</v>
      </c>
      <c r="M52" s="14">
        <f t="shared" si="5"/>
        <v>0.30366598205866541</v>
      </c>
      <c r="N52" s="17">
        <f t="shared" si="6"/>
        <v>0.13960360945593467</v>
      </c>
      <c r="O52" s="14">
        <f t="shared" si="7"/>
        <v>0.14190296302344418</v>
      </c>
      <c r="P52" s="15">
        <v>0.17630356682185841</v>
      </c>
      <c r="Q52" s="14">
        <f t="shared" si="8"/>
        <v>8.7443330501771332E-2</v>
      </c>
      <c r="R52" s="15">
        <v>0.10380926023148093</v>
      </c>
      <c r="S52" s="14">
        <f t="shared" si="9"/>
        <v>5.7164563951561206E-2</v>
      </c>
      <c r="T52" s="16"/>
      <c r="U52" s="14">
        <f t="shared" si="10"/>
        <v>0</v>
      </c>
      <c r="V52" s="13">
        <v>8.8503150071434847E-2</v>
      </c>
      <c r="W52" s="14">
        <f t="shared" si="11"/>
        <v>0.18834167896975301</v>
      </c>
      <c r="X52" s="15">
        <v>0.68634941466563903</v>
      </c>
      <c r="Y52" s="14">
        <f t="shared" si="12"/>
        <v>0.31916355988757383</v>
      </c>
      <c r="Z52" s="18">
        <f t="shared" si="13"/>
        <v>0.37632649377795346</v>
      </c>
      <c r="AA52" s="14">
        <f t="shared" si="14"/>
        <v>0.28005692560219797</v>
      </c>
      <c r="AB52" s="16"/>
      <c r="AC52" s="14">
        <f t="shared" si="15"/>
        <v>0</v>
      </c>
    </row>
    <row r="53" spans="1:29" x14ac:dyDescent="0.25">
      <c r="A53" s="2">
        <v>40957</v>
      </c>
      <c r="B53" s="13">
        <v>0.25881052405246174</v>
      </c>
      <c r="C53" s="14">
        <f t="shared" si="0"/>
        <v>0.48400929173447393</v>
      </c>
      <c r="D53" s="13">
        <v>0.30851243513593585</v>
      </c>
      <c r="E53" s="14">
        <f t="shared" si="1"/>
        <v>0.39548181596060616</v>
      </c>
      <c r="F53" s="13">
        <v>0.95523460706357177</v>
      </c>
      <c r="G53" s="14">
        <f t="shared" si="2"/>
        <v>0.33852448749094594</v>
      </c>
      <c r="H53" s="13">
        <v>3.9265857849883639</v>
      </c>
      <c r="I53" s="14">
        <f t="shared" si="3"/>
        <v>0.5098542407919967</v>
      </c>
      <c r="J53" s="13">
        <v>0.28062848543713326</v>
      </c>
      <c r="K53" s="14">
        <f t="shared" si="4"/>
        <v>0.54242284433486165</v>
      </c>
      <c r="L53" s="13">
        <v>0.5583048163798553</v>
      </c>
      <c r="M53" s="14">
        <f t="shared" si="5"/>
        <v>0.30376282201019833</v>
      </c>
      <c r="N53" s="17">
        <f t="shared" si="6"/>
        <v>0.13965077634066167</v>
      </c>
      <c r="O53" s="14">
        <f t="shared" si="7"/>
        <v>0.14195090677450786</v>
      </c>
      <c r="P53" s="15">
        <v>0.21334129830869919</v>
      </c>
      <c r="Q53" s="14">
        <f t="shared" si="8"/>
        <v>0.10581336494759822</v>
      </c>
      <c r="R53" s="15">
        <v>0.13341227783996945</v>
      </c>
      <c r="S53" s="14">
        <f t="shared" si="9"/>
        <v>7.3466034451073053E-2</v>
      </c>
      <c r="T53" s="16"/>
      <c r="U53" s="14">
        <f t="shared" si="10"/>
        <v>0</v>
      </c>
      <c r="V53" s="13">
        <v>8.3931299908626578E-2</v>
      </c>
      <c r="W53" s="14">
        <f t="shared" si="11"/>
        <v>0.17861242148042702</v>
      </c>
      <c r="X53" s="15">
        <v>0.67817179685587647</v>
      </c>
      <c r="Y53" s="14">
        <f t="shared" si="12"/>
        <v>0.31536083556699535</v>
      </c>
      <c r="Z53" s="18">
        <f t="shared" si="13"/>
        <v>0.37065122701797826</v>
      </c>
      <c r="AA53" s="14">
        <f t="shared" si="14"/>
        <v>0.27583347126919316</v>
      </c>
      <c r="AB53" s="16"/>
      <c r="AC53" s="14">
        <f t="shared" si="15"/>
        <v>0</v>
      </c>
    </row>
    <row r="54" spans="1:29" x14ac:dyDescent="0.25">
      <c r="A54" s="2">
        <v>40958</v>
      </c>
      <c r="B54" s="13">
        <v>0.30447937961447619</v>
      </c>
      <c r="C54" s="14">
        <f t="shared" si="0"/>
        <v>0.56941598265564386</v>
      </c>
      <c r="D54" s="13">
        <v>0.34561627711797865</v>
      </c>
      <c r="E54" s="14">
        <f t="shared" si="1"/>
        <v>0.4430451979672605</v>
      </c>
      <c r="F54" s="13">
        <v>0.96115834795949096</v>
      </c>
      <c r="G54" s="14">
        <f t="shared" si="2"/>
        <v>0.34062379517514368</v>
      </c>
      <c r="H54" s="13">
        <v>3.8626133537831326</v>
      </c>
      <c r="I54" s="14">
        <f t="shared" si="3"/>
        <v>0.50154763114947798</v>
      </c>
      <c r="J54" s="13">
        <v>0.22366183617074983</v>
      </c>
      <c r="K54" s="14">
        <f t="shared" si="4"/>
        <v>0.43231281085352991</v>
      </c>
      <c r="L54" s="13">
        <v>0.56203095044917439</v>
      </c>
      <c r="M54" s="14">
        <f t="shared" si="5"/>
        <v>0.30579013928720822</v>
      </c>
      <c r="N54" s="17">
        <f t="shared" si="6"/>
        <v>0.14063820186903123</v>
      </c>
      <c r="O54" s="14">
        <f t="shared" si="7"/>
        <v>0.14295459578216824</v>
      </c>
      <c r="P54" s="15">
        <v>0.24515125838940968</v>
      </c>
      <c r="Q54" s="14">
        <f t="shared" si="8"/>
        <v>0.12159052080852466</v>
      </c>
      <c r="R54" s="15">
        <v>0.10639155246091227</v>
      </c>
      <c r="S54" s="14">
        <f t="shared" si="9"/>
        <v>5.8586552789183052E-2</v>
      </c>
      <c r="T54" s="16"/>
      <c r="U54" s="14">
        <f t="shared" si="10"/>
        <v>0</v>
      </c>
      <c r="V54" s="13">
        <v>7.896664299695047E-2</v>
      </c>
      <c r="W54" s="14">
        <f t="shared" si="11"/>
        <v>0.16804724026937246</v>
      </c>
      <c r="X54" s="15">
        <v>0.66510524250032033</v>
      </c>
      <c r="Y54" s="14">
        <f t="shared" si="12"/>
        <v>0.30928467681392724</v>
      </c>
      <c r="Z54" s="18">
        <f t="shared" si="13"/>
        <v>0.36158303829522231</v>
      </c>
      <c r="AA54" s="14">
        <f t="shared" si="14"/>
        <v>0.26908505175458408</v>
      </c>
      <c r="AB54" s="16"/>
      <c r="AC54" s="14">
        <f t="shared" si="15"/>
        <v>0</v>
      </c>
    </row>
    <row r="55" spans="1:29" x14ac:dyDescent="0.25">
      <c r="A55" s="2">
        <v>40959</v>
      </c>
      <c r="B55" s="13">
        <v>0.28521986115877801</v>
      </c>
      <c r="C55" s="14">
        <f t="shared" si="0"/>
        <v>0.53339818190732513</v>
      </c>
      <c r="D55" s="13">
        <v>0.34413052532472527</v>
      </c>
      <c r="E55" s="14">
        <f t="shared" si="1"/>
        <v>0.44114061406611665</v>
      </c>
      <c r="F55" s="13">
        <v>0.98001180652629172</v>
      </c>
      <c r="G55" s="14">
        <f t="shared" si="2"/>
        <v>0.34730525054910427</v>
      </c>
      <c r="H55" s="13">
        <v>3.9824085685816133</v>
      </c>
      <c r="I55" s="14">
        <f t="shared" si="3"/>
        <v>0.5171026455146549</v>
      </c>
      <c r="J55" s="13">
        <v>0.21418593959318713</v>
      </c>
      <c r="K55" s="14">
        <f t="shared" si="4"/>
        <v>0.41399698391166379</v>
      </c>
      <c r="L55" s="13">
        <v>0.56305369796296345</v>
      </c>
      <c r="M55" s="14">
        <f t="shared" si="5"/>
        <v>0.30634659637279621</v>
      </c>
      <c r="N55" s="17">
        <f t="shared" si="6"/>
        <v>0.14090922996018532</v>
      </c>
      <c r="O55" s="14">
        <f t="shared" si="7"/>
        <v>0.14323008786541191</v>
      </c>
      <c r="P55" s="15">
        <v>0.24114233747199965</v>
      </c>
      <c r="Q55" s="14">
        <f t="shared" si="8"/>
        <v>0.11960216967612382</v>
      </c>
      <c r="R55" s="15">
        <v>7.6622815008954626E-2</v>
      </c>
      <c r="S55" s="14">
        <f t="shared" si="9"/>
        <v>4.2193825473382289E-2</v>
      </c>
      <c r="T55" s="16"/>
      <c r="U55" s="14">
        <f t="shared" si="10"/>
        <v>0</v>
      </c>
      <c r="V55" s="13">
        <v>7.706630194282689E-2</v>
      </c>
      <c r="W55" s="14">
        <f t="shared" si="11"/>
        <v>0.16400316472562176</v>
      </c>
      <c r="X55" s="15">
        <v>0.66084281809742351</v>
      </c>
      <c r="Y55" s="14">
        <f t="shared" si="12"/>
        <v>0.30730258064379656</v>
      </c>
      <c r="Z55" s="18">
        <f t="shared" si="13"/>
        <v>0.35862491575961186</v>
      </c>
      <c r="AA55" s="14">
        <f t="shared" si="14"/>
        <v>0.26688365823971122</v>
      </c>
      <c r="AB55" s="16"/>
      <c r="AC55" s="14">
        <f t="shared" si="15"/>
        <v>0</v>
      </c>
    </row>
    <row r="56" spans="1:29" x14ac:dyDescent="0.25">
      <c r="A56" s="2">
        <v>40960</v>
      </c>
      <c r="B56" s="13">
        <v>1.0752265176973783E-2</v>
      </c>
      <c r="C56" s="14">
        <f t="shared" si="0"/>
        <v>2.0108132279015905E-2</v>
      </c>
      <c r="D56" s="13">
        <v>8.7415283336773966E-2</v>
      </c>
      <c r="E56" s="14">
        <f t="shared" si="1"/>
        <v>0.11205757389165091</v>
      </c>
      <c r="F56" s="13">
        <v>1.0391592079151923</v>
      </c>
      <c r="G56" s="14">
        <f t="shared" si="2"/>
        <v>0.36826642971235696</v>
      </c>
      <c r="H56" s="13">
        <v>3.9752282497285889</v>
      </c>
      <c r="I56" s="14">
        <f t="shared" si="3"/>
        <v>0.5161703047438384</v>
      </c>
      <c r="J56" s="13">
        <v>0.2652070171120724</v>
      </c>
      <c r="K56" s="14">
        <f t="shared" si="4"/>
        <v>0.5126149055589051</v>
      </c>
      <c r="L56" s="13">
        <v>0.58422132333747323</v>
      </c>
      <c r="M56" s="14">
        <f t="shared" si="5"/>
        <v>0.31786349078310888</v>
      </c>
      <c r="N56" s="17">
        <f t="shared" si="6"/>
        <v>0.1465186506844304</v>
      </c>
      <c r="O56" s="14">
        <f t="shared" si="7"/>
        <v>0.14893189904864457</v>
      </c>
      <c r="P56" s="15">
        <v>2.3407380717242542E-2</v>
      </c>
      <c r="Q56" s="14">
        <f t="shared" si="8"/>
        <v>1.1609630849424544E-2</v>
      </c>
      <c r="R56" s="15">
        <v>3.8031555404688081E-7</v>
      </c>
      <c r="S56" s="14">
        <f t="shared" si="9"/>
        <v>2.0942806800287128E-7</v>
      </c>
      <c r="T56" s="16"/>
      <c r="U56" s="14">
        <f t="shared" si="10"/>
        <v>0</v>
      </c>
      <c r="V56" s="13">
        <v>8.1716942138620713E-2</v>
      </c>
      <c r="W56" s="14">
        <f t="shared" si="11"/>
        <v>0.17390009361519287</v>
      </c>
      <c r="X56" s="15">
        <v>0.67371093379038105</v>
      </c>
      <c r="Y56" s="14">
        <f t="shared" si="12"/>
        <v>0.31328646221468748</v>
      </c>
      <c r="Z56" s="18">
        <f t="shared" si="13"/>
        <v>0.36755538805052446</v>
      </c>
      <c r="AA56" s="14">
        <f t="shared" si="14"/>
        <v>0.27352959110736708</v>
      </c>
      <c r="AB56" s="16"/>
      <c r="AC56" s="14">
        <f t="shared" si="15"/>
        <v>0</v>
      </c>
    </row>
    <row r="57" spans="1:29" x14ac:dyDescent="0.25">
      <c r="A57" s="2">
        <v>40961</v>
      </c>
      <c r="B57" s="13">
        <v>0</v>
      </c>
      <c r="C57" s="14">
        <f t="shared" si="0"/>
        <v>0</v>
      </c>
      <c r="D57" s="13">
        <v>3.5904838168633116E-3</v>
      </c>
      <c r="E57" s="14">
        <f t="shared" si="1"/>
        <v>4.6026380085606843E-3</v>
      </c>
      <c r="F57" s="13">
        <v>1.0774583954868056</v>
      </c>
      <c r="G57" s="14">
        <f t="shared" si="2"/>
        <v>0.38183923449573426</v>
      </c>
      <c r="H57" s="13">
        <v>4.1036969804802013</v>
      </c>
      <c r="I57" s="14">
        <f t="shared" si="3"/>
        <v>0.53285154660879086</v>
      </c>
      <c r="J57" s="13">
        <v>6.8768009280010742E-2</v>
      </c>
      <c r="K57" s="14">
        <f t="shared" si="4"/>
        <v>0.13292071592377916</v>
      </c>
      <c r="L57" s="13">
        <v>0.61103452052585183</v>
      </c>
      <c r="M57" s="14">
        <f t="shared" si="5"/>
        <v>0.33245203131885137</v>
      </c>
      <c r="N57" s="17">
        <f t="shared" si="6"/>
        <v>0.15362414793935075</v>
      </c>
      <c r="O57" s="14">
        <f t="shared" si="7"/>
        <v>0.15615442802305771</v>
      </c>
      <c r="P57" s="15">
        <v>0</v>
      </c>
      <c r="Q57" s="14">
        <f t="shared" si="8"/>
        <v>0</v>
      </c>
      <c r="R57" s="15">
        <v>1.4060261270804115E-8</v>
      </c>
      <c r="S57" s="14">
        <f t="shared" si="9"/>
        <v>7.7425530516091501E-9</v>
      </c>
      <c r="T57" s="16"/>
      <c r="U57" s="14">
        <f t="shared" si="10"/>
        <v>0</v>
      </c>
      <c r="V57" s="13">
        <v>7.9069906538288937E-2</v>
      </c>
      <c r="W57" s="14">
        <f t="shared" si="11"/>
        <v>0.16826699322433905</v>
      </c>
      <c r="X57" s="15">
        <v>0.68595802035618791</v>
      </c>
      <c r="Y57" s="14">
        <f t="shared" si="12"/>
        <v>0.31898155521407234</v>
      </c>
      <c r="Z57" s="18">
        <f t="shared" si="13"/>
        <v>0.37605486612719441</v>
      </c>
      <c r="AA57" s="14">
        <f t="shared" si="14"/>
        <v>0.27985478409465636</v>
      </c>
      <c r="AB57" s="16"/>
      <c r="AC57" s="14">
        <f t="shared" si="15"/>
        <v>0</v>
      </c>
    </row>
    <row r="58" spans="1:29" x14ac:dyDescent="0.25">
      <c r="A58" s="2">
        <v>40962</v>
      </c>
      <c r="B58" s="13">
        <v>1.0259685335457541E-5</v>
      </c>
      <c r="C58" s="14">
        <f t="shared" si="0"/>
        <v>1.9186944003972545E-5</v>
      </c>
      <c r="D58" s="13">
        <v>2.2013127313129863E-2</v>
      </c>
      <c r="E58" s="14">
        <f t="shared" si="1"/>
        <v>2.8218608306445406E-2</v>
      </c>
      <c r="F58" s="13">
        <v>1.0373926260980517</v>
      </c>
      <c r="G58" s="14">
        <f t="shared" si="2"/>
        <v>0.36764037282556061</v>
      </c>
      <c r="H58" s="13">
        <v>3.9329516905577573</v>
      </c>
      <c r="I58" s="14">
        <f t="shared" si="3"/>
        <v>0.51068083267837416</v>
      </c>
      <c r="J58" s="13">
        <v>6.427797583062532E-2</v>
      </c>
      <c r="K58" s="14">
        <f t="shared" si="4"/>
        <v>0.12424199355181272</v>
      </c>
      <c r="L58" s="13">
        <v>0.59804174294405821</v>
      </c>
      <c r="M58" s="14">
        <f t="shared" si="5"/>
        <v>0.32538291303757322</v>
      </c>
      <c r="N58" s="17">
        <f t="shared" si="6"/>
        <v>0.15018106188017544</v>
      </c>
      <c r="O58" s="14">
        <f t="shared" si="7"/>
        <v>0.15265463231114304</v>
      </c>
      <c r="P58" s="15">
        <v>1.8301904223758199E-3</v>
      </c>
      <c r="Q58" s="14">
        <f t="shared" si="8"/>
        <v>9.0774082946768571E-4</v>
      </c>
      <c r="R58" s="15">
        <v>4.2004899773456991E-2</v>
      </c>
      <c r="S58" s="14">
        <f t="shared" si="9"/>
        <v>2.3130805228978233E-2</v>
      </c>
      <c r="T58" s="16"/>
      <c r="U58" s="14">
        <f t="shared" si="10"/>
        <v>0</v>
      </c>
      <c r="V58" s="13">
        <v>7.6977145012222345E-2</v>
      </c>
      <c r="W58" s="14">
        <f t="shared" si="11"/>
        <v>0.16381343175014809</v>
      </c>
      <c r="X58" s="15">
        <v>0.67425749549394354</v>
      </c>
      <c r="Y58" s="14">
        <f t="shared" si="12"/>
        <v>0.31354062223184465</v>
      </c>
      <c r="Z58" s="18">
        <f t="shared" si="13"/>
        <v>0.36793470187279675</v>
      </c>
      <c r="AA58" s="14">
        <f t="shared" si="14"/>
        <v>0.27381187116115108</v>
      </c>
      <c r="AB58" s="16"/>
      <c r="AC58" s="14">
        <f t="shared" si="15"/>
        <v>0</v>
      </c>
    </row>
    <row r="59" spans="1:29" x14ac:dyDescent="0.25">
      <c r="A59" s="2">
        <v>40963</v>
      </c>
      <c r="B59" s="13">
        <v>2.9581252813895966E-4</v>
      </c>
      <c r="C59" s="14">
        <f t="shared" si="0"/>
        <v>5.5320784483130117E-4</v>
      </c>
      <c r="D59" s="13">
        <v>2.4092101988961518E-2</v>
      </c>
      <c r="E59" s="14">
        <f t="shared" si="1"/>
        <v>3.0883644092674706E-2</v>
      </c>
      <c r="F59" s="13">
        <v>1.0391270701738144</v>
      </c>
      <c r="G59" s="14">
        <f t="shared" si="2"/>
        <v>0.36825504045536328</v>
      </c>
      <c r="H59" s="13">
        <v>3.8508268874529898</v>
      </c>
      <c r="I59" s="14">
        <f t="shared" si="3"/>
        <v>0.50001719728875615</v>
      </c>
      <c r="J59" s="13">
        <v>5.569305739034832E-2</v>
      </c>
      <c r="K59" s="14">
        <f t="shared" si="4"/>
        <v>0.10764832569409609</v>
      </c>
      <c r="L59" s="13">
        <v>0.59231463579455346</v>
      </c>
      <c r="M59" s="14">
        <f t="shared" si="5"/>
        <v>0.32226690511743966</v>
      </c>
      <c r="N59" s="17">
        <f t="shared" si="6"/>
        <v>0.14866337848555666</v>
      </c>
      <c r="O59" s="14">
        <f t="shared" si="7"/>
        <v>0.15111195177825995</v>
      </c>
      <c r="P59" s="15">
        <v>2.4416608172297327E-3</v>
      </c>
      <c r="Q59" s="14">
        <f t="shared" si="8"/>
        <v>1.2110189127936216E-3</v>
      </c>
      <c r="R59" s="15">
        <v>3.7580968801054604E-2</v>
      </c>
      <c r="S59" s="14">
        <f t="shared" si="9"/>
        <v>2.0694682628496611E-2</v>
      </c>
      <c r="T59" s="16"/>
      <c r="U59" s="14">
        <f t="shared" si="10"/>
        <v>0</v>
      </c>
      <c r="V59" s="13">
        <v>7.5828285424849651E-2</v>
      </c>
      <c r="W59" s="14">
        <f t="shared" si="11"/>
        <v>0.16136856799770963</v>
      </c>
      <c r="X59" s="15">
        <v>0.67255801330158682</v>
      </c>
      <c r="Y59" s="14">
        <f t="shared" si="12"/>
        <v>0.31275033557188969</v>
      </c>
      <c r="Z59" s="18">
        <f t="shared" si="13"/>
        <v>0.3667552612313012</v>
      </c>
      <c r="AA59" s="14">
        <f t="shared" si="14"/>
        <v>0.27293414789306142</v>
      </c>
      <c r="AB59" s="16"/>
      <c r="AC59" s="14">
        <f t="shared" si="15"/>
        <v>0</v>
      </c>
    </row>
    <row r="60" spans="1:29" x14ac:dyDescent="0.25">
      <c r="A60" s="2">
        <v>40964</v>
      </c>
      <c r="B60" s="13">
        <v>3.4839991790474714E-2</v>
      </c>
      <c r="C60" s="14">
        <f t="shared" si="0"/>
        <v>6.5155309322446217E-2</v>
      </c>
      <c r="D60" s="13">
        <v>9.5527419416491191E-2</v>
      </c>
      <c r="E60" s="14">
        <f t="shared" si="1"/>
        <v>0.12245651391075428</v>
      </c>
      <c r="F60" s="13">
        <v>1.0287342147235323</v>
      </c>
      <c r="G60" s="14">
        <f t="shared" si="2"/>
        <v>0.36457192843360625</v>
      </c>
      <c r="H60" s="13">
        <v>3.9035019697071838</v>
      </c>
      <c r="I60" s="14">
        <f t="shared" si="3"/>
        <v>0.50685688335242063</v>
      </c>
      <c r="J60" s="13">
        <v>3.9694078697726579E-2</v>
      </c>
      <c r="K60" s="14">
        <f t="shared" si="4"/>
        <v>7.6724125268088972E-2</v>
      </c>
      <c r="L60" s="13">
        <v>0.59114698490988504</v>
      </c>
      <c r="M60" s="14">
        <f t="shared" si="5"/>
        <v>0.32163160891822457</v>
      </c>
      <c r="N60" s="17">
        <f t="shared" si="6"/>
        <v>0.14835395100111953</v>
      </c>
      <c r="O60" s="14">
        <f t="shared" si="7"/>
        <v>0.15079742784113798</v>
      </c>
      <c r="P60" s="15">
        <v>2.9888203671048635E-2</v>
      </c>
      <c r="Q60" s="14">
        <f t="shared" si="8"/>
        <v>1.4823999983803685E-2</v>
      </c>
      <c r="R60" s="15">
        <v>0.11402280142474619</v>
      </c>
      <c r="S60" s="14">
        <f t="shared" si="9"/>
        <v>6.2788846673665216E-2</v>
      </c>
      <c r="T60" s="16"/>
      <c r="U60" s="14">
        <f t="shared" si="10"/>
        <v>0</v>
      </c>
      <c r="V60" s="13">
        <v>7.2832892173029934E-2</v>
      </c>
      <c r="W60" s="14">
        <f t="shared" si="11"/>
        <v>0.15499413506772874</v>
      </c>
      <c r="X60" s="15">
        <v>0.66684265031192225</v>
      </c>
      <c r="Y60" s="14">
        <f t="shared" si="12"/>
        <v>0.31009259949919321</v>
      </c>
      <c r="Z60" s="18">
        <f t="shared" si="13"/>
        <v>0.36278879931647401</v>
      </c>
      <c r="AA60" s="14">
        <f t="shared" si="14"/>
        <v>0.26998236228202721</v>
      </c>
      <c r="AB60" s="16"/>
      <c r="AC60" s="14">
        <f t="shared" si="15"/>
        <v>0</v>
      </c>
    </row>
    <row r="61" spans="1:29" x14ac:dyDescent="0.25">
      <c r="A61" s="2">
        <v>40965</v>
      </c>
      <c r="B61" s="13">
        <v>0.11569426732653894</v>
      </c>
      <c r="C61" s="14">
        <f t="shared" si="0"/>
        <v>0.21636330513015076</v>
      </c>
      <c r="D61" s="13">
        <v>0.19373028858768881</v>
      </c>
      <c r="E61" s="14">
        <f t="shared" si="1"/>
        <v>0.24834268448036076</v>
      </c>
      <c r="F61" s="13">
        <v>1.2996640287646624</v>
      </c>
      <c r="G61" s="14">
        <f t="shared" si="2"/>
        <v>0.46058643185097142</v>
      </c>
      <c r="H61" s="13">
        <v>6.1969391434526493</v>
      </c>
      <c r="I61" s="14">
        <f t="shared" si="3"/>
        <v>0.80465215208041607</v>
      </c>
      <c r="J61" s="13">
        <v>4.15274870425505E-2</v>
      </c>
      <c r="K61" s="14">
        <f t="shared" si="4"/>
        <v>8.0267894417815747E-2</v>
      </c>
      <c r="L61" s="13">
        <v>0.58576011400236905</v>
      </c>
      <c r="M61" s="14">
        <f t="shared" si="5"/>
        <v>0.31870071693831664</v>
      </c>
      <c r="N61" s="17">
        <f t="shared" si="6"/>
        <v>0.14692643021062782</v>
      </c>
      <c r="O61" s="14">
        <f t="shared" si="7"/>
        <v>0.14934639494350876</v>
      </c>
      <c r="P61" s="15">
        <v>9.3679073927904838E-2</v>
      </c>
      <c r="Q61" s="14">
        <f t="shared" si="8"/>
        <v>4.6463099812692178E-2</v>
      </c>
      <c r="R61" s="15">
        <v>8.8626895252809354E-2</v>
      </c>
      <c r="S61" s="14">
        <f t="shared" si="9"/>
        <v>4.8804102930801327E-2</v>
      </c>
      <c r="T61" s="16"/>
      <c r="U61" s="14">
        <f t="shared" si="10"/>
        <v>0</v>
      </c>
      <c r="V61" s="13">
        <v>6.8399621905435401E-2</v>
      </c>
      <c r="W61" s="14">
        <f t="shared" si="11"/>
        <v>0.14555978651797094</v>
      </c>
      <c r="X61" s="15">
        <v>0.66016334191644166</v>
      </c>
      <c r="Y61" s="14">
        <f t="shared" si="12"/>
        <v>0.30698661324854987</v>
      </c>
      <c r="Z61" s="18">
        <f t="shared" si="13"/>
        <v>0.35815335929001046</v>
      </c>
      <c r="AA61" s="14">
        <f t="shared" si="14"/>
        <v>0.26653273249489157</v>
      </c>
      <c r="AB61" s="16"/>
      <c r="AC61" s="14">
        <f t="shared" si="15"/>
        <v>0</v>
      </c>
    </row>
    <row r="62" spans="1:29" x14ac:dyDescent="0.25">
      <c r="A62" s="2">
        <v>40966</v>
      </c>
      <c r="B62" s="13">
        <v>3.6260210117616022E-2</v>
      </c>
      <c r="C62" s="14">
        <f t="shared" si="0"/>
        <v>6.7811302038139051E-2</v>
      </c>
      <c r="D62" s="13">
        <v>0.11253116005746489</v>
      </c>
      <c r="E62" s="14">
        <f t="shared" si="1"/>
        <v>0.14425359390155737</v>
      </c>
      <c r="F62" s="13">
        <v>1.1054468841000222</v>
      </c>
      <c r="G62" s="14">
        <f t="shared" si="2"/>
        <v>0.3917580426014845</v>
      </c>
      <c r="H62" s="13">
        <v>3.8063512854640242</v>
      </c>
      <c r="I62" s="14">
        <f t="shared" si="3"/>
        <v>0.49424218675096437</v>
      </c>
      <c r="J62" s="13">
        <v>7.4455721512716256E-3</v>
      </c>
      <c r="K62" s="14">
        <f t="shared" si="4"/>
        <v>1.4391441473598849E-2</v>
      </c>
      <c r="L62" s="13">
        <v>0.60396873673604179</v>
      </c>
      <c r="M62" s="14">
        <f t="shared" si="5"/>
        <v>0.32860767540298497</v>
      </c>
      <c r="N62" s="17">
        <f t="shared" si="6"/>
        <v>0.15175171523505107</v>
      </c>
      <c r="O62" s="14">
        <f t="shared" si="7"/>
        <v>0.15425115525068722</v>
      </c>
      <c r="P62" s="15">
        <v>3.3348700434128555E-2</v>
      </c>
      <c r="Q62" s="14">
        <f t="shared" si="8"/>
        <v>1.6540342810038501E-2</v>
      </c>
      <c r="R62" s="15">
        <v>1.9795735557080495E-2</v>
      </c>
      <c r="S62" s="14">
        <f t="shared" si="9"/>
        <v>1.0900902180572051E-2</v>
      </c>
      <c r="T62" s="16"/>
      <c r="U62" s="14">
        <f t="shared" si="10"/>
        <v>0</v>
      </c>
      <c r="V62" s="13">
        <v>6.6807155519833308E-2</v>
      </c>
      <c r="W62" s="14">
        <f t="shared" si="11"/>
        <v>0.14217089253481771</v>
      </c>
      <c r="X62" s="15">
        <v>0.67194198229209157</v>
      </c>
      <c r="Y62" s="14">
        <f t="shared" si="12"/>
        <v>0.31246387120579505</v>
      </c>
      <c r="Z62" s="18">
        <f t="shared" si="13"/>
        <v>0.36632773571071153</v>
      </c>
      <c r="AA62" s="14">
        <f t="shared" si="14"/>
        <v>0.27261598936611098</v>
      </c>
      <c r="AB62" s="16"/>
      <c r="AC62" s="14">
        <f t="shared" si="15"/>
        <v>0</v>
      </c>
    </row>
    <row r="63" spans="1:29" x14ac:dyDescent="0.25">
      <c r="A63" s="2">
        <v>40967</v>
      </c>
      <c r="B63" s="13">
        <v>0.17500679894146004</v>
      </c>
      <c r="C63" s="14">
        <f t="shared" si="0"/>
        <v>0.32728544217623701</v>
      </c>
      <c r="D63" s="13">
        <v>0.24460443480035979</v>
      </c>
      <c r="E63" s="14">
        <f t="shared" si="1"/>
        <v>0.31355820722182626</v>
      </c>
      <c r="F63" s="13">
        <v>1.1027395723102349</v>
      </c>
      <c r="G63" s="14">
        <f t="shared" si="2"/>
        <v>0.39079860150781093</v>
      </c>
      <c r="H63" s="13">
        <v>3.6671192599824303</v>
      </c>
      <c r="I63" s="14">
        <f t="shared" si="3"/>
        <v>0.47616336649005403</v>
      </c>
      <c r="J63" s="13">
        <v>8.7882700240303563E-2</v>
      </c>
      <c r="K63" s="14">
        <f t="shared" si="4"/>
        <v>0.1698672326792445</v>
      </c>
      <c r="L63" s="13">
        <v>0.59904710019599805</v>
      </c>
      <c r="M63" s="14">
        <f t="shared" si="5"/>
        <v>0.32592990841898128</v>
      </c>
      <c r="N63" s="17">
        <f t="shared" si="6"/>
        <v>0.15044748155193949</v>
      </c>
      <c r="O63" s="14">
        <f t="shared" si="7"/>
        <v>0.15292544007161851</v>
      </c>
      <c r="P63" s="15">
        <v>0.13608386700259781</v>
      </c>
      <c r="Q63" s="14">
        <f t="shared" si="8"/>
        <v>6.7495098214836111E-2</v>
      </c>
      <c r="R63" s="15">
        <v>6.2994861865736773E-2</v>
      </c>
      <c r="S63" s="14">
        <f t="shared" si="9"/>
        <v>3.4689331199487937E-2</v>
      </c>
      <c r="T63" s="16"/>
      <c r="U63" s="14">
        <f t="shared" si="10"/>
        <v>0</v>
      </c>
      <c r="V63" s="13">
        <v>6.4786999925688454E-2</v>
      </c>
      <c r="W63" s="14">
        <f t="shared" si="11"/>
        <v>0.1378718422063912</v>
      </c>
      <c r="X63" s="15">
        <v>0.65194593815979895</v>
      </c>
      <c r="Y63" s="14">
        <f t="shared" si="12"/>
        <v>0.30316538782027252</v>
      </c>
      <c r="Z63" s="18">
        <f t="shared" si="13"/>
        <v>0.35245048108290045</v>
      </c>
      <c r="AA63" s="14">
        <f t="shared" si="14"/>
        <v>0.26228873010820503</v>
      </c>
      <c r="AB63" s="16"/>
      <c r="AC63" s="14">
        <f t="shared" si="15"/>
        <v>0</v>
      </c>
    </row>
    <row r="64" spans="1:29" x14ac:dyDescent="0.25">
      <c r="A64" s="2">
        <v>40968</v>
      </c>
      <c r="B64" s="13">
        <v>3.7912478961690838E-2</v>
      </c>
      <c r="C64" s="14">
        <f t="shared" si="0"/>
        <v>7.0901259356928328E-2</v>
      </c>
      <c r="D64" s="13">
        <v>0.15321439659723973</v>
      </c>
      <c r="E64" s="14">
        <f t="shared" si="1"/>
        <v>0.19640539860536371</v>
      </c>
      <c r="F64" s="13">
        <v>1.0320236773705345</v>
      </c>
      <c r="G64" s="14">
        <f t="shared" si="2"/>
        <v>0.3657376772962026</v>
      </c>
      <c r="H64" s="13">
        <v>3.6675921625391465</v>
      </c>
      <c r="I64" s="14">
        <f t="shared" si="3"/>
        <v>0.47622477133060154</v>
      </c>
      <c r="J64" s="13">
        <v>0.19677220852364885</v>
      </c>
      <c r="K64" s="14">
        <f t="shared" si="4"/>
        <v>0.3803382285557777</v>
      </c>
      <c r="L64" s="13">
        <v>0.58122589486267573</v>
      </c>
      <c r="M64" s="14">
        <f t="shared" si="5"/>
        <v>0.31623373624770268</v>
      </c>
      <c r="N64" s="17">
        <f t="shared" si="6"/>
        <v>0.14572486213860908</v>
      </c>
      <c r="O64" s="14">
        <f t="shared" si="7"/>
        <v>0.14812503633853913</v>
      </c>
      <c r="P64" s="15">
        <v>4.9253370852967465E-2</v>
      </c>
      <c r="Q64" s="14">
        <f t="shared" si="8"/>
        <v>2.442876717391727E-2</v>
      </c>
      <c r="R64" s="15">
        <v>6.3406471822345493E-4</v>
      </c>
      <c r="S64" s="14">
        <f t="shared" si="9"/>
        <v>3.4915992131616646E-4</v>
      </c>
      <c r="T64" s="16"/>
      <c r="U64" s="14">
        <f t="shared" si="10"/>
        <v>0</v>
      </c>
      <c r="V64" s="13">
        <v>6.587712861617516E-2</v>
      </c>
      <c r="W64" s="14">
        <f t="shared" si="11"/>
        <v>0.14019172198122007</v>
      </c>
      <c r="X64" s="15">
        <v>0.67906625167006751</v>
      </c>
      <c r="Y64" s="14">
        <f t="shared" si="12"/>
        <v>0.31577677149781402</v>
      </c>
      <c r="Z64" s="18">
        <f t="shared" si="13"/>
        <v>0.37127197865902684</v>
      </c>
      <c r="AA64" s="14">
        <f t="shared" si="14"/>
        <v>0.27629542597881068</v>
      </c>
      <c r="AB64" s="16"/>
      <c r="AC64" s="14">
        <f t="shared" si="15"/>
        <v>0</v>
      </c>
    </row>
    <row r="65" spans="1:29" x14ac:dyDescent="0.25">
      <c r="A65" s="2">
        <v>40969</v>
      </c>
      <c r="B65" s="13">
        <v>5.589773892134868E-2</v>
      </c>
      <c r="C65" s="14">
        <f t="shared" si="0"/>
        <v>0.1045360312295352</v>
      </c>
      <c r="D65" s="13">
        <v>0.23466093842767247</v>
      </c>
      <c r="E65" s="14">
        <f t="shared" si="1"/>
        <v>0.30081164807345551</v>
      </c>
      <c r="F65" s="13">
        <v>0.94941306583639407</v>
      </c>
      <c r="G65" s="14">
        <f t="shared" si="2"/>
        <v>0.33646139822914051</v>
      </c>
      <c r="H65" s="13">
        <v>3.52693274001789</v>
      </c>
      <c r="I65" s="14">
        <f t="shared" si="3"/>
        <v>0.45796060826201634</v>
      </c>
      <c r="J65" s="13">
        <v>0.25276145864997152</v>
      </c>
      <c r="K65" s="14">
        <f t="shared" si="4"/>
        <v>0.48855906101471008</v>
      </c>
      <c r="L65" s="13">
        <v>0.56907459511589775</v>
      </c>
      <c r="M65" s="14">
        <f t="shared" si="5"/>
        <v>0.30962244973560182</v>
      </c>
      <c r="N65" s="17">
        <f t="shared" si="6"/>
        <v>0.14250476770571291</v>
      </c>
      <c r="O65" s="14">
        <f t="shared" si="7"/>
        <v>0.14485190505615997</v>
      </c>
      <c r="P65" s="15">
        <v>8.6319554089017578E-2</v>
      </c>
      <c r="Q65" s="14">
        <f t="shared" si="8"/>
        <v>4.2812913164702177E-2</v>
      </c>
      <c r="R65" s="15">
        <v>2.8159698187972679E-2</v>
      </c>
      <c r="S65" s="14">
        <f t="shared" si="9"/>
        <v>1.5506678925690503E-2</v>
      </c>
      <c r="T65" s="16"/>
      <c r="U65" s="14">
        <f t="shared" si="10"/>
        <v>0</v>
      </c>
      <c r="V65" s="13">
        <v>6.6668906593198088E-2</v>
      </c>
      <c r="W65" s="14">
        <f t="shared" si="11"/>
        <v>0.14187668792247085</v>
      </c>
      <c r="X65" s="15">
        <v>0.66751428887100472</v>
      </c>
      <c r="Y65" s="14">
        <f t="shared" si="12"/>
        <v>0.31040492227370731</v>
      </c>
      <c r="Z65" s="18">
        <f t="shared" si="13"/>
        <v>0.36325491647647723</v>
      </c>
      <c r="AA65" s="14">
        <f t="shared" si="14"/>
        <v>0.27032924016854121</v>
      </c>
      <c r="AB65" s="16"/>
      <c r="AC65" s="14">
        <f t="shared" si="15"/>
        <v>0</v>
      </c>
    </row>
    <row r="66" spans="1:29" x14ac:dyDescent="0.25">
      <c r="A66" s="2">
        <v>40970</v>
      </c>
      <c r="B66" s="13">
        <v>0.10387738974956798</v>
      </c>
      <c r="C66" s="14">
        <f t="shared" si="0"/>
        <v>0.19426420940178946</v>
      </c>
      <c r="D66" s="13">
        <v>0.35951199050330612</v>
      </c>
      <c r="E66" s="14">
        <f t="shared" si="1"/>
        <v>0.46085810058584048</v>
      </c>
      <c r="F66" s="13">
        <v>0.86137647470119227</v>
      </c>
      <c r="G66" s="14">
        <f t="shared" si="2"/>
        <v>0.30526221252741192</v>
      </c>
      <c r="H66" s="13">
        <v>3.3895604895735167</v>
      </c>
      <c r="I66" s="14">
        <f t="shared" si="3"/>
        <v>0.44012327366869824</v>
      </c>
      <c r="J66" s="13">
        <v>0.39363898059027053</v>
      </c>
      <c r="K66" s="14">
        <f t="shared" si="4"/>
        <v>0.76085923765099284</v>
      </c>
      <c r="L66" s="13">
        <v>0.54843889145499702</v>
      </c>
      <c r="M66" s="14">
        <f t="shared" si="5"/>
        <v>0.29839496361279433</v>
      </c>
      <c r="N66" s="17">
        <f t="shared" si="6"/>
        <v>0.13703630623557422</v>
      </c>
      <c r="O66" s="14">
        <f t="shared" si="7"/>
        <v>0.13929337480886606</v>
      </c>
      <c r="P66" s="15">
        <v>0.1613219472237451</v>
      </c>
      <c r="Q66" s="14">
        <f t="shared" si="8"/>
        <v>8.0012722388815016E-2</v>
      </c>
      <c r="R66" s="15">
        <v>6.834899075704845E-2</v>
      </c>
      <c r="S66" s="14">
        <f t="shared" si="9"/>
        <v>3.7637685158757081E-2</v>
      </c>
      <c r="T66" s="16"/>
      <c r="U66" s="14">
        <f t="shared" si="10"/>
        <v>0</v>
      </c>
      <c r="V66" s="13">
        <v>6.9988076399712079E-2</v>
      </c>
      <c r="W66" s="14">
        <f t="shared" si="11"/>
        <v>0.14894014288017549</v>
      </c>
      <c r="X66" s="15">
        <v>0.66811383462574092</v>
      </c>
      <c r="Y66" s="14">
        <f t="shared" si="12"/>
        <v>0.31068372073016159</v>
      </c>
      <c r="Z66" s="18">
        <f t="shared" si="13"/>
        <v>0.36367100123026419</v>
      </c>
      <c r="AA66" s="14">
        <f t="shared" si="14"/>
        <v>0.27063888463647573</v>
      </c>
      <c r="AB66" s="16"/>
      <c r="AC66" s="14">
        <f t="shared" si="15"/>
        <v>0</v>
      </c>
    </row>
    <row r="67" spans="1:29" x14ac:dyDescent="0.25">
      <c r="A67" s="2">
        <v>40971</v>
      </c>
      <c r="B67" s="13">
        <v>7.6557194372559131E-2</v>
      </c>
      <c r="C67" s="14">
        <f t="shared" si="0"/>
        <v>0.14317189596946123</v>
      </c>
      <c r="D67" s="13">
        <v>0.42798702505312747</v>
      </c>
      <c r="E67" s="14">
        <f t="shared" si="1"/>
        <v>0.54863618641825251</v>
      </c>
      <c r="F67" s="13">
        <v>0.78941566019197063</v>
      </c>
      <c r="G67" s="14">
        <f t="shared" si="2"/>
        <v>0.27976010270954171</v>
      </c>
      <c r="H67" s="13">
        <v>3.6220674676483187</v>
      </c>
      <c r="I67" s="14">
        <f t="shared" si="3"/>
        <v>0.47031353953233351</v>
      </c>
      <c r="J67" s="13">
        <v>0.24444599097572714</v>
      </c>
      <c r="K67" s="14">
        <f t="shared" si="4"/>
        <v>0.47248621074502972</v>
      </c>
      <c r="L67" s="13">
        <v>0.55207987549655124</v>
      </c>
      <c r="M67" s="14">
        <f t="shared" si="5"/>
        <v>0.30037595241122184</v>
      </c>
      <c r="N67" s="17">
        <f t="shared" si="6"/>
        <v>0.13800116700658607</v>
      </c>
      <c r="O67" s="14">
        <f t="shared" si="7"/>
        <v>0.14027412740434161</v>
      </c>
      <c r="P67" s="15">
        <v>0.15798583204716493</v>
      </c>
      <c r="Q67" s="14">
        <f t="shared" si="8"/>
        <v>7.8358070544632882E-2</v>
      </c>
      <c r="R67" s="15">
        <v>0.12806366751073361</v>
      </c>
      <c r="S67" s="14">
        <f t="shared" si="9"/>
        <v>7.0520719394055992E-2</v>
      </c>
      <c r="T67" s="16"/>
      <c r="U67" s="14">
        <f t="shared" si="10"/>
        <v>0</v>
      </c>
      <c r="V67" s="13">
        <v>7.3081287875145534E-2</v>
      </c>
      <c r="W67" s="14">
        <f t="shared" si="11"/>
        <v>0.15552274069981711</v>
      </c>
      <c r="X67" s="15">
        <v>0.68586284282678578</v>
      </c>
      <c r="Y67" s="14">
        <f t="shared" si="12"/>
        <v>0.31893729612612648</v>
      </c>
      <c r="Z67" s="18">
        <f t="shared" si="13"/>
        <v>0.37598881292178932</v>
      </c>
      <c r="AA67" s="14">
        <f t="shared" si="14"/>
        <v>0.27980562822086652</v>
      </c>
      <c r="AB67" s="16"/>
      <c r="AC67" s="14">
        <f t="shared" si="15"/>
        <v>0</v>
      </c>
    </row>
    <row r="68" spans="1:29" x14ac:dyDescent="0.25">
      <c r="A68" s="2">
        <v>40972</v>
      </c>
      <c r="B68" s="13">
        <v>0.66135155341037022</v>
      </c>
      <c r="C68" s="14">
        <f t="shared" si="0"/>
        <v>1.2368132946895236</v>
      </c>
      <c r="D68" s="13">
        <v>1.4762436931506253</v>
      </c>
      <c r="E68" s="14">
        <f t="shared" si="1"/>
        <v>1.8923954760862618</v>
      </c>
      <c r="F68" s="13">
        <v>0.86621656097419464</v>
      </c>
      <c r="G68" s="14">
        <f t="shared" si="2"/>
        <v>0.30697748510324208</v>
      </c>
      <c r="H68" s="13">
        <v>8.0744510639409732</v>
      </c>
      <c r="I68" s="14">
        <f t="shared" si="3"/>
        <v>1.0484408955883679</v>
      </c>
      <c r="J68" s="13">
        <v>0.83480219160595248</v>
      </c>
      <c r="K68" s="14">
        <f t="shared" si="4"/>
        <v>1.6135773904866735</v>
      </c>
      <c r="L68" s="13">
        <v>0.57817086852116018</v>
      </c>
      <c r="M68" s="14">
        <f t="shared" si="5"/>
        <v>0.31457155566894357</v>
      </c>
      <c r="N68" s="17">
        <f t="shared" si="6"/>
        <v>0.14491528015810745</v>
      </c>
      <c r="O68" s="14">
        <f t="shared" si="7"/>
        <v>0.14730212006659393</v>
      </c>
      <c r="P68" s="15">
        <v>0.77685381891163718</v>
      </c>
      <c r="Q68" s="14">
        <f t="shared" si="8"/>
        <v>0.3853052236163344</v>
      </c>
      <c r="R68" s="15">
        <v>0.9321279606998305</v>
      </c>
      <c r="S68" s="14">
        <f t="shared" si="9"/>
        <v>0.51329417338728711</v>
      </c>
      <c r="T68" s="16"/>
      <c r="U68" s="14">
        <f t="shared" si="10"/>
        <v>0</v>
      </c>
      <c r="V68" s="13">
        <v>7.5571653417315698E-2</v>
      </c>
      <c r="W68" s="14">
        <f t="shared" si="11"/>
        <v>0.16082243485852407</v>
      </c>
      <c r="X68" s="15">
        <v>0.67772885739477906</v>
      </c>
      <c r="Y68" s="14">
        <f t="shared" si="12"/>
        <v>0.31515486156571004</v>
      </c>
      <c r="Z68" s="18">
        <f t="shared" si="13"/>
        <v>0.37034382703197666</v>
      </c>
      <c r="AA68" s="14">
        <f t="shared" si="14"/>
        <v>0.27560470848891289</v>
      </c>
      <c r="AB68" s="16"/>
      <c r="AC68" s="14">
        <f t="shared" si="15"/>
        <v>0</v>
      </c>
    </row>
    <row r="69" spans="1:29" x14ac:dyDescent="0.25">
      <c r="A69" s="2">
        <v>40973</v>
      </c>
      <c r="B69" s="13">
        <v>1.5638226671719739</v>
      </c>
      <c r="C69" s="14">
        <f t="shared" si="0"/>
        <v>2.9245514814644706</v>
      </c>
      <c r="D69" s="13">
        <v>3.0901509143714292</v>
      </c>
      <c r="E69" s="14">
        <f t="shared" si="1"/>
        <v>3.9612617062565501</v>
      </c>
      <c r="F69" s="13">
        <v>0.92727790159353807</v>
      </c>
      <c r="G69" s="14">
        <f t="shared" si="2"/>
        <v>0.32861694297654509</v>
      </c>
      <c r="H69" s="13">
        <v>19.290440738188693</v>
      </c>
      <c r="I69" s="14">
        <f t="shared" si="3"/>
        <v>2.5048002401254932</v>
      </c>
      <c r="J69" s="13">
        <v>2.0372422923035494</v>
      </c>
      <c r="K69" s="14">
        <f t="shared" si="4"/>
        <v>3.9377569139827004</v>
      </c>
      <c r="L69" s="13">
        <v>0.53207317568916812</v>
      </c>
      <c r="M69" s="14">
        <f t="shared" si="5"/>
        <v>0.28949069508529046</v>
      </c>
      <c r="N69" s="17">
        <f t="shared" si="6"/>
        <v>0.13269939155762955</v>
      </c>
      <c r="O69" s="14">
        <f t="shared" si="7"/>
        <v>0.13488502859504936</v>
      </c>
      <c r="P69" s="15">
        <v>1.7029078350186881</v>
      </c>
      <c r="Q69" s="14">
        <f t="shared" si="8"/>
        <v>0.84461100428022196</v>
      </c>
      <c r="R69" s="15">
        <v>1.2817197477737339</v>
      </c>
      <c r="S69" s="14">
        <f t="shared" si="9"/>
        <v>0.70580360871670245</v>
      </c>
      <c r="T69" s="16"/>
      <c r="U69" s="14">
        <f t="shared" si="10"/>
        <v>0</v>
      </c>
      <c r="V69" s="13">
        <v>6.4153125066415531E-2</v>
      </c>
      <c r="W69" s="14">
        <f t="shared" si="11"/>
        <v>0.13652290654527838</v>
      </c>
      <c r="X69" s="15">
        <v>0.73329868001746157</v>
      </c>
      <c r="Y69" s="14">
        <f t="shared" si="12"/>
        <v>0.34099572633750641</v>
      </c>
      <c r="Z69" s="18">
        <f t="shared" si="13"/>
        <v>0.40890928393211834</v>
      </c>
      <c r="AA69" s="14">
        <f t="shared" si="14"/>
        <v>0.30430458339134392</v>
      </c>
      <c r="AB69" s="16"/>
      <c r="AC69" s="14">
        <f t="shared" si="15"/>
        <v>0</v>
      </c>
    </row>
    <row r="70" spans="1:29" x14ac:dyDescent="0.25">
      <c r="A70" s="2">
        <v>40974</v>
      </c>
      <c r="B70" s="13">
        <v>1.7804186293902808</v>
      </c>
      <c r="C70" s="14">
        <f t="shared" ref="C70:C133" si="16">(B70*8.64)/4.62</f>
        <v>3.3296140601584474</v>
      </c>
      <c r="D70" s="13">
        <v>3.3865121186601281</v>
      </c>
      <c r="E70" s="14">
        <f t="shared" ref="E70:E133" si="17">(D70*8.64)/6.74</f>
        <v>4.341166870211203</v>
      </c>
      <c r="F70" s="13">
        <v>0.59342178230110376</v>
      </c>
      <c r="G70" s="14">
        <f t="shared" ref="G70:G133" si="18">(F70*8.64)/24.38</f>
        <v>0.21030205902713442</v>
      </c>
      <c r="H70" s="13">
        <v>7.0405453685610038</v>
      </c>
      <c r="I70" s="14">
        <f t="shared" ref="I70:I133" si="19">(H70*8.64)/66.54</f>
        <v>0.91419164388889496</v>
      </c>
      <c r="J70" s="13">
        <v>2.5833213999367275</v>
      </c>
      <c r="K70" s="14">
        <f t="shared" ref="K70:K133" si="20">(J70*8.64)/4.47</f>
        <v>4.9932655247099165</v>
      </c>
      <c r="L70" s="13">
        <v>0.46889274124264491</v>
      </c>
      <c r="M70" s="14">
        <f t="shared" ref="M70:M133" si="21">(L70*8.64)/15.88</f>
        <v>0.25511544611690501</v>
      </c>
      <c r="N70" s="17">
        <f t="shared" ref="N70:N133" si="22">(L70*0.265)-0.0083</f>
        <v>0.11595657642930091</v>
      </c>
      <c r="O70" s="14">
        <f t="shared" ref="O70:O133" si="23">(N70*8.64)/8.5</f>
        <v>0.11786644945284233</v>
      </c>
      <c r="P70" s="15">
        <v>2.0780767963738325</v>
      </c>
      <c r="Q70" s="14">
        <f t="shared" ref="Q70:Q133" si="24">(P70*8.64)/17.42</f>
        <v>1.0306879173748515</v>
      </c>
      <c r="R70" s="15">
        <v>0.50489703093268112</v>
      </c>
      <c r="S70" s="14">
        <f t="shared" ref="S70:S133" si="25">(R70*8.64)/15.69</f>
        <v>0.27803125221531966</v>
      </c>
      <c r="T70" s="16"/>
      <c r="U70" s="14">
        <f t="shared" ref="U70:U133" si="26">(T70*8.64)/44.21</f>
        <v>0</v>
      </c>
      <c r="V70" s="13">
        <v>6.0748899643531591E-2</v>
      </c>
      <c r="W70" s="14">
        <f t="shared" ref="W70:W133" si="27">(V70*8.64)/4.06</f>
        <v>0.12927844653204756</v>
      </c>
      <c r="X70" s="15">
        <v>0.62802403916862037</v>
      </c>
      <c r="Y70" s="14">
        <f t="shared" ref="Y70:Y133" si="28">(X70*8.64)/18.58</f>
        <v>0.2920413185369688</v>
      </c>
      <c r="Z70" s="18">
        <f t="shared" ref="Z70:Z133" si="29">(X70*0.694)-0.1</f>
        <v>0.33584868318302252</v>
      </c>
      <c r="AA70" s="14">
        <f t="shared" ref="AA70:AA133" si="30">(Z70*8.64)/11.61</f>
        <v>0.24993390376410982</v>
      </c>
      <c r="AB70" s="16"/>
      <c r="AC70" s="14">
        <f t="shared" ref="AC70:AC133" si="31">(AB70*8.64)/3.22</f>
        <v>0</v>
      </c>
    </row>
    <row r="71" spans="1:29" x14ac:dyDescent="0.25">
      <c r="A71" s="2">
        <v>40975</v>
      </c>
      <c r="B71" s="13">
        <v>1.6319169760737469</v>
      </c>
      <c r="C71" s="14">
        <f t="shared" si="16"/>
        <v>3.0518966825275271</v>
      </c>
      <c r="D71" s="13">
        <v>2.9903350447319621</v>
      </c>
      <c r="E71" s="14">
        <f t="shared" si="17"/>
        <v>3.8333078318225744</v>
      </c>
      <c r="F71" s="13">
        <v>1.5776011167698014</v>
      </c>
      <c r="G71" s="14">
        <f t="shared" si="18"/>
        <v>0.55908423498322746</v>
      </c>
      <c r="H71" s="13">
        <v>7.8620988172644681</v>
      </c>
      <c r="I71" s="14">
        <f t="shared" si="19"/>
        <v>1.0208676552624738</v>
      </c>
      <c r="J71" s="13">
        <v>2.3375126069069365</v>
      </c>
      <c r="K71" s="14">
        <f t="shared" si="20"/>
        <v>4.518145173081864</v>
      </c>
      <c r="L71" s="13">
        <v>0.89328542190900362</v>
      </c>
      <c r="M71" s="14">
        <f t="shared" si="21"/>
        <v>0.48601927237366443</v>
      </c>
      <c r="N71" s="17">
        <f t="shared" si="22"/>
        <v>0.22842063680588598</v>
      </c>
      <c r="O71" s="14">
        <f t="shared" si="23"/>
        <v>0.23218285905915942</v>
      </c>
      <c r="P71" s="15">
        <v>1.9676654427871185</v>
      </c>
      <c r="Q71" s="14">
        <f t="shared" si="24"/>
        <v>0.97592591421818053</v>
      </c>
      <c r="R71" s="15">
        <v>0.59195747061239368</v>
      </c>
      <c r="S71" s="14">
        <f t="shared" si="25"/>
        <v>0.3259727562836891</v>
      </c>
      <c r="T71" s="16"/>
      <c r="U71" s="14">
        <f t="shared" si="26"/>
        <v>0</v>
      </c>
      <c r="V71" s="13">
        <v>0.22456697292867081</v>
      </c>
      <c r="W71" s="14">
        <f t="shared" si="27"/>
        <v>0.47789621825214684</v>
      </c>
      <c r="X71" s="15">
        <v>1.6710508917643927</v>
      </c>
      <c r="Y71" s="14">
        <f t="shared" si="28"/>
        <v>0.77706564611648843</v>
      </c>
      <c r="Z71" s="18">
        <f t="shared" si="29"/>
        <v>1.0597093188844884</v>
      </c>
      <c r="AA71" s="14">
        <f t="shared" si="30"/>
        <v>0.78862088847217748</v>
      </c>
      <c r="AB71" s="16"/>
      <c r="AC71" s="14">
        <f t="shared" si="31"/>
        <v>0</v>
      </c>
    </row>
    <row r="72" spans="1:29" x14ac:dyDescent="0.25">
      <c r="A72" s="2">
        <v>40976</v>
      </c>
      <c r="B72" s="13">
        <v>2.6094850763667274</v>
      </c>
      <c r="C72" s="14">
        <f t="shared" si="16"/>
        <v>4.8800759869715424</v>
      </c>
      <c r="D72" s="13">
        <v>4.0295414976338808</v>
      </c>
      <c r="E72" s="14">
        <f t="shared" si="17"/>
        <v>5.1654656586879417</v>
      </c>
      <c r="F72" s="13">
        <v>8.6177272979250592</v>
      </c>
      <c r="G72" s="14">
        <f t="shared" si="18"/>
        <v>3.0540264091087992</v>
      </c>
      <c r="H72" s="13">
        <v>30.496026085431442</v>
      </c>
      <c r="I72" s="14">
        <f t="shared" si="19"/>
        <v>3.959808617044299</v>
      </c>
      <c r="J72" s="13">
        <v>2.8072467493593547</v>
      </c>
      <c r="K72" s="14">
        <f t="shared" si="20"/>
        <v>5.4260876766140553</v>
      </c>
      <c r="L72" s="13">
        <v>2.2815038841597097</v>
      </c>
      <c r="M72" s="14">
        <f t="shared" si="21"/>
        <v>1.2413220125402955</v>
      </c>
      <c r="N72" s="17">
        <f t="shared" si="22"/>
        <v>0.59629852930232319</v>
      </c>
      <c r="O72" s="14">
        <f t="shared" si="23"/>
        <v>0.6061199168437732</v>
      </c>
      <c r="P72" s="15">
        <v>2.8864712288203966</v>
      </c>
      <c r="Q72" s="14">
        <f t="shared" si="24"/>
        <v>1.4316367059132162</v>
      </c>
      <c r="R72" s="15">
        <v>4.3215809780472467</v>
      </c>
      <c r="S72" s="14">
        <f t="shared" si="25"/>
        <v>2.3797616093262084</v>
      </c>
      <c r="T72" s="16"/>
      <c r="U72" s="14">
        <f t="shared" si="26"/>
        <v>0</v>
      </c>
      <c r="V72" s="13">
        <v>1.702587931927342</v>
      </c>
      <c r="W72" s="14">
        <f t="shared" si="27"/>
        <v>3.6232413132640979</v>
      </c>
      <c r="X72" s="15">
        <v>9.5748787582233561</v>
      </c>
      <c r="Y72" s="14">
        <f t="shared" si="28"/>
        <v>4.4524732223385257</v>
      </c>
      <c r="Z72" s="18">
        <f t="shared" si="29"/>
        <v>6.5449658582070089</v>
      </c>
      <c r="AA72" s="14">
        <f t="shared" si="30"/>
        <v>4.8706722665726589</v>
      </c>
      <c r="AB72" s="16"/>
      <c r="AC72" s="14">
        <f t="shared" si="31"/>
        <v>0</v>
      </c>
    </row>
    <row r="73" spans="1:29" x14ac:dyDescent="0.25">
      <c r="A73" s="2">
        <v>40977</v>
      </c>
      <c r="B73" s="13">
        <v>4.7398908672857507</v>
      </c>
      <c r="C73" s="14">
        <f t="shared" si="16"/>
        <v>8.8642114920668593</v>
      </c>
      <c r="D73" s="13">
        <v>6.3542351397477672</v>
      </c>
      <c r="E73" s="14">
        <f t="shared" si="17"/>
        <v>8.1454883690535187</v>
      </c>
      <c r="F73" s="13">
        <v>3.9993240318059513</v>
      </c>
      <c r="G73" s="14">
        <f t="shared" si="18"/>
        <v>1.4173158176703617</v>
      </c>
      <c r="H73" s="13">
        <v>13.921790021791383</v>
      </c>
      <c r="I73" s="14">
        <f t="shared" si="19"/>
        <v>1.8076986141911262</v>
      </c>
      <c r="J73" s="13">
        <v>4.0174260879600272</v>
      </c>
      <c r="K73" s="14">
        <f t="shared" si="20"/>
        <v>7.7652262639764293</v>
      </c>
      <c r="L73" s="13">
        <v>1.3387442775486149</v>
      </c>
      <c r="M73" s="14">
        <f t="shared" si="21"/>
        <v>0.7283847958450903</v>
      </c>
      <c r="N73" s="17">
        <f t="shared" si="22"/>
        <v>0.346467233550383</v>
      </c>
      <c r="O73" s="14">
        <f t="shared" si="23"/>
        <v>0.35217375269121287</v>
      </c>
      <c r="P73" s="15">
        <v>5.0373140876435842</v>
      </c>
      <c r="Q73" s="14">
        <f t="shared" si="24"/>
        <v>2.4984152535729369</v>
      </c>
      <c r="R73" s="15">
        <v>8.207359161195205</v>
      </c>
      <c r="S73" s="14">
        <f t="shared" si="25"/>
        <v>4.5195400352279531</v>
      </c>
      <c r="T73" s="16"/>
      <c r="U73" s="14">
        <f t="shared" si="26"/>
        <v>0</v>
      </c>
      <c r="V73" s="13">
        <v>0.71342923640719413</v>
      </c>
      <c r="W73" s="14">
        <f t="shared" si="27"/>
        <v>1.5182336459502854</v>
      </c>
      <c r="X73" s="15">
        <v>4.3676050428720732</v>
      </c>
      <c r="Y73" s="14">
        <f t="shared" si="28"/>
        <v>2.0310068660072509</v>
      </c>
      <c r="Z73" s="18">
        <f t="shared" si="29"/>
        <v>2.9311178997532186</v>
      </c>
      <c r="AA73" s="14">
        <f t="shared" si="30"/>
        <v>2.1812970416768143</v>
      </c>
      <c r="AB73" s="16"/>
      <c r="AC73" s="14">
        <f t="shared" si="31"/>
        <v>0</v>
      </c>
    </row>
    <row r="74" spans="1:29" x14ac:dyDescent="0.25">
      <c r="A74" s="2">
        <v>40978</v>
      </c>
      <c r="B74" s="13">
        <v>5.6893358750779539</v>
      </c>
      <c r="C74" s="14">
        <f t="shared" si="16"/>
        <v>10.639796961184746</v>
      </c>
      <c r="D74" s="13">
        <v>7.7223895627408661</v>
      </c>
      <c r="E74" s="14">
        <f t="shared" si="17"/>
        <v>9.8993243059467488</v>
      </c>
      <c r="F74" s="13">
        <v>3.3113432157649556</v>
      </c>
      <c r="G74" s="14">
        <f t="shared" si="18"/>
        <v>1.1735030920512395</v>
      </c>
      <c r="H74" s="13">
        <v>33.328335110878882</v>
      </c>
      <c r="I74" s="14">
        <f t="shared" si="19"/>
        <v>4.3275746221519915</v>
      </c>
      <c r="J74" s="13">
        <v>5.5495275681057121</v>
      </c>
      <c r="K74" s="14">
        <f t="shared" si="20"/>
        <v>10.726603621573458</v>
      </c>
      <c r="L74" s="13">
        <v>1.1794538240759709</v>
      </c>
      <c r="M74" s="14">
        <f t="shared" si="21"/>
        <v>0.64171794962319828</v>
      </c>
      <c r="N74" s="17">
        <f t="shared" si="22"/>
        <v>0.30425526338013231</v>
      </c>
      <c r="O74" s="14">
        <f t="shared" si="23"/>
        <v>0.30926652654168746</v>
      </c>
      <c r="P74" s="15">
        <v>6.1426154746569024</v>
      </c>
      <c r="Q74" s="14">
        <f t="shared" si="24"/>
        <v>3.0466244374876945</v>
      </c>
      <c r="R74" s="15">
        <v>7.032679341441904</v>
      </c>
      <c r="S74" s="14">
        <f t="shared" si="25"/>
        <v>3.8726800197615074</v>
      </c>
      <c r="T74" s="16"/>
      <c r="U74" s="14">
        <f t="shared" si="26"/>
        <v>0</v>
      </c>
      <c r="V74" s="13">
        <v>0.44172389082430885</v>
      </c>
      <c r="W74" s="14">
        <f t="shared" si="27"/>
        <v>0.94002325535025355</v>
      </c>
      <c r="X74" s="15">
        <v>3.0312777342890391</v>
      </c>
      <c r="Y74" s="14">
        <f t="shared" si="28"/>
        <v>1.4095930906489398</v>
      </c>
      <c r="Z74" s="18">
        <f t="shared" si="29"/>
        <v>2.0037067475965928</v>
      </c>
      <c r="AA74" s="14">
        <f t="shared" si="30"/>
        <v>1.491130602862581</v>
      </c>
      <c r="AB74" s="16"/>
      <c r="AC74" s="14">
        <f t="shared" si="31"/>
        <v>0</v>
      </c>
    </row>
    <row r="75" spans="1:29" x14ac:dyDescent="0.25">
      <c r="A75" s="2">
        <v>40979</v>
      </c>
      <c r="B75" s="13">
        <v>6.3314068337663549</v>
      </c>
      <c r="C75" s="14">
        <f t="shared" si="16"/>
        <v>11.840553039770846</v>
      </c>
      <c r="D75" s="13">
        <v>8.7600499862088501</v>
      </c>
      <c r="E75" s="14">
        <f t="shared" si="17"/>
        <v>11.229500279057042</v>
      </c>
      <c r="F75" s="13">
        <v>3.1979499230347685</v>
      </c>
      <c r="G75" s="14">
        <f t="shared" si="18"/>
        <v>1.133317774201001</v>
      </c>
      <c r="H75" s="13">
        <v>9.2690793619837688</v>
      </c>
      <c r="I75" s="14">
        <f t="shared" si="19"/>
        <v>1.2035594482647995</v>
      </c>
      <c r="J75" s="13">
        <v>6.4842476654619787</v>
      </c>
      <c r="K75" s="14">
        <f t="shared" si="20"/>
        <v>12.533310923845974</v>
      </c>
      <c r="L75" s="13">
        <v>1.0247569847132783</v>
      </c>
      <c r="M75" s="14">
        <f t="shared" si="21"/>
        <v>0.55755039974324461</v>
      </c>
      <c r="N75" s="17">
        <f t="shared" si="22"/>
        <v>0.26326060094901876</v>
      </c>
      <c r="O75" s="14">
        <f t="shared" si="23"/>
        <v>0.26759665790582615</v>
      </c>
      <c r="P75" s="15">
        <v>6.8755624445426138</v>
      </c>
      <c r="Q75" s="14">
        <f t="shared" si="24"/>
        <v>3.4101526705423755</v>
      </c>
      <c r="R75" s="15">
        <v>7.1013677679318192</v>
      </c>
      <c r="S75" s="14">
        <f t="shared" si="25"/>
        <v>3.9105046217291854</v>
      </c>
      <c r="T75" s="16"/>
      <c r="U75" s="14">
        <f t="shared" si="26"/>
        <v>0</v>
      </c>
      <c r="V75" s="13">
        <v>0.51004284085674978</v>
      </c>
      <c r="W75" s="14">
        <f t="shared" si="27"/>
        <v>1.085411365764118</v>
      </c>
      <c r="X75" s="15">
        <v>2.9356593571832041</v>
      </c>
      <c r="Y75" s="14">
        <f t="shared" si="28"/>
        <v>1.3651290014027389</v>
      </c>
      <c r="Z75" s="18">
        <f t="shared" si="29"/>
        <v>1.9373475938851437</v>
      </c>
      <c r="AA75" s="14">
        <f t="shared" si="30"/>
        <v>1.4417470466122002</v>
      </c>
      <c r="AB75" s="16"/>
      <c r="AC75" s="14">
        <f t="shared" si="31"/>
        <v>0</v>
      </c>
    </row>
    <row r="76" spans="1:29" x14ac:dyDescent="0.25">
      <c r="A76" s="2">
        <v>40980</v>
      </c>
      <c r="B76" s="13">
        <v>6.5171792338861145</v>
      </c>
      <c r="C76" s="14">
        <f t="shared" si="16"/>
        <v>12.187971554280526</v>
      </c>
      <c r="D76" s="13">
        <v>9.4286549017877466</v>
      </c>
      <c r="E76" s="14">
        <f t="shared" si="17"/>
        <v>12.086584325140375</v>
      </c>
      <c r="F76" s="13">
        <v>10.91347724872462</v>
      </c>
      <c r="G76" s="14">
        <f t="shared" si="18"/>
        <v>3.8676145787112683</v>
      </c>
      <c r="H76" s="13">
        <v>22.924117431096821</v>
      </c>
      <c r="I76" s="14">
        <f t="shared" si="19"/>
        <v>2.9766211993489109</v>
      </c>
      <c r="J76" s="13">
        <v>6.8921675987707651</v>
      </c>
      <c r="K76" s="14">
        <f t="shared" si="20"/>
        <v>13.321773613731413</v>
      </c>
      <c r="L76" s="13">
        <v>1.6220097652756678</v>
      </c>
      <c r="M76" s="14">
        <f t="shared" si="21"/>
        <v>0.88250405365124496</v>
      </c>
      <c r="N76" s="17">
        <f t="shared" si="22"/>
        <v>0.42153258779805203</v>
      </c>
      <c r="O76" s="14">
        <f t="shared" si="23"/>
        <v>0.42847547747943171</v>
      </c>
      <c r="P76" s="15">
        <v>7.3417515222207212</v>
      </c>
      <c r="Q76" s="14">
        <f t="shared" si="24"/>
        <v>3.6413738893218732</v>
      </c>
      <c r="R76" s="15">
        <v>9.1820545019205255</v>
      </c>
      <c r="S76" s="14">
        <f t="shared" si="25"/>
        <v>5.0562747544036553</v>
      </c>
      <c r="T76" s="16"/>
      <c r="U76" s="14">
        <f t="shared" si="26"/>
        <v>0</v>
      </c>
      <c r="V76" s="13">
        <v>1.3360585450351163</v>
      </c>
      <c r="W76" s="14">
        <f t="shared" si="27"/>
        <v>2.8432378889417258</v>
      </c>
      <c r="X76" s="15">
        <v>6.7958537279102877</v>
      </c>
      <c r="Y76" s="14">
        <f t="shared" si="28"/>
        <v>3.1601817120099511</v>
      </c>
      <c r="Z76" s="18">
        <f t="shared" si="29"/>
        <v>4.6163224871697395</v>
      </c>
      <c r="AA76" s="14">
        <f t="shared" si="30"/>
        <v>3.4354027811495738</v>
      </c>
      <c r="AB76" s="16"/>
      <c r="AC76" s="14">
        <f t="shared" si="31"/>
        <v>0</v>
      </c>
    </row>
    <row r="77" spans="1:29" x14ac:dyDescent="0.25">
      <c r="A77" s="2">
        <v>40981</v>
      </c>
      <c r="B77" s="13">
        <v>7.0239234194119708</v>
      </c>
      <c r="C77" s="14">
        <f t="shared" si="16"/>
        <v>13.135648992147063</v>
      </c>
      <c r="D77" s="13">
        <v>11.103187973709504</v>
      </c>
      <c r="E77" s="14">
        <f t="shared" si="17"/>
        <v>14.233166779354617</v>
      </c>
      <c r="F77" s="13">
        <v>56.805761693820791</v>
      </c>
      <c r="G77" s="14">
        <f t="shared" si="18"/>
        <v>20.131328180254787</v>
      </c>
      <c r="H77" s="13">
        <v>99.21522042544234</v>
      </c>
      <c r="I77" s="14">
        <f t="shared" si="19"/>
        <v>12.882769829813974</v>
      </c>
      <c r="J77" s="13">
        <v>7.2057487145697827</v>
      </c>
      <c r="K77" s="14">
        <f t="shared" si="20"/>
        <v>13.927890132859716</v>
      </c>
      <c r="L77" s="13">
        <v>7.9841213415135517</v>
      </c>
      <c r="M77" s="14">
        <f t="shared" si="21"/>
        <v>4.3440055661635446</v>
      </c>
      <c r="N77" s="17">
        <f t="shared" si="22"/>
        <v>2.1074921555010913</v>
      </c>
      <c r="O77" s="14">
        <f t="shared" si="23"/>
        <v>2.1422037910034626</v>
      </c>
      <c r="P77" s="15">
        <v>8.7858627037372994</v>
      </c>
      <c r="Q77" s="14">
        <f t="shared" si="24"/>
        <v>4.3576265074793499</v>
      </c>
      <c r="R77" s="15">
        <v>25.022404190173976</v>
      </c>
      <c r="S77" s="14">
        <f t="shared" si="25"/>
        <v>13.779067699369227</v>
      </c>
      <c r="T77" s="16"/>
      <c r="U77" s="14">
        <f t="shared" si="26"/>
        <v>0</v>
      </c>
      <c r="V77" s="13">
        <v>7.6011128397317798</v>
      </c>
      <c r="W77" s="14">
        <f t="shared" si="27"/>
        <v>16.175767225439063</v>
      </c>
      <c r="X77" s="15">
        <v>36.764821119640153</v>
      </c>
      <c r="Y77" s="14">
        <f t="shared" si="28"/>
        <v>17.096235439918782</v>
      </c>
      <c r="Z77" s="18">
        <f t="shared" si="29"/>
        <v>25.414785857030264</v>
      </c>
      <c r="AA77" s="14">
        <f t="shared" si="30"/>
        <v>18.91332900988299</v>
      </c>
      <c r="AB77" s="16"/>
      <c r="AC77" s="14">
        <f t="shared" si="31"/>
        <v>0</v>
      </c>
    </row>
    <row r="78" spans="1:29" x14ac:dyDescent="0.25">
      <c r="A78" s="2">
        <v>40982</v>
      </c>
      <c r="B78" s="13">
        <v>6.8661914936138153</v>
      </c>
      <c r="C78" s="14">
        <f t="shared" si="16"/>
        <v>12.840669806238825</v>
      </c>
      <c r="D78" s="13">
        <v>8.5702186978601986</v>
      </c>
      <c r="E78" s="14">
        <f t="shared" si="17"/>
        <v>10.986155719512183</v>
      </c>
      <c r="F78" s="13">
        <v>27.959299162130129</v>
      </c>
      <c r="G78" s="14">
        <f t="shared" si="18"/>
        <v>9.9084636899427547</v>
      </c>
      <c r="H78" s="13">
        <v>53.785093572667627</v>
      </c>
      <c r="I78" s="14">
        <f t="shared" si="19"/>
        <v>6.9838173800397998</v>
      </c>
      <c r="J78" s="13">
        <v>4.9971531303683383</v>
      </c>
      <c r="K78" s="14">
        <f t="shared" si="20"/>
        <v>9.6589268560139718</v>
      </c>
      <c r="L78" s="13">
        <v>8.4431211395763768</v>
      </c>
      <c r="M78" s="14">
        <f t="shared" si="21"/>
        <v>4.5937384537745531</v>
      </c>
      <c r="N78" s="17">
        <f t="shared" si="22"/>
        <v>2.2291271019877397</v>
      </c>
      <c r="O78" s="14">
        <f t="shared" si="23"/>
        <v>2.2658421366087147</v>
      </c>
      <c r="P78" s="15">
        <v>9.1922245337899522</v>
      </c>
      <c r="Q78" s="14">
        <f t="shared" si="24"/>
        <v>4.5591745104446142</v>
      </c>
      <c r="R78" s="15">
        <v>23.124504157260194</v>
      </c>
      <c r="S78" s="14">
        <f t="shared" si="25"/>
        <v>12.733952576082096</v>
      </c>
      <c r="T78" s="16"/>
      <c r="U78" s="14">
        <f t="shared" si="26"/>
        <v>0</v>
      </c>
      <c r="V78" s="13">
        <v>3.1037742476664678</v>
      </c>
      <c r="W78" s="14">
        <f t="shared" si="27"/>
        <v>6.6050762314872626</v>
      </c>
      <c r="X78" s="15">
        <v>17.843909107311664</v>
      </c>
      <c r="Y78" s="14">
        <f t="shared" si="28"/>
        <v>8.2977058496863716</v>
      </c>
      <c r="Z78" s="18">
        <f t="shared" si="29"/>
        <v>12.283672920474293</v>
      </c>
      <c r="AA78" s="14">
        <f t="shared" si="30"/>
        <v>9.1413379873297078</v>
      </c>
      <c r="AB78" s="16"/>
      <c r="AC78" s="14">
        <f t="shared" si="31"/>
        <v>0</v>
      </c>
    </row>
    <row r="79" spans="1:29" x14ac:dyDescent="0.25">
      <c r="A79" s="2">
        <v>40983</v>
      </c>
      <c r="B79" s="13">
        <v>8.0142982113640073</v>
      </c>
      <c r="C79" s="14">
        <f t="shared" si="16"/>
        <v>14.987778473200223</v>
      </c>
      <c r="D79" s="13">
        <v>6.4140666439745671</v>
      </c>
      <c r="E79" s="14">
        <f t="shared" si="17"/>
        <v>8.222186321059386</v>
      </c>
      <c r="F79" s="13">
        <v>29.078328857473537</v>
      </c>
      <c r="G79" s="14">
        <f t="shared" si="18"/>
        <v>10.305035329309737</v>
      </c>
      <c r="H79" s="13">
        <v>97.211926586290915</v>
      </c>
      <c r="I79" s="14">
        <f t="shared" si="19"/>
        <v>12.622648718147783</v>
      </c>
      <c r="J79" s="13">
        <v>3.5633869218784997</v>
      </c>
      <c r="K79" s="14">
        <f t="shared" si="20"/>
        <v>6.8876203590671681</v>
      </c>
      <c r="L79" s="13">
        <v>10.768736308634134</v>
      </c>
      <c r="M79" s="14">
        <f t="shared" si="21"/>
        <v>5.8590605608689499</v>
      </c>
      <c r="N79" s="17">
        <f t="shared" si="22"/>
        <v>2.8454151217880455</v>
      </c>
      <c r="O79" s="14">
        <f t="shared" si="23"/>
        <v>2.8922807826174957</v>
      </c>
      <c r="P79" s="15">
        <v>9.174449123216581</v>
      </c>
      <c r="Q79" s="14">
        <f t="shared" si="24"/>
        <v>4.5503582333290042</v>
      </c>
      <c r="R79" s="15">
        <v>18.534022591811944</v>
      </c>
      <c r="S79" s="14">
        <f t="shared" si="25"/>
        <v>10.206115691093384</v>
      </c>
      <c r="T79" s="16"/>
      <c r="U79" s="14">
        <f t="shared" si="26"/>
        <v>0</v>
      </c>
      <c r="V79" s="13">
        <v>5.2575474697345568</v>
      </c>
      <c r="W79" s="14">
        <f t="shared" si="27"/>
        <v>11.188475403573047</v>
      </c>
      <c r="X79" s="15">
        <v>24.338591178976777</v>
      </c>
      <c r="Y79" s="14">
        <f t="shared" si="28"/>
        <v>11.317837878706102</v>
      </c>
      <c r="Z79" s="18">
        <f t="shared" si="29"/>
        <v>16.790982278209881</v>
      </c>
      <c r="AA79" s="14">
        <f t="shared" si="30"/>
        <v>12.495614718667818</v>
      </c>
      <c r="AB79" s="16"/>
      <c r="AC79" s="14">
        <f t="shared" si="31"/>
        <v>0</v>
      </c>
    </row>
    <row r="80" spans="1:29" x14ac:dyDescent="0.25">
      <c r="A80" s="2">
        <v>40984</v>
      </c>
      <c r="B80" s="13">
        <v>12.486467148710743</v>
      </c>
      <c r="C80" s="14">
        <f t="shared" si="16"/>
        <v>23.351315187199312</v>
      </c>
      <c r="D80" s="13">
        <v>8.7654495995592203</v>
      </c>
      <c r="E80" s="14">
        <f t="shared" si="17"/>
        <v>11.236422038604104</v>
      </c>
      <c r="F80" s="13">
        <v>45.087380716482826</v>
      </c>
      <c r="G80" s="14">
        <f t="shared" si="18"/>
        <v>15.978464700180954</v>
      </c>
      <c r="H80" s="13">
        <v>98.430702000853074</v>
      </c>
      <c r="I80" s="14">
        <f t="shared" si="19"/>
        <v>12.780902694429974</v>
      </c>
      <c r="J80" s="13">
        <v>7.480590024150783</v>
      </c>
      <c r="K80" s="14">
        <f t="shared" si="20"/>
        <v>14.459127026546481</v>
      </c>
      <c r="L80" s="13">
        <v>15.354378164962565</v>
      </c>
      <c r="M80" s="14">
        <f t="shared" si="21"/>
        <v>8.3540193542365593</v>
      </c>
      <c r="N80" s="17">
        <f t="shared" si="22"/>
        <v>4.0606102137150799</v>
      </c>
      <c r="O80" s="14">
        <f t="shared" si="23"/>
        <v>4.1274908525292116</v>
      </c>
      <c r="P80" s="15">
        <v>13.909287987482696</v>
      </c>
      <c r="Q80" s="14">
        <f t="shared" si="24"/>
        <v>6.8987513324828056</v>
      </c>
      <c r="R80" s="15">
        <v>27.196608908407377</v>
      </c>
      <c r="S80" s="14">
        <f t="shared" si="25"/>
        <v>14.976335307115344</v>
      </c>
      <c r="T80" s="16"/>
      <c r="U80" s="14">
        <f t="shared" si="26"/>
        <v>0</v>
      </c>
      <c r="V80" s="13">
        <v>6.3937629190494496</v>
      </c>
      <c r="W80" s="14">
        <f t="shared" si="27"/>
        <v>13.606431433642181</v>
      </c>
      <c r="X80" s="15">
        <v>26.562412797929056</v>
      </c>
      <c r="Y80" s="14">
        <f t="shared" si="28"/>
        <v>12.351950838218896</v>
      </c>
      <c r="Z80" s="18">
        <f t="shared" si="29"/>
        <v>18.334314481762764</v>
      </c>
      <c r="AA80" s="14">
        <f t="shared" si="30"/>
        <v>13.644141009683919</v>
      </c>
      <c r="AB80" s="16"/>
      <c r="AC80" s="14">
        <f t="shared" si="31"/>
        <v>0</v>
      </c>
    </row>
    <row r="81" spans="1:29" x14ac:dyDescent="0.25">
      <c r="A81" s="2">
        <v>40985</v>
      </c>
      <c r="B81" s="13">
        <v>19.575759910288518</v>
      </c>
      <c r="C81" s="14">
        <f t="shared" si="16"/>
        <v>36.609213338721389</v>
      </c>
      <c r="D81" s="13">
        <v>22.641395432324952</v>
      </c>
      <c r="E81" s="14">
        <f t="shared" si="17"/>
        <v>29.02398464915246</v>
      </c>
      <c r="F81" s="13">
        <v>88.296804171411736</v>
      </c>
      <c r="G81" s="14">
        <f t="shared" si="18"/>
        <v>31.291402298646329</v>
      </c>
      <c r="H81" s="13">
        <v>179.52389545184309</v>
      </c>
      <c r="I81" s="14">
        <f t="shared" si="19"/>
        <v>23.31058696579387</v>
      </c>
      <c r="J81" s="13">
        <v>13.479811646547265</v>
      </c>
      <c r="K81" s="14">
        <f t="shared" si="20"/>
        <v>26.054937947688678</v>
      </c>
      <c r="L81" s="13">
        <v>27.419454148653671</v>
      </c>
      <c r="M81" s="14">
        <f t="shared" si="21"/>
        <v>14.918393189191923</v>
      </c>
      <c r="N81" s="17">
        <f t="shared" si="22"/>
        <v>7.257855349393223</v>
      </c>
      <c r="O81" s="14">
        <f t="shared" si="23"/>
        <v>7.3773964963244056</v>
      </c>
      <c r="P81" s="15">
        <v>32.151381847453898</v>
      </c>
      <c r="Q81" s="14">
        <f t="shared" si="24"/>
        <v>15.946494785419155</v>
      </c>
      <c r="R81" s="15">
        <v>40.920130649691465</v>
      </c>
      <c r="S81" s="14">
        <f t="shared" si="25"/>
        <v>22.533456265986892</v>
      </c>
      <c r="T81" s="16"/>
      <c r="U81" s="14">
        <f t="shared" si="26"/>
        <v>0</v>
      </c>
      <c r="V81" s="13">
        <v>11.71483275741039</v>
      </c>
      <c r="W81" s="14">
        <f t="shared" si="27"/>
        <v>24.930087444341329</v>
      </c>
      <c r="X81" s="15">
        <v>56.923694424139576</v>
      </c>
      <c r="Y81" s="14">
        <f t="shared" si="28"/>
        <v>26.470437019621421</v>
      </c>
      <c r="Z81" s="18">
        <f t="shared" si="29"/>
        <v>39.405043930352861</v>
      </c>
      <c r="AA81" s="14">
        <f t="shared" si="30"/>
        <v>29.324683855146315</v>
      </c>
      <c r="AB81" s="16"/>
      <c r="AC81" s="14">
        <f t="shared" si="31"/>
        <v>0</v>
      </c>
    </row>
    <row r="82" spans="1:29" x14ac:dyDescent="0.25">
      <c r="A82" s="2">
        <v>40986</v>
      </c>
      <c r="B82" s="13">
        <v>16.122948184715046</v>
      </c>
      <c r="C82" s="14">
        <f t="shared" si="16"/>
        <v>30.152006994791776</v>
      </c>
      <c r="D82" s="13">
        <v>25.10910064439415</v>
      </c>
      <c r="E82" s="14">
        <f t="shared" si="17"/>
        <v>32.187333763733747</v>
      </c>
      <c r="F82" s="13">
        <v>75.415733619253686</v>
      </c>
      <c r="G82" s="14">
        <f t="shared" si="18"/>
        <v>26.726494605018537</v>
      </c>
      <c r="H82" s="13">
        <v>173.58864680919314</v>
      </c>
      <c r="I82" s="14">
        <f t="shared" si="19"/>
        <v>22.53991446395294</v>
      </c>
      <c r="J82" s="13">
        <v>16.134877823384596</v>
      </c>
      <c r="K82" s="14">
        <f t="shared" si="20"/>
        <v>31.186877940501773</v>
      </c>
      <c r="L82" s="13">
        <v>52.169914124263919</v>
      </c>
      <c r="M82" s="14">
        <f t="shared" si="21"/>
        <v>28.384638415216642</v>
      </c>
      <c r="N82" s="17">
        <f t="shared" si="22"/>
        <v>13.816727242929939</v>
      </c>
      <c r="O82" s="14">
        <f t="shared" si="23"/>
        <v>14.04429686810761</v>
      </c>
      <c r="P82" s="15">
        <v>60.760358207075939</v>
      </c>
      <c r="Q82" s="14">
        <f t="shared" si="24"/>
        <v>30.136021521764416</v>
      </c>
      <c r="R82" s="15">
        <v>59.052050155773607</v>
      </c>
      <c r="S82" s="14">
        <f t="shared" si="25"/>
        <v>32.518146166085657</v>
      </c>
      <c r="T82" s="16"/>
      <c r="U82" s="14">
        <f t="shared" si="26"/>
        <v>0</v>
      </c>
      <c r="V82" s="13">
        <v>14.25789907688527</v>
      </c>
      <c r="W82" s="14">
        <f t="shared" si="27"/>
        <v>30.341933010908559</v>
      </c>
      <c r="X82" s="15">
        <v>64.289035263670073</v>
      </c>
      <c r="Y82" s="14">
        <f t="shared" si="28"/>
        <v>29.895439433698037</v>
      </c>
      <c r="Z82" s="18">
        <f t="shared" si="29"/>
        <v>44.516590472987026</v>
      </c>
      <c r="AA82" s="14">
        <f t="shared" si="30"/>
        <v>33.128625468269419</v>
      </c>
      <c r="AB82" s="16"/>
      <c r="AC82" s="14">
        <f t="shared" si="31"/>
        <v>0</v>
      </c>
    </row>
    <row r="83" spans="1:29" x14ac:dyDescent="0.25">
      <c r="A83" s="2">
        <v>40987</v>
      </c>
      <c r="B83" s="13">
        <v>11.1707668476132</v>
      </c>
      <c r="C83" s="14">
        <f t="shared" si="16"/>
        <v>20.890784753977933</v>
      </c>
      <c r="D83" s="13">
        <v>22.356955194304017</v>
      </c>
      <c r="E83" s="14">
        <f t="shared" si="17"/>
        <v>28.659360961244321</v>
      </c>
      <c r="F83" s="13">
        <v>36.070035633860556</v>
      </c>
      <c r="G83" s="14">
        <f t="shared" si="18"/>
        <v>12.782818206585532</v>
      </c>
      <c r="H83" s="13">
        <v>117.05231501979512</v>
      </c>
      <c r="I83" s="14">
        <f t="shared" si="19"/>
        <v>15.198857856492785</v>
      </c>
      <c r="J83" s="13">
        <v>10.998548939499212</v>
      </c>
      <c r="K83" s="14">
        <f t="shared" si="20"/>
        <v>21.258940232052172</v>
      </c>
      <c r="L83" s="13">
        <v>42.61326433718299</v>
      </c>
      <c r="M83" s="14">
        <f t="shared" si="21"/>
        <v>23.18505062174188</v>
      </c>
      <c r="N83" s="17">
        <f t="shared" si="22"/>
        <v>11.284215049353493</v>
      </c>
      <c r="O83" s="14">
        <f t="shared" si="23"/>
        <v>11.470072708989905</v>
      </c>
      <c r="P83" s="15">
        <v>66.287918990638488</v>
      </c>
      <c r="Q83" s="14">
        <f t="shared" si="24"/>
        <v>32.877590130833326</v>
      </c>
      <c r="R83" s="15">
        <v>44.258423572363107</v>
      </c>
      <c r="S83" s="14">
        <f t="shared" si="25"/>
        <v>24.371751412697087</v>
      </c>
      <c r="T83" s="16"/>
      <c r="U83" s="14">
        <f t="shared" si="26"/>
        <v>0</v>
      </c>
      <c r="V83" s="13">
        <v>10.131356360783139</v>
      </c>
      <c r="W83" s="14">
        <f t="shared" si="27"/>
        <v>21.560324866297126</v>
      </c>
      <c r="X83" s="15">
        <v>52.762878541444998</v>
      </c>
      <c r="Y83" s="14">
        <f t="shared" si="28"/>
        <v>24.535590451995958</v>
      </c>
      <c r="Z83" s="18">
        <f t="shared" si="29"/>
        <v>36.517437707762824</v>
      </c>
      <c r="AA83" s="14">
        <f t="shared" si="30"/>
        <v>27.17576759647466</v>
      </c>
      <c r="AB83" s="16"/>
      <c r="AC83" s="14">
        <f t="shared" si="31"/>
        <v>0</v>
      </c>
    </row>
    <row r="84" spans="1:29" x14ac:dyDescent="0.25">
      <c r="A84" s="2">
        <v>40988</v>
      </c>
      <c r="B84" s="13">
        <v>6.362614846781538</v>
      </c>
      <c r="C84" s="14">
        <f t="shared" si="16"/>
        <v>11.898916077097942</v>
      </c>
      <c r="D84" s="13">
        <v>10.100733413943903</v>
      </c>
      <c r="E84" s="14">
        <f t="shared" si="17"/>
        <v>12.948121171583876</v>
      </c>
      <c r="F84" s="13">
        <v>16.563136247576793</v>
      </c>
      <c r="G84" s="14">
        <f t="shared" si="18"/>
        <v>5.869790696434106</v>
      </c>
      <c r="H84" s="13">
        <v>83.167655873763565</v>
      </c>
      <c r="I84" s="14">
        <f t="shared" si="19"/>
        <v>10.799046389379578</v>
      </c>
      <c r="J84" s="13">
        <v>5.5283536105377076</v>
      </c>
      <c r="K84" s="14">
        <f t="shared" si="20"/>
        <v>10.685676777415168</v>
      </c>
      <c r="L84" s="13">
        <v>36.157170989803497</v>
      </c>
      <c r="M84" s="14">
        <f t="shared" si="21"/>
        <v>19.672415450371677</v>
      </c>
      <c r="N84" s="17">
        <f t="shared" si="22"/>
        <v>9.5733503122979275</v>
      </c>
      <c r="O84" s="14">
        <f t="shared" si="23"/>
        <v>9.7310290233240124</v>
      </c>
      <c r="P84" s="15">
        <v>57.695054978626295</v>
      </c>
      <c r="Q84" s="14">
        <f t="shared" si="24"/>
        <v>28.61568742912349</v>
      </c>
      <c r="R84" s="15">
        <v>37.358795715126206</v>
      </c>
      <c r="S84" s="14">
        <f t="shared" si="25"/>
        <v>20.572338749438526</v>
      </c>
      <c r="T84" s="16"/>
      <c r="U84" s="14">
        <f t="shared" si="26"/>
        <v>0</v>
      </c>
      <c r="V84" s="13">
        <v>6.4900618714243157</v>
      </c>
      <c r="W84" s="14">
        <f t="shared" si="27"/>
        <v>13.811363194361109</v>
      </c>
      <c r="X84" s="15">
        <v>40.466013536438275</v>
      </c>
      <c r="Y84" s="14">
        <f t="shared" si="28"/>
        <v>18.817349674640838</v>
      </c>
      <c r="Z84" s="18">
        <f t="shared" si="29"/>
        <v>27.98341339428816</v>
      </c>
      <c r="AA84" s="14">
        <f t="shared" si="30"/>
        <v>20.824865781795843</v>
      </c>
      <c r="AB84" s="16"/>
      <c r="AC84" s="14">
        <f t="shared" si="31"/>
        <v>0</v>
      </c>
    </row>
    <row r="85" spans="1:29" x14ac:dyDescent="0.25">
      <c r="A85" s="2">
        <v>40989</v>
      </c>
      <c r="B85" s="13">
        <v>3.0703744755411009</v>
      </c>
      <c r="C85" s="14">
        <f t="shared" si="16"/>
        <v>5.7419990191937478</v>
      </c>
      <c r="D85" s="13">
        <v>3.0327023792927847</v>
      </c>
      <c r="E85" s="14">
        <f t="shared" si="17"/>
        <v>3.8876184802803655</v>
      </c>
      <c r="F85" s="13">
        <v>9.116579476209175</v>
      </c>
      <c r="G85" s="14">
        <f t="shared" si="18"/>
        <v>3.2308140555556721</v>
      </c>
      <c r="H85" s="13">
        <v>51.490209841508211</v>
      </c>
      <c r="I85" s="14">
        <f t="shared" si="19"/>
        <v>6.6858342805925899</v>
      </c>
      <c r="J85" s="13">
        <v>2.3055073828708785</v>
      </c>
      <c r="K85" s="14">
        <f t="shared" si="20"/>
        <v>4.4562827266229066</v>
      </c>
      <c r="L85" s="13">
        <v>26.921911456839595</v>
      </c>
      <c r="M85" s="14">
        <f t="shared" si="21"/>
        <v>14.647689860648244</v>
      </c>
      <c r="N85" s="17">
        <f t="shared" si="22"/>
        <v>7.1260065360624925</v>
      </c>
      <c r="O85" s="14">
        <f t="shared" si="23"/>
        <v>7.2433760554799926</v>
      </c>
      <c r="P85" s="15">
        <v>28.431688665488412</v>
      </c>
      <c r="Q85" s="14">
        <f t="shared" si="24"/>
        <v>14.101595296774963</v>
      </c>
      <c r="R85" s="15">
        <v>25.390520426930763</v>
      </c>
      <c r="S85" s="14">
        <f t="shared" si="25"/>
        <v>13.98177797888348</v>
      </c>
      <c r="T85" s="16"/>
      <c r="U85" s="14">
        <f t="shared" si="26"/>
        <v>0</v>
      </c>
      <c r="V85" s="13">
        <v>3.3185267216734182</v>
      </c>
      <c r="W85" s="14">
        <f t="shared" si="27"/>
        <v>7.0620864224774227</v>
      </c>
      <c r="X85" s="15">
        <v>24.891619784801719</v>
      </c>
      <c r="Y85" s="14">
        <f t="shared" si="28"/>
        <v>11.575005109832448</v>
      </c>
      <c r="Z85" s="18">
        <f t="shared" si="29"/>
        <v>17.174784130652391</v>
      </c>
      <c r="AA85" s="14">
        <f t="shared" si="30"/>
        <v>12.78123470188085</v>
      </c>
      <c r="AB85" s="16"/>
      <c r="AC85" s="14">
        <f t="shared" si="31"/>
        <v>0</v>
      </c>
    </row>
    <row r="86" spans="1:29" x14ac:dyDescent="0.25">
      <c r="A86" s="2">
        <v>40990</v>
      </c>
      <c r="B86" s="13">
        <v>2.3185212137890829</v>
      </c>
      <c r="C86" s="14">
        <f t="shared" si="16"/>
        <v>4.3359357764367275</v>
      </c>
      <c r="D86" s="13">
        <v>3.1836362532747944</v>
      </c>
      <c r="E86" s="14">
        <f t="shared" si="17"/>
        <v>4.0811004789754044</v>
      </c>
      <c r="F86" s="13">
        <v>8.7038687735357385</v>
      </c>
      <c r="G86" s="14">
        <f t="shared" si="18"/>
        <v>3.0845539870118452</v>
      </c>
      <c r="H86" s="13">
        <v>36.858342465456502</v>
      </c>
      <c r="I86" s="14">
        <f t="shared" si="19"/>
        <v>4.7859344589952535</v>
      </c>
      <c r="J86" s="13">
        <v>1.7240751315263259</v>
      </c>
      <c r="K86" s="14">
        <f t="shared" si="20"/>
        <v>3.3324405226817579</v>
      </c>
      <c r="L86" s="13">
        <v>18.488405726054111</v>
      </c>
      <c r="M86" s="14">
        <f t="shared" si="21"/>
        <v>10.059182964301483</v>
      </c>
      <c r="N86" s="17">
        <f t="shared" si="22"/>
        <v>4.8911275174043398</v>
      </c>
      <c r="O86" s="14">
        <f t="shared" si="23"/>
        <v>4.971687264749824</v>
      </c>
      <c r="P86" s="15">
        <v>16.891760897820213</v>
      </c>
      <c r="Q86" s="14">
        <f t="shared" si="24"/>
        <v>8.3780031089073841</v>
      </c>
      <c r="R86" s="15">
        <v>20.062138885847851</v>
      </c>
      <c r="S86" s="14">
        <f t="shared" si="25"/>
        <v>11.047602292780462</v>
      </c>
      <c r="T86" s="16"/>
      <c r="U86" s="14">
        <f t="shared" si="26"/>
        <v>0</v>
      </c>
      <c r="V86" s="13">
        <v>2.1130116690750325</v>
      </c>
      <c r="W86" s="14">
        <f t="shared" si="27"/>
        <v>4.4966553745833204</v>
      </c>
      <c r="X86" s="15">
        <v>16.51427796363005</v>
      </c>
      <c r="Y86" s="14">
        <f t="shared" si="28"/>
        <v>7.6794058991261389</v>
      </c>
      <c r="Z86" s="18">
        <f t="shared" si="29"/>
        <v>11.360908906759255</v>
      </c>
      <c r="AA86" s="14">
        <f t="shared" si="30"/>
        <v>8.4546298840999121</v>
      </c>
      <c r="AB86" s="16"/>
      <c r="AC86" s="14">
        <f t="shared" si="31"/>
        <v>0</v>
      </c>
    </row>
    <row r="87" spans="1:29" x14ac:dyDescent="0.25">
      <c r="A87" s="2">
        <v>40991</v>
      </c>
      <c r="B87" s="13">
        <v>1.5510603854572789</v>
      </c>
      <c r="C87" s="14">
        <f t="shared" si="16"/>
        <v>2.9006843572188075</v>
      </c>
      <c r="D87" s="13">
        <v>2.4699515547759137</v>
      </c>
      <c r="E87" s="14">
        <f t="shared" si="17"/>
        <v>3.1662286992973141</v>
      </c>
      <c r="F87" s="13">
        <v>6.6269793916946256</v>
      </c>
      <c r="G87" s="14">
        <f t="shared" si="18"/>
        <v>2.3485275612896461</v>
      </c>
      <c r="H87" s="13">
        <v>26.222836838375226</v>
      </c>
      <c r="I87" s="14">
        <f t="shared" si="19"/>
        <v>3.4049490574626078</v>
      </c>
      <c r="J87" s="13">
        <v>1.2687327868662708</v>
      </c>
      <c r="K87" s="14">
        <f t="shared" si="20"/>
        <v>2.4523157222650069</v>
      </c>
      <c r="L87" s="13">
        <v>12.087184040578789</v>
      </c>
      <c r="M87" s="14">
        <f t="shared" si="21"/>
        <v>6.5764023999118857</v>
      </c>
      <c r="N87" s="17">
        <f t="shared" si="22"/>
        <v>3.1948037707533792</v>
      </c>
      <c r="O87" s="14">
        <f t="shared" si="23"/>
        <v>3.247424068154023</v>
      </c>
      <c r="P87" s="15">
        <v>10.96449469991774</v>
      </c>
      <c r="Q87" s="14">
        <f t="shared" si="24"/>
        <v>5.4381879567904292</v>
      </c>
      <c r="R87" s="15">
        <v>12.410863480165473</v>
      </c>
      <c r="S87" s="14">
        <f t="shared" si="25"/>
        <v>6.8342804632651175</v>
      </c>
      <c r="T87" s="16"/>
      <c r="U87" s="14">
        <f t="shared" si="26"/>
        <v>0</v>
      </c>
      <c r="V87" s="13">
        <v>1.221215733606366</v>
      </c>
      <c r="W87" s="14">
        <f t="shared" si="27"/>
        <v>2.5988433345711832</v>
      </c>
      <c r="X87" s="15">
        <v>8.8972604151939905</v>
      </c>
      <c r="Y87" s="14">
        <f t="shared" si="28"/>
        <v>4.1373697517371415</v>
      </c>
      <c r="Z87" s="18">
        <f t="shared" si="29"/>
        <v>6.0746987281446296</v>
      </c>
      <c r="AA87" s="14">
        <f t="shared" si="30"/>
        <v>4.5207060302471671</v>
      </c>
      <c r="AB87" s="16"/>
      <c r="AC87" s="14">
        <f t="shared" si="31"/>
        <v>0</v>
      </c>
    </row>
    <row r="88" spans="1:29" x14ac:dyDescent="0.25">
      <c r="A88" s="2">
        <v>40992</v>
      </c>
      <c r="B88" s="13">
        <v>1.304824564386373</v>
      </c>
      <c r="C88" s="14">
        <f t="shared" si="16"/>
        <v>2.4401913931381523</v>
      </c>
      <c r="D88" s="13">
        <v>2.1660814624675298</v>
      </c>
      <c r="E88" s="14">
        <f t="shared" si="17"/>
        <v>2.7766978984746973</v>
      </c>
      <c r="F88" s="13">
        <v>5.9217626845263496</v>
      </c>
      <c r="G88" s="14">
        <f t="shared" si="18"/>
        <v>2.0986066281504376</v>
      </c>
      <c r="H88" s="13">
        <v>21.981231513152423</v>
      </c>
      <c r="I88" s="14">
        <f t="shared" si="19"/>
        <v>2.8541905661802964</v>
      </c>
      <c r="J88" s="13">
        <v>1.067975006760062</v>
      </c>
      <c r="K88" s="14">
        <f t="shared" si="20"/>
        <v>2.0642738385697847</v>
      </c>
      <c r="L88" s="13">
        <v>8.657740927536576</v>
      </c>
      <c r="M88" s="14">
        <f t="shared" si="21"/>
        <v>4.7105089177528985</v>
      </c>
      <c r="N88" s="17">
        <f t="shared" si="22"/>
        <v>2.2860013457971924</v>
      </c>
      <c r="O88" s="14">
        <f t="shared" si="23"/>
        <v>2.3236531326691465</v>
      </c>
      <c r="P88" s="15">
        <v>8.1735420100505376</v>
      </c>
      <c r="Q88" s="14">
        <f t="shared" si="24"/>
        <v>4.0539266915520455</v>
      </c>
      <c r="R88" s="15">
        <v>9.1640581751825021</v>
      </c>
      <c r="S88" s="14">
        <f t="shared" si="25"/>
        <v>5.0463647312668467</v>
      </c>
      <c r="T88" s="16"/>
      <c r="U88" s="14">
        <f t="shared" si="26"/>
        <v>0</v>
      </c>
      <c r="V88" s="13">
        <v>0.94720402451846941</v>
      </c>
      <c r="W88" s="14">
        <f t="shared" si="27"/>
        <v>2.0157248206501421</v>
      </c>
      <c r="X88" s="15">
        <v>6.4842473819867967</v>
      </c>
      <c r="Y88" s="14">
        <f t="shared" si="28"/>
        <v>3.0152797298367027</v>
      </c>
      <c r="Z88" s="18">
        <f t="shared" si="29"/>
        <v>4.400067683098837</v>
      </c>
      <c r="AA88" s="14">
        <f t="shared" si="30"/>
        <v>3.2744689734689021</v>
      </c>
      <c r="AB88" s="16"/>
      <c r="AC88" s="14">
        <f t="shared" si="31"/>
        <v>0</v>
      </c>
    </row>
    <row r="89" spans="1:29" x14ac:dyDescent="0.25">
      <c r="A89" s="2">
        <v>40993</v>
      </c>
      <c r="B89" s="13">
        <v>1.0080576667549339</v>
      </c>
      <c r="C89" s="14">
        <f t="shared" si="16"/>
        <v>1.8851987534118246</v>
      </c>
      <c r="D89" s="13">
        <v>1.8031781980676704</v>
      </c>
      <c r="E89" s="14">
        <f t="shared" si="17"/>
        <v>2.3114925268998032</v>
      </c>
      <c r="F89" s="13">
        <v>4.6674389284373721</v>
      </c>
      <c r="G89" s="14">
        <f t="shared" si="18"/>
        <v>1.6540882830885519</v>
      </c>
      <c r="H89" s="13">
        <v>17.599359533522215</v>
      </c>
      <c r="I89" s="14">
        <f t="shared" si="19"/>
        <v>2.2852189114762842</v>
      </c>
      <c r="J89" s="13">
        <v>0.81606156612745151</v>
      </c>
      <c r="K89" s="14">
        <f t="shared" si="20"/>
        <v>1.5773538996288996</v>
      </c>
      <c r="L89" s="13">
        <v>6.0631588420102052</v>
      </c>
      <c r="M89" s="14">
        <f t="shared" si="21"/>
        <v>3.2988471281466105</v>
      </c>
      <c r="N89" s="17">
        <f t="shared" si="22"/>
        <v>1.5984370931327045</v>
      </c>
      <c r="O89" s="14">
        <f t="shared" si="23"/>
        <v>1.624764292313714</v>
      </c>
      <c r="P89" s="15">
        <v>5.8831503159470371</v>
      </c>
      <c r="Q89" s="14">
        <f t="shared" si="24"/>
        <v>2.9179344850621352</v>
      </c>
      <c r="R89" s="15">
        <v>5.967462093147831</v>
      </c>
      <c r="S89" s="14">
        <f t="shared" si="25"/>
        <v>3.2860976727085571</v>
      </c>
      <c r="T89" s="16"/>
      <c r="U89" s="14">
        <f t="shared" si="26"/>
        <v>0</v>
      </c>
      <c r="V89" s="13">
        <v>0.67028793418767252</v>
      </c>
      <c r="W89" s="14">
        <f t="shared" si="27"/>
        <v>1.4264255545274609</v>
      </c>
      <c r="X89" s="15">
        <v>4.1071878832816004</v>
      </c>
      <c r="Y89" s="14">
        <f t="shared" si="28"/>
        <v>1.9099086819996252</v>
      </c>
      <c r="Z89" s="18">
        <f t="shared" si="29"/>
        <v>2.7503883909974305</v>
      </c>
      <c r="AA89" s="14">
        <f t="shared" si="30"/>
        <v>2.0468006630678555</v>
      </c>
      <c r="AB89" s="16"/>
      <c r="AC89" s="14">
        <f t="shared" si="31"/>
        <v>0</v>
      </c>
    </row>
    <row r="90" spans="1:29" x14ac:dyDescent="0.25">
      <c r="A90" s="2">
        <v>40994</v>
      </c>
      <c r="B90" s="13">
        <v>0.79727574368776666</v>
      </c>
      <c r="C90" s="14">
        <f t="shared" si="16"/>
        <v>1.4910091830004988</v>
      </c>
      <c r="D90" s="13">
        <v>1.5347771428404464</v>
      </c>
      <c r="E90" s="14">
        <f t="shared" si="17"/>
        <v>1.9674294531367149</v>
      </c>
      <c r="F90" s="13">
        <v>3.6996337325402009</v>
      </c>
      <c r="G90" s="14">
        <f t="shared" si="18"/>
        <v>1.3111089191610885</v>
      </c>
      <c r="H90" s="13">
        <v>14.183948663382427</v>
      </c>
      <c r="I90" s="14">
        <f t="shared" si="19"/>
        <v>1.8417390509712077</v>
      </c>
      <c r="J90" s="13">
        <v>0.64199749646918891</v>
      </c>
      <c r="K90" s="14">
        <f t="shared" si="20"/>
        <v>1.2409079126384324</v>
      </c>
      <c r="L90" s="13">
        <v>4.2091867598989632</v>
      </c>
      <c r="M90" s="14">
        <f t="shared" si="21"/>
        <v>2.2901368769223578</v>
      </c>
      <c r="N90" s="17">
        <f t="shared" si="22"/>
        <v>1.1071344913732253</v>
      </c>
      <c r="O90" s="14">
        <f t="shared" si="23"/>
        <v>1.1253696477017257</v>
      </c>
      <c r="P90" s="15">
        <v>4.5661249979389442</v>
      </c>
      <c r="Q90" s="14">
        <f t="shared" si="24"/>
        <v>2.2647141206769503</v>
      </c>
      <c r="R90" s="15">
        <v>3.8131728576880248</v>
      </c>
      <c r="S90" s="14">
        <f t="shared" si="25"/>
        <v>2.0997969082488552</v>
      </c>
      <c r="T90" s="16"/>
      <c r="U90" s="14">
        <f t="shared" si="26"/>
        <v>0</v>
      </c>
      <c r="V90" s="13">
        <v>0.48665298068691126</v>
      </c>
      <c r="W90" s="14">
        <f t="shared" si="27"/>
        <v>1.0356358997869246</v>
      </c>
      <c r="X90" s="15">
        <v>2.9166719019047811</v>
      </c>
      <c r="Y90" s="14">
        <f t="shared" si="28"/>
        <v>1.3562995281193386</v>
      </c>
      <c r="Z90" s="18">
        <f t="shared" si="29"/>
        <v>1.9241702999219177</v>
      </c>
      <c r="AA90" s="14">
        <f t="shared" si="30"/>
        <v>1.4319406883139854</v>
      </c>
      <c r="AB90" s="16"/>
      <c r="AC90" s="14">
        <f t="shared" si="31"/>
        <v>0</v>
      </c>
    </row>
    <row r="91" spans="1:29" x14ac:dyDescent="0.25">
      <c r="A91" s="2">
        <v>40995</v>
      </c>
      <c r="B91" s="13">
        <v>0.72028610909713497</v>
      </c>
      <c r="C91" s="14">
        <f t="shared" si="16"/>
        <v>1.3470285676621747</v>
      </c>
      <c r="D91" s="13">
        <v>1.4061259787298994</v>
      </c>
      <c r="E91" s="14">
        <f t="shared" si="17"/>
        <v>1.8025116403896633</v>
      </c>
      <c r="F91" s="13">
        <v>3.3342052073037318</v>
      </c>
      <c r="G91" s="14">
        <f t="shared" si="18"/>
        <v>1.1816051267885253</v>
      </c>
      <c r="H91" s="13">
        <v>13.046926513700154</v>
      </c>
      <c r="I91" s="14">
        <f t="shared" si="19"/>
        <v>1.6941004670629594</v>
      </c>
      <c r="J91" s="13">
        <v>0.47679481231172405</v>
      </c>
      <c r="K91" s="14">
        <f t="shared" si="20"/>
        <v>0.92158997279044663</v>
      </c>
      <c r="L91" s="13">
        <v>3.4117631869203531</v>
      </c>
      <c r="M91" s="14">
        <f t="shared" si="21"/>
        <v>1.8562741772664895</v>
      </c>
      <c r="N91" s="17">
        <f t="shared" si="22"/>
        <v>0.89581724453389366</v>
      </c>
      <c r="O91" s="14">
        <f t="shared" si="23"/>
        <v>0.91057188150268731</v>
      </c>
      <c r="P91" s="15">
        <v>4.0491164066473324</v>
      </c>
      <c r="Q91" s="14">
        <f t="shared" si="24"/>
        <v>2.0082873566838662</v>
      </c>
      <c r="R91" s="15">
        <v>2.1939895701860861</v>
      </c>
      <c r="S91" s="14">
        <f t="shared" si="25"/>
        <v>1.2081625166607894</v>
      </c>
      <c r="T91" s="16"/>
      <c r="U91" s="14">
        <f t="shared" si="26"/>
        <v>0</v>
      </c>
      <c r="V91" s="13">
        <v>0.3912037334842276</v>
      </c>
      <c r="W91" s="14">
        <f t="shared" si="27"/>
        <v>0.83251237864623817</v>
      </c>
      <c r="X91" s="15">
        <v>2.1361284991986595</v>
      </c>
      <c r="Y91" s="14">
        <f t="shared" si="28"/>
        <v>0.99333424289969985</v>
      </c>
      <c r="Z91" s="18">
        <f t="shared" si="29"/>
        <v>1.3824731784438695</v>
      </c>
      <c r="AA91" s="14">
        <f t="shared" si="30"/>
        <v>1.0288172490745078</v>
      </c>
      <c r="AB91" s="16"/>
      <c r="AC91" s="14">
        <f t="shared" si="31"/>
        <v>0</v>
      </c>
    </row>
    <row r="92" spans="1:29" x14ac:dyDescent="0.25">
      <c r="A92" s="2">
        <v>40996</v>
      </c>
      <c r="B92" s="13">
        <v>1.0098685605364401</v>
      </c>
      <c r="C92" s="14">
        <f t="shared" si="16"/>
        <v>1.8885853599642519</v>
      </c>
      <c r="D92" s="13">
        <v>1.5169002372047957</v>
      </c>
      <c r="E92" s="14">
        <f t="shared" si="17"/>
        <v>1.9445130637165333</v>
      </c>
      <c r="F92" s="13">
        <v>4.351383883433253</v>
      </c>
      <c r="G92" s="14">
        <f t="shared" si="18"/>
        <v>1.5420819012659275</v>
      </c>
      <c r="H92" s="13">
        <v>14.44975863367832</v>
      </c>
      <c r="I92" s="14">
        <f t="shared" si="19"/>
        <v>1.8762536007661659</v>
      </c>
      <c r="J92" s="13">
        <v>0.32841342966209336</v>
      </c>
      <c r="K92" s="14">
        <f t="shared" si="20"/>
        <v>0.63478568954820735</v>
      </c>
      <c r="L92" s="13">
        <v>3.7414219640083126</v>
      </c>
      <c r="M92" s="14">
        <f t="shared" si="21"/>
        <v>2.0356351239944472</v>
      </c>
      <c r="N92" s="17">
        <f t="shared" si="22"/>
        <v>0.98317682046220289</v>
      </c>
      <c r="O92" s="14">
        <f t="shared" si="23"/>
        <v>0.9993703210345215</v>
      </c>
      <c r="P92" s="15">
        <v>4.138427110128263</v>
      </c>
      <c r="Q92" s="14">
        <f t="shared" si="24"/>
        <v>2.05258382500047</v>
      </c>
      <c r="R92" s="15">
        <v>1.6068162732943363</v>
      </c>
      <c r="S92" s="14">
        <f t="shared" si="25"/>
        <v>0.88482425756934779</v>
      </c>
      <c r="T92" s="16"/>
      <c r="U92" s="14">
        <f t="shared" si="26"/>
        <v>0</v>
      </c>
      <c r="V92" s="13">
        <v>0.50663550968807813</v>
      </c>
      <c r="W92" s="14">
        <f t="shared" si="27"/>
        <v>1.0781602964790631</v>
      </c>
      <c r="X92" s="15">
        <v>2.0563578095547195</v>
      </c>
      <c r="Y92" s="14">
        <f t="shared" si="28"/>
        <v>0.95623958420628519</v>
      </c>
      <c r="Z92" s="18">
        <f t="shared" si="29"/>
        <v>1.3271123198309751</v>
      </c>
      <c r="AA92" s="14">
        <f t="shared" si="30"/>
        <v>0.98761847057188856</v>
      </c>
      <c r="AB92" s="16"/>
      <c r="AC92" s="14">
        <f t="shared" si="31"/>
        <v>0</v>
      </c>
    </row>
    <row r="93" spans="1:29" x14ac:dyDescent="0.25">
      <c r="A93" s="2">
        <v>40997</v>
      </c>
      <c r="B93" s="13">
        <v>0.73057452612307161</v>
      </c>
      <c r="C93" s="14">
        <f t="shared" si="16"/>
        <v>1.3662692436587314</v>
      </c>
      <c r="D93" s="13">
        <v>1.2999935364757607</v>
      </c>
      <c r="E93" s="14">
        <f t="shared" si="17"/>
        <v>1.6664605571440019</v>
      </c>
      <c r="F93" s="13">
        <v>3.427590844315163</v>
      </c>
      <c r="G93" s="14">
        <f t="shared" si="18"/>
        <v>1.2146999546711654</v>
      </c>
      <c r="H93" s="13">
        <v>12.249146017428666</v>
      </c>
      <c r="I93" s="14">
        <f t="shared" si="19"/>
        <v>1.5905112953198628</v>
      </c>
      <c r="J93" s="13">
        <v>0.64046779513292484</v>
      </c>
      <c r="K93" s="14">
        <f t="shared" si="20"/>
        <v>1.2379511744851166</v>
      </c>
      <c r="L93" s="13">
        <v>2.9393770321984825</v>
      </c>
      <c r="M93" s="14">
        <f t="shared" si="21"/>
        <v>1.5992580326319201</v>
      </c>
      <c r="N93" s="17">
        <f t="shared" si="22"/>
        <v>0.77063491353259794</v>
      </c>
      <c r="O93" s="14">
        <f t="shared" si="23"/>
        <v>0.78332772387313487</v>
      </c>
      <c r="P93" s="15">
        <v>3.3784389929998451</v>
      </c>
      <c r="Q93" s="14">
        <f t="shared" si="24"/>
        <v>1.6756436796508991</v>
      </c>
      <c r="R93" s="15">
        <v>2.5751045760746427</v>
      </c>
      <c r="S93" s="14">
        <f t="shared" si="25"/>
        <v>1.4180308181825949</v>
      </c>
      <c r="T93" s="16"/>
      <c r="U93" s="14">
        <f t="shared" si="26"/>
        <v>0</v>
      </c>
      <c r="V93" s="13">
        <v>0.38377833575224707</v>
      </c>
      <c r="W93" s="14">
        <f t="shared" si="27"/>
        <v>0.81671054701956036</v>
      </c>
      <c r="X93" s="15">
        <v>3.6178498120947453</v>
      </c>
      <c r="Y93" s="14">
        <f t="shared" si="28"/>
        <v>1.6823585778524546</v>
      </c>
      <c r="Z93" s="18">
        <f t="shared" si="29"/>
        <v>2.4107877695937532</v>
      </c>
      <c r="AA93" s="14">
        <f t="shared" si="30"/>
        <v>1.7940746192325605</v>
      </c>
      <c r="AB93" s="16"/>
      <c r="AC93" s="14">
        <f t="shared" si="31"/>
        <v>0</v>
      </c>
    </row>
    <row r="94" spans="1:29" x14ac:dyDescent="0.25">
      <c r="A94" s="2">
        <v>40998</v>
      </c>
      <c r="B94" s="13">
        <v>0.64276851615842734</v>
      </c>
      <c r="C94" s="14">
        <f t="shared" si="16"/>
        <v>1.2020606016469291</v>
      </c>
      <c r="D94" s="13">
        <v>1.1975536968208818</v>
      </c>
      <c r="E94" s="14">
        <f t="shared" si="17"/>
        <v>1.5351430178831482</v>
      </c>
      <c r="F94" s="13">
        <v>2.96983655188928</v>
      </c>
      <c r="G94" s="14">
        <f t="shared" si="18"/>
        <v>1.0524769404562502</v>
      </c>
      <c r="H94" s="13">
        <v>10.995428798073132</v>
      </c>
      <c r="I94" s="14">
        <f t="shared" si="19"/>
        <v>1.4277202406875842</v>
      </c>
      <c r="J94" s="13">
        <v>0.47335817810218966</v>
      </c>
      <c r="K94" s="14">
        <f t="shared" si="20"/>
        <v>0.91494735096262181</v>
      </c>
      <c r="L94" s="13">
        <v>2.5398592853980766</v>
      </c>
      <c r="M94" s="14">
        <f t="shared" si="21"/>
        <v>1.3818881754306915</v>
      </c>
      <c r="N94" s="17">
        <f t="shared" si="22"/>
        <v>0.66476271063049031</v>
      </c>
      <c r="O94" s="14">
        <f t="shared" si="23"/>
        <v>0.67571174351146313</v>
      </c>
      <c r="P94" s="15">
        <v>2.9720247261365369</v>
      </c>
      <c r="Q94" s="14">
        <f t="shared" si="24"/>
        <v>1.4740696689907966</v>
      </c>
      <c r="R94" s="15">
        <v>1.868451809592018</v>
      </c>
      <c r="S94" s="14">
        <f t="shared" si="25"/>
        <v>1.0288988932361398</v>
      </c>
      <c r="T94" s="16"/>
      <c r="U94" s="14">
        <f t="shared" si="26"/>
        <v>0</v>
      </c>
      <c r="V94" s="13">
        <v>0.33998439054398655</v>
      </c>
      <c r="W94" s="14">
        <f t="shared" si="27"/>
        <v>0.72351357987685816</v>
      </c>
      <c r="X94" s="15">
        <v>3.6712527521119136</v>
      </c>
      <c r="Y94" s="14">
        <f t="shared" si="28"/>
        <v>1.7071918072253465</v>
      </c>
      <c r="Z94" s="18">
        <f t="shared" si="29"/>
        <v>2.4478494099656678</v>
      </c>
      <c r="AA94" s="14">
        <f t="shared" si="30"/>
        <v>1.8216553748581716</v>
      </c>
      <c r="AB94" s="16"/>
      <c r="AC94" s="14">
        <f t="shared" si="31"/>
        <v>0</v>
      </c>
    </row>
    <row r="95" spans="1:29" x14ac:dyDescent="0.25">
      <c r="A95" s="2">
        <v>40999</v>
      </c>
      <c r="B95" s="13">
        <v>0.6041491238550597</v>
      </c>
      <c r="C95" s="14">
        <f t="shared" si="16"/>
        <v>1.1298373225341378</v>
      </c>
      <c r="D95" s="13">
        <v>1.1291841204706488</v>
      </c>
      <c r="E95" s="14">
        <f t="shared" si="17"/>
        <v>1.4475001188229089</v>
      </c>
      <c r="F95" s="13">
        <v>2.7079131381516293</v>
      </c>
      <c r="G95" s="14">
        <f t="shared" si="18"/>
        <v>0.95965420482485964</v>
      </c>
      <c r="H95" s="13">
        <v>10.308541175019444</v>
      </c>
      <c r="I95" s="14">
        <f t="shared" si="19"/>
        <v>1.338530143555275</v>
      </c>
      <c r="J95" s="13">
        <v>0.43060881143764662</v>
      </c>
      <c r="K95" s="14">
        <f t="shared" si="20"/>
        <v>0.83231770264457883</v>
      </c>
      <c r="L95" s="13">
        <v>2.3944127388477656</v>
      </c>
      <c r="M95" s="14">
        <f t="shared" si="21"/>
        <v>1.302753530456215</v>
      </c>
      <c r="N95" s="17">
        <f t="shared" si="22"/>
        <v>0.62621937579465792</v>
      </c>
      <c r="O95" s="14">
        <f t="shared" si="23"/>
        <v>0.63653357727833459</v>
      </c>
      <c r="P95" s="15">
        <v>2.7335208441540915</v>
      </c>
      <c r="Q95" s="14">
        <f t="shared" si="24"/>
        <v>1.3557761247698823</v>
      </c>
      <c r="R95" s="15">
        <v>1.7649024272617411</v>
      </c>
      <c r="S95" s="14">
        <f t="shared" si="25"/>
        <v>0.97187743604470644</v>
      </c>
      <c r="T95" s="16"/>
      <c r="U95" s="14">
        <f t="shared" si="26"/>
        <v>0</v>
      </c>
      <c r="V95" s="13">
        <v>0.32164981938615828</v>
      </c>
      <c r="W95" s="14">
        <f t="shared" si="27"/>
        <v>0.68449616736364727</v>
      </c>
      <c r="X95" s="15">
        <v>4.0480108211931967</v>
      </c>
      <c r="Y95" s="14">
        <f t="shared" si="28"/>
        <v>1.8823903926323589</v>
      </c>
      <c r="Z95" s="18">
        <f t="shared" si="29"/>
        <v>2.7093195099080782</v>
      </c>
      <c r="AA95" s="14">
        <f t="shared" si="30"/>
        <v>2.0162377748153144</v>
      </c>
      <c r="AB95" s="16"/>
      <c r="AC95" s="14">
        <f t="shared" si="31"/>
        <v>0</v>
      </c>
    </row>
    <row r="96" spans="1:29" x14ac:dyDescent="0.25">
      <c r="A96" s="2">
        <v>41000</v>
      </c>
      <c r="B96" s="13">
        <v>0.85633174024711733</v>
      </c>
      <c r="C96" s="14">
        <f t="shared" si="16"/>
        <v>1.6014515661764273</v>
      </c>
      <c r="D96" s="13">
        <v>1.2833930751356555</v>
      </c>
      <c r="E96" s="14">
        <f t="shared" si="17"/>
        <v>1.6451804405299797</v>
      </c>
      <c r="F96" s="13">
        <v>3.6128265481320696</v>
      </c>
      <c r="G96" s="14">
        <f t="shared" si="18"/>
        <v>1.2803454214873293</v>
      </c>
      <c r="H96" s="13">
        <v>12.371627007771037</v>
      </c>
      <c r="I96" s="14">
        <f t="shared" si="19"/>
        <v>1.6064150487998461</v>
      </c>
      <c r="J96" s="13">
        <v>0.41923466445493118</v>
      </c>
      <c r="K96" s="14">
        <f t="shared" si="20"/>
        <v>0.81033277424845773</v>
      </c>
      <c r="L96" s="13">
        <v>2.940614997964301</v>
      </c>
      <c r="M96" s="14">
        <f t="shared" si="21"/>
        <v>1.5999315857941789</v>
      </c>
      <c r="N96" s="17">
        <f t="shared" si="22"/>
        <v>0.77096297446053985</v>
      </c>
      <c r="O96" s="14">
        <f t="shared" si="23"/>
        <v>0.78366118815753705</v>
      </c>
      <c r="P96" s="15">
        <v>3.1416224532239876</v>
      </c>
      <c r="Q96" s="14">
        <f t="shared" si="24"/>
        <v>1.5581870261684989</v>
      </c>
      <c r="R96" s="15">
        <v>2.136674468213088</v>
      </c>
      <c r="S96" s="14">
        <f t="shared" si="25"/>
        <v>1.1766008543888518</v>
      </c>
      <c r="T96" s="16"/>
      <c r="U96" s="14">
        <f t="shared" si="26"/>
        <v>0</v>
      </c>
      <c r="V96" s="13">
        <v>0.47866230480325689</v>
      </c>
      <c r="W96" s="14">
        <f t="shared" si="27"/>
        <v>1.0186311116995419</v>
      </c>
      <c r="X96" s="15">
        <v>5.7504491980251622</v>
      </c>
      <c r="Y96" s="14">
        <f t="shared" si="28"/>
        <v>2.6740517260999681</v>
      </c>
      <c r="Z96" s="18">
        <f t="shared" si="29"/>
        <v>3.8908117434294622</v>
      </c>
      <c r="AA96" s="14">
        <f t="shared" si="30"/>
        <v>2.8954878090637863</v>
      </c>
      <c r="AB96" s="16"/>
      <c r="AC96" s="14">
        <f t="shared" si="31"/>
        <v>0</v>
      </c>
    </row>
    <row r="97" spans="1:29" x14ac:dyDescent="0.25">
      <c r="A97" s="2">
        <v>41001</v>
      </c>
      <c r="B97" s="13">
        <v>0.70586702128796786</v>
      </c>
      <c r="C97" s="14">
        <f t="shared" si="16"/>
        <v>1.3200630008502257</v>
      </c>
      <c r="D97" s="13">
        <v>1.2271514362058533</v>
      </c>
      <c r="E97" s="14">
        <f t="shared" si="17"/>
        <v>1.5730843336526072</v>
      </c>
      <c r="F97" s="13">
        <v>3.7213413550188932</v>
      </c>
      <c r="G97" s="14">
        <f t="shared" si="18"/>
        <v>1.3188018583824133</v>
      </c>
      <c r="H97" s="13">
        <v>12.036745671140572</v>
      </c>
      <c r="I97" s="14">
        <f t="shared" si="19"/>
        <v>1.5629318094177118</v>
      </c>
      <c r="J97" s="13">
        <v>0.38359560158054234</v>
      </c>
      <c r="K97" s="14">
        <f t="shared" si="20"/>
        <v>0.74144653191406851</v>
      </c>
      <c r="L97" s="13">
        <v>2.6357000274425562</v>
      </c>
      <c r="M97" s="14">
        <f t="shared" si="21"/>
        <v>1.4340332643012397</v>
      </c>
      <c r="N97" s="17">
        <f t="shared" si="22"/>
        <v>0.6901605072722774</v>
      </c>
      <c r="O97" s="14">
        <f t="shared" si="23"/>
        <v>0.70152785680382079</v>
      </c>
      <c r="P97" s="15">
        <v>2.8780624789408562</v>
      </c>
      <c r="Q97" s="14">
        <f t="shared" si="24"/>
        <v>1.4274661204390928</v>
      </c>
      <c r="R97" s="15">
        <v>2.5535878015179674</v>
      </c>
      <c r="S97" s="14">
        <f t="shared" si="25"/>
        <v>1.4061821928053053</v>
      </c>
      <c r="T97" s="16"/>
      <c r="U97" s="14">
        <f t="shared" si="26"/>
        <v>0</v>
      </c>
      <c r="V97" s="13">
        <v>0.50915176075243063</v>
      </c>
      <c r="W97" s="14">
        <f t="shared" si="27"/>
        <v>1.0835150770692121</v>
      </c>
      <c r="X97" s="15">
        <v>8.4438416377828158</v>
      </c>
      <c r="Y97" s="14">
        <f t="shared" si="28"/>
        <v>3.9265226991627311</v>
      </c>
      <c r="Z97" s="18">
        <f t="shared" si="29"/>
        <v>5.7600260966212744</v>
      </c>
      <c r="AA97" s="14">
        <f t="shared" si="30"/>
        <v>4.2865310486483912</v>
      </c>
      <c r="AB97" s="16"/>
      <c r="AC97" s="14">
        <f t="shared" si="31"/>
        <v>0</v>
      </c>
    </row>
    <row r="98" spans="1:29" x14ac:dyDescent="0.25">
      <c r="A98" s="2">
        <v>41002</v>
      </c>
      <c r="B98" s="13">
        <v>0.58610806153892736</v>
      </c>
      <c r="C98" s="14">
        <f t="shared" si="16"/>
        <v>1.0960981930078642</v>
      </c>
      <c r="D98" s="13">
        <v>1.1038086484303833</v>
      </c>
      <c r="E98" s="14">
        <f t="shared" si="17"/>
        <v>1.4149713238039336</v>
      </c>
      <c r="F98" s="13">
        <v>3.0770468462804068</v>
      </c>
      <c r="G98" s="14">
        <f t="shared" si="18"/>
        <v>1.0904710726768956</v>
      </c>
      <c r="H98" s="13">
        <v>10.678158963185547</v>
      </c>
      <c r="I98" s="14">
        <f t="shared" si="19"/>
        <v>1.3865237968428483</v>
      </c>
      <c r="J98" s="13">
        <v>0.38659761247427582</v>
      </c>
      <c r="K98" s="14">
        <f t="shared" si="20"/>
        <v>0.74724907646034533</v>
      </c>
      <c r="L98" s="13">
        <v>2.3489632791007771</v>
      </c>
      <c r="M98" s="14">
        <f t="shared" si="21"/>
        <v>1.2780253609213297</v>
      </c>
      <c r="N98" s="17">
        <f t="shared" si="22"/>
        <v>0.61417526896170593</v>
      </c>
      <c r="O98" s="14">
        <f t="shared" si="23"/>
        <v>0.62429109692107521</v>
      </c>
      <c r="P98" s="15">
        <v>2.4988930725267982</v>
      </c>
      <c r="Q98" s="14">
        <f t="shared" si="24"/>
        <v>1.2394050600821775</v>
      </c>
      <c r="R98" s="15">
        <v>2.2783859508393216</v>
      </c>
      <c r="S98" s="14">
        <f t="shared" si="25"/>
        <v>1.2546370054335081</v>
      </c>
      <c r="T98" s="16"/>
      <c r="U98" s="14">
        <f t="shared" si="26"/>
        <v>0</v>
      </c>
      <c r="V98" s="13">
        <v>0.40182098125853194</v>
      </c>
      <c r="W98" s="14">
        <f t="shared" si="27"/>
        <v>0.85510671873736854</v>
      </c>
      <c r="X98" s="15">
        <v>7.6429850865447522</v>
      </c>
      <c r="Y98" s="14">
        <f t="shared" si="28"/>
        <v>3.5541114718916402</v>
      </c>
      <c r="Z98" s="18">
        <f t="shared" si="29"/>
        <v>5.2042316500620576</v>
      </c>
      <c r="AA98" s="14">
        <f t="shared" si="30"/>
        <v>3.8729165767903688</v>
      </c>
      <c r="AB98" s="16"/>
      <c r="AC98" s="14">
        <f t="shared" si="31"/>
        <v>0</v>
      </c>
    </row>
    <row r="99" spans="1:29" x14ac:dyDescent="0.25">
      <c r="A99" s="2">
        <v>41003</v>
      </c>
      <c r="B99" s="13">
        <v>0.49677640148813801</v>
      </c>
      <c r="C99" s="14">
        <f t="shared" si="16"/>
        <v>0.92903638719859571</v>
      </c>
      <c r="D99" s="13">
        <v>1.0139029267571382</v>
      </c>
      <c r="E99" s="14">
        <f t="shared" si="17"/>
        <v>1.2997212592257679</v>
      </c>
      <c r="F99" s="13">
        <v>2.5872810569672446</v>
      </c>
      <c r="G99" s="14">
        <f t="shared" si="18"/>
        <v>0.91690354110734185</v>
      </c>
      <c r="H99" s="13">
        <v>9.4729443888285587</v>
      </c>
      <c r="I99" s="14">
        <f t="shared" si="19"/>
        <v>1.2300306510291366</v>
      </c>
      <c r="J99" s="13">
        <v>0.34878968082916978</v>
      </c>
      <c r="K99" s="14">
        <f t="shared" si="20"/>
        <v>0.67417065824698597</v>
      </c>
      <c r="L99" s="13">
        <v>2.0818173525184496</v>
      </c>
      <c r="M99" s="14">
        <f t="shared" si="21"/>
        <v>1.13267644368762</v>
      </c>
      <c r="N99" s="17">
        <f t="shared" si="22"/>
        <v>0.5433815984173892</v>
      </c>
      <c r="O99" s="14">
        <f t="shared" si="23"/>
        <v>0.55233141297955801</v>
      </c>
      <c r="P99" s="15">
        <v>2.2234264572634301</v>
      </c>
      <c r="Q99" s="14">
        <f t="shared" si="24"/>
        <v>1.1027786791478782</v>
      </c>
      <c r="R99" s="15">
        <v>1.9079367716035627</v>
      </c>
      <c r="S99" s="14">
        <f t="shared" si="25"/>
        <v>1.0506420463132431</v>
      </c>
      <c r="T99" s="16"/>
      <c r="U99" s="14">
        <f t="shared" si="26"/>
        <v>0</v>
      </c>
      <c r="V99" s="13">
        <v>0.34602629852445366</v>
      </c>
      <c r="W99" s="14">
        <f t="shared" si="27"/>
        <v>0.7363712362687882</v>
      </c>
      <c r="X99" s="15">
        <v>7.1631042634106317</v>
      </c>
      <c r="Y99" s="14">
        <f t="shared" si="28"/>
        <v>3.3309591407894437</v>
      </c>
      <c r="Z99" s="18">
        <f t="shared" si="29"/>
        <v>4.8711943588069788</v>
      </c>
      <c r="AA99" s="14">
        <f t="shared" si="30"/>
        <v>3.6250748716703103</v>
      </c>
      <c r="AB99" s="16"/>
      <c r="AC99" s="14">
        <f t="shared" si="31"/>
        <v>0</v>
      </c>
    </row>
    <row r="100" spans="1:29" x14ac:dyDescent="0.25">
      <c r="A100" s="2">
        <v>41004</v>
      </c>
      <c r="B100" s="13">
        <v>0.4280994028767296</v>
      </c>
      <c r="C100" s="14">
        <f t="shared" si="16"/>
        <v>0.8006014807045333</v>
      </c>
      <c r="D100" s="13">
        <v>0.92775543375530078</v>
      </c>
      <c r="E100" s="14">
        <f t="shared" si="17"/>
        <v>1.1892888646358752</v>
      </c>
      <c r="F100" s="13">
        <v>2.207848033722219</v>
      </c>
      <c r="G100" s="14">
        <f t="shared" si="18"/>
        <v>0.78243671088433042</v>
      </c>
      <c r="H100" s="13">
        <v>8.5151465504530393</v>
      </c>
      <c r="I100" s="14">
        <f t="shared" si="19"/>
        <v>1.1056637540714496</v>
      </c>
      <c r="J100" s="13">
        <v>0.31002656398947326</v>
      </c>
      <c r="K100" s="14">
        <f t="shared" si="20"/>
        <v>0.59924597603334429</v>
      </c>
      <c r="L100" s="13">
        <v>1.8230730981959433</v>
      </c>
      <c r="M100" s="14">
        <f t="shared" si="21"/>
        <v>0.99189871337613045</v>
      </c>
      <c r="N100" s="17">
        <f t="shared" si="22"/>
        <v>0.47481437102192503</v>
      </c>
      <c r="O100" s="14">
        <f t="shared" si="23"/>
        <v>0.48263484301522735</v>
      </c>
      <c r="P100" s="15">
        <v>1.972170512155409</v>
      </c>
      <c r="Q100" s="14">
        <f t="shared" si="24"/>
        <v>0.97816034586812484</v>
      </c>
      <c r="R100" s="15">
        <v>1.5182359746995622</v>
      </c>
      <c r="S100" s="14">
        <f t="shared" si="25"/>
        <v>0.83604581398369782</v>
      </c>
      <c r="T100" s="16"/>
      <c r="U100" s="14">
        <f t="shared" si="26"/>
        <v>0</v>
      </c>
      <c r="V100" s="13">
        <v>0.29610849069550721</v>
      </c>
      <c r="W100" s="14">
        <f t="shared" si="27"/>
        <v>0.63014220680029132</v>
      </c>
      <c r="X100" s="15">
        <v>5.5213559194296646</v>
      </c>
      <c r="Y100" s="14">
        <f t="shared" si="28"/>
        <v>2.5675196525227295</v>
      </c>
      <c r="Z100" s="18">
        <f t="shared" si="29"/>
        <v>3.7318210080841867</v>
      </c>
      <c r="AA100" s="14">
        <f t="shared" si="30"/>
        <v>2.7771691222952093</v>
      </c>
      <c r="AB100" s="16"/>
      <c r="AC100" s="14">
        <f t="shared" si="31"/>
        <v>0</v>
      </c>
    </row>
    <row r="101" spans="1:29" x14ac:dyDescent="0.25">
      <c r="A101" s="2">
        <v>41005</v>
      </c>
      <c r="B101" s="13">
        <v>0.37861132092759847</v>
      </c>
      <c r="C101" s="14">
        <f t="shared" si="16"/>
        <v>0.70805234043602827</v>
      </c>
      <c r="D101" s="13">
        <v>0.85860140831853171</v>
      </c>
      <c r="E101" s="14">
        <f t="shared" si="17"/>
        <v>1.1006403809899279</v>
      </c>
      <c r="F101" s="13">
        <v>1.9940715509055442</v>
      </c>
      <c r="G101" s="14">
        <f t="shared" si="18"/>
        <v>0.70667671041115276</v>
      </c>
      <c r="H101" s="13">
        <v>7.9233654232489323</v>
      </c>
      <c r="I101" s="14">
        <f t="shared" si="19"/>
        <v>1.0288229224056322</v>
      </c>
      <c r="J101" s="13">
        <v>0.27133349891268865</v>
      </c>
      <c r="K101" s="14">
        <f t="shared" si="20"/>
        <v>0.52445669588492849</v>
      </c>
      <c r="L101" s="13">
        <v>1.6449608872754802</v>
      </c>
      <c r="M101" s="14">
        <f t="shared" si="21"/>
        <v>0.89499131398363663</v>
      </c>
      <c r="N101" s="17">
        <f t="shared" si="22"/>
        <v>0.4276146351280023</v>
      </c>
      <c r="O101" s="14">
        <f t="shared" si="23"/>
        <v>0.43465769970658119</v>
      </c>
      <c r="P101" s="15">
        <v>1.7958103958589018</v>
      </c>
      <c r="Q101" s="14">
        <f t="shared" si="24"/>
        <v>0.89068896786572394</v>
      </c>
      <c r="R101" s="15">
        <v>1.2372087980954365</v>
      </c>
      <c r="S101" s="14">
        <f t="shared" si="25"/>
        <v>0.68129279895121553</v>
      </c>
      <c r="T101" s="16"/>
      <c r="U101" s="14">
        <f t="shared" si="26"/>
        <v>0</v>
      </c>
      <c r="V101" s="13">
        <v>0.26531578160837477</v>
      </c>
      <c r="W101" s="14">
        <f t="shared" si="27"/>
        <v>0.56461289485131982</v>
      </c>
      <c r="X101" s="15">
        <v>4.2163496019167983</v>
      </c>
      <c r="Y101" s="14">
        <f t="shared" si="28"/>
        <v>1.9606706437331078</v>
      </c>
      <c r="Z101" s="18">
        <f t="shared" si="29"/>
        <v>2.8261466237302577</v>
      </c>
      <c r="AA101" s="14">
        <f t="shared" si="30"/>
        <v>2.1031788827760058</v>
      </c>
      <c r="AB101" s="16"/>
      <c r="AC101" s="14">
        <f t="shared" si="31"/>
        <v>0</v>
      </c>
    </row>
    <row r="102" spans="1:29" x14ac:dyDescent="0.25">
      <c r="A102" s="2">
        <v>41006</v>
      </c>
      <c r="B102" s="13">
        <v>0.33325295163834373</v>
      </c>
      <c r="C102" s="14">
        <f t="shared" si="16"/>
        <v>0.62322629916781169</v>
      </c>
      <c r="D102" s="13">
        <v>0.81097433950489195</v>
      </c>
      <c r="E102" s="14">
        <f t="shared" si="17"/>
        <v>1.0395872838757072</v>
      </c>
      <c r="F102" s="13">
        <v>1.8327241031233072</v>
      </c>
      <c r="G102" s="14">
        <f t="shared" si="18"/>
        <v>0.64949697501990877</v>
      </c>
      <c r="H102" s="13">
        <v>7.5500846806499959</v>
      </c>
      <c r="I102" s="14">
        <f t="shared" si="19"/>
        <v>0.9803536465406667</v>
      </c>
      <c r="J102" s="13">
        <v>0.2383365972801027</v>
      </c>
      <c r="K102" s="14">
        <f t="shared" si="20"/>
        <v>0.46067744977630598</v>
      </c>
      <c r="L102" s="13">
        <v>1.4963898803979785</v>
      </c>
      <c r="M102" s="14">
        <f t="shared" si="21"/>
        <v>0.81415671074549967</v>
      </c>
      <c r="N102" s="17">
        <f t="shared" si="22"/>
        <v>0.38824331830546432</v>
      </c>
      <c r="O102" s="14">
        <f t="shared" si="23"/>
        <v>0.39463791413637789</v>
      </c>
      <c r="P102" s="15">
        <v>1.6527341311340076</v>
      </c>
      <c r="Q102" s="14">
        <f t="shared" si="24"/>
        <v>0.81972576882880743</v>
      </c>
      <c r="R102" s="15">
        <v>1.1445450243785247</v>
      </c>
      <c r="S102" s="14">
        <f t="shared" si="25"/>
        <v>0.63026571132125264</v>
      </c>
      <c r="T102" s="16"/>
      <c r="U102" s="14">
        <f t="shared" si="26"/>
        <v>0</v>
      </c>
      <c r="V102" s="13">
        <v>0.24249253151721267</v>
      </c>
      <c r="W102" s="14">
        <f t="shared" si="27"/>
        <v>0.5160432197804723</v>
      </c>
      <c r="X102" s="15">
        <v>3.0894976789011985</v>
      </c>
      <c r="Y102" s="14">
        <f t="shared" si="28"/>
        <v>1.4366663049357566</v>
      </c>
      <c r="Z102" s="18">
        <f t="shared" si="29"/>
        <v>2.0441113891574316</v>
      </c>
      <c r="AA102" s="14">
        <f t="shared" si="30"/>
        <v>1.5211991733264609</v>
      </c>
      <c r="AB102" s="16"/>
      <c r="AC102" s="14">
        <f t="shared" si="31"/>
        <v>0</v>
      </c>
    </row>
    <row r="103" spans="1:29" x14ac:dyDescent="0.25">
      <c r="A103" s="2">
        <v>41007</v>
      </c>
      <c r="B103" s="13">
        <v>0.34257288142534675</v>
      </c>
      <c r="C103" s="14">
        <f t="shared" si="16"/>
        <v>0.6406557782499992</v>
      </c>
      <c r="D103" s="13">
        <v>0.77260665731639244</v>
      </c>
      <c r="E103" s="14">
        <f t="shared" si="17"/>
        <v>0.99040378623347647</v>
      </c>
      <c r="F103" s="13">
        <v>1.769307863635631</v>
      </c>
      <c r="G103" s="14">
        <f t="shared" si="18"/>
        <v>0.62702296726053541</v>
      </c>
      <c r="H103" s="13">
        <v>7.4381552960757986</v>
      </c>
      <c r="I103" s="14">
        <f t="shared" si="19"/>
        <v>0.96581998434167271</v>
      </c>
      <c r="J103" s="13">
        <v>0.21458229974763107</v>
      </c>
      <c r="K103" s="14">
        <f t="shared" si="20"/>
        <v>0.41476310286790441</v>
      </c>
      <c r="L103" s="13">
        <v>1.5319629101054337</v>
      </c>
      <c r="M103" s="14">
        <f t="shared" si="21"/>
        <v>0.83351130625383807</v>
      </c>
      <c r="N103" s="17">
        <f t="shared" si="22"/>
        <v>0.39767017117793996</v>
      </c>
      <c r="O103" s="14">
        <f t="shared" si="23"/>
        <v>0.40422003282087077</v>
      </c>
      <c r="P103" s="15">
        <v>1.6030330386541725</v>
      </c>
      <c r="Q103" s="14">
        <f t="shared" si="24"/>
        <v>0.79507493995247136</v>
      </c>
      <c r="R103" s="15">
        <v>1.1656076520293635</v>
      </c>
      <c r="S103" s="14">
        <f t="shared" si="25"/>
        <v>0.64186425197792873</v>
      </c>
      <c r="T103" s="16"/>
      <c r="U103" s="14">
        <f t="shared" si="26"/>
        <v>0</v>
      </c>
      <c r="V103" s="13">
        <v>0.27769040377655368</v>
      </c>
      <c r="W103" s="14">
        <f t="shared" si="27"/>
        <v>0.59094706616488279</v>
      </c>
      <c r="X103" s="15">
        <v>2.2188293213055896</v>
      </c>
      <c r="Y103" s="14">
        <f t="shared" si="28"/>
        <v>1.0317914604994778</v>
      </c>
      <c r="Z103" s="18">
        <f t="shared" si="29"/>
        <v>1.439867548986079</v>
      </c>
      <c r="AA103" s="14">
        <f t="shared" si="30"/>
        <v>1.071529338780338</v>
      </c>
      <c r="AB103" s="16"/>
      <c r="AC103" s="14">
        <f t="shared" si="31"/>
        <v>0</v>
      </c>
    </row>
    <row r="104" spans="1:29" x14ac:dyDescent="0.25">
      <c r="A104" s="2">
        <v>41008</v>
      </c>
      <c r="B104" s="13">
        <v>0.29378584187201484</v>
      </c>
      <c r="C104" s="14">
        <f t="shared" si="16"/>
        <v>0.54941767830610566</v>
      </c>
      <c r="D104" s="13">
        <v>0.72735620268960066</v>
      </c>
      <c r="E104" s="14">
        <f t="shared" si="17"/>
        <v>0.93239726872969586</v>
      </c>
      <c r="F104" s="13">
        <v>1.6586921951598217</v>
      </c>
      <c r="G104" s="14">
        <f t="shared" si="18"/>
        <v>0.58782200845696719</v>
      </c>
      <c r="H104" s="13">
        <v>6.929199997811951</v>
      </c>
      <c r="I104" s="14">
        <f t="shared" si="19"/>
        <v>0.89973381396295837</v>
      </c>
      <c r="J104" s="13">
        <v>0.1878974970468425</v>
      </c>
      <c r="K104" s="14">
        <f t="shared" si="20"/>
        <v>0.36318442382208488</v>
      </c>
      <c r="L104" s="13">
        <v>1.3417765042743135</v>
      </c>
      <c r="M104" s="14">
        <f t="shared" si="21"/>
        <v>0.73003457159509244</v>
      </c>
      <c r="N104" s="17">
        <f t="shared" si="22"/>
        <v>0.3472707736326931</v>
      </c>
      <c r="O104" s="14">
        <f t="shared" si="23"/>
        <v>0.35299052755134924</v>
      </c>
      <c r="P104" s="15">
        <v>1.4631145641336867</v>
      </c>
      <c r="Q104" s="14">
        <f t="shared" si="24"/>
        <v>0.72567794684931419</v>
      </c>
      <c r="R104" s="15">
        <v>0.994238628670019</v>
      </c>
      <c r="S104" s="14">
        <f t="shared" si="25"/>
        <v>0.54749660622746754</v>
      </c>
      <c r="T104" s="16"/>
      <c r="U104" s="14">
        <f t="shared" si="26"/>
        <v>0</v>
      </c>
      <c r="V104" s="13">
        <v>0.3406360539727884</v>
      </c>
      <c r="W104" s="14">
        <f t="shared" si="27"/>
        <v>0.72490037101598326</v>
      </c>
      <c r="X104" s="15">
        <v>1.6125653293739797</v>
      </c>
      <c r="Y104" s="14">
        <f t="shared" si="28"/>
        <v>0.74986891527401434</v>
      </c>
      <c r="Z104" s="18">
        <f t="shared" si="29"/>
        <v>1.0191203385855416</v>
      </c>
      <c r="AA104" s="14">
        <f t="shared" si="30"/>
        <v>0.75841513569156593</v>
      </c>
      <c r="AB104" s="16"/>
      <c r="AC104" s="14">
        <f t="shared" si="31"/>
        <v>0</v>
      </c>
    </row>
    <row r="105" spans="1:29" x14ac:dyDescent="0.25">
      <c r="A105" s="2">
        <v>41009</v>
      </c>
      <c r="B105" s="13">
        <v>0.29163380659330229</v>
      </c>
      <c r="C105" s="14">
        <f t="shared" si="16"/>
        <v>0.54539309284981208</v>
      </c>
      <c r="D105" s="13">
        <v>0.68583354512898864</v>
      </c>
      <c r="E105" s="14">
        <f t="shared" si="17"/>
        <v>0.87916941096653733</v>
      </c>
      <c r="F105" s="13">
        <v>1.5830173188655405</v>
      </c>
      <c r="G105" s="14">
        <f t="shared" si="18"/>
        <v>0.56100367657909234</v>
      </c>
      <c r="H105" s="13">
        <v>6.6834629021294525</v>
      </c>
      <c r="I105" s="14">
        <f t="shared" si="19"/>
        <v>0.86782566087163304</v>
      </c>
      <c r="J105" s="13">
        <v>0.19490078321316101</v>
      </c>
      <c r="K105" s="14">
        <f t="shared" si="20"/>
        <v>0.3767209769489287</v>
      </c>
      <c r="L105" s="13">
        <v>1.3202246778904307</v>
      </c>
      <c r="M105" s="14">
        <f t="shared" si="21"/>
        <v>0.7183086408673377</v>
      </c>
      <c r="N105" s="17">
        <f t="shared" si="22"/>
        <v>0.34155953964096419</v>
      </c>
      <c r="O105" s="14">
        <f t="shared" si="23"/>
        <v>0.34718522617622716</v>
      </c>
      <c r="P105" s="15">
        <v>1.3664477081513904</v>
      </c>
      <c r="Q105" s="14">
        <f t="shared" si="24"/>
        <v>0.67773296202227395</v>
      </c>
      <c r="R105" s="15">
        <v>0.88835319810296454</v>
      </c>
      <c r="S105" s="14">
        <f t="shared" si="25"/>
        <v>0.48918875918480648</v>
      </c>
      <c r="T105" s="16"/>
      <c r="U105" s="14">
        <f t="shared" si="26"/>
        <v>0</v>
      </c>
      <c r="V105" s="13">
        <v>0.26193852182923621</v>
      </c>
      <c r="W105" s="14">
        <f t="shared" si="27"/>
        <v>0.55742581985335005</v>
      </c>
      <c r="X105" s="15">
        <v>1.2620021737949796</v>
      </c>
      <c r="Y105" s="14">
        <f t="shared" si="28"/>
        <v>0.58685138759895716</v>
      </c>
      <c r="Z105" s="18">
        <f t="shared" si="29"/>
        <v>0.7758295086137158</v>
      </c>
      <c r="AA105" s="14">
        <f t="shared" si="30"/>
        <v>0.57736149478230014</v>
      </c>
      <c r="AB105" s="16"/>
      <c r="AC105" s="14">
        <f t="shared" si="31"/>
        <v>0</v>
      </c>
    </row>
    <row r="106" spans="1:29" x14ac:dyDescent="0.25">
      <c r="A106" s="2">
        <v>41010</v>
      </c>
      <c r="B106" s="13">
        <v>0.23835536056750029</v>
      </c>
      <c r="C106" s="14">
        <f t="shared" si="16"/>
        <v>0.44575547950285771</v>
      </c>
      <c r="D106" s="13">
        <v>0.64066625672047006</v>
      </c>
      <c r="E106" s="14">
        <f t="shared" si="17"/>
        <v>0.82126950416392608</v>
      </c>
      <c r="F106" s="13">
        <v>1.4451620008616832</v>
      </c>
      <c r="G106" s="14">
        <f t="shared" si="18"/>
        <v>0.51214928988699526</v>
      </c>
      <c r="H106" s="13">
        <v>6.2684058728460395</v>
      </c>
      <c r="I106" s="14">
        <f t="shared" si="19"/>
        <v>0.81393187167703307</v>
      </c>
      <c r="J106" s="13">
        <v>0.18394196188573028</v>
      </c>
      <c r="K106" s="14">
        <f t="shared" si="20"/>
        <v>0.35553882565832434</v>
      </c>
      <c r="L106" s="13">
        <v>1.1558892562374554</v>
      </c>
      <c r="M106" s="14">
        <f t="shared" si="21"/>
        <v>0.6288969253080362</v>
      </c>
      <c r="N106" s="17">
        <f t="shared" si="22"/>
        <v>0.29801065290292572</v>
      </c>
      <c r="O106" s="14">
        <f t="shared" si="23"/>
        <v>0.30291906365662102</v>
      </c>
      <c r="P106" s="15">
        <v>1.2316176503762823</v>
      </c>
      <c r="Q106" s="14">
        <f t="shared" si="24"/>
        <v>0.61085973015218586</v>
      </c>
      <c r="R106" s="15">
        <v>0.80686500814438389</v>
      </c>
      <c r="S106" s="14">
        <f t="shared" si="25"/>
        <v>0.44431572150206994</v>
      </c>
      <c r="T106" s="16"/>
      <c r="U106" s="14">
        <f t="shared" si="26"/>
        <v>0</v>
      </c>
      <c r="V106" s="13">
        <v>0.18680485304733674</v>
      </c>
      <c r="W106" s="14">
        <f t="shared" si="27"/>
        <v>0.39753545081994823</v>
      </c>
      <c r="X106" s="15">
        <v>1.5368759120211331</v>
      </c>
      <c r="Y106" s="14">
        <f t="shared" si="28"/>
        <v>0.71467211409378861</v>
      </c>
      <c r="Z106" s="18">
        <f t="shared" si="29"/>
        <v>0.96659188294266618</v>
      </c>
      <c r="AA106" s="14">
        <f t="shared" si="30"/>
        <v>0.7193241919573331</v>
      </c>
      <c r="AB106" s="16"/>
      <c r="AC106" s="14">
        <f t="shared" si="31"/>
        <v>0</v>
      </c>
    </row>
    <row r="107" spans="1:29" x14ac:dyDescent="0.25">
      <c r="A107" s="2">
        <v>41011</v>
      </c>
      <c r="B107" s="13">
        <v>0.20071552250004787</v>
      </c>
      <c r="C107" s="14">
        <f t="shared" si="16"/>
        <v>0.37536409402606358</v>
      </c>
      <c r="D107" s="13">
        <v>0.60573289818379394</v>
      </c>
      <c r="E107" s="14">
        <f t="shared" si="17"/>
        <v>0.77648846295370622</v>
      </c>
      <c r="F107" s="13">
        <v>1.3356108291734672</v>
      </c>
      <c r="G107" s="14">
        <f t="shared" si="18"/>
        <v>0.47332557686869398</v>
      </c>
      <c r="H107" s="13">
        <v>5.9075339125502691</v>
      </c>
      <c r="I107" s="14">
        <f t="shared" si="19"/>
        <v>0.76707383535368689</v>
      </c>
      <c r="J107" s="13">
        <v>0.14087946509790034</v>
      </c>
      <c r="K107" s="14">
        <f t="shared" si="20"/>
        <v>0.27230393253822349</v>
      </c>
      <c r="L107" s="13">
        <v>1.0491505007994979</v>
      </c>
      <c r="M107" s="14">
        <f t="shared" si="21"/>
        <v>0.57082243872214489</v>
      </c>
      <c r="N107" s="17">
        <f t="shared" si="22"/>
        <v>0.26972488271186701</v>
      </c>
      <c r="O107" s="14">
        <f t="shared" si="23"/>
        <v>0.27416741019182717</v>
      </c>
      <c r="P107" s="15">
        <v>1.1354037567502311</v>
      </c>
      <c r="Q107" s="14">
        <f t="shared" si="24"/>
        <v>0.56313940633306525</v>
      </c>
      <c r="R107" s="15">
        <v>0.7457131835612778</v>
      </c>
      <c r="S107" s="14">
        <f t="shared" si="25"/>
        <v>0.41064129419817974</v>
      </c>
      <c r="T107" s="16"/>
      <c r="U107" s="14">
        <f t="shared" si="26"/>
        <v>0</v>
      </c>
      <c r="V107" s="13">
        <v>0.17355578983021244</v>
      </c>
      <c r="W107" s="14">
        <f t="shared" si="27"/>
        <v>0.36934040003276741</v>
      </c>
      <c r="X107" s="15">
        <v>0.98887006314446868</v>
      </c>
      <c r="Y107" s="14">
        <f t="shared" si="28"/>
        <v>0.45984054604780467</v>
      </c>
      <c r="Z107" s="18">
        <f t="shared" si="29"/>
        <v>0.58627582382226129</v>
      </c>
      <c r="AA107" s="14">
        <f t="shared" si="30"/>
        <v>0.43629828749563637</v>
      </c>
      <c r="AB107" s="16"/>
      <c r="AC107" s="14">
        <f t="shared" si="31"/>
        <v>0</v>
      </c>
    </row>
    <row r="108" spans="1:29" x14ac:dyDescent="0.25">
      <c r="A108" s="2">
        <v>41012</v>
      </c>
      <c r="B108" s="13">
        <v>0.17273397684787342</v>
      </c>
      <c r="C108" s="14">
        <f t="shared" si="16"/>
        <v>0.32303496968952955</v>
      </c>
      <c r="D108" s="13">
        <v>0.58441002574560341</v>
      </c>
      <c r="E108" s="14">
        <f t="shared" si="17"/>
        <v>0.74915469175697524</v>
      </c>
      <c r="F108" s="13">
        <v>1.2422124921544593</v>
      </c>
      <c r="G108" s="14">
        <f t="shared" si="18"/>
        <v>0.44022624824505863</v>
      </c>
      <c r="H108" s="13">
        <v>5.6615313089007131</v>
      </c>
      <c r="I108" s="14">
        <f t="shared" si="19"/>
        <v>0.73513120692669309</v>
      </c>
      <c r="J108" s="13">
        <v>0.13382176153903835</v>
      </c>
      <c r="K108" s="14">
        <f t="shared" si="20"/>
        <v>0.2586621968002889</v>
      </c>
      <c r="L108" s="13">
        <v>0.96749765333163684</v>
      </c>
      <c r="M108" s="14">
        <f t="shared" si="21"/>
        <v>0.52639670810990813</v>
      </c>
      <c r="N108" s="17">
        <f t="shared" si="22"/>
        <v>0.2480868781328838</v>
      </c>
      <c r="O108" s="14">
        <f t="shared" si="23"/>
        <v>0.25217301494919014</v>
      </c>
      <c r="P108" s="15">
        <v>1.0312686138989502</v>
      </c>
      <c r="Q108" s="14">
        <f t="shared" si="24"/>
        <v>0.51149028840912336</v>
      </c>
      <c r="R108" s="15">
        <v>0.68529576109601875</v>
      </c>
      <c r="S108" s="14">
        <f t="shared" si="25"/>
        <v>0.37737127953279814</v>
      </c>
      <c r="T108" s="16"/>
      <c r="U108" s="14">
        <f t="shared" si="26"/>
        <v>0</v>
      </c>
      <c r="V108" s="13">
        <v>0.16986395435667925</v>
      </c>
      <c r="W108" s="14">
        <f t="shared" si="27"/>
        <v>0.36148388316298252</v>
      </c>
      <c r="X108" s="15">
        <v>0.88411167406709179</v>
      </c>
      <c r="Y108" s="14">
        <f t="shared" si="28"/>
        <v>0.41112620365660246</v>
      </c>
      <c r="Z108" s="18">
        <f t="shared" si="29"/>
        <v>0.51357350180256167</v>
      </c>
      <c r="AA108" s="14">
        <f t="shared" si="30"/>
        <v>0.38219423389958085</v>
      </c>
      <c r="AB108" s="16"/>
      <c r="AC108" s="14">
        <f t="shared" si="31"/>
        <v>0</v>
      </c>
    </row>
    <row r="109" spans="1:29" x14ac:dyDescent="0.25">
      <c r="A109" s="2">
        <v>41013</v>
      </c>
      <c r="B109" s="13">
        <v>0.21538745720387714</v>
      </c>
      <c r="C109" s="14">
        <f t="shared" si="16"/>
        <v>0.40280251736828976</v>
      </c>
      <c r="D109" s="13">
        <v>0.59143454809248464</v>
      </c>
      <c r="E109" s="14">
        <f t="shared" si="17"/>
        <v>0.7581594207001584</v>
      </c>
      <c r="F109" s="13">
        <v>1.2703960269878194</v>
      </c>
      <c r="G109" s="14">
        <f t="shared" si="18"/>
        <v>0.45021417855515838</v>
      </c>
      <c r="H109" s="13">
        <v>5.9964372667651133</v>
      </c>
      <c r="I109" s="14">
        <f t="shared" si="19"/>
        <v>0.77861764329501926</v>
      </c>
      <c r="J109" s="13">
        <v>7.2907722111624454E-2</v>
      </c>
      <c r="K109" s="14">
        <f t="shared" si="20"/>
        <v>0.14092230851105936</v>
      </c>
      <c r="L109" s="13">
        <v>1.1651880537986219</v>
      </c>
      <c r="M109" s="14">
        <f t="shared" si="21"/>
        <v>0.633956220706555</v>
      </c>
      <c r="N109" s="17">
        <f t="shared" si="22"/>
        <v>0.30047483425663485</v>
      </c>
      <c r="O109" s="14">
        <f t="shared" si="23"/>
        <v>0.30542383152674413</v>
      </c>
      <c r="P109" s="15">
        <v>0.95635272468465515</v>
      </c>
      <c r="Q109" s="14">
        <f t="shared" si="24"/>
        <v>0.47433338354049492</v>
      </c>
      <c r="R109" s="15">
        <v>0.50326958953670353</v>
      </c>
      <c r="S109" s="14">
        <f t="shared" si="25"/>
        <v>0.27713507033761114</v>
      </c>
      <c r="T109" s="16"/>
      <c r="U109" s="14">
        <f t="shared" si="26"/>
        <v>0</v>
      </c>
      <c r="V109" s="13">
        <v>0.22140057580631337</v>
      </c>
      <c r="W109" s="14">
        <f t="shared" si="27"/>
        <v>0.47115787560752409</v>
      </c>
      <c r="X109" s="15">
        <v>0.92894469834034943</v>
      </c>
      <c r="Y109" s="14">
        <f t="shared" si="28"/>
        <v>0.43197428383534014</v>
      </c>
      <c r="Z109" s="18">
        <f t="shared" si="29"/>
        <v>0.54468762064820253</v>
      </c>
      <c r="AA109" s="14">
        <f t="shared" si="30"/>
        <v>0.4053489269940112</v>
      </c>
      <c r="AB109" s="16"/>
      <c r="AC109" s="14">
        <f t="shared" si="31"/>
        <v>0</v>
      </c>
    </row>
    <row r="110" spans="1:29" x14ac:dyDescent="0.25">
      <c r="A110" s="2">
        <v>41014</v>
      </c>
      <c r="B110" s="13">
        <v>0.24955635600269105</v>
      </c>
      <c r="C110" s="14">
        <f t="shared" si="16"/>
        <v>0.46670279564139627</v>
      </c>
      <c r="D110" s="13">
        <v>0.57887512346948822</v>
      </c>
      <c r="E110" s="14">
        <f t="shared" si="17"/>
        <v>0.74205950545643595</v>
      </c>
      <c r="F110" s="13">
        <v>1.2183680872567135</v>
      </c>
      <c r="G110" s="14">
        <f t="shared" si="18"/>
        <v>0.43177605717383127</v>
      </c>
      <c r="H110" s="13">
        <v>5.8295219971772045</v>
      </c>
      <c r="I110" s="14">
        <f t="shared" si="19"/>
        <v>0.75694424489947476</v>
      </c>
      <c r="J110" s="13">
        <v>0.1080716854863595</v>
      </c>
      <c r="K110" s="14">
        <f t="shared" si="20"/>
        <v>0.20889023771860094</v>
      </c>
      <c r="L110" s="13">
        <v>1.0569937451156592</v>
      </c>
      <c r="M110" s="14">
        <f t="shared" si="21"/>
        <v>0.57508979583119002</v>
      </c>
      <c r="N110" s="17">
        <f t="shared" si="22"/>
        <v>0.27180334245564974</v>
      </c>
      <c r="O110" s="14">
        <f t="shared" si="23"/>
        <v>0.27628010339021342</v>
      </c>
      <c r="P110" s="15">
        <v>0.91777224336520991</v>
      </c>
      <c r="Q110" s="14">
        <f t="shared" si="24"/>
        <v>0.45519817351753233</v>
      </c>
      <c r="R110" s="15">
        <v>0.68613192709029791</v>
      </c>
      <c r="S110" s="14">
        <f t="shared" si="25"/>
        <v>0.37783173040536483</v>
      </c>
      <c r="T110" s="16"/>
      <c r="U110" s="14">
        <f t="shared" si="26"/>
        <v>0</v>
      </c>
      <c r="V110" s="13">
        <v>0.17967867080422148</v>
      </c>
      <c r="W110" s="14">
        <f t="shared" si="27"/>
        <v>0.38237037333706253</v>
      </c>
      <c r="X110" s="15">
        <v>0.87223227736715514</v>
      </c>
      <c r="Y110" s="14">
        <f t="shared" si="28"/>
        <v>0.40560209238171269</v>
      </c>
      <c r="Z110" s="18">
        <f t="shared" si="29"/>
        <v>0.50532920049280561</v>
      </c>
      <c r="AA110" s="14">
        <f t="shared" si="30"/>
        <v>0.37605893990162281</v>
      </c>
      <c r="AB110" s="16"/>
      <c r="AC110" s="14">
        <f t="shared" si="31"/>
        <v>0</v>
      </c>
    </row>
    <row r="111" spans="1:29" x14ac:dyDescent="0.25">
      <c r="A111" s="2">
        <v>41015</v>
      </c>
      <c r="B111" s="13">
        <v>0.56031203424386467</v>
      </c>
      <c r="C111" s="14">
        <f t="shared" si="16"/>
        <v>1.047856271832682</v>
      </c>
      <c r="D111" s="13">
        <v>0.97628789293289253</v>
      </c>
      <c r="E111" s="14">
        <f t="shared" si="17"/>
        <v>1.2515025808516604</v>
      </c>
      <c r="F111" s="13">
        <v>1.3894414566710098</v>
      </c>
      <c r="G111" s="14">
        <f t="shared" si="18"/>
        <v>0.49240255068242522</v>
      </c>
      <c r="H111" s="13">
        <v>13.676834916157528</v>
      </c>
      <c r="I111" s="14">
        <f t="shared" si="19"/>
        <v>1.77589199993389</v>
      </c>
      <c r="J111" s="13">
        <v>8.0023556110450061E-2</v>
      </c>
      <c r="K111" s="14">
        <f t="shared" si="20"/>
        <v>0.15467640375711156</v>
      </c>
      <c r="L111" s="13">
        <v>3.0668618477376173</v>
      </c>
      <c r="M111" s="14">
        <f t="shared" si="21"/>
        <v>1.6686200481393585</v>
      </c>
      <c r="N111" s="17">
        <f t="shared" si="22"/>
        <v>0.80441838965046863</v>
      </c>
      <c r="O111" s="14">
        <f t="shared" si="23"/>
        <v>0.81766763371529994</v>
      </c>
      <c r="P111" s="15">
        <v>1.968219546861635</v>
      </c>
      <c r="Q111" s="14">
        <f t="shared" si="24"/>
        <v>0.97620073966042065</v>
      </c>
      <c r="R111" s="15">
        <v>2.0687566944943967</v>
      </c>
      <c r="S111" s="14">
        <f t="shared" si="25"/>
        <v>1.1392006271785591</v>
      </c>
      <c r="T111" s="16"/>
      <c r="U111" s="14">
        <f t="shared" si="26"/>
        <v>0</v>
      </c>
      <c r="V111" s="13">
        <v>0.89421695183026073</v>
      </c>
      <c r="W111" s="14">
        <f t="shared" si="27"/>
        <v>1.9029641536486339</v>
      </c>
      <c r="X111" s="15">
        <v>4.0559272921776772</v>
      </c>
      <c r="Y111" s="14">
        <f t="shared" si="28"/>
        <v>1.8860716794626018</v>
      </c>
      <c r="Z111" s="18">
        <f t="shared" si="29"/>
        <v>2.7148135407713077</v>
      </c>
      <c r="AA111" s="14">
        <f t="shared" si="30"/>
        <v>2.0203263559228337</v>
      </c>
      <c r="AB111" s="16"/>
      <c r="AC111" s="14">
        <f t="shared" si="31"/>
        <v>0</v>
      </c>
    </row>
    <row r="112" spans="1:29" x14ac:dyDescent="0.25">
      <c r="A112" s="2">
        <v>41016</v>
      </c>
      <c r="B112" s="13">
        <v>2.9039815192449518</v>
      </c>
      <c r="C112" s="14">
        <f t="shared" si="16"/>
        <v>5.4308225814451045</v>
      </c>
      <c r="D112" s="13">
        <v>0.88874281498129848</v>
      </c>
      <c r="E112" s="14">
        <f t="shared" si="17"/>
        <v>1.1392786233588159</v>
      </c>
      <c r="F112" s="13">
        <v>5.8811202217129814</v>
      </c>
      <c r="G112" s="14">
        <f t="shared" si="18"/>
        <v>2.084203392764568</v>
      </c>
      <c r="H112" s="13">
        <v>15.949717860091079</v>
      </c>
      <c r="I112" s="14">
        <f t="shared" si="19"/>
        <v>2.0710183695699866</v>
      </c>
      <c r="J112" s="13">
        <v>0.5739846308232498</v>
      </c>
      <c r="K112" s="14">
        <f t="shared" si="20"/>
        <v>1.1094468032019864</v>
      </c>
      <c r="L112" s="13">
        <v>2.8072540043430596</v>
      </c>
      <c r="M112" s="14">
        <f t="shared" si="21"/>
        <v>1.5273724557634782</v>
      </c>
      <c r="N112" s="17">
        <f t="shared" si="22"/>
        <v>0.73562231115091081</v>
      </c>
      <c r="O112" s="14">
        <f t="shared" si="23"/>
        <v>0.74773844333457296</v>
      </c>
      <c r="P112" s="15">
        <v>4.8634984038980562</v>
      </c>
      <c r="Q112" s="14">
        <f t="shared" si="24"/>
        <v>2.412205867375385</v>
      </c>
      <c r="R112" s="15">
        <v>6.1094652213145402</v>
      </c>
      <c r="S112" s="14">
        <f t="shared" si="25"/>
        <v>3.3642944239743553</v>
      </c>
      <c r="T112" s="16"/>
      <c r="U112" s="14">
        <f t="shared" si="26"/>
        <v>0</v>
      </c>
      <c r="V112" s="13">
        <v>1.3122695243096874</v>
      </c>
      <c r="W112" s="14">
        <f t="shared" si="27"/>
        <v>2.7926129778413058</v>
      </c>
      <c r="X112" s="15">
        <v>6.8585528414604511</v>
      </c>
      <c r="Y112" s="14">
        <f t="shared" si="28"/>
        <v>3.1893378121753662</v>
      </c>
      <c r="Z112" s="18">
        <f t="shared" si="29"/>
        <v>4.6598356719735534</v>
      </c>
      <c r="AA112" s="14">
        <f t="shared" si="30"/>
        <v>3.4677846861198538</v>
      </c>
      <c r="AB112" s="16"/>
      <c r="AC112" s="14">
        <f t="shared" si="31"/>
        <v>0</v>
      </c>
    </row>
    <row r="113" spans="1:29" x14ac:dyDescent="0.25">
      <c r="A113" s="2">
        <v>41017</v>
      </c>
      <c r="B113" s="13">
        <v>0.66398249792866193</v>
      </c>
      <c r="C113" s="14">
        <f t="shared" si="16"/>
        <v>1.2417335026198353</v>
      </c>
      <c r="D113" s="13">
        <v>0.72546502090365639</v>
      </c>
      <c r="E113" s="14">
        <f t="shared" si="17"/>
        <v>0.92997296448183842</v>
      </c>
      <c r="F113" s="13">
        <v>5.3067470443824805</v>
      </c>
      <c r="G113" s="14">
        <f t="shared" si="18"/>
        <v>1.8806519468197145</v>
      </c>
      <c r="H113" s="13">
        <v>16.496144353741283</v>
      </c>
      <c r="I113" s="14">
        <f t="shared" si="19"/>
        <v>2.1419700513424207</v>
      </c>
      <c r="J113" s="13">
        <v>0.18706626183320535</v>
      </c>
      <c r="K113" s="14">
        <f t="shared" si="20"/>
        <v>0.36157774099304124</v>
      </c>
      <c r="L113" s="13">
        <v>2.6668240164960699</v>
      </c>
      <c r="M113" s="14">
        <f t="shared" si="21"/>
        <v>1.4509672230809851</v>
      </c>
      <c r="N113" s="17">
        <f t="shared" si="22"/>
        <v>0.69840836437145859</v>
      </c>
      <c r="O113" s="14">
        <f t="shared" si="23"/>
        <v>0.70991156096110619</v>
      </c>
      <c r="P113" s="15">
        <v>1.8029341400477588</v>
      </c>
      <c r="Q113" s="14">
        <f t="shared" si="24"/>
        <v>0.89422221412242453</v>
      </c>
      <c r="R113" s="15">
        <v>2.7615143534890869</v>
      </c>
      <c r="S113" s="14">
        <f t="shared" si="25"/>
        <v>1.5206809441775471</v>
      </c>
      <c r="T113" s="16"/>
      <c r="U113" s="14">
        <f t="shared" si="26"/>
        <v>0</v>
      </c>
      <c r="V113" s="13">
        <v>1.204083797110804</v>
      </c>
      <c r="W113" s="14">
        <f t="shared" si="27"/>
        <v>2.5623852234082141</v>
      </c>
      <c r="X113" s="15">
        <v>6.0286672599989242</v>
      </c>
      <c r="Y113" s="14">
        <f t="shared" si="28"/>
        <v>2.8034276171362063</v>
      </c>
      <c r="Z113" s="18">
        <f t="shared" si="29"/>
        <v>4.0838950784392534</v>
      </c>
      <c r="AA113" s="14">
        <f t="shared" si="30"/>
        <v>3.0391777327920031</v>
      </c>
      <c r="AB113" s="16"/>
      <c r="AC113" s="14">
        <f t="shared" si="31"/>
        <v>0</v>
      </c>
    </row>
    <row r="114" spans="1:29" x14ac:dyDescent="0.25">
      <c r="A114" s="2">
        <v>41018</v>
      </c>
      <c r="B114" s="13">
        <v>0.94610615189980951</v>
      </c>
      <c r="C114" s="14">
        <f t="shared" si="16"/>
        <v>1.7693413749814622</v>
      </c>
      <c r="D114" s="13">
        <v>0.72886015659346226</v>
      </c>
      <c r="E114" s="14">
        <f t="shared" si="17"/>
        <v>0.93432518590022462</v>
      </c>
      <c r="F114" s="13">
        <v>7.1322836757571446</v>
      </c>
      <c r="G114" s="14">
        <f t="shared" si="18"/>
        <v>2.5276017620402684</v>
      </c>
      <c r="H114" s="13">
        <v>22.792162922004518</v>
      </c>
      <c r="I114" s="14">
        <f t="shared" si="19"/>
        <v>2.9594873406389994</v>
      </c>
      <c r="J114" s="13">
        <v>0.35995592515137559</v>
      </c>
      <c r="K114" s="14">
        <f t="shared" si="20"/>
        <v>0.69575373452077971</v>
      </c>
      <c r="L114" s="13">
        <v>3.2605534682919441</v>
      </c>
      <c r="M114" s="14">
        <f t="shared" si="21"/>
        <v>1.7740039021437279</v>
      </c>
      <c r="N114" s="17">
        <f t="shared" si="22"/>
        <v>0.8557466690973653</v>
      </c>
      <c r="O114" s="14">
        <f t="shared" si="23"/>
        <v>0.86984132011779258</v>
      </c>
      <c r="P114" s="15">
        <v>2.2305005512796892</v>
      </c>
      <c r="Q114" s="14">
        <f t="shared" si="24"/>
        <v>1.1062872998310282</v>
      </c>
      <c r="R114" s="15">
        <v>3.7198491030838259</v>
      </c>
      <c r="S114" s="14">
        <f t="shared" si="25"/>
        <v>2.0484063894610745</v>
      </c>
      <c r="T114" s="16"/>
      <c r="U114" s="14">
        <f t="shared" si="26"/>
        <v>0</v>
      </c>
      <c r="V114" s="13">
        <v>1.7411945528244643</v>
      </c>
      <c r="W114" s="14">
        <f t="shared" si="27"/>
        <v>3.7053992454195503</v>
      </c>
      <c r="X114" s="15">
        <v>9.4658159274965694</v>
      </c>
      <c r="Y114" s="14">
        <f t="shared" si="28"/>
        <v>4.4017572450791373</v>
      </c>
      <c r="Z114" s="18">
        <f t="shared" si="29"/>
        <v>6.4692762536826187</v>
      </c>
      <c r="AA114" s="14">
        <f t="shared" si="30"/>
        <v>4.8143451190196238</v>
      </c>
      <c r="AB114" s="16"/>
      <c r="AC114" s="14">
        <f t="shared" si="31"/>
        <v>0</v>
      </c>
    </row>
    <row r="115" spans="1:29" x14ac:dyDescent="0.25">
      <c r="A115" s="2">
        <v>41019</v>
      </c>
      <c r="B115" s="13">
        <v>0.79157561093239914</v>
      </c>
      <c r="C115" s="14">
        <f t="shared" si="16"/>
        <v>1.4803491944709803</v>
      </c>
      <c r="D115" s="13">
        <v>0.70704137270537037</v>
      </c>
      <c r="E115" s="14">
        <f t="shared" si="17"/>
        <v>0.90635570625732942</v>
      </c>
      <c r="F115" s="13">
        <v>5.516345275742971</v>
      </c>
      <c r="G115" s="14">
        <f t="shared" si="18"/>
        <v>1.954931221592259</v>
      </c>
      <c r="H115" s="13">
        <v>15.176973068910653</v>
      </c>
      <c r="I115" s="14">
        <f t="shared" si="19"/>
        <v>1.9706800017341153</v>
      </c>
      <c r="J115" s="13">
        <v>0.49733405847969059</v>
      </c>
      <c r="K115" s="14">
        <f t="shared" si="20"/>
        <v>0.96128999222920075</v>
      </c>
      <c r="L115" s="13">
        <v>2.2389408917859637</v>
      </c>
      <c r="M115" s="14">
        <f t="shared" si="21"/>
        <v>1.2181643139188116</v>
      </c>
      <c r="N115" s="17">
        <f t="shared" si="22"/>
        <v>0.5850193363232804</v>
      </c>
      <c r="O115" s="14">
        <f t="shared" si="23"/>
        <v>0.59465494892154624</v>
      </c>
      <c r="P115" s="15">
        <v>2.1346816944341356</v>
      </c>
      <c r="Q115" s="14">
        <f t="shared" si="24"/>
        <v>1.0587629069983313</v>
      </c>
      <c r="R115" s="15">
        <v>3.2909915785517412</v>
      </c>
      <c r="S115" s="14">
        <f t="shared" si="25"/>
        <v>1.8122477526250507</v>
      </c>
      <c r="T115" s="16"/>
      <c r="U115" s="14">
        <f t="shared" si="26"/>
        <v>0</v>
      </c>
      <c r="V115" s="13">
        <v>1.0160001346470733</v>
      </c>
      <c r="W115" s="14">
        <f t="shared" si="27"/>
        <v>2.1621283653573187</v>
      </c>
      <c r="X115" s="15">
        <v>5.1839389845812809</v>
      </c>
      <c r="Y115" s="14">
        <f t="shared" si="28"/>
        <v>2.4106153297514679</v>
      </c>
      <c r="Z115" s="18">
        <f t="shared" si="29"/>
        <v>3.4976536552994086</v>
      </c>
      <c r="AA115" s="14">
        <f t="shared" si="30"/>
        <v>2.6029050458042113</v>
      </c>
      <c r="AB115" s="16"/>
      <c r="AC115" s="14">
        <f t="shared" si="31"/>
        <v>0</v>
      </c>
    </row>
    <row r="116" spans="1:29" x14ac:dyDescent="0.25">
      <c r="A116" s="2">
        <v>41020</v>
      </c>
      <c r="B116" s="13">
        <v>0.60932473236490725</v>
      </c>
      <c r="C116" s="14">
        <f t="shared" si="16"/>
        <v>1.1395163826045018</v>
      </c>
      <c r="D116" s="13">
        <v>1.0047668388771378</v>
      </c>
      <c r="E116" s="14">
        <f t="shared" si="17"/>
        <v>1.2880097163054112</v>
      </c>
      <c r="F116" s="13">
        <v>4.0604369411655616</v>
      </c>
      <c r="G116" s="14">
        <f t="shared" si="18"/>
        <v>1.4389735509298793</v>
      </c>
      <c r="H116" s="13">
        <v>11.868018464363436</v>
      </c>
      <c r="I116" s="14">
        <f t="shared" si="19"/>
        <v>1.5410231369416905</v>
      </c>
      <c r="J116" s="13">
        <v>0.48452733160721168</v>
      </c>
      <c r="K116" s="14">
        <f t="shared" si="20"/>
        <v>0.93653605035487897</v>
      </c>
      <c r="L116" s="13">
        <v>1.8830050387209532</v>
      </c>
      <c r="M116" s="14">
        <f t="shared" si="21"/>
        <v>1.0245065198078738</v>
      </c>
      <c r="N116" s="17">
        <f t="shared" si="22"/>
        <v>0.49069633526105266</v>
      </c>
      <c r="O116" s="14">
        <f t="shared" si="23"/>
        <v>0.49877839254770534</v>
      </c>
      <c r="P116" s="15">
        <v>1.9476506019363808</v>
      </c>
      <c r="Q116" s="14">
        <f t="shared" si="24"/>
        <v>0.96599892082263661</v>
      </c>
      <c r="R116" s="15">
        <v>2.2832295977112014</v>
      </c>
      <c r="S116" s="14">
        <f t="shared" si="25"/>
        <v>1.2573042526593234</v>
      </c>
      <c r="T116" s="16"/>
      <c r="U116" s="14">
        <f t="shared" si="26"/>
        <v>0</v>
      </c>
      <c r="V116" s="13">
        <v>0.74185504785740641</v>
      </c>
      <c r="W116" s="14">
        <f t="shared" si="27"/>
        <v>1.5787260131743823</v>
      </c>
      <c r="X116" s="15">
        <v>3.5107333754644268</v>
      </c>
      <c r="Y116" s="14">
        <f t="shared" si="28"/>
        <v>1.6325477052751698</v>
      </c>
      <c r="Z116" s="18">
        <f t="shared" si="29"/>
        <v>2.3364489625723119</v>
      </c>
      <c r="AA116" s="14">
        <f t="shared" si="30"/>
        <v>1.7387527163328835</v>
      </c>
      <c r="AB116" s="16"/>
      <c r="AC116" s="14">
        <f t="shared" si="31"/>
        <v>0</v>
      </c>
    </row>
    <row r="117" spans="1:29" x14ac:dyDescent="0.25">
      <c r="A117" s="2">
        <v>41021</v>
      </c>
      <c r="B117" s="13">
        <v>0.49868473806508673</v>
      </c>
      <c r="C117" s="14">
        <f t="shared" si="16"/>
        <v>0.93260522443340899</v>
      </c>
      <c r="D117" s="13">
        <v>0.86779893262376051</v>
      </c>
      <c r="E117" s="14">
        <f t="shared" si="17"/>
        <v>1.1124306792090937</v>
      </c>
      <c r="F117" s="13">
        <v>3.2667009405137959</v>
      </c>
      <c r="G117" s="14">
        <f t="shared" si="18"/>
        <v>1.1576823677620673</v>
      </c>
      <c r="H117" s="13">
        <v>10.119973469989072</v>
      </c>
      <c r="I117" s="14">
        <f t="shared" si="19"/>
        <v>1.3140452476811779</v>
      </c>
      <c r="J117" s="13">
        <v>0.45041415597623363</v>
      </c>
      <c r="K117" s="14">
        <f t="shared" si="20"/>
        <v>0.87059917396748521</v>
      </c>
      <c r="L117" s="13">
        <v>1.6765596785422401</v>
      </c>
      <c r="M117" s="14">
        <f t="shared" si="21"/>
        <v>0.91218360343859917</v>
      </c>
      <c r="N117" s="17">
        <f t="shared" si="22"/>
        <v>0.43598831481369366</v>
      </c>
      <c r="O117" s="14">
        <f t="shared" si="23"/>
        <v>0.44316929882238981</v>
      </c>
      <c r="P117" s="15">
        <v>1.8343582429953638</v>
      </c>
      <c r="Q117" s="14">
        <f t="shared" si="24"/>
        <v>0.90980799193340656</v>
      </c>
      <c r="R117" s="15">
        <v>1.7084266049478189</v>
      </c>
      <c r="S117" s="14">
        <f t="shared" si="25"/>
        <v>0.94077793924468822</v>
      </c>
      <c r="T117" s="16"/>
      <c r="U117" s="14">
        <f t="shared" si="26"/>
        <v>0</v>
      </c>
      <c r="V117" s="13">
        <v>0.60782755350805806</v>
      </c>
      <c r="W117" s="14">
        <f t="shared" si="27"/>
        <v>1.2935049414555719</v>
      </c>
      <c r="X117" s="15">
        <v>2.672188528091985</v>
      </c>
      <c r="Y117" s="14">
        <f t="shared" si="28"/>
        <v>1.2426108117715153</v>
      </c>
      <c r="Z117" s="18">
        <f t="shared" si="29"/>
        <v>1.7544988384958373</v>
      </c>
      <c r="AA117" s="14">
        <f t="shared" si="30"/>
        <v>1.3056735542294604</v>
      </c>
      <c r="AB117" s="16"/>
      <c r="AC117" s="14">
        <f t="shared" si="31"/>
        <v>0</v>
      </c>
    </row>
    <row r="118" spans="1:29" x14ac:dyDescent="0.25">
      <c r="A118" s="2">
        <v>41022</v>
      </c>
      <c r="B118" s="13">
        <v>0.42029626698920919</v>
      </c>
      <c r="C118" s="14">
        <f t="shared" si="16"/>
        <v>0.78600860320059907</v>
      </c>
      <c r="D118" s="13">
        <v>0.81895382515478754</v>
      </c>
      <c r="E118" s="14">
        <f t="shared" si="17"/>
        <v>1.0498161794269085</v>
      </c>
      <c r="F118" s="13">
        <v>2.7901219792531262</v>
      </c>
      <c r="G118" s="14">
        <f t="shared" si="18"/>
        <v>0.98878810093301939</v>
      </c>
      <c r="H118" s="13">
        <v>9.0040793816006275</v>
      </c>
      <c r="I118" s="14">
        <f t="shared" si="19"/>
        <v>1.1691500729941302</v>
      </c>
      <c r="J118" s="13">
        <v>0.41410740310350719</v>
      </c>
      <c r="K118" s="14">
        <f t="shared" si="20"/>
        <v>0.80042236304570535</v>
      </c>
      <c r="L118" s="13">
        <v>1.498549649406528</v>
      </c>
      <c r="M118" s="14">
        <f t="shared" si="21"/>
        <v>0.8153317991733251</v>
      </c>
      <c r="N118" s="17">
        <f t="shared" si="22"/>
        <v>0.38881565709272997</v>
      </c>
      <c r="O118" s="14">
        <f t="shared" si="23"/>
        <v>0.39521967968013966</v>
      </c>
      <c r="P118" s="15">
        <v>1.75909108217738</v>
      </c>
      <c r="Q118" s="14">
        <f t="shared" si="24"/>
        <v>0.8724768628020988</v>
      </c>
      <c r="R118" s="15">
        <v>1.3484019437484196</v>
      </c>
      <c r="S118" s="14">
        <f t="shared" si="25"/>
        <v>0.74252344129932102</v>
      </c>
      <c r="T118" s="16"/>
      <c r="U118" s="14">
        <f t="shared" si="26"/>
        <v>0</v>
      </c>
      <c r="V118" s="13">
        <v>0.5313227362355516</v>
      </c>
      <c r="W118" s="14">
        <f t="shared" si="27"/>
        <v>1.1306966603633415</v>
      </c>
      <c r="X118" s="15">
        <v>2.0945228578362962</v>
      </c>
      <c r="Y118" s="14">
        <f t="shared" si="28"/>
        <v>0.97398694788512397</v>
      </c>
      <c r="Z118" s="18">
        <f t="shared" si="29"/>
        <v>1.3535988633383893</v>
      </c>
      <c r="AA118" s="14">
        <f t="shared" si="30"/>
        <v>1.0073293866704294</v>
      </c>
      <c r="AB118" s="16"/>
      <c r="AC118" s="14">
        <f t="shared" si="31"/>
        <v>0</v>
      </c>
    </row>
    <row r="119" spans="1:29" x14ac:dyDescent="0.25">
      <c r="A119" s="2">
        <v>41023</v>
      </c>
      <c r="B119" s="13">
        <v>0.3714430108382149</v>
      </c>
      <c r="C119" s="14">
        <f t="shared" si="16"/>
        <v>0.69464666961951882</v>
      </c>
      <c r="D119" s="13">
        <v>0.76616772132311295</v>
      </c>
      <c r="E119" s="14">
        <f t="shared" si="17"/>
        <v>0.9821497199156819</v>
      </c>
      <c r="F119" s="13">
        <v>2.4382165236920481</v>
      </c>
      <c r="G119" s="14">
        <f t="shared" si="18"/>
        <v>0.86407673358077508</v>
      </c>
      <c r="H119" s="13">
        <v>8.1972866195367757</v>
      </c>
      <c r="I119" s="14">
        <f t="shared" si="19"/>
        <v>1.0643906881995453</v>
      </c>
      <c r="J119" s="13">
        <v>0.37712326706630894</v>
      </c>
      <c r="K119" s="14">
        <f t="shared" si="20"/>
        <v>0.72893624775232879</v>
      </c>
      <c r="L119" s="13">
        <v>1.3503087861402892</v>
      </c>
      <c r="M119" s="14">
        <f t="shared" si="21"/>
        <v>0.73467682067078699</v>
      </c>
      <c r="N119" s="17">
        <f t="shared" si="22"/>
        <v>0.34953182832717666</v>
      </c>
      <c r="O119" s="14">
        <f t="shared" si="23"/>
        <v>0.35528882314668314</v>
      </c>
      <c r="P119" s="15">
        <v>1.6419957013447466</v>
      </c>
      <c r="Q119" s="14">
        <f t="shared" si="24"/>
        <v>0.81439970491496039</v>
      </c>
      <c r="R119" s="15">
        <v>1.1388793178393231</v>
      </c>
      <c r="S119" s="14">
        <f t="shared" si="25"/>
        <v>0.62714578114287778</v>
      </c>
      <c r="T119" s="16"/>
      <c r="U119" s="14">
        <f t="shared" si="26"/>
        <v>0</v>
      </c>
      <c r="V119" s="13">
        <v>0.45101788365837886</v>
      </c>
      <c r="W119" s="14">
        <f t="shared" si="27"/>
        <v>0.95980160463260933</v>
      </c>
      <c r="X119" s="15">
        <v>1.6655941292813872</v>
      </c>
      <c r="Y119" s="14">
        <f t="shared" si="28"/>
        <v>0.77452816345485398</v>
      </c>
      <c r="Z119" s="18">
        <f t="shared" si="29"/>
        <v>1.0559223257212824</v>
      </c>
      <c r="AA119" s="14">
        <f t="shared" si="30"/>
        <v>0.78580266100188467</v>
      </c>
      <c r="AB119" s="16"/>
      <c r="AC119" s="14">
        <f t="shared" si="31"/>
        <v>0</v>
      </c>
    </row>
    <row r="120" spans="1:29" x14ac:dyDescent="0.25">
      <c r="A120" s="2">
        <v>41024</v>
      </c>
      <c r="B120" s="13">
        <v>0.34965849473009797</v>
      </c>
      <c r="C120" s="14">
        <f t="shared" si="16"/>
        <v>0.6539067953394041</v>
      </c>
      <c r="D120" s="13">
        <v>0.7030474874392475</v>
      </c>
      <c r="E120" s="14">
        <f t="shared" si="17"/>
        <v>0.90123594829007403</v>
      </c>
      <c r="F120" s="13">
        <v>2.0911481939889724</v>
      </c>
      <c r="G120" s="14">
        <f t="shared" si="18"/>
        <v>0.74107958966631349</v>
      </c>
      <c r="H120" s="13">
        <v>7.3994436438713445</v>
      </c>
      <c r="I120" s="14">
        <f t="shared" si="19"/>
        <v>0.96079340371278055</v>
      </c>
      <c r="J120" s="13">
        <v>0.31720423848034185</v>
      </c>
      <c r="K120" s="14">
        <f t="shared" si="20"/>
        <v>0.61311960189488901</v>
      </c>
      <c r="L120" s="13">
        <v>1.2718067768943537</v>
      </c>
      <c r="M120" s="14">
        <f t="shared" si="21"/>
        <v>0.69196540002312446</v>
      </c>
      <c r="N120" s="17">
        <f t="shared" si="22"/>
        <v>0.32872879587700377</v>
      </c>
      <c r="O120" s="14">
        <f t="shared" si="23"/>
        <v>0.334143152514978</v>
      </c>
      <c r="P120" s="15">
        <v>1.5155125827375329</v>
      </c>
      <c r="Q120" s="14">
        <f t="shared" si="24"/>
        <v>0.75166640154146291</v>
      </c>
      <c r="R120" s="15">
        <v>1.045695086709852</v>
      </c>
      <c r="S120" s="14">
        <f t="shared" si="25"/>
        <v>0.57583209363754762</v>
      </c>
      <c r="T120" s="16"/>
      <c r="U120" s="14">
        <f t="shared" si="26"/>
        <v>0</v>
      </c>
      <c r="V120" s="13">
        <v>0.36438952432778443</v>
      </c>
      <c r="W120" s="14">
        <f t="shared" si="27"/>
        <v>0.77544962812612273</v>
      </c>
      <c r="X120" s="15">
        <v>1.4483195152944186</v>
      </c>
      <c r="Y120" s="14">
        <f t="shared" si="28"/>
        <v>0.67349195974939602</v>
      </c>
      <c r="Z120" s="18">
        <f t="shared" si="29"/>
        <v>0.90513374361432641</v>
      </c>
      <c r="AA120" s="14">
        <f t="shared" si="30"/>
        <v>0.67358790222461506</v>
      </c>
      <c r="AB120" s="16"/>
      <c r="AC120" s="14">
        <f t="shared" si="31"/>
        <v>0</v>
      </c>
    </row>
    <row r="121" spans="1:29" x14ac:dyDescent="0.25">
      <c r="A121" s="2">
        <v>41025</v>
      </c>
      <c r="B121" s="13">
        <v>0.35664726851005751</v>
      </c>
      <c r="C121" s="14">
        <f t="shared" si="16"/>
        <v>0.66697670994088687</v>
      </c>
      <c r="D121" s="13">
        <v>0.6531099878921911</v>
      </c>
      <c r="E121" s="14">
        <f t="shared" si="17"/>
        <v>0.8372211120754498</v>
      </c>
      <c r="F121" s="13">
        <v>1.9221728328314667</v>
      </c>
      <c r="G121" s="14">
        <f t="shared" si="18"/>
        <v>0.68119660687710726</v>
      </c>
      <c r="H121" s="13">
        <v>6.9766782399479412</v>
      </c>
      <c r="I121" s="14">
        <f t="shared" si="19"/>
        <v>0.90589870744139178</v>
      </c>
      <c r="J121" s="13">
        <v>0.29844236539402469</v>
      </c>
      <c r="K121" s="14">
        <f t="shared" si="20"/>
        <v>0.57685504183543035</v>
      </c>
      <c r="L121" s="13">
        <v>1.2767554945602444</v>
      </c>
      <c r="M121" s="14">
        <f t="shared" si="21"/>
        <v>0.69465790132245031</v>
      </c>
      <c r="N121" s="17">
        <f t="shared" si="22"/>
        <v>0.33004020605846479</v>
      </c>
      <c r="O121" s="14">
        <f t="shared" si="23"/>
        <v>0.33547616239354539</v>
      </c>
      <c r="P121" s="15">
        <v>1.4407149877389138</v>
      </c>
      <c r="Q121" s="14">
        <f t="shared" si="24"/>
        <v>0.71456816843078153</v>
      </c>
      <c r="R121" s="15">
        <v>1.0153322368467508</v>
      </c>
      <c r="S121" s="14">
        <f t="shared" si="25"/>
        <v>0.55911220690605024</v>
      </c>
      <c r="T121" s="16"/>
      <c r="U121" s="14">
        <f t="shared" si="26"/>
        <v>0</v>
      </c>
      <c r="V121" s="13">
        <v>0.34857060391467037</v>
      </c>
      <c r="W121" s="14">
        <f t="shared" si="27"/>
        <v>0.74178571867555476</v>
      </c>
      <c r="X121" s="15">
        <v>1.3441381938994352</v>
      </c>
      <c r="Y121" s="14">
        <f t="shared" si="28"/>
        <v>0.62504596314806904</v>
      </c>
      <c r="Z121" s="18">
        <f t="shared" si="29"/>
        <v>0.83283190656620798</v>
      </c>
      <c r="AA121" s="14">
        <f t="shared" si="30"/>
        <v>0.61978188395624789</v>
      </c>
      <c r="AB121" s="16"/>
      <c r="AC121" s="14">
        <f t="shared" si="31"/>
        <v>0</v>
      </c>
    </row>
    <row r="122" spans="1:29" x14ac:dyDescent="0.25">
      <c r="A122" s="2">
        <v>41026</v>
      </c>
      <c r="B122" s="13">
        <v>0.3245743490973228</v>
      </c>
      <c r="C122" s="14">
        <f t="shared" si="16"/>
        <v>0.60699618532486344</v>
      </c>
      <c r="D122" s="13">
        <v>0.59529169770267565</v>
      </c>
      <c r="E122" s="14">
        <f t="shared" si="17"/>
        <v>0.76310389735179796</v>
      </c>
      <c r="F122" s="13">
        <v>1.6917103964576075</v>
      </c>
      <c r="G122" s="14">
        <f t="shared" si="18"/>
        <v>0.59952329062320475</v>
      </c>
      <c r="H122" s="13">
        <v>6.208709121746721</v>
      </c>
      <c r="I122" s="14">
        <f t="shared" si="19"/>
        <v>0.8061804450239205</v>
      </c>
      <c r="J122" s="13">
        <v>0.21708535946734137</v>
      </c>
      <c r="K122" s="14">
        <f t="shared" si="20"/>
        <v>0.4196012317221095</v>
      </c>
      <c r="L122" s="13">
        <v>1.1391439925284055</v>
      </c>
      <c r="M122" s="14">
        <f t="shared" si="21"/>
        <v>0.61978615210613497</v>
      </c>
      <c r="N122" s="17">
        <f t="shared" si="22"/>
        <v>0.29357315802002748</v>
      </c>
      <c r="O122" s="14">
        <f t="shared" si="23"/>
        <v>0.2984084806227103</v>
      </c>
      <c r="P122" s="15">
        <v>1.3551527046593237</v>
      </c>
      <c r="Q122" s="14">
        <f t="shared" si="24"/>
        <v>0.67213084777592169</v>
      </c>
      <c r="R122" s="15">
        <v>0.97876642449331186</v>
      </c>
      <c r="S122" s="14">
        <f t="shared" si="25"/>
        <v>0.53897653968274162</v>
      </c>
      <c r="T122" s="16"/>
      <c r="U122" s="14">
        <f t="shared" si="26"/>
        <v>0</v>
      </c>
      <c r="V122" s="13">
        <v>0.30914432403799663</v>
      </c>
      <c r="W122" s="14">
        <f t="shared" si="27"/>
        <v>0.65788348760795357</v>
      </c>
      <c r="X122" s="15">
        <v>1.2223824381523489</v>
      </c>
      <c r="Y122" s="14">
        <f t="shared" si="28"/>
        <v>0.5684275708092732</v>
      </c>
      <c r="Z122" s="18">
        <f t="shared" si="29"/>
        <v>0.74833341207773008</v>
      </c>
      <c r="AA122" s="14">
        <f t="shared" si="30"/>
        <v>0.55689928340668293</v>
      </c>
      <c r="AB122" s="16"/>
      <c r="AC122" s="14">
        <f t="shared" si="31"/>
        <v>0</v>
      </c>
    </row>
    <row r="123" spans="1:29" x14ac:dyDescent="0.25">
      <c r="A123" s="2">
        <v>41027</v>
      </c>
      <c r="B123" s="13">
        <v>0.31379737740899921</v>
      </c>
      <c r="C123" s="14">
        <f t="shared" si="16"/>
        <v>0.58684184866098554</v>
      </c>
      <c r="D123" s="13">
        <v>0.55253058113416476</v>
      </c>
      <c r="E123" s="14">
        <f t="shared" si="17"/>
        <v>0.70828846008889967</v>
      </c>
      <c r="F123" s="13">
        <v>1.5291232772263128</v>
      </c>
      <c r="G123" s="14">
        <f t="shared" si="18"/>
        <v>0.54190422950103956</v>
      </c>
      <c r="H123" s="13">
        <v>5.8393133450486525</v>
      </c>
      <c r="I123" s="14">
        <f t="shared" si="19"/>
        <v>0.75821561919477543</v>
      </c>
      <c r="J123" s="13">
        <v>0.19525833023568404</v>
      </c>
      <c r="K123" s="14">
        <f t="shared" si="20"/>
        <v>0.37741207454951015</v>
      </c>
      <c r="L123" s="13">
        <v>1.0451793097553363</v>
      </c>
      <c r="M123" s="14">
        <f t="shared" si="21"/>
        <v>0.56866179069811751</v>
      </c>
      <c r="N123" s="17">
        <f t="shared" si="22"/>
        <v>0.26867251708516415</v>
      </c>
      <c r="O123" s="14">
        <f t="shared" si="23"/>
        <v>0.27309771148421397</v>
      </c>
      <c r="P123" s="15">
        <v>1.2695049311920386</v>
      </c>
      <c r="Q123" s="14">
        <f t="shared" si="24"/>
        <v>0.62965112545919699</v>
      </c>
      <c r="R123" s="15">
        <v>0.92295031207482969</v>
      </c>
      <c r="S123" s="14">
        <f t="shared" si="25"/>
        <v>0.50824032481367298</v>
      </c>
      <c r="T123" s="16"/>
      <c r="U123" s="14">
        <f t="shared" si="26"/>
        <v>0</v>
      </c>
      <c r="V123" s="13">
        <v>0.31234205647770968</v>
      </c>
      <c r="W123" s="14">
        <f t="shared" si="27"/>
        <v>0.66468851427768771</v>
      </c>
      <c r="X123" s="15">
        <v>1.1175449928447811</v>
      </c>
      <c r="Y123" s="14">
        <f t="shared" si="28"/>
        <v>0.51967646599455919</v>
      </c>
      <c r="Z123" s="18">
        <f t="shared" si="29"/>
        <v>0.67557622503427806</v>
      </c>
      <c r="AA123" s="14">
        <f t="shared" si="30"/>
        <v>0.50275440002550931</v>
      </c>
      <c r="AB123" s="16"/>
      <c r="AC123" s="14">
        <f t="shared" si="31"/>
        <v>0</v>
      </c>
    </row>
    <row r="124" spans="1:29" x14ac:dyDescent="0.25">
      <c r="A124" s="2">
        <v>41028</v>
      </c>
      <c r="B124" s="13">
        <v>0.30724084226738896</v>
      </c>
      <c r="C124" s="14">
        <f t="shared" si="16"/>
        <v>0.57458027644810405</v>
      </c>
      <c r="D124" s="13">
        <v>0.52368280602676132</v>
      </c>
      <c r="E124" s="14">
        <f t="shared" si="17"/>
        <v>0.67130852285923115</v>
      </c>
      <c r="F124" s="13">
        <v>1.3961356394711049</v>
      </c>
      <c r="G124" s="14">
        <f t="shared" si="18"/>
        <v>0.4947748943818846</v>
      </c>
      <c r="H124" s="13">
        <v>5.6190239724327213</v>
      </c>
      <c r="I124" s="14">
        <f t="shared" si="19"/>
        <v>0.72961176918873927</v>
      </c>
      <c r="J124" s="13">
        <v>0.180939502937837</v>
      </c>
      <c r="K124" s="14">
        <f t="shared" si="20"/>
        <v>0.34973541507447697</v>
      </c>
      <c r="L124" s="13">
        <v>0.98090830475603141</v>
      </c>
      <c r="M124" s="14">
        <f t="shared" si="21"/>
        <v>0.53369318344408756</v>
      </c>
      <c r="N124" s="17">
        <f t="shared" si="22"/>
        <v>0.25164070076034839</v>
      </c>
      <c r="O124" s="14">
        <f t="shared" si="23"/>
        <v>0.25578537112581295</v>
      </c>
      <c r="P124" s="15">
        <v>1.1823788829764814</v>
      </c>
      <c r="Q124" s="14">
        <f t="shared" si="24"/>
        <v>0.5864382060227783</v>
      </c>
      <c r="R124" s="15">
        <v>0.84360242454867373</v>
      </c>
      <c r="S124" s="14">
        <f t="shared" si="25"/>
        <v>0.46454588579353356</v>
      </c>
      <c r="T124" s="16"/>
      <c r="U124" s="14">
        <f t="shared" si="26"/>
        <v>0</v>
      </c>
      <c r="V124" s="13">
        <v>0.19741991035054413</v>
      </c>
      <c r="W124" s="14">
        <f t="shared" si="27"/>
        <v>0.42012512941593633</v>
      </c>
      <c r="X124" s="15">
        <v>1.0034811993456296</v>
      </c>
      <c r="Y124" s="14">
        <f t="shared" si="28"/>
        <v>0.46663496029850593</v>
      </c>
      <c r="Z124" s="18">
        <f t="shared" si="29"/>
        <v>0.59641595234586697</v>
      </c>
      <c r="AA124" s="14">
        <f t="shared" si="30"/>
        <v>0.44384442965273829</v>
      </c>
      <c r="AB124" s="16"/>
      <c r="AC124" s="14">
        <f t="shared" si="31"/>
        <v>0</v>
      </c>
    </row>
    <row r="125" spans="1:29" x14ac:dyDescent="0.25">
      <c r="A125" s="2">
        <v>41029</v>
      </c>
      <c r="B125" s="13">
        <v>0.31962415630527247</v>
      </c>
      <c r="C125" s="14">
        <f t="shared" si="16"/>
        <v>0.59773868192154855</v>
      </c>
      <c r="D125" s="13">
        <v>0.48421690250898686</v>
      </c>
      <c r="E125" s="14">
        <f t="shared" si="17"/>
        <v>0.62071721627264786</v>
      </c>
      <c r="F125" s="13">
        <v>1.2956902133582138</v>
      </c>
      <c r="G125" s="14">
        <f t="shared" si="18"/>
        <v>0.45917815600553596</v>
      </c>
      <c r="H125" s="13">
        <v>5.3831945453149164</v>
      </c>
      <c r="I125" s="14">
        <f t="shared" si="19"/>
        <v>0.69899009425189174</v>
      </c>
      <c r="J125" s="13">
        <v>0.1670789578975404</v>
      </c>
      <c r="K125" s="14">
        <f t="shared" si="20"/>
        <v>0.32294456291605128</v>
      </c>
      <c r="L125" s="13">
        <v>0.97050973183157785</v>
      </c>
      <c r="M125" s="14">
        <f t="shared" si="21"/>
        <v>0.52803552160106004</v>
      </c>
      <c r="N125" s="17">
        <f t="shared" si="22"/>
        <v>0.24888507893536813</v>
      </c>
      <c r="O125" s="14">
        <f t="shared" si="23"/>
        <v>0.25298436258842127</v>
      </c>
      <c r="P125" s="15">
        <v>1.1123552405606412</v>
      </c>
      <c r="Q125" s="14">
        <f t="shared" si="24"/>
        <v>0.55170776569712621</v>
      </c>
      <c r="R125" s="15">
        <v>0.77630203779281726</v>
      </c>
      <c r="S125" s="14">
        <f t="shared" si="25"/>
        <v>0.42748563457807154</v>
      </c>
      <c r="T125" s="16"/>
      <c r="U125" s="14">
        <f t="shared" si="26"/>
        <v>0</v>
      </c>
      <c r="V125" s="13">
        <v>0.17368770665722705</v>
      </c>
      <c r="W125" s="14">
        <f t="shared" si="27"/>
        <v>0.36962112943803993</v>
      </c>
      <c r="X125" s="15">
        <v>0.79151699000518339</v>
      </c>
      <c r="Y125" s="14">
        <f t="shared" si="28"/>
        <v>0.36806818049756651</v>
      </c>
      <c r="Z125" s="18">
        <f t="shared" si="29"/>
        <v>0.44931279106359723</v>
      </c>
      <c r="AA125" s="14">
        <f t="shared" si="30"/>
        <v>0.33437230962872355</v>
      </c>
      <c r="AB125" s="16"/>
      <c r="AC125" s="14">
        <f t="shared" si="31"/>
        <v>0</v>
      </c>
    </row>
    <row r="126" spans="1:29" x14ac:dyDescent="0.25">
      <c r="A126" s="2">
        <v>41030</v>
      </c>
      <c r="B126" s="13">
        <v>0.32791583517361217</v>
      </c>
      <c r="C126" s="14">
        <f t="shared" si="16"/>
        <v>0.61324519824675527</v>
      </c>
      <c r="D126" s="13">
        <v>0.48347005481399341</v>
      </c>
      <c r="E126" s="14">
        <f t="shared" si="17"/>
        <v>0.61975983287728531</v>
      </c>
      <c r="F126" s="13">
        <v>1.2094482115603944</v>
      </c>
      <c r="G126" s="14">
        <f t="shared" si="18"/>
        <v>0.42861495274330635</v>
      </c>
      <c r="H126" s="13">
        <v>5.3839491184141659</v>
      </c>
      <c r="I126" s="14">
        <f t="shared" si="19"/>
        <v>0.69908807308533794</v>
      </c>
      <c r="J126" s="13">
        <v>0.15444915195893261</v>
      </c>
      <c r="K126" s="14">
        <f t="shared" si="20"/>
        <v>0.29853258902129259</v>
      </c>
      <c r="L126" s="13">
        <v>0.92465530065331802</v>
      </c>
      <c r="M126" s="14">
        <f t="shared" si="21"/>
        <v>0.5030870149650295</v>
      </c>
      <c r="N126" s="17">
        <f t="shared" si="22"/>
        <v>0.23673365467312929</v>
      </c>
      <c r="O126" s="14">
        <f t="shared" si="23"/>
        <v>0.24063279722068676</v>
      </c>
      <c r="P126" s="15">
        <v>1.0431632510100239</v>
      </c>
      <c r="Q126" s="14">
        <f t="shared" si="24"/>
        <v>0.51738980991541939</v>
      </c>
      <c r="R126" s="15">
        <v>0.71364760463028043</v>
      </c>
      <c r="S126" s="14">
        <f t="shared" si="25"/>
        <v>0.39298376698569942</v>
      </c>
      <c r="T126" s="16"/>
      <c r="U126" s="14">
        <f t="shared" si="26"/>
        <v>0</v>
      </c>
      <c r="V126" s="13">
        <v>0.18934038671908029</v>
      </c>
      <c r="W126" s="14">
        <f t="shared" si="27"/>
        <v>0.40293126631843695</v>
      </c>
      <c r="X126" s="15">
        <v>0.68730699577358512</v>
      </c>
      <c r="Y126" s="14">
        <f t="shared" si="28"/>
        <v>0.31960885056425059</v>
      </c>
      <c r="Z126" s="18">
        <f t="shared" si="29"/>
        <v>0.37699105506686803</v>
      </c>
      <c r="AA126" s="14">
        <f t="shared" si="30"/>
        <v>0.28055148284046</v>
      </c>
      <c r="AB126" s="16"/>
      <c r="AC126" s="14">
        <f t="shared" si="31"/>
        <v>0</v>
      </c>
    </row>
    <row r="127" spans="1:29" x14ac:dyDescent="0.25">
      <c r="A127" s="2">
        <v>41031</v>
      </c>
      <c r="B127" s="13">
        <v>0.48912936371693688</v>
      </c>
      <c r="C127" s="14">
        <f t="shared" si="16"/>
        <v>0.91473543344466124</v>
      </c>
      <c r="D127" s="13">
        <v>0.51089659397566922</v>
      </c>
      <c r="E127" s="14">
        <f t="shared" si="17"/>
        <v>0.65491788901332082</v>
      </c>
      <c r="F127" s="13">
        <v>1.5417803121958942</v>
      </c>
      <c r="G127" s="14">
        <f t="shared" si="18"/>
        <v>0.54638974148369679</v>
      </c>
      <c r="H127" s="13">
        <v>6.3588142580086044</v>
      </c>
      <c r="I127" s="14">
        <f t="shared" si="19"/>
        <v>0.82567110293348867</v>
      </c>
      <c r="J127" s="13">
        <v>0.15251790026813822</v>
      </c>
      <c r="K127" s="14">
        <f t="shared" si="20"/>
        <v>0.29479969984713972</v>
      </c>
      <c r="L127" s="13">
        <v>1.3776148534619881</v>
      </c>
      <c r="M127" s="14">
        <f t="shared" si="21"/>
        <v>0.74953352228662329</v>
      </c>
      <c r="N127" s="17">
        <f t="shared" si="22"/>
        <v>0.35676793616742691</v>
      </c>
      <c r="O127" s="14">
        <f t="shared" si="23"/>
        <v>0.36264411393959634</v>
      </c>
      <c r="P127" s="15">
        <v>1.210080714819213</v>
      </c>
      <c r="Q127" s="14">
        <f t="shared" si="24"/>
        <v>0.60017780574270951</v>
      </c>
      <c r="R127" s="15">
        <v>0.7835180542337089</v>
      </c>
      <c r="S127" s="14">
        <f t="shared" si="25"/>
        <v>0.43145927269466194</v>
      </c>
      <c r="T127" s="16"/>
      <c r="U127" s="14">
        <f t="shared" si="26"/>
        <v>0</v>
      </c>
      <c r="V127" s="13">
        <v>0.24886029078969607</v>
      </c>
      <c r="W127" s="14">
        <f t="shared" si="27"/>
        <v>0.52959431340467356</v>
      </c>
      <c r="X127" s="15">
        <v>0.89684635414672742</v>
      </c>
      <c r="Y127" s="14">
        <f t="shared" si="28"/>
        <v>0.41704803551279473</v>
      </c>
      <c r="Z127" s="18">
        <f t="shared" si="29"/>
        <v>0.52241136977782876</v>
      </c>
      <c r="AA127" s="14">
        <f t="shared" si="30"/>
        <v>0.38877125192768658</v>
      </c>
      <c r="AB127" s="16"/>
      <c r="AC127" s="14">
        <f t="shared" si="31"/>
        <v>0</v>
      </c>
    </row>
    <row r="128" spans="1:29" x14ac:dyDescent="0.25">
      <c r="A128" s="2">
        <v>41032</v>
      </c>
      <c r="B128" s="13">
        <v>0.72181344565989136</v>
      </c>
      <c r="C128" s="14">
        <f t="shared" si="16"/>
        <v>1.3498848853899268</v>
      </c>
      <c r="D128" s="13">
        <v>0.59277305140900061</v>
      </c>
      <c r="E128" s="14">
        <f t="shared" si="17"/>
        <v>0.75987524691005426</v>
      </c>
      <c r="F128" s="13">
        <v>1.9967939145493085</v>
      </c>
      <c r="G128" s="14">
        <f t="shared" si="18"/>
        <v>0.70764148571394703</v>
      </c>
      <c r="H128" s="13">
        <v>7.013332457372905</v>
      </c>
      <c r="I128" s="14">
        <f t="shared" si="19"/>
        <v>0.9106581369357063</v>
      </c>
      <c r="J128" s="13">
        <v>0.17591149442833462</v>
      </c>
      <c r="K128" s="14">
        <f t="shared" si="20"/>
        <v>0.34001684829100925</v>
      </c>
      <c r="L128" s="13">
        <v>1.4670767737152295</v>
      </c>
      <c r="M128" s="14">
        <f t="shared" si="21"/>
        <v>0.79820801794077978</v>
      </c>
      <c r="N128" s="17">
        <f t="shared" si="22"/>
        <v>0.38047534503453584</v>
      </c>
      <c r="O128" s="14">
        <f t="shared" si="23"/>
        <v>0.38674199777628115</v>
      </c>
      <c r="P128" s="15">
        <v>1.3517664056980372</v>
      </c>
      <c r="Q128" s="14">
        <f t="shared" si="24"/>
        <v>0.67045130569638578</v>
      </c>
      <c r="R128" s="15">
        <v>0.5504676680490278</v>
      </c>
      <c r="S128" s="14">
        <f t="shared" si="25"/>
        <v>0.30312559923158705</v>
      </c>
      <c r="T128" s="16"/>
      <c r="U128" s="14">
        <f t="shared" si="26"/>
        <v>0</v>
      </c>
      <c r="V128" s="13">
        <v>0.30710800408645311</v>
      </c>
      <c r="W128" s="14">
        <f t="shared" si="27"/>
        <v>0.65355003825294467</v>
      </c>
      <c r="X128" s="15">
        <v>1.0927607424984411</v>
      </c>
      <c r="Y128" s="14">
        <f t="shared" si="28"/>
        <v>0.50815138940724069</v>
      </c>
      <c r="Z128" s="18">
        <f t="shared" si="29"/>
        <v>0.65837595529391812</v>
      </c>
      <c r="AA128" s="14">
        <f t="shared" si="30"/>
        <v>0.48995419928849726</v>
      </c>
      <c r="AB128" s="16"/>
      <c r="AC128" s="14">
        <f t="shared" si="31"/>
        <v>0</v>
      </c>
    </row>
    <row r="129" spans="1:29" x14ac:dyDescent="0.25">
      <c r="A129" s="2">
        <v>41033</v>
      </c>
      <c r="B129" s="13">
        <v>0.54600391590053643</v>
      </c>
      <c r="C129" s="14">
        <f t="shared" si="16"/>
        <v>1.0210982323334707</v>
      </c>
      <c r="D129" s="13">
        <v>0.6603574312467565</v>
      </c>
      <c r="E129" s="14">
        <f t="shared" si="17"/>
        <v>0.84651160325993713</v>
      </c>
      <c r="F129" s="13">
        <v>2.0499586588138903</v>
      </c>
      <c r="G129" s="14">
        <f t="shared" si="18"/>
        <v>0.72648247793896703</v>
      </c>
      <c r="H129" s="13">
        <v>6.6339746647434659</v>
      </c>
      <c r="I129" s="14">
        <f t="shared" si="19"/>
        <v>0.86139977612539143</v>
      </c>
      <c r="J129" s="13">
        <v>0.18351278803985024</v>
      </c>
      <c r="K129" s="14">
        <f t="shared" si="20"/>
        <v>0.35470928158038173</v>
      </c>
      <c r="L129" s="13">
        <v>1.306086009014561</v>
      </c>
      <c r="M129" s="14">
        <f t="shared" si="21"/>
        <v>0.71061606535804833</v>
      </c>
      <c r="N129" s="17">
        <f t="shared" si="22"/>
        <v>0.3378127923888587</v>
      </c>
      <c r="O129" s="14">
        <f t="shared" si="23"/>
        <v>0.34337676779291054</v>
      </c>
      <c r="P129" s="15">
        <v>1.3439616772790894</v>
      </c>
      <c r="Q129" s="14">
        <f t="shared" si="24"/>
        <v>0.66658030377102939</v>
      </c>
      <c r="R129" s="15">
        <v>0.96562612040435103</v>
      </c>
      <c r="S129" s="14">
        <f t="shared" si="25"/>
        <v>0.53174057873126801</v>
      </c>
      <c r="T129" s="16"/>
      <c r="U129" s="14">
        <f t="shared" si="26"/>
        <v>0</v>
      </c>
      <c r="V129" s="13">
        <v>0.40711221046161056</v>
      </c>
      <c r="W129" s="14">
        <f t="shared" si="27"/>
        <v>0.86636687152421576</v>
      </c>
      <c r="X129" s="15">
        <v>1.1592315607380064</v>
      </c>
      <c r="Y129" s="14">
        <f t="shared" si="28"/>
        <v>0.53906139315265755</v>
      </c>
      <c r="Z129" s="18">
        <f t="shared" si="29"/>
        <v>0.70450670315217634</v>
      </c>
      <c r="AA129" s="14">
        <f t="shared" si="30"/>
        <v>0.5242840581597592</v>
      </c>
      <c r="AB129" s="16"/>
      <c r="AC129" s="14">
        <f t="shared" si="31"/>
        <v>0</v>
      </c>
    </row>
    <row r="130" spans="1:29" x14ac:dyDescent="0.25">
      <c r="A130" s="2">
        <v>41034</v>
      </c>
      <c r="B130" s="13">
        <v>0.45619777674204742</v>
      </c>
      <c r="C130" s="14">
        <f t="shared" si="16"/>
        <v>0.85314908897214059</v>
      </c>
      <c r="D130" s="13">
        <v>0.45127464641494081</v>
      </c>
      <c r="E130" s="14">
        <f t="shared" si="17"/>
        <v>0.57848856751114075</v>
      </c>
      <c r="F130" s="13">
        <v>1.5941535959714515</v>
      </c>
      <c r="G130" s="14">
        <f t="shared" si="18"/>
        <v>0.56495024894148249</v>
      </c>
      <c r="H130" s="13">
        <v>5.8424620005468535</v>
      </c>
      <c r="I130" s="14">
        <f t="shared" si="19"/>
        <v>0.75862446174819376</v>
      </c>
      <c r="J130" s="13">
        <v>0.10109975265059383</v>
      </c>
      <c r="K130" s="14">
        <f t="shared" si="20"/>
        <v>0.19541428700249011</v>
      </c>
      <c r="L130" s="13">
        <v>1.0085299262404137</v>
      </c>
      <c r="M130" s="14">
        <f t="shared" si="21"/>
        <v>0.54872157195951976</v>
      </c>
      <c r="N130" s="17">
        <f t="shared" si="22"/>
        <v>0.2589604304537097</v>
      </c>
      <c r="O130" s="14">
        <f t="shared" si="23"/>
        <v>0.26322566107294731</v>
      </c>
      <c r="P130" s="15">
        <v>1.0084344882289964</v>
      </c>
      <c r="Q130" s="14">
        <f t="shared" si="24"/>
        <v>0.50016498153263655</v>
      </c>
      <c r="R130" s="15">
        <v>0.74328305192639421</v>
      </c>
      <c r="S130" s="14">
        <f t="shared" si="25"/>
        <v>0.40930309551587296</v>
      </c>
      <c r="T130" s="16"/>
      <c r="U130" s="14">
        <f t="shared" si="26"/>
        <v>0</v>
      </c>
      <c r="V130" s="13">
        <v>0.2400539248216515</v>
      </c>
      <c r="W130" s="14">
        <f t="shared" si="27"/>
        <v>0.51085367252686431</v>
      </c>
      <c r="X130" s="15">
        <v>1.0481351642927283</v>
      </c>
      <c r="Y130" s="14">
        <f t="shared" si="28"/>
        <v>0.48739977499941733</v>
      </c>
      <c r="Z130" s="18">
        <f t="shared" si="29"/>
        <v>0.62740580401915347</v>
      </c>
      <c r="AA130" s="14">
        <f t="shared" si="30"/>
        <v>0.4669066448514631</v>
      </c>
      <c r="AB130" s="16"/>
      <c r="AC130" s="14">
        <f t="shared" si="31"/>
        <v>0</v>
      </c>
    </row>
    <row r="131" spans="1:29" x14ac:dyDescent="0.25">
      <c r="A131" s="2">
        <v>41035</v>
      </c>
      <c r="B131" s="13">
        <v>0.43735603142405205</v>
      </c>
      <c r="C131" s="14">
        <f t="shared" si="16"/>
        <v>0.81791257824757779</v>
      </c>
      <c r="D131" s="13">
        <v>0.40991333936857982</v>
      </c>
      <c r="E131" s="14">
        <f t="shared" si="17"/>
        <v>0.52546754482856528</v>
      </c>
      <c r="F131" s="13">
        <v>1.4516633669219341</v>
      </c>
      <c r="G131" s="14">
        <f t="shared" si="18"/>
        <v>0.51445330148504964</v>
      </c>
      <c r="H131" s="13">
        <v>5.4373856547752109</v>
      </c>
      <c r="I131" s="14">
        <f t="shared" si="19"/>
        <v>0.70602663145863875</v>
      </c>
      <c r="J131" s="13">
        <v>8.7903559681283008E-2</v>
      </c>
      <c r="K131" s="14">
        <f t="shared" si="20"/>
        <v>0.16990755159872153</v>
      </c>
      <c r="L131" s="13">
        <v>0.89605169083964631</v>
      </c>
      <c r="M131" s="14">
        <f t="shared" si="21"/>
        <v>0.48752434564575214</v>
      </c>
      <c r="N131" s="17">
        <f t="shared" si="22"/>
        <v>0.2291536980725063</v>
      </c>
      <c r="O131" s="14">
        <f t="shared" si="23"/>
        <v>0.23292799427605346</v>
      </c>
      <c r="P131" s="15">
        <v>0.88827150218403605</v>
      </c>
      <c r="Q131" s="14">
        <f t="shared" si="24"/>
        <v>0.44056634781114068</v>
      </c>
      <c r="R131" s="15">
        <v>0.66662252227238583</v>
      </c>
      <c r="S131" s="14">
        <f t="shared" si="25"/>
        <v>0.36708850174846491</v>
      </c>
      <c r="T131" s="16"/>
      <c r="U131" s="14">
        <f t="shared" si="26"/>
        <v>0</v>
      </c>
      <c r="V131" s="13">
        <v>0.20578469843242628</v>
      </c>
      <c r="W131" s="14">
        <f t="shared" si="27"/>
        <v>0.43792605774782345</v>
      </c>
      <c r="X131" s="15">
        <v>0.93574132788598141</v>
      </c>
      <c r="Y131" s="14">
        <f t="shared" si="28"/>
        <v>0.43513482631511741</v>
      </c>
      <c r="Z131" s="18">
        <f t="shared" si="29"/>
        <v>0.54940448155287103</v>
      </c>
      <c r="AA131" s="14">
        <f t="shared" si="30"/>
        <v>0.40885914906260173</v>
      </c>
      <c r="AB131" s="16"/>
      <c r="AC131" s="14">
        <f t="shared" si="31"/>
        <v>0</v>
      </c>
    </row>
    <row r="132" spans="1:29" x14ac:dyDescent="0.25">
      <c r="A132" s="2">
        <v>41036</v>
      </c>
      <c r="B132" s="13">
        <v>0.45042381055507447</v>
      </c>
      <c r="C132" s="14">
        <f t="shared" si="16"/>
        <v>0.84235102233676273</v>
      </c>
      <c r="D132" s="13">
        <v>0.38136348313084062</v>
      </c>
      <c r="E132" s="14">
        <f t="shared" si="17"/>
        <v>0.48886950953270963</v>
      </c>
      <c r="F132" s="13">
        <v>1.3473348665913201</v>
      </c>
      <c r="G132" s="14">
        <f t="shared" si="18"/>
        <v>0.47748044492817909</v>
      </c>
      <c r="H132" s="13">
        <v>5.0813353060677011</v>
      </c>
      <c r="I132" s="14">
        <f t="shared" si="19"/>
        <v>0.65979466553088273</v>
      </c>
      <c r="J132" s="13">
        <v>8.415086380669598E-2</v>
      </c>
      <c r="K132" s="14">
        <f t="shared" si="20"/>
        <v>0.1626540186330768</v>
      </c>
      <c r="L132" s="13">
        <v>0.85756310694512894</v>
      </c>
      <c r="M132" s="14">
        <f t="shared" si="21"/>
        <v>0.46658345365276538</v>
      </c>
      <c r="N132" s="17">
        <f t="shared" si="22"/>
        <v>0.21895422334045919</v>
      </c>
      <c r="O132" s="14">
        <f t="shared" si="23"/>
        <v>0.22256052819547853</v>
      </c>
      <c r="P132" s="15">
        <v>0.80856885492879538</v>
      </c>
      <c r="Q132" s="14">
        <f t="shared" si="24"/>
        <v>0.40103529888546452</v>
      </c>
      <c r="R132" s="15">
        <v>0.57817212604224066</v>
      </c>
      <c r="S132" s="14">
        <f t="shared" si="25"/>
        <v>0.31838159139610961</v>
      </c>
      <c r="T132" s="16"/>
      <c r="U132" s="14">
        <f t="shared" si="26"/>
        <v>0</v>
      </c>
      <c r="V132" s="13">
        <v>0.17106099688789153</v>
      </c>
      <c r="W132" s="14">
        <f t="shared" si="27"/>
        <v>0.36403128401758206</v>
      </c>
      <c r="X132" s="15">
        <v>0.88375067927085671</v>
      </c>
      <c r="Y132" s="14">
        <f t="shared" si="28"/>
        <v>0.41095833524758896</v>
      </c>
      <c r="Z132" s="18">
        <f t="shared" si="29"/>
        <v>0.51332297141397454</v>
      </c>
      <c r="AA132" s="14">
        <f t="shared" si="30"/>
        <v>0.38200779268016716</v>
      </c>
      <c r="AB132" s="16"/>
      <c r="AC132" s="14">
        <f t="shared" si="31"/>
        <v>0</v>
      </c>
    </row>
    <row r="133" spans="1:29" x14ac:dyDescent="0.25">
      <c r="A133" s="2">
        <v>41037</v>
      </c>
      <c r="B133" s="13">
        <v>0.44650403844905473</v>
      </c>
      <c r="C133" s="14">
        <f t="shared" si="16"/>
        <v>0.83502053943719334</v>
      </c>
      <c r="D133" s="13">
        <v>0.38033719025295837</v>
      </c>
      <c r="E133" s="14">
        <f t="shared" si="17"/>
        <v>0.48755390560616624</v>
      </c>
      <c r="F133" s="13">
        <v>1.2445940514252178</v>
      </c>
      <c r="G133" s="14">
        <f t="shared" si="18"/>
        <v>0.44107024628030694</v>
      </c>
      <c r="H133" s="13">
        <v>4.9508687174718347</v>
      </c>
      <c r="I133" s="14">
        <f t="shared" si="19"/>
        <v>0.64285400840031026</v>
      </c>
      <c r="J133" s="13">
        <v>8.9507229561757468E-2</v>
      </c>
      <c r="K133" s="14">
        <f t="shared" si="20"/>
        <v>0.17300726250863191</v>
      </c>
      <c r="L133" s="13">
        <v>0.79791911042530805</v>
      </c>
      <c r="M133" s="14">
        <f t="shared" si="21"/>
        <v>0.43413231196943713</v>
      </c>
      <c r="N133" s="17">
        <f t="shared" si="22"/>
        <v>0.20314856426270664</v>
      </c>
      <c r="O133" s="14">
        <f t="shared" si="23"/>
        <v>0.2064945406152689</v>
      </c>
      <c r="P133" s="15">
        <v>0.75314690497027859</v>
      </c>
      <c r="Q133" s="14">
        <f t="shared" si="24"/>
        <v>0.37354702979008075</v>
      </c>
      <c r="R133" s="15">
        <v>0.50664988543555711</v>
      </c>
      <c r="S133" s="14">
        <f t="shared" si="25"/>
        <v>0.27899649523028769</v>
      </c>
      <c r="T133" s="16"/>
      <c r="U133" s="14">
        <f t="shared" si="26"/>
        <v>0</v>
      </c>
      <c r="V133" s="13">
        <v>0.12523199895477771</v>
      </c>
      <c r="W133" s="14">
        <f t="shared" si="27"/>
        <v>0.2665035642781477</v>
      </c>
      <c r="X133" s="15">
        <v>0.84518674821835849</v>
      </c>
      <c r="Y133" s="14">
        <f t="shared" si="28"/>
        <v>0.3930254846397534</v>
      </c>
      <c r="Z133" s="18">
        <f t="shared" si="29"/>
        <v>0.48655960326354075</v>
      </c>
      <c r="AA133" s="14">
        <f t="shared" si="30"/>
        <v>0.36209086754496056</v>
      </c>
      <c r="AB133" s="16"/>
      <c r="AC133" s="14">
        <f t="shared" si="31"/>
        <v>0</v>
      </c>
    </row>
    <row r="134" spans="1:29" x14ac:dyDescent="0.25">
      <c r="A134" s="2">
        <v>41038</v>
      </c>
      <c r="B134" s="13">
        <v>0.38886741030795219</v>
      </c>
      <c r="C134" s="14">
        <f t="shared" ref="C134:C197" si="32">(B134*8.64)/4.62</f>
        <v>0.72723255953694954</v>
      </c>
      <c r="D134" s="13">
        <v>0.35065227868868148</v>
      </c>
      <c r="E134" s="14">
        <f t="shared" ref="E134:E197" si="33">(D134*8.64)/6.74</f>
        <v>0.44950084389765699</v>
      </c>
      <c r="F134" s="13">
        <v>1.1066835184540296</v>
      </c>
      <c r="G134" s="14">
        <f t="shared" ref="G134:G197" si="34">(F134*8.64)/24.38</f>
        <v>0.39219629201980377</v>
      </c>
      <c r="H134" s="13">
        <v>4.5218419805684995</v>
      </c>
      <c r="I134" s="14">
        <f t="shared" ref="I134:I197" si="35">(H134*8.64)/66.54</f>
        <v>0.58714629864911083</v>
      </c>
      <c r="J134" s="13">
        <v>8.0357005101922993E-2</v>
      </c>
      <c r="K134" s="14">
        <f t="shared" ref="K134:K197" si="36">(J134*8.64)/4.47</f>
        <v>0.15532092261311292</v>
      </c>
      <c r="L134" s="13">
        <v>0.69899899721791503</v>
      </c>
      <c r="M134" s="14">
        <f t="shared" ref="M134:M197" si="37">(L134*8.64)/15.88</f>
        <v>0.38031179697498652</v>
      </c>
      <c r="N134" s="17">
        <f t="shared" ref="N134:N149" si="38">(L134*0.265)-0.0083</f>
        <v>0.1769347342627475</v>
      </c>
      <c r="O134" s="14">
        <f t="shared" ref="O134:O197" si="39">(N134*8.64)/8.5</f>
        <v>0.1798489534153104</v>
      </c>
      <c r="P134" s="15">
        <v>0.63421727301452147</v>
      </c>
      <c r="Q134" s="14">
        <f t="shared" ref="Q134:Q197" si="40">(P134*8.64)/17.42</f>
        <v>0.31456011704049741</v>
      </c>
      <c r="R134" s="15">
        <v>0.42971031969369849</v>
      </c>
      <c r="S134" s="14">
        <f t="shared" ref="S134:S197" si="41">(R134*8.64)/15.69</f>
        <v>0.23662824487913037</v>
      </c>
      <c r="T134" s="16"/>
      <c r="U134" s="14">
        <f t="shared" ref="U134:U197" si="42">(T134*8.64)/44.21</f>
        <v>0</v>
      </c>
      <c r="V134" s="13">
        <v>0.1028937951575592</v>
      </c>
      <c r="W134" s="14">
        <f t="shared" ref="W134:W197" si="43">(V134*8.64)/4.06</f>
        <v>0.21896610595106197</v>
      </c>
      <c r="X134" s="15">
        <v>0.72483877042461042</v>
      </c>
      <c r="Y134" s="14">
        <f t="shared" ref="Y134:Y197" si="44">(X134*8.64)/18.58</f>
        <v>0.33706173177979737</v>
      </c>
      <c r="Z134" s="18">
        <f t="shared" ref="Z134:Z152" si="45">(X134*0.694)-0.1</f>
        <v>0.40303810667467965</v>
      </c>
      <c r="AA134" s="14">
        <f t="shared" ref="AA134:AA197" si="46">(Z134*8.64)/11.61</f>
        <v>0.29993533519976162</v>
      </c>
      <c r="AB134" s="16"/>
      <c r="AC134" s="14">
        <f t="shared" ref="AC134:AC197" si="47">(AB134*8.64)/3.22</f>
        <v>0</v>
      </c>
    </row>
    <row r="135" spans="1:29" x14ac:dyDescent="0.25">
      <c r="A135" s="2">
        <v>41039</v>
      </c>
      <c r="B135" s="13">
        <v>0.3416324548561781</v>
      </c>
      <c r="C135" s="14">
        <f t="shared" si="32"/>
        <v>0.63889705843233313</v>
      </c>
      <c r="D135" s="13">
        <v>0.33824464600806575</v>
      </c>
      <c r="E135" s="14">
        <f t="shared" si="33"/>
        <v>0.43359551060974599</v>
      </c>
      <c r="F135" s="13">
        <v>0.99552993497537967</v>
      </c>
      <c r="G135" s="14">
        <f t="shared" si="34"/>
        <v>0.35280470214057758</v>
      </c>
      <c r="H135" s="13">
        <v>4.2670042184236552</v>
      </c>
      <c r="I135" s="14">
        <f t="shared" si="35"/>
        <v>0.55405645397024927</v>
      </c>
      <c r="J135" s="13">
        <v>7.4045920700110512E-2</v>
      </c>
      <c r="K135" s="14">
        <f t="shared" si="36"/>
        <v>0.14312231652101901</v>
      </c>
      <c r="L135" s="13">
        <v>0.61843767458860532</v>
      </c>
      <c r="M135" s="14">
        <f t="shared" si="37"/>
        <v>0.33647994385677266</v>
      </c>
      <c r="N135" s="17">
        <f t="shared" si="38"/>
        <v>0.15558598376598043</v>
      </c>
      <c r="O135" s="14">
        <f t="shared" si="39"/>
        <v>0.15814857643977306</v>
      </c>
      <c r="P135" s="15">
        <v>0.55557925862533475</v>
      </c>
      <c r="Q135" s="14">
        <f t="shared" si="40"/>
        <v>0.27555710645940829</v>
      </c>
      <c r="R135" s="15">
        <v>0.35966841119858489</v>
      </c>
      <c r="S135" s="14">
        <f t="shared" si="41"/>
        <v>0.19805832203669688</v>
      </c>
      <c r="T135" s="16"/>
      <c r="U135" s="14">
        <f t="shared" si="42"/>
        <v>0</v>
      </c>
      <c r="V135" s="13">
        <v>8.404579810211095E-2</v>
      </c>
      <c r="W135" s="14">
        <f t="shared" si="43"/>
        <v>0.17885608266064995</v>
      </c>
      <c r="X135" s="15">
        <v>0.63694380896675618</v>
      </c>
      <c r="Y135" s="14">
        <f t="shared" si="44"/>
        <v>0.29618915551521929</v>
      </c>
      <c r="Z135" s="18">
        <f t="shared" si="45"/>
        <v>0.3420390034229287</v>
      </c>
      <c r="AA135" s="14">
        <f t="shared" si="46"/>
        <v>0.2545406537100865</v>
      </c>
      <c r="AB135" s="16"/>
      <c r="AC135" s="14">
        <f t="shared" si="47"/>
        <v>0</v>
      </c>
    </row>
    <row r="136" spans="1:29" x14ac:dyDescent="0.25">
      <c r="A136" s="2">
        <v>41040</v>
      </c>
      <c r="B136" s="13">
        <v>0.30525640855085745</v>
      </c>
      <c r="C136" s="14">
        <f t="shared" si="32"/>
        <v>0.57086912767952569</v>
      </c>
      <c r="D136" s="13">
        <v>0.33681924306482308</v>
      </c>
      <c r="E136" s="14">
        <f t="shared" si="33"/>
        <v>0.43176828784570792</v>
      </c>
      <c r="F136" s="13">
        <v>0.89789268993577631</v>
      </c>
      <c r="G136" s="14">
        <f t="shared" si="34"/>
        <v>0.31820315180660819</v>
      </c>
      <c r="H136" s="13">
        <v>4.2229380731231885</v>
      </c>
      <c r="I136" s="14">
        <f t="shared" si="35"/>
        <v>0.54833461003583328</v>
      </c>
      <c r="J136" s="13">
        <v>7.2998759139321412E-2</v>
      </c>
      <c r="K136" s="14">
        <f t="shared" si="36"/>
        <v>0.14109827269882261</v>
      </c>
      <c r="L136" s="13">
        <v>0.55470348077350473</v>
      </c>
      <c r="M136" s="14">
        <f t="shared" si="37"/>
        <v>0.30180340515636528</v>
      </c>
      <c r="N136" s="17">
        <f t="shared" si="38"/>
        <v>0.13869642240497876</v>
      </c>
      <c r="O136" s="14">
        <f t="shared" si="39"/>
        <v>0.14098083406811959</v>
      </c>
      <c r="P136" s="15">
        <v>0.50911039370260325</v>
      </c>
      <c r="Q136" s="14">
        <f t="shared" si="40"/>
        <v>0.25250940307637726</v>
      </c>
      <c r="R136" s="15">
        <v>0.30600383293849515</v>
      </c>
      <c r="S136" s="14">
        <f t="shared" si="41"/>
        <v>0.1685068907959591</v>
      </c>
      <c r="T136" s="16"/>
      <c r="U136" s="14">
        <f t="shared" si="42"/>
        <v>0</v>
      </c>
      <c r="V136" s="13">
        <v>8.7007091673773504E-2</v>
      </c>
      <c r="W136" s="14">
        <f t="shared" si="43"/>
        <v>0.18515794878359687</v>
      </c>
      <c r="X136" s="15">
        <v>0.55817963421276584</v>
      </c>
      <c r="Y136" s="14">
        <f t="shared" si="44"/>
        <v>0.25956254249721727</v>
      </c>
      <c r="Z136" s="18">
        <f t="shared" si="45"/>
        <v>0.28737666614365942</v>
      </c>
      <c r="AA136" s="14">
        <f t="shared" si="46"/>
        <v>0.21386170503714194</v>
      </c>
      <c r="AB136" s="16"/>
      <c r="AC136" s="14">
        <f t="shared" si="47"/>
        <v>0</v>
      </c>
    </row>
    <row r="137" spans="1:29" x14ac:dyDescent="0.25">
      <c r="A137" s="2">
        <v>41041</v>
      </c>
      <c r="B137" s="13">
        <v>0.25096267171327113</v>
      </c>
      <c r="C137" s="14">
        <f t="shared" si="32"/>
        <v>0.46933278865858502</v>
      </c>
      <c r="D137" s="13">
        <v>0.30885608087140076</v>
      </c>
      <c r="E137" s="14">
        <f t="shared" si="33"/>
        <v>0.39592233512298258</v>
      </c>
      <c r="F137" s="13">
        <v>0.81172158490207269</v>
      </c>
      <c r="G137" s="14">
        <f t="shared" si="34"/>
        <v>0.28766507356660825</v>
      </c>
      <c r="H137" s="13">
        <v>3.9616119565275612</v>
      </c>
      <c r="I137" s="14">
        <f t="shared" si="35"/>
        <v>0.51440227388635595</v>
      </c>
      <c r="J137" s="13">
        <v>6.756806542260349E-2</v>
      </c>
      <c r="K137" s="14">
        <f t="shared" si="36"/>
        <v>0.13060136135375711</v>
      </c>
      <c r="L137" s="13">
        <v>0.4994952434882457</v>
      </c>
      <c r="M137" s="14">
        <f t="shared" si="37"/>
        <v>0.27176567403894475</v>
      </c>
      <c r="N137" s="17">
        <f t="shared" si="38"/>
        <v>0.12406623952438511</v>
      </c>
      <c r="O137" s="14">
        <f t="shared" si="39"/>
        <v>0.12610968346949264</v>
      </c>
      <c r="P137" s="15">
        <v>0.43270493461935433</v>
      </c>
      <c r="Q137" s="14">
        <f t="shared" si="40"/>
        <v>0.21461369891568435</v>
      </c>
      <c r="R137" s="15">
        <v>0.24597842457857919</v>
      </c>
      <c r="S137" s="14">
        <f t="shared" si="41"/>
        <v>0.13545274623065162</v>
      </c>
      <c r="T137" s="16"/>
      <c r="U137" s="14">
        <f t="shared" si="42"/>
        <v>0</v>
      </c>
      <c r="V137" s="13">
        <v>7.260332216835011E-2</v>
      </c>
      <c r="W137" s="14">
        <f t="shared" si="43"/>
        <v>0.15450559200358252</v>
      </c>
      <c r="X137" s="15">
        <v>0.5059872137955671</v>
      </c>
      <c r="Y137" s="14">
        <f t="shared" si="44"/>
        <v>0.2352922242838375</v>
      </c>
      <c r="Z137" s="18">
        <f t="shared" si="45"/>
        <v>0.25115512637412352</v>
      </c>
      <c r="AA137" s="14">
        <f t="shared" si="46"/>
        <v>0.1869061405574873</v>
      </c>
      <c r="AB137" s="16"/>
      <c r="AC137" s="14">
        <f t="shared" si="47"/>
        <v>0</v>
      </c>
    </row>
    <row r="138" spans="1:29" x14ac:dyDescent="0.25">
      <c r="A138" s="2">
        <v>41042</v>
      </c>
      <c r="B138" s="13">
        <v>0.24021794840766206</v>
      </c>
      <c r="C138" s="14">
        <f t="shared" si="32"/>
        <v>0.44923876065848489</v>
      </c>
      <c r="D138" s="13">
        <v>0.29167549415004607</v>
      </c>
      <c r="E138" s="14">
        <f t="shared" si="33"/>
        <v>0.37389855629916885</v>
      </c>
      <c r="F138" s="13">
        <v>0.71413469973652477</v>
      </c>
      <c r="G138" s="14">
        <f t="shared" si="34"/>
        <v>0.25308137021015481</v>
      </c>
      <c r="H138" s="13">
        <v>3.7940983744349159</v>
      </c>
      <c r="I138" s="14">
        <f t="shared" si="35"/>
        <v>0.4926511865812695</v>
      </c>
      <c r="J138" s="13">
        <v>5.967532027829258E-2</v>
      </c>
      <c r="K138" s="14">
        <f t="shared" si="36"/>
        <v>0.11534558550435078</v>
      </c>
      <c r="L138" s="13">
        <v>0.44195367359332827</v>
      </c>
      <c r="M138" s="14">
        <f t="shared" si="37"/>
        <v>0.24045842190468239</v>
      </c>
      <c r="N138" s="17">
        <f t="shared" si="38"/>
        <v>0.108817723502232</v>
      </c>
      <c r="O138" s="14">
        <f t="shared" si="39"/>
        <v>0.11061001541873935</v>
      </c>
      <c r="P138" s="15">
        <v>0.38312802560458153</v>
      </c>
      <c r="Q138" s="14">
        <f t="shared" si="40"/>
        <v>0.19002446275680734</v>
      </c>
      <c r="R138" s="15">
        <v>0.19639319220441054</v>
      </c>
      <c r="S138" s="14">
        <f t="shared" si="41"/>
        <v>0.10814768519095648</v>
      </c>
      <c r="T138" s="16"/>
      <c r="U138" s="14">
        <f t="shared" si="42"/>
        <v>0</v>
      </c>
      <c r="V138" s="13">
        <v>6.2040953341264492E-2</v>
      </c>
      <c r="W138" s="14">
        <f t="shared" si="43"/>
        <v>0.13202803863756782</v>
      </c>
      <c r="X138" s="15">
        <v>0.44923186356352518</v>
      </c>
      <c r="Y138" s="14">
        <f t="shared" si="44"/>
        <v>0.20890007003169311</v>
      </c>
      <c r="Z138" s="18">
        <f t="shared" si="45"/>
        <v>0.21176691331308647</v>
      </c>
      <c r="AA138" s="14">
        <f t="shared" si="46"/>
        <v>0.15759398200043645</v>
      </c>
      <c r="AB138" s="16"/>
      <c r="AC138" s="14">
        <f t="shared" si="47"/>
        <v>0</v>
      </c>
    </row>
    <row r="139" spans="1:29" x14ac:dyDescent="0.25">
      <c r="A139" s="2">
        <v>41043</v>
      </c>
      <c r="B139" s="13">
        <v>0.2135533524415682</v>
      </c>
      <c r="C139" s="14">
        <f t="shared" si="32"/>
        <v>0.3993725032673483</v>
      </c>
      <c r="D139" s="13">
        <v>0.27248676173317632</v>
      </c>
      <c r="E139" s="14">
        <f t="shared" si="33"/>
        <v>0.34930053729594118</v>
      </c>
      <c r="F139" s="13">
        <v>0.64017763971866859</v>
      </c>
      <c r="G139" s="14">
        <f t="shared" si="34"/>
        <v>0.22687181325550851</v>
      </c>
      <c r="H139" s="13">
        <v>3.7315775309904176</v>
      </c>
      <c r="I139" s="14">
        <f t="shared" si="35"/>
        <v>0.48453306083193876</v>
      </c>
      <c r="J139" s="13">
        <v>5.3599310654213493E-2</v>
      </c>
      <c r="K139" s="14">
        <f t="shared" si="36"/>
        <v>0.10360135213700328</v>
      </c>
      <c r="L139" s="13">
        <v>0.39611293791109814</v>
      </c>
      <c r="M139" s="14">
        <f t="shared" si="37"/>
        <v>0.21551736672241109</v>
      </c>
      <c r="N139" s="17">
        <f t="shared" si="38"/>
        <v>9.6669928546441006E-2</v>
      </c>
      <c r="O139" s="14">
        <f t="shared" si="39"/>
        <v>9.8262139134264737E-2</v>
      </c>
      <c r="P139" s="15">
        <v>0.35358919541350531</v>
      </c>
      <c r="Q139" s="14">
        <f t="shared" si="40"/>
        <v>0.17537374560118746</v>
      </c>
      <c r="R139" s="15">
        <v>0.15390499278223849</v>
      </c>
      <c r="S139" s="14">
        <f t="shared" si="41"/>
        <v>8.4750741723297676E-2</v>
      </c>
      <c r="T139" s="16"/>
      <c r="U139" s="14">
        <f t="shared" si="42"/>
        <v>0</v>
      </c>
      <c r="V139" s="13">
        <v>5.3445946228253598E-2</v>
      </c>
      <c r="W139" s="14">
        <f t="shared" si="43"/>
        <v>0.11373718606209635</v>
      </c>
      <c r="X139" s="15">
        <v>0.40531226751915245</v>
      </c>
      <c r="Y139" s="14">
        <f t="shared" si="44"/>
        <v>0.18847674872795897</v>
      </c>
      <c r="Z139" s="18">
        <f t="shared" si="45"/>
        <v>0.18128671365829177</v>
      </c>
      <c r="AA139" s="14">
        <f t="shared" si="46"/>
        <v>0.13491104272244969</v>
      </c>
      <c r="AB139" s="16"/>
      <c r="AC139" s="14">
        <f t="shared" si="47"/>
        <v>0</v>
      </c>
    </row>
    <row r="140" spans="1:29" x14ac:dyDescent="0.25">
      <c r="A140" s="2">
        <v>41044</v>
      </c>
      <c r="B140" s="13">
        <v>0.17360194789064268</v>
      </c>
      <c r="C140" s="14">
        <f t="shared" si="32"/>
        <v>0.32465818826302006</v>
      </c>
      <c r="D140" s="13">
        <v>0.24005049784376095</v>
      </c>
      <c r="E140" s="14">
        <f t="shared" si="33"/>
        <v>0.30772051949111195</v>
      </c>
      <c r="F140" s="13">
        <v>0.57947107900281791</v>
      </c>
      <c r="G140" s="14">
        <f t="shared" si="34"/>
        <v>0.20535808542183542</v>
      </c>
      <c r="H140" s="13">
        <v>3.5575549993085329</v>
      </c>
      <c r="I140" s="14">
        <f t="shared" si="35"/>
        <v>0.4619368078452919</v>
      </c>
      <c r="J140" s="13">
        <v>3.9898454073903057E-2</v>
      </c>
      <c r="K140" s="14">
        <f t="shared" si="36"/>
        <v>7.7119159552242161E-2</v>
      </c>
      <c r="L140" s="13">
        <v>0.40653488680240812</v>
      </c>
      <c r="M140" s="14">
        <f t="shared" si="37"/>
        <v>0.22118774697561752</v>
      </c>
      <c r="N140" s="17">
        <f t="shared" si="38"/>
        <v>9.9431745002638156E-2</v>
      </c>
      <c r="O140" s="14">
        <f t="shared" si="39"/>
        <v>0.10106944433209337</v>
      </c>
      <c r="P140" s="15">
        <v>0.29662388760512987</v>
      </c>
      <c r="Q140" s="14">
        <f t="shared" si="40"/>
        <v>0.1471199993632791</v>
      </c>
      <c r="R140" s="15">
        <v>0.11146688260791394</v>
      </c>
      <c r="S140" s="14">
        <f t="shared" si="41"/>
        <v>6.1381380862484167E-2</v>
      </c>
      <c r="T140" s="16"/>
      <c r="U140" s="14">
        <f t="shared" si="42"/>
        <v>0</v>
      </c>
      <c r="V140" s="13">
        <v>3.8836882124415335E-2</v>
      </c>
      <c r="W140" s="14">
        <f t="shared" si="43"/>
        <v>8.2647946195800126E-2</v>
      </c>
      <c r="X140" s="15">
        <v>0.45975132018121206</v>
      </c>
      <c r="Y140" s="14">
        <f t="shared" si="44"/>
        <v>0.21379178721020844</v>
      </c>
      <c r="Z140" s="18">
        <f t="shared" si="45"/>
        <v>0.21906741620576112</v>
      </c>
      <c r="AA140" s="14">
        <f t="shared" si="46"/>
        <v>0.1630269143856827</v>
      </c>
      <c r="AB140" s="16"/>
      <c r="AC140" s="14">
        <f t="shared" si="47"/>
        <v>0</v>
      </c>
    </row>
    <row r="141" spans="1:29" x14ac:dyDescent="0.25">
      <c r="A141" s="2">
        <v>41045</v>
      </c>
      <c r="B141" s="13">
        <v>0.15222362437651618</v>
      </c>
      <c r="C141" s="14">
        <f t="shared" si="32"/>
        <v>0.28467794688595238</v>
      </c>
      <c r="D141" s="13">
        <v>0.22699545546926003</v>
      </c>
      <c r="E141" s="14">
        <f t="shared" si="33"/>
        <v>0.29098527229293869</v>
      </c>
      <c r="F141" s="13">
        <v>0.53517832186613057</v>
      </c>
      <c r="G141" s="14">
        <f t="shared" si="34"/>
        <v>0.18966122645296835</v>
      </c>
      <c r="H141" s="13">
        <v>3.2065119814412917</v>
      </c>
      <c r="I141" s="14">
        <f t="shared" si="35"/>
        <v>0.41635502734675023</v>
      </c>
      <c r="J141" s="13">
        <v>3.203490213247253E-2</v>
      </c>
      <c r="K141" s="14">
        <f t="shared" si="36"/>
        <v>6.1919810833235507E-2</v>
      </c>
      <c r="L141" s="13">
        <v>0.39105085709928811</v>
      </c>
      <c r="M141" s="14">
        <f t="shared" si="37"/>
        <v>0.21276318673412151</v>
      </c>
      <c r="N141" s="17">
        <f t="shared" si="38"/>
        <v>9.5328477131311345E-2</v>
      </c>
      <c r="O141" s="14">
        <f t="shared" si="39"/>
        <v>9.6898593225238833E-2</v>
      </c>
      <c r="P141" s="15">
        <v>0.2428060469195277</v>
      </c>
      <c r="Q141" s="14">
        <f t="shared" si="40"/>
        <v>0.12042733900027092</v>
      </c>
      <c r="R141" s="15">
        <v>0.10466653692649208</v>
      </c>
      <c r="S141" s="14">
        <f t="shared" si="41"/>
        <v>5.7636639837150519E-2</v>
      </c>
      <c r="T141" s="16"/>
      <c r="U141" s="14">
        <f t="shared" si="42"/>
        <v>0</v>
      </c>
      <c r="V141" s="13">
        <v>5.4838485941285493E-2</v>
      </c>
      <c r="W141" s="14">
        <f t="shared" si="43"/>
        <v>0.1167006203282529</v>
      </c>
      <c r="X141" s="15">
        <v>0.49175329680408425</v>
      </c>
      <c r="Y141" s="14">
        <f t="shared" si="44"/>
        <v>0.22867322305636645</v>
      </c>
      <c r="Z141" s="18">
        <f t="shared" si="45"/>
        <v>0.24127678798203442</v>
      </c>
      <c r="AA141" s="14">
        <f t="shared" si="46"/>
        <v>0.17955481896337447</v>
      </c>
      <c r="AB141" s="16"/>
      <c r="AC141" s="14">
        <f t="shared" si="47"/>
        <v>0</v>
      </c>
    </row>
    <row r="142" spans="1:29" x14ac:dyDescent="0.25">
      <c r="A142" s="2">
        <v>41046</v>
      </c>
      <c r="B142" s="13">
        <v>0.12884330348901643</v>
      </c>
      <c r="C142" s="14">
        <f t="shared" si="32"/>
        <v>0.24095371042101776</v>
      </c>
      <c r="D142" s="13">
        <v>0.21350350575800756</v>
      </c>
      <c r="E142" s="14">
        <f t="shared" si="33"/>
        <v>0.27368995396872187</v>
      </c>
      <c r="F142" s="13">
        <v>0.47957690030002487</v>
      </c>
      <c r="G142" s="14">
        <f t="shared" si="34"/>
        <v>0.1699567029775314</v>
      </c>
      <c r="H142" s="13">
        <v>3.1732398498888599</v>
      </c>
      <c r="I142" s="14">
        <f t="shared" si="35"/>
        <v>0.41203475057168243</v>
      </c>
      <c r="J142" s="13">
        <v>2.7417177653056977E-2</v>
      </c>
      <c r="K142" s="14">
        <f t="shared" si="36"/>
        <v>5.2994276268996041E-2</v>
      </c>
      <c r="L142" s="13">
        <v>0.14573390973212536</v>
      </c>
      <c r="M142" s="14">
        <f t="shared" si="37"/>
        <v>7.9290993708158883E-2</v>
      </c>
      <c r="N142" s="17">
        <f t="shared" si="38"/>
        <v>3.0319486079013219E-2</v>
      </c>
      <c r="O142" s="14">
        <f t="shared" si="39"/>
        <v>3.081886584972638E-2</v>
      </c>
      <c r="P142" s="15">
        <v>0.19931552932278801</v>
      </c>
      <c r="Q142" s="14">
        <f t="shared" si="40"/>
        <v>9.8856841179614713E-2</v>
      </c>
      <c r="R142" s="15">
        <v>9.9264859937295877E-2</v>
      </c>
      <c r="S142" s="14">
        <f t="shared" si="41"/>
        <v>5.4662102604094105E-2</v>
      </c>
      <c r="T142" s="16"/>
      <c r="U142" s="14">
        <f t="shared" si="42"/>
        <v>0</v>
      </c>
      <c r="V142" s="13">
        <v>4.266223853480821E-2</v>
      </c>
      <c r="W142" s="14">
        <f t="shared" si="43"/>
        <v>9.0788606143040143E-2</v>
      </c>
      <c r="X142" s="15">
        <v>0.45289585558305484</v>
      </c>
      <c r="Y142" s="14">
        <f t="shared" si="44"/>
        <v>0.21060388548103307</v>
      </c>
      <c r="Z142" s="18">
        <f t="shared" si="45"/>
        <v>0.21430972377464005</v>
      </c>
      <c r="AA142" s="14">
        <f t="shared" si="46"/>
        <v>0.15948630606484843</v>
      </c>
      <c r="AB142" s="16"/>
      <c r="AC142" s="14">
        <f t="shared" si="47"/>
        <v>0</v>
      </c>
    </row>
    <row r="143" spans="1:29" x14ac:dyDescent="0.25">
      <c r="A143" s="2">
        <v>41047</v>
      </c>
      <c r="B143" s="13">
        <v>0.11925431394659065</v>
      </c>
      <c r="C143" s="14">
        <f t="shared" si="32"/>
        <v>0.22302105465336433</v>
      </c>
      <c r="D143" s="13">
        <v>0.21251817084639887</v>
      </c>
      <c r="E143" s="14">
        <f t="shared" si="33"/>
        <v>0.27242685402268341</v>
      </c>
      <c r="F143" s="13">
        <v>0.51364595413899417</v>
      </c>
      <c r="G143" s="14">
        <f t="shared" si="34"/>
        <v>0.18203039556033265</v>
      </c>
      <c r="H143" s="13">
        <v>2.5292131483711562</v>
      </c>
      <c r="I143" s="14">
        <f t="shared" si="35"/>
        <v>0.32841000303466766</v>
      </c>
      <c r="J143" s="13">
        <v>4.806109618850378E-2</v>
      </c>
      <c r="K143" s="14">
        <f t="shared" si="36"/>
        <v>9.2896615451604631E-2</v>
      </c>
      <c r="L143" s="13">
        <v>0.41097229362828608</v>
      </c>
      <c r="M143" s="14">
        <f t="shared" si="37"/>
        <v>0.22360205396400454</v>
      </c>
      <c r="N143" s="17">
        <f t="shared" si="38"/>
        <v>0.10060765781149582</v>
      </c>
      <c r="O143" s="14">
        <f t="shared" si="39"/>
        <v>0.10226472511662633</v>
      </c>
      <c r="P143" s="15">
        <v>0.33381306850541159</v>
      </c>
      <c r="Q143" s="14">
        <f t="shared" si="40"/>
        <v>0.16556514993609392</v>
      </c>
      <c r="R143" s="15">
        <v>0.11454110127737258</v>
      </c>
      <c r="S143" s="14">
        <f t="shared" si="41"/>
        <v>6.3074258447195608E-2</v>
      </c>
      <c r="T143" s="16"/>
      <c r="U143" s="14">
        <f t="shared" si="42"/>
        <v>0</v>
      </c>
      <c r="V143" s="13">
        <v>3.6282222995828617E-2</v>
      </c>
      <c r="W143" s="14">
        <f t="shared" si="43"/>
        <v>7.7211430217723961E-2</v>
      </c>
      <c r="X143" s="15">
        <v>0.39864824420526329</v>
      </c>
      <c r="Y143" s="14">
        <f t="shared" si="44"/>
        <v>0.18537787028705466</v>
      </c>
      <c r="Z143" s="18">
        <f t="shared" si="45"/>
        <v>0.17666188147845271</v>
      </c>
      <c r="AA143" s="14">
        <f t="shared" si="46"/>
        <v>0.13146930714675553</v>
      </c>
      <c r="AB143" s="16"/>
      <c r="AC143" s="14">
        <f t="shared" si="47"/>
        <v>0</v>
      </c>
    </row>
    <row r="144" spans="1:29" x14ac:dyDescent="0.25">
      <c r="A144" s="2">
        <v>41048</v>
      </c>
      <c r="B144" s="13">
        <v>8.839461435042778E-2</v>
      </c>
      <c r="C144" s="14">
        <f t="shared" si="32"/>
        <v>0.16530940865534546</v>
      </c>
      <c r="D144" s="13">
        <v>0.20821886440903858</v>
      </c>
      <c r="E144" s="14">
        <f t="shared" si="33"/>
        <v>0.26691557692790702</v>
      </c>
      <c r="F144" s="13">
        <v>0.49681360720192957</v>
      </c>
      <c r="G144" s="14">
        <f t="shared" si="34"/>
        <v>0.17606519959904315</v>
      </c>
      <c r="H144" s="13">
        <v>3.103827886206505</v>
      </c>
      <c r="I144" s="14">
        <f t="shared" si="35"/>
        <v>0.4030218355398888</v>
      </c>
      <c r="J144" s="13">
        <v>3.6321749618675854E-2</v>
      </c>
      <c r="K144" s="14">
        <f t="shared" si="36"/>
        <v>7.0205797920662061E-2</v>
      </c>
      <c r="L144" s="13">
        <v>0.32586268902784377</v>
      </c>
      <c r="M144" s="14">
        <f t="shared" si="37"/>
        <v>0.17729556884134573</v>
      </c>
      <c r="N144" s="17">
        <f t="shared" si="38"/>
        <v>7.8053612592378599E-2</v>
      </c>
      <c r="O144" s="14">
        <f t="shared" si="39"/>
        <v>7.9339201505664841E-2</v>
      </c>
      <c r="P144" s="15">
        <v>0.267010156281063</v>
      </c>
      <c r="Q144" s="14">
        <f t="shared" si="40"/>
        <v>0.13243213262160644</v>
      </c>
      <c r="R144" s="15">
        <v>0.10451118302984846</v>
      </c>
      <c r="S144" s="14">
        <f t="shared" si="41"/>
        <v>5.7551091228673731E-2</v>
      </c>
      <c r="T144" s="16"/>
      <c r="U144" s="14">
        <f t="shared" si="42"/>
        <v>0</v>
      </c>
      <c r="V144" s="13">
        <v>2.3667636109375827E-2</v>
      </c>
      <c r="W144" s="14">
        <f t="shared" si="43"/>
        <v>5.0366595070198812E-2</v>
      </c>
      <c r="X144" s="15">
        <v>0.31691346096017758</v>
      </c>
      <c r="Y144" s="14">
        <f t="shared" si="44"/>
        <v>0.14736987635607829</v>
      </c>
      <c r="Z144" s="18">
        <f t="shared" si="45"/>
        <v>0.11993794190636323</v>
      </c>
      <c r="AA144" s="14">
        <f t="shared" si="46"/>
        <v>8.9256142814037764E-2</v>
      </c>
      <c r="AB144" s="16"/>
      <c r="AC144" s="14">
        <f t="shared" si="47"/>
        <v>0</v>
      </c>
    </row>
    <row r="145" spans="1:29" x14ac:dyDescent="0.25">
      <c r="A145" s="2">
        <v>41049</v>
      </c>
      <c r="B145" s="13">
        <v>4.7529798792805424E-2</v>
      </c>
      <c r="C145" s="14">
        <f t="shared" si="32"/>
        <v>8.8886896443688065E-2</v>
      </c>
      <c r="D145" s="13">
        <v>0.17716579370993116</v>
      </c>
      <c r="E145" s="14">
        <f t="shared" si="33"/>
        <v>0.22710867324240436</v>
      </c>
      <c r="F145" s="13">
        <v>0.38293903734652579</v>
      </c>
      <c r="G145" s="14">
        <f t="shared" si="34"/>
        <v>0.13570932250508544</v>
      </c>
      <c r="H145" s="13">
        <v>3.0337917224603679</v>
      </c>
      <c r="I145" s="14">
        <f t="shared" si="35"/>
        <v>0.39392787018421366</v>
      </c>
      <c r="J145" s="13">
        <v>3.3604454377895679E-2</v>
      </c>
      <c r="K145" s="14">
        <f t="shared" si="36"/>
        <v>6.4953576247207767E-2</v>
      </c>
      <c r="L145" s="13">
        <v>0.24215019054713557</v>
      </c>
      <c r="M145" s="14">
        <f t="shared" si="37"/>
        <v>0.13174922206091005</v>
      </c>
      <c r="N145" s="17">
        <f t="shared" si="38"/>
        <v>5.5869800494990934E-2</v>
      </c>
      <c r="O145" s="14">
        <f t="shared" si="39"/>
        <v>5.6790008973731966E-2</v>
      </c>
      <c r="P145" s="15">
        <v>0.22542895689939441</v>
      </c>
      <c r="Q145" s="14">
        <f t="shared" si="40"/>
        <v>0.11180862156204177</v>
      </c>
      <c r="R145" s="15">
        <v>5.3887038728507544E-2</v>
      </c>
      <c r="S145" s="14">
        <f t="shared" si="41"/>
        <v>2.9673933372485993E-2</v>
      </c>
      <c r="T145" s="16"/>
      <c r="U145" s="14">
        <f t="shared" si="42"/>
        <v>0</v>
      </c>
      <c r="V145" s="13">
        <v>1.5401621099777125E-2</v>
      </c>
      <c r="W145" s="14">
        <f t="shared" si="43"/>
        <v>3.2775863621200586E-2</v>
      </c>
      <c r="X145" s="15">
        <v>0.26104942756788263</v>
      </c>
      <c r="Y145" s="14">
        <f t="shared" si="44"/>
        <v>0.12139219882596913</v>
      </c>
      <c r="Z145" s="18">
        <f t="shared" si="45"/>
        <v>8.1168302732110537E-2</v>
      </c>
      <c r="AA145" s="14">
        <f t="shared" si="46"/>
        <v>6.0404318312268314E-2</v>
      </c>
      <c r="AB145" s="16"/>
      <c r="AC145" s="14">
        <f t="shared" si="47"/>
        <v>0</v>
      </c>
    </row>
    <row r="146" spans="1:29" x14ac:dyDescent="0.25">
      <c r="A146" s="2">
        <v>41050</v>
      </c>
      <c r="B146" s="13">
        <v>0.19398332548037797</v>
      </c>
      <c r="C146" s="14">
        <f t="shared" si="32"/>
        <v>0.36277401128797959</v>
      </c>
      <c r="D146" s="13">
        <v>0.30474856746696938</v>
      </c>
      <c r="E146" s="14">
        <f t="shared" si="33"/>
        <v>0.39065691734638214</v>
      </c>
      <c r="F146" s="13">
        <v>0.86623408825323722</v>
      </c>
      <c r="G146" s="14">
        <f t="shared" si="34"/>
        <v>0.30698369657538849</v>
      </c>
      <c r="H146" s="13">
        <v>3.8172159378030424</v>
      </c>
      <c r="I146" s="14">
        <f t="shared" si="35"/>
        <v>0.49565292609886208</v>
      </c>
      <c r="J146" s="13">
        <v>6.6814537573756258E-2</v>
      </c>
      <c r="K146" s="14">
        <f t="shared" si="36"/>
        <v>0.12914487799491142</v>
      </c>
      <c r="L146" s="13">
        <v>1.1169056693460373</v>
      </c>
      <c r="M146" s="14">
        <f t="shared" si="37"/>
        <v>0.60768671178524958</v>
      </c>
      <c r="N146" s="17">
        <f t="shared" si="38"/>
        <v>0.28768000237669994</v>
      </c>
      <c r="O146" s="14">
        <f t="shared" si="39"/>
        <v>0.29241826123937503</v>
      </c>
      <c r="P146" s="15">
        <v>0.63976439511682859</v>
      </c>
      <c r="Q146" s="14">
        <f t="shared" si="40"/>
        <v>0.31731138770432826</v>
      </c>
      <c r="R146" s="15">
        <v>0.12738293747289497</v>
      </c>
      <c r="S146" s="14">
        <f t="shared" si="41"/>
        <v>7.0145862317770091E-2</v>
      </c>
      <c r="T146" s="16"/>
      <c r="U146" s="14">
        <f t="shared" si="42"/>
        <v>0</v>
      </c>
      <c r="V146" s="13">
        <v>0.12418033291987808</v>
      </c>
      <c r="W146" s="14">
        <f t="shared" si="43"/>
        <v>0.26426553606594749</v>
      </c>
      <c r="X146" s="15">
        <v>1.0419406187114031</v>
      </c>
      <c r="Y146" s="14">
        <f t="shared" si="44"/>
        <v>0.48451921128452768</v>
      </c>
      <c r="Z146" s="18">
        <f t="shared" si="45"/>
        <v>0.62310678938571373</v>
      </c>
      <c r="AA146" s="14">
        <f t="shared" si="46"/>
        <v>0.46370737814750795</v>
      </c>
      <c r="AB146" s="16"/>
      <c r="AC146" s="14">
        <f t="shared" si="47"/>
        <v>0</v>
      </c>
    </row>
    <row r="147" spans="1:29" x14ac:dyDescent="0.25">
      <c r="A147" s="2">
        <v>41051</v>
      </c>
      <c r="B147" s="13">
        <v>8.4871414996966169E-2</v>
      </c>
      <c r="C147" s="14">
        <f t="shared" si="32"/>
        <v>0.15872056830601466</v>
      </c>
      <c r="D147" s="13">
        <v>0.17985670583850052</v>
      </c>
      <c r="E147" s="14">
        <f t="shared" si="33"/>
        <v>0.23055815110454667</v>
      </c>
      <c r="F147" s="13">
        <v>0.76240360314227251</v>
      </c>
      <c r="G147" s="14">
        <f t="shared" si="34"/>
        <v>0.27018733105616222</v>
      </c>
      <c r="H147" s="13">
        <v>3.0129977110504642</v>
      </c>
      <c r="I147" s="14">
        <f t="shared" si="35"/>
        <v>0.39122783624099805</v>
      </c>
      <c r="J147" s="13">
        <v>2.1349150354273122E-2</v>
      </c>
      <c r="K147" s="14">
        <f t="shared" si="36"/>
        <v>4.1265471825709131E-2</v>
      </c>
      <c r="L147" s="13">
        <v>0.47516133940566524</v>
      </c>
      <c r="M147" s="14">
        <f t="shared" si="37"/>
        <v>0.25852606879502188</v>
      </c>
      <c r="N147" s="17">
        <f t="shared" si="38"/>
        <v>0.11761775494250129</v>
      </c>
      <c r="O147" s="14">
        <f t="shared" si="39"/>
        <v>0.11955498855331896</v>
      </c>
      <c r="P147" s="15">
        <v>0.25059792489777633</v>
      </c>
      <c r="Q147" s="14">
        <f t="shared" si="40"/>
        <v>0.12429196734309916</v>
      </c>
      <c r="R147" s="15">
        <v>0.19796018385859751</v>
      </c>
      <c r="S147" s="14">
        <f t="shared" si="41"/>
        <v>0.10901057925674204</v>
      </c>
      <c r="T147" s="16"/>
      <c r="U147" s="14">
        <f t="shared" si="42"/>
        <v>0</v>
      </c>
      <c r="V147" s="13">
        <v>3.7871404969027883E-2</v>
      </c>
      <c r="W147" s="14">
        <f t="shared" si="43"/>
        <v>8.0593334712414033E-2</v>
      </c>
      <c r="X147" s="15">
        <v>0.51256772278653728</v>
      </c>
      <c r="Y147" s="14">
        <f t="shared" si="44"/>
        <v>0.23835226721612932</v>
      </c>
      <c r="Z147" s="18">
        <f t="shared" si="45"/>
        <v>0.25572199961385689</v>
      </c>
      <c r="AA147" s="14">
        <f t="shared" si="46"/>
        <v>0.19030474389868424</v>
      </c>
      <c r="AB147" s="16"/>
      <c r="AC147" s="14">
        <f t="shared" si="47"/>
        <v>0</v>
      </c>
    </row>
    <row r="148" spans="1:29" x14ac:dyDescent="0.25">
      <c r="A148" s="2">
        <v>41052</v>
      </c>
      <c r="B148" s="13">
        <v>3.9948688473032165E-2</v>
      </c>
      <c r="C148" s="14">
        <f t="shared" si="32"/>
        <v>7.4709235585930289E-2</v>
      </c>
      <c r="D148" s="13">
        <v>0.14803111362560492</v>
      </c>
      <c r="E148" s="14">
        <f t="shared" si="33"/>
        <v>0.18976095277822352</v>
      </c>
      <c r="F148" s="13">
        <v>0.33658170923345693</v>
      </c>
      <c r="G148" s="14">
        <f t="shared" si="34"/>
        <v>0.1192808026159585</v>
      </c>
      <c r="H148" s="13">
        <v>2.7510778122333481</v>
      </c>
      <c r="I148" s="14">
        <f t="shared" si="35"/>
        <v>0.35721839942434813</v>
      </c>
      <c r="J148" s="13">
        <v>1.817403313244792E-2</v>
      </c>
      <c r="K148" s="14">
        <f t="shared" si="36"/>
        <v>3.5128332497617459E-2</v>
      </c>
      <c r="L148" s="13">
        <v>0.29042928203325158</v>
      </c>
      <c r="M148" s="14">
        <f t="shared" si="37"/>
        <v>0.15801693934302857</v>
      </c>
      <c r="N148" s="17">
        <f t="shared" si="38"/>
        <v>6.8663759738811669E-2</v>
      </c>
      <c r="O148" s="14">
        <f t="shared" si="39"/>
        <v>6.9794692252156801E-2</v>
      </c>
      <c r="P148" s="15">
        <v>0.17521602491860147</v>
      </c>
      <c r="Q148" s="14">
        <f t="shared" si="40"/>
        <v>8.6903929695563528E-2</v>
      </c>
      <c r="R148" s="15">
        <v>0.15437844404156206</v>
      </c>
      <c r="S148" s="14">
        <f t="shared" si="41"/>
        <v>8.501145675711258E-2</v>
      </c>
      <c r="T148" s="16"/>
      <c r="U148" s="14">
        <f t="shared" si="42"/>
        <v>0</v>
      </c>
      <c r="V148" s="13">
        <v>2.4667235234410053E-2</v>
      </c>
      <c r="W148" s="14">
        <f t="shared" si="43"/>
        <v>5.2493820794409583E-2</v>
      </c>
      <c r="X148" s="15">
        <v>0.34089868335770329</v>
      </c>
      <c r="Y148" s="14">
        <f t="shared" si="44"/>
        <v>0.15852339204577809</v>
      </c>
      <c r="Z148" s="18">
        <f t="shared" si="45"/>
        <v>0.13658368625024606</v>
      </c>
      <c r="AA148" s="14">
        <f t="shared" si="46"/>
        <v>0.10164367348855521</v>
      </c>
      <c r="AB148" s="16"/>
      <c r="AC148" s="14">
        <f t="shared" si="47"/>
        <v>0</v>
      </c>
    </row>
    <row r="149" spans="1:29" x14ac:dyDescent="0.25">
      <c r="A149" s="2">
        <v>41053</v>
      </c>
      <c r="B149" s="13">
        <v>1.5236852460024408E-2</v>
      </c>
      <c r="C149" s="14">
        <f t="shared" si="32"/>
        <v>2.8494892912253437E-2</v>
      </c>
      <c r="D149" s="13">
        <v>0.13042901039606289</v>
      </c>
      <c r="E149" s="14">
        <f t="shared" si="33"/>
        <v>0.16719683231780169</v>
      </c>
      <c r="F149" s="13">
        <v>0.25514862477380762</v>
      </c>
      <c r="G149" s="14">
        <f t="shared" si="34"/>
        <v>9.0421826006796477E-2</v>
      </c>
      <c r="H149" s="13">
        <v>2.608666631996003</v>
      </c>
      <c r="I149" s="14">
        <f t="shared" si="35"/>
        <v>0.33872677638180743</v>
      </c>
      <c r="J149" s="13">
        <v>1.9167446527988186E-2</v>
      </c>
      <c r="K149" s="14">
        <f t="shared" si="36"/>
        <v>3.7048487248728848E-2</v>
      </c>
      <c r="L149" s="13">
        <v>0.21488615366777858</v>
      </c>
      <c r="M149" s="14">
        <f t="shared" si="37"/>
        <v>0.11691538839355207</v>
      </c>
      <c r="N149" s="17">
        <f t="shared" si="38"/>
        <v>4.8644830721961324E-2</v>
      </c>
      <c r="O149" s="14">
        <f t="shared" si="39"/>
        <v>4.944603969855834E-2</v>
      </c>
      <c r="P149" s="15">
        <v>0.14511685485376191</v>
      </c>
      <c r="Q149" s="14">
        <f t="shared" si="40"/>
        <v>7.1975294255826799E-2</v>
      </c>
      <c r="R149" s="15">
        <v>8.5885423097380495E-2</v>
      </c>
      <c r="S149" s="14">
        <f t="shared" si="41"/>
        <v>4.7294458608117748E-2</v>
      </c>
      <c r="T149" s="16"/>
      <c r="U149" s="14">
        <f t="shared" si="42"/>
        <v>0</v>
      </c>
      <c r="V149" s="13">
        <v>1.3141661462682344E-2</v>
      </c>
      <c r="W149" s="14">
        <f t="shared" si="43"/>
        <v>2.7966491388565388E-2</v>
      </c>
      <c r="X149" s="15">
        <v>0.25495133766809486</v>
      </c>
      <c r="Y149" s="14">
        <f t="shared" si="44"/>
        <v>0.11855648856040582</v>
      </c>
      <c r="Z149" s="18">
        <f t="shared" si="45"/>
        <v>7.6936228341657809E-2</v>
      </c>
      <c r="AA149" s="14">
        <f t="shared" si="46"/>
        <v>5.7254867603094194E-2</v>
      </c>
      <c r="AB149" s="16"/>
      <c r="AC149" s="14">
        <f t="shared" si="47"/>
        <v>0</v>
      </c>
    </row>
    <row r="150" spans="1:29" x14ac:dyDescent="0.25">
      <c r="A150" s="2">
        <v>41054</v>
      </c>
      <c r="B150" s="13">
        <v>7.0611227260028685E-3</v>
      </c>
      <c r="C150" s="14">
        <f t="shared" si="32"/>
        <v>1.3205216526550819E-2</v>
      </c>
      <c r="D150" s="13">
        <v>0.12125045886937637</v>
      </c>
      <c r="E150" s="14">
        <f t="shared" si="33"/>
        <v>0.15543085528655962</v>
      </c>
      <c r="F150" s="13">
        <v>0.32311082152062753</v>
      </c>
      <c r="G150" s="14">
        <f t="shared" si="34"/>
        <v>0.11450687030099353</v>
      </c>
      <c r="H150" s="13">
        <v>2.3219386523822956</v>
      </c>
      <c r="I150" s="14">
        <f t="shared" si="35"/>
        <v>0.30149609192339999</v>
      </c>
      <c r="J150" s="13">
        <v>2.261396462650991E-2</v>
      </c>
      <c r="K150" s="14">
        <f t="shared" si="36"/>
        <v>4.3710213506274194E-2</v>
      </c>
      <c r="L150" s="13">
        <v>0.24501041186587086</v>
      </c>
      <c r="M150" s="14">
        <f t="shared" si="37"/>
        <v>0.13330541300510856</v>
      </c>
      <c r="N150" s="13">
        <v>0</v>
      </c>
      <c r="O150" s="14">
        <f t="shared" si="39"/>
        <v>0</v>
      </c>
      <c r="P150" s="15">
        <v>0.13044780779897486</v>
      </c>
      <c r="Q150" s="14">
        <f t="shared" si="40"/>
        <v>6.4699716382499592E-2</v>
      </c>
      <c r="R150" s="15">
        <v>1.4768767677999596E-2</v>
      </c>
      <c r="S150" s="14">
        <f t="shared" si="41"/>
        <v>8.1327057194338134E-3</v>
      </c>
      <c r="T150" s="16"/>
      <c r="U150" s="14">
        <f t="shared" si="42"/>
        <v>0</v>
      </c>
      <c r="V150" s="13">
        <v>3.2073517057383122E-2</v>
      </c>
      <c r="W150" s="14">
        <f t="shared" si="43"/>
        <v>6.8254972260046856E-2</v>
      </c>
      <c r="X150" s="15">
        <v>0.26666501728242709</v>
      </c>
      <c r="Y150" s="14">
        <f t="shared" si="44"/>
        <v>0.12400353871475622</v>
      </c>
      <c r="Z150" s="18">
        <f t="shared" si="45"/>
        <v>8.5065521994004384E-2</v>
      </c>
      <c r="AA150" s="14">
        <f t="shared" si="46"/>
        <v>6.3304574507166061E-2</v>
      </c>
      <c r="AB150" s="16"/>
      <c r="AC150" s="14">
        <f t="shared" si="47"/>
        <v>0</v>
      </c>
    </row>
    <row r="151" spans="1:29" x14ac:dyDescent="0.25">
      <c r="A151" s="2">
        <v>41055</v>
      </c>
      <c r="B151" s="13">
        <v>4.8701800292306604E-3</v>
      </c>
      <c r="C151" s="14">
        <f t="shared" si="32"/>
        <v>9.1078691455742222E-3</v>
      </c>
      <c r="D151" s="13">
        <v>0.17741739678809046</v>
      </c>
      <c r="E151" s="14">
        <f t="shared" si="33"/>
        <v>0.22743120300431777</v>
      </c>
      <c r="F151" s="13">
        <v>0.36946115998578566</v>
      </c>
      <c r="G151" s="14">
        <f t="shared" si="34"/>
        <v>0.13093291313688221</v>
      </c>
      <c r="H151" s="13">
        <v>2.049862430503028</v>
      </c>
      <c r="I151" s="14">
        <f t="shared" si="35"/>
        <v>0.26616788998416235</v>
      </c>
      <c r="J151" s="13">
        <v>1.5764949687750482E-2</v>
      </c>
      <c r="K151" s="14">
        <f t="shared" si="36"/>
        <v>3.0471849060886843E-2</v>
      </c>
      <c r="L151" s="13">
        <v>0.23802307187571653</v>
      </c>
      <c r="M151" s="14">
        <f t="shared" si="37"/>
        <v>0.12950373683918079</v>
      </c>
      <c r="N151" s="13">
        <v>0</v>
      </c>
      <c r="O151" s="14">
        <f t="shared" si="39"/>
        <v>0</v>
      </c>
      <c r="P151" s="15">
        <v>9.5276442390806695E-2</v>
      </c>
      <c r="Q151" s="14">
        <f t="shared" si="40"/>
        <v>4.7255365227128004E-2</v>
      </c>
      <c r="R151" s="15">
        <v>0</v>
      </c>
      <c r="S151" s="14">
        <f t="shared" si="41"/>
        <v>0</v>
      </c>
      <c r="T151" s="16"/>
      <c r="U151" s="14">
        <f t="shared" si="42"/>
        <v>0</v>
      </c>
      <c r="V151" s="13">
        <v>2.6942075138716087E-2</v>
      </c>
      <c r="W151" s="14">
        <f t="shared" si="43"/>
        <v>5.7334859408499264E-2</v>
      </c>
      <c r="X151" s="15">
        <v>0.27897510453964708</v>
      </c>
      <c r="Y151" s="14">
        <f t="shared" si="44"/>
        <v>0.12972792805288219</v>
      </c>
      <c r="Z151" s="18">
        <f t="shared" si="45"/>
        <v>9.3608722550515056E-2</v>
      </c>
      <c r="AA151" s="14">
        <f t="shared" si="46"/>
        <v>6.9662305153871673E-2</v>
      </c>
      <c r="AB151" s="16"/>
      <c r="AC151" s="14">
        <f t="shared" si="47"/>
        <v>0</v>
      </c>
    </row>
    <row r="152" spans="1:29" x14ac:dyDescent="0.25">
      <c r="A152" s="2">
        <v>41056</v>
      </c>
      <c r="B152" s="13">
        <v>8.1261425974800015E-4</v>
      </c>
      <c r="C152" s="14">
        <f t="shared" si="32"/>
        <v>1.5196942000482081E-3</v>
      </c>
      <c r="D152" s="13">
        <v>0.18505223942840185</v>
      </c>
      <c r="E152" s="14">
        <f t="shared" si="33"/>
        <v>0.23721830098833707</v>
      </c>
      <c r="F152" s="13">
        <v>0.48507890098251089</v>
      </c>
      <c r="G152" s="14">
        <f t="shared" si="34"/>
        <v>0.17190655063531152</v>
      </c>
      <c r="H152" s="13">
        <v>2.0233124275989001</v>
      </c>
      <c r="I152" s="14">
        <f t="shared" si="35"/>
        <v>0.26272045948984812</v>
      </c>
      <c r="J152" s="13">
        <v>1.8035316967904991E-2</v>
      </c>
      <c r="K152" s="14">
        <f t="shared" si="36"/>
        <v>3.486020997823247E-2</v>
      </c>
      <c r="L152" s="13">
        <v>0.20857842570625523</v>
      </c>
      <c r="M152" s="14">
        <f t="shared" si="37"/>
        <v>0.11348347595101041</v>
      </c>
      <c r="N152" s="13">
        <v>0</v>
      </c>
      <c r="O152" s="14">
        <f t="shared" si="39"/>
        <v>0</v>
      </c>
      <c r="P152" s="15">
        <v>8.1825505890518832E-2</v>
      </c>
      <c r="Q152" s="14">
        <f t="shared" si="40"/>
        <v>4.0583947812519096E-2</v>
      </c>
      <c r="R152" s="15">
        <v>0</v>
      </c>
      <c r="S152" s="14">
        <f t="shared" si="41"/>
        <v>0</v>
      </c>
      <c r="T152" s="16"/>
      <c r="U152" s="14">
        <f t="shared" si="42"/>
        <v>0</v>
      </c>
      <c r="V152" s="13">
        <v>1.289446575163195E-2</v>
      </c>
      <c r="W152" s="14">
        <f t="shared" si="43"/>
        <v>2.7440439432044352E-2</v>
      </c>
      <c r="X152" s="15">
        <v>0.31607353267236615</v>
      </c>
      <c r="Y152" s="14">
        <f t="shared" si="44"/>
        <v>0.14697929614043295</v>
      </c>
      <c r="Z152" s="18">
        <f t="shared" si="45"/>
        <v>0.11935503167462208</v>
      </c>
      <c r="AA152" s="14">
        <f t="shared" si="46"/>
        <v>8.8822349153207136E-2</v>
      </c>
      <c r="AB152" s="16"/>
      <c r="AC152" s="14">
        <f t="shared" si="47"/>
        <v>0</v>
      </c>
    </row>
    <row r="153" spans="1:29" x14ac:dyDescent="0.25">
      <c r="A153" s="2">
        <v>41057</v>
      </c>
      <c r="B153" s="13">
        <v>1.512981553251513E-4</v>
      </c>
      <c r="C153" s="14">
        <f t="shared" si="32"/>
        <v>2.8294719956911414E-4</v>
      </c>
      <c r="D153" s="13">
        <v>0.73076402778961624</v>
      </c>
      <c r="E153" s="14">
        <f t="shared" si="33"/>
        <v>0.93676575669173356</v>
      </c>
      <c r="F153" s="13">
        <v>0.45563474278200022</v>
      </c>
      <c r="G153" s="14">
        <f t="shared" si="34"/>
        <v>0.16147186946827244</v>
      </c>
      <c r="H153" s="13">
        <v>2.7788300521842566</v>
      </c>
      <c r="I153" s="14">
        <f t="shared" si="35"/>
        <v>0.36082193644232008</v>
      </c>
      <c r="J153" s="13">
        <v>3.0976499762669463E-2</v>
      </c>
      <c r="K153" s="14">
        <f t="shared" si="36"/>
        <v>5.9874039809723535E-2</v>
      </c>
      <c r="L153" s="13">
        <v>0.70755731645230879</v>
      </c>
      <c r="M153" s="14">
        <f t="shared" si="37"/>
        <v>0.38496821247783047</v>
      </c>
      <c r="N153" s="13">
        <v>0</v>
      </c>
      <c r="O153" s="14">
        <f t="shared" si="39"/>
        <v>0</v>
      </c>
      <c r="P153" s="15">
        <v>0.10430489619964155</v>
      </c>
      <c r="Q153" s="14">
        <f t="shared" si="40"/>
        <v>5.1733312466412336E-2</v>
      </c>
      <c r="R153" s="15">
        <v>0</v>
      </c>
      <c r="S153" s="14">
        <f t="shared" si="41"/>
        <v>0</v>
      </c>
      <c r="T153" s="16"/>
      <c r="U153" s="14">
        <f t="shared" si="42"/>
        <v>0</v>
      </c>
      <c r="V153" s="13">
        <v>7.3438490714039725E-3</v>
      </c>
      <c r="W153" s="14">
        <f t="shared" si="43"/>
        <v>1.5628289649490229E-2</v>
      </c>
      <c r="X153" s="15">
        <v>0.78836767697240373</v>
      </c>
      <c r="Y153" s="14">
        <f t="shared" si="44"/>
        <v>0.36660369908727497</v>
      </c>
      <c r="Z153" s="15">
        <v>1.5105857232202289</v>
      </c>
      <c r="AA153" s="14">
        <f t="shared" si="46"/>
        <v>1.1241568172801706</v>
      </c>
      <c r="AB153" s="16"/>
      <c r="AC153" s="14">
        <f t="shared" si="47"/>
        <v>0</v>
      </c>
    </row>
    <row r="154" spans="1:29" x14ac:dyDescent="0.25">
      <c r="A154" s="2">
        <v>41058</v>
      </c>
      <c r="B154" s="13">
        <v>0.14540708924363457</v>
      </c>
      <c r="C154" s="14">
        <f t="shared" si="32"/>
        <v>0.27193014092316076</v>
      </c>
      <c r="D154" s="13">
        <v>2.1131432608479037</v>
      </c>
      <c r="E154" s="14">
        <f t="shared" si="33"/>
        <v>2.7088364649444938</v>
      </c>
      <c r="F154" s="13">
        <v>1.5989190222422272</v>
      </c>
      <c r="G154" s="14">
        <f t="shared" si="34"/>
        <v>0.56663906284548171</v>
      </c>
      <c r="H154" s="13">
        <v>2.5921041855134468</v>
      </c>
      <c r="I154" s="14">
        <f t="shared" si="35"/>
        <v>0.33657619721725551</v>
      </c>
      <c r="J154" s="13">
        <v>8.8078961165281064E-2</v>
      </c>
      <c r="K154" s="14">
        <f t="shared" si="36"/>
        <v>0.17024658265503992</v>
      </c>
      <c r="L154" s="13">
        <v>1.8789618299133932</v>
      </c>
      <c r="M154" s="14">
        <f t="shared" si="37"/>
        <v>1.0223066883155996</v>
      </c>
      <c r="N154" s="13">
        <v>0.18443447824271686</v>
      </c>
      <c r="O154" s="14">
        <f t="shared" si="39"/>
        <v>0.18747222259024396</v>
      </c>
      <c r="P154" s="15">
        <v>0.13703633005066068</v>
      </c>
      <c r="Q154" s="14">
        <f t="shared" si="40"/>
        <v>6.7967502390224352E-2</v>
      </c>
      <c r="R154" s="15">
        <v>0</v>
      </c>
      <c r="S154" s="14">
        <f t="shared" si="41"/>
        <v>0</v>
      </c>
      <c r="T154" s="16"/>
      <c r="U154" s="14">
        <f t="shared" si="42"/>
        <v>0</v>
      </c>
      <c r="V154" s="13">
        <v>1.1076566975194952E-2</v>
      </c>
      <c r="W154" s="14">
        <f t="shared" si="43"/>
        <v>2.3571807553124234E-2</v>
      </c>
      <c r="X154" s="15">
        <v>0.9597269317091458</v>
      </c>
      <c r="Y154" s="14">
        <f t="shared" si="44"/>
        <v>0.4462885193738978</v>
      </c>
      <c r="Z154" s="15">
        <v>2.3207464940620857</v>
      </c>
      <c r="AA154" s="14">
        <f t="shared" si="46"/>
        <v>1.7270671583717849</v>
      </c>
      <c r="AB154" s="16"/>
      <c r="AC154" s="14">
        <f t="shared" si="47"/>
        <v>0</v>
      </c>
    </row>
    <row r="155" spans="1:29" x14ac:dyDescent="0.25">
      <c r="A155" s="2">
        <v>41059</v>
      </c>
      <c r="B155" s="13">
        <v>0.10135369506711239</v>
      </c>
      <c r="C155" s="14">
        <f t="shared" si="32"/>
        <v>0.18954457259304136</v>
      </c>
      <c r="D155" s="13">
        <v>0.57058020756844419</v>
      </c>
      <c r="E155" s="14">
        <f t="shared" si="33"/>
        <v>0.73142626014708567</v>
      </c>
      <c r="F155" s="13">
        <v>1.0173500991314202</v>
      </c>
      <c r="G155" s="14">
        <f t="shared" si="34"/>
        <v>0.36053752487676255</v>
      </c>
      <c r="H155" s="13">
        <v>2.0693381799570361</v>
      </c>
      <c r="I155" s="14">
        <f t="shared" si="35"/>
        <v>0.26869675195113901</v>
      </c>
      <c r="J155" s="13">
        <v>3.1556895326824777E-2</v>
      </c>
      <c r="K155" s="14">
        <f t="shared" si="36"/>
        <v>6.0995878215607625E-2</v>
      </c>
      <c r="L155" s="13">
        <v>0.77230069726683326</v>
      </c>
      <c r="M155" s="14">
        <f t="shared" si="37"/>
        <v>0.42019383025097223</v>
      </c>
      <c r="N155" s="13">
        <v>4.4551038322417143E-2</v>
      </c>
      <c r="O155" s="14">
        <f t="shared" si="39"/>
        <v>4.5284820130080485E-2</v>
      </c>
      <c r="P155" s="15">
        <v>2.3574981413549599E-2</v>
      </c>
      <c r="Q155" s="14">
        <f t="shared" si="40"/>
        <v>1.1692757716020009E-2</v>
      </c>
      <c r="R155" s="15">
        <v>0</v>
      </c>
      <c r="S155" s="14">
        <f t="shared" si="41"/>
        <v>0</v>
      </c>
      <c r="T155" s="16"/>
      <c r="U155" s="14">
        <f t="shared" si="42"/>
        <v>0</v>
      </c>
      <c r="V155" s="13">
        <v>3.1844463594073343E-4</v>
      </c>
      <c r="W155" s="14">
        <f t="shared" si="43"/>
        <v>6.7767528436648704E-4</v>
      </c>
      <c r="X155" s="15">
        <v>0.47319661513160072</v>
      </c>
      <c r="Y155" s="14">
        <f t="shared" si="44"/>
        <v>0.2200440664551685</v>
      </c>
      <c r="Z155" s="15">
        <v>1.3907231246483955</v>
      </c>
      <c r="AA155" s="14">
        <f t="shared" si="46"/>
        <v>1.0349567439243874</v>
      </c>
      <c r="AB155" s="16"/>
      <c r="AC155" s="14">
        <f t="shared" si="47"/>
        <v>0</v>
      </c>
    </row>
    <row r="156" spans="1:29" x14ac:dyDescent="0.25">
      <c r="A156" s="2">
        <v>41060</v>
      </c>
      <c r="B156" s="13">
        <v>6.1526620710155043E-2</v>
      </c>
      <c r="C156" s="14">
        <f t="shared" si="32"/>
        <v>0.11506277119821204</v>
      </c>
      <c r="D156" s="13">
        <v>0.45038289910963086</v>
      </c>
      <c r="E156" s="14">
        <f t="shared" si="33"/>
        <v>0.57734543743430422</v>
      </c>
      <c r="F156" s="13">
        <v>1.0476018447814002</v>
      </c>
      <c r="G156" s="14">
        <f t="shared" si="34"/>
        <v>0.37125840602589411</v>
      </c>
      <c r="H156" s="13">
        <v>1.8468709896569868</v>
      </c>
      <c r="I156" s="14">
        <f t="shared" si="35"/>
        <v>0.23981011948656997</v>
      </c>
      <c r="J156" s="13">
        <v>2.4577505880969342E-2</v>
      </c>
      <c r="K156" s="14">
        <f t="shared" si="36"/>
        <v>4.7505514722947464E-2</v>
      </c>
      <c r="L156" s="13">
        <v>0.68742368933093112</v>
      </c>
      <c r="M156" s="14">
        <f t="shared" si="37"/>
        <v>0.37401389646216909</v>
      </c>
      <c r="N156" s="13">
        <v>2.0752301842800754E-2</v>
      </c>
      <c r="O156" s="14">
        <f t="shared" si="39"/>
        <v>2.1094104461388062E-2</v>
      </c>
      <c r="P156" s="15">
        <v>1.156497767171236E-2</v>
      </c>
      <c r="Q156" s="14">
        <f t="shared" si="40"/>
        <v>5.7360164801145115E-3</v>
      </c>
      <c r="R156" s="15">
        <v>0</v>
      </c>
      <c r="S156" s="14">
        <f t="shared" si="41"/>
        <v>0</v>
      </c>
      <c r="T156" s="16"/>
      <c r="U156" s="14">
        <f t="shared" si="42"/>
        <v>0</v>
      </c>
      <c r="V156" s="13">
        <v>1.2385310765652567E-4</v>
      </c>
      <c r="W156" s="14">
        <f t="shared" si="43"/>
        <v>2.6356917491437976E-4</v>
      </c>
      <c r="X156" s="15">
        <v>0.40214845944277461</v>
      </c>
      <c r="Y156" s="14">
        <f t="shared" si="44"/>
        <v>0.18700552688835162</v>
      </c>
      <c r="Z156" s="15">
        <v>0.94249930807122739</v>
      </c>
      <c r="AA156" s="14">
        <f t="shared" si="46"/>
        <v>0.70139483391347168</v>
      </c>
      <c r="AB156" s="16"/>
      <c r="AC156" s="14">
        <f t="shared" si="47"/>
        <v>0</v>
      </c>
    </row>
    <row r="157" spans="1:29" x14ac:dyDescent="0.25">
      <c r="A157" s="2">
        <v>41061</v>
      </c>
      <c r="B157" s="13">
        <v>3.5657856805880725E-2</v>
      </c>
      <c r="C157" s="14">
        <f t="shared" si="32"/>
        <v>6.6684823117491229E-2</v>
      </c>
      <c r="D157" s="13">
        <v>0.51896303018077428</v>
      </c>
      <c r="E157" s="14">
        <f t="shared" si="33"/>
        <v>0.66525824640384124</v>
      </c>
      <c r="F157" s="13">
        <v>0.58673588207520244</v>
      </c>
      <c r="G157" s="14">
        <f t="shared" si="34"/>
        <v>0.20793265057956314</v>
      </c>
      <c r="H157" s="13">
        <v>1.8464603039282759</v>
      </c>
      <c r="I157" s="14">
        <f t="shared" si="35"/>
        <v>0.23975679329636765</v>
      </c>
      <c r="J157" s="13">
        <v>2.0952999233058274E-2</v>
      </c>
      <c r="K157" s="14">
        <f t="shared" si="36"/>
        <v>4.0499756906850898E-2</v>
      </c>
      <c r="L157" s="13">
        <v>0.81285507845033877</v>
      </c>
      <c r="M157" s="14">
        <f t="shared" si="37"/>
        <v>0.44225868248179639</v>
      </c>
      <c r="N157" s="13">
        <v>1.8277973769564495E-2</v>
      </c>
      <c r="O157" s="14">
        <f t="shared" si="39"/>
        <v>1.8579022749298499E-2</v>
      </c>
      <c r="P157" s="15">
        <v>5.5172340486749419E-3</v>
      </c>
      <c r="Q157" s="14">
        <f t="shared" si="40"/>
        <v>2.7364467382635762E-3</v>
      </c>
      <c r="R157" s="15">
        <v>0</v>
      </c>
      <c r="S157" s="14">
        <f t="shared" si="41"/>
        <v>0</v>
      </c>
      <c r="T157" s="16"/>
      <c r="U157" s="14">
        <f t="shared" si="42"/>
        <v>0</v>
      </c>
      <c r="V157" s="13">
        <v>0</v>
      </c>
      <c r="W157" s="14">
        <f t="shared" si="43"/>
        <v>0</v>
      </c>
      <c r="X157" s="15">
        <v>0.38645108070012296</v>
      </c>
      <c r="Y157" s="14">
        <f t="shared" si="44"/>
        <v>0.17970599231695708</v>
      </c>
      <c r="Z157" s="15">
        <v>0.67964280530641619</v>
      </c>
      <c r="AA157" s="14">
        <f t="shared" si="46"/>
        <v>0.50578069232105394</v>
      </c>
      <c r="AB157" s="16"/>
      <c r="AC157" s="14">
        <f t="shared" si="47"/>
        <v>0</v>
      </c>
    </row>
    <row r="158" spans="1:29" x14ac:dyDescent="0.25">
      <c r="A158" s="2">
        <v>41062</v>
      </c>
      <c r="B158" s="13">
        <v>5.5531590514737378E-3</v>
      </c>
      <c r="C158" s="14">
        <f t="shared" si="32"/>
        <v>1.0385128615743094E-2</v>
      </c>
      <c r="D158" s="13">
        <v>0.28602900683678445</v>
      </c>
      <c r="E158" s="14">
        <f t="shared" si="33"/>
        <v>0.36666032923884534</v>
      </c>
      <c r="F158" s="13">
        <v>0.5147704641969979</v>
      </c>
      <c r="G158" s="14">
        <f t="shared" si="34"/>
        <v>0.18242890937908376</v>
      </c>
      <c r="H158" s="13">
        <v>4.4390197974706496</v>
      </c>
      <c r="I158" s="14">
        <f t="shared" si="35"/>
        <v>0.57639211076264518</v>
      </c>
      <c r="J158" s="13">
        <v>1.4526829270789319E-3</v>
      </c>
      <c r="K158" s="14">
        <f t="shared" si="36"/>
        <v>2.8078703556961909E-3</v>
      </c>
      <c r="L158" s="13">
        <v>1.4848901973973729</v>
      </c>
      <c r="M158" s="14">
        <f t="shared" si="37"/>
        <v>0.80789995626658073</v>
      </c>
      <c r="N158" s="13">
        <v>0.47627102340103711</v>
      </c>
      <c r="O158" s="14">
        <f t="shared" si="39"/>
        <v>0.48411548731587772</v>
      </c>
      <c r="P158" s="15">
        <v>0</v>
      </c>
      <c r="Q158" s="14">
        <f t="shared" si="40"/>
        <v>0</v>
      </c>
      <c r="R158" s="15">
        <v>0</v>
      </c>
      <c r="S158" s="14">
        <f t="shared" si="41"/>
        <v>0</v>
      </c>
      <c r="T158" s="16"/>
      <c r="U158" s="14">
        <f t="shared" si="42"/>
        <v>0</v>
      </c>
      <c r="V158" s="13">
        <v>0</v>
      </c>
      <c r="W158" s="14">
        <f t="shared" si="43"/>
        <v>0</v>
      </c>
      <c r="X158" s="15">
        <v>1.9079712169365126</v>
      </c>
      <c r="Y158" s="14">
        <f t="shared" si="44"/>
        <v>0.88723742273043449</v>
      </c>
      <c r="Z158" s="15">
        <v>3.4550861191684681</v>
      </c>
      <c r="AA158" s="14">
        <f t="shared" si="46"/>
        <v>2.5712268793811859</v>
      </c>
      <c r="AB158" s="16"/>
      <c r="AC158" s="14">
        <f t="shared" si="47"/>
        <v>0</v>
      </c>
    </row>
    <row r="159" spans="1:29" x14ac:dyDescent="0.25">
      <c r="A159" s="2">
        <v>41063</v>
      </c>
      <c r="B159" s="13">
        <v>6.7344278911378563E-2</v>
      </c>
      <c r="C159" s="14">
        <f t="shared" si="32"/>
        <v>0.12594254757452614</v>
      </c>
      <c r="D159" s="13">
        <v>0.41992195188917436</v>
      </c>
      <c r="E159" s="14">
        <f t="shared" si="33"/>
        <v>0.53829757630897135</v>
      </c>
      <c r="F159" s="13">
        <v>1.552221272756332</v>
      </c>
      <c r="G159" s="14">
        <f t="shared" si="34"/>
        <v>0.55008990141979941</v>
      </c>
      <c r="H159" s="13">
        <v>4.3254124808287377</v>
      </c>
      <c r="I159" s="14">
        <f t="shared" si="35"/>
        <v>0.56164057460715799</v>
      </c>
      <c r="J159" s="13">
        <v>1.060470710070021E-2</v>
      </c>
      <c r="K159" s="14">
        <f t="shared" si="36"/>
        <v>2.0497688892628596E-2</v>
      </c>
      <c r="L159" s="13">
        <v>1.6781556157940314</v>
      </c>
      <c r="M159" s="14">
        <f t="shared" si="37"/>
        <v>0.91305192194335216</v>
      </c>
      <c r="N159" s="13">
        <v>0.65677491463761195</v>
      </c>
      <c r="O159" s="14">
        <f t="shared" si="39"/>
        <v>0.66759238381987862</v>
      </c>
      <c r="P159" s="15">
        <v>4.8789935167610089E-3</v>
      </c>
      <c r="Q159" s="14">
        <f t="shared" si="40"/>
        <v>2.4198911587149895E-3</v>
      </c>
      <c r="R159" s="15">
        <v>0</v>
      </c>
      <c r="S159" s="14">
        <f t="shared" si="41"/>
        <v>0</v>
      </c>
      <c r="T159" s="16"/>
      <c r="U159" s="14">
        <f t="shared" si="42"/>
        <v>0</v>
      </c>
      <c r="V159" s="13">
        <v>0</v>
      </c>
      <c r="W159" s="14">
        <f t="shared" si="43"/>
        <v>0</v>
      </c>
      <c r="X159" s="15">
        <v>2.13481492945197</v>
      </c>
      <c r="Y159" s="14">
        <f t="shared" si="44"/>
        <v>0.99272341175807455</v>
      </c>
      <c r="Z159" s="15">
        <v>3.9738992282203993</v>
      </c>
      <c r="AA159" s="14">
        <f t="shared" si="46"/>
        <v>2.9573203558849483</v>
      </c>
      <c r="AB159" s="16"/>
      <c r="AC159" s="14">
        <f t="shared" si="47"/>
        <v>0</v>
      </c>
    </row>
    <row r="160" spans="1:29" x14ac:dyDescent="0.25">
      <c r="A160" s="2">
        <v>41064</v>
      </c>
      <c r="B160" s="13">
        <v>0.10788072001125225</v>
      </c>
      <c r="C160" s="14">
        <f t="shared" si="32"/>
        <v>0.20175095690416006</v>
      </c>
      <c r="D160" s="13">
        <v>0.78759753412057165</v>
      </c>
      <c r="E160" s="14">
        <f t="shared" si="33"/>
        <v>1.0096205778637595</v>
      </c>
      <c r="F160" s="13">
        <v>1.7191202067372033</v>
      </c>
      <c r="G160" s="14">
        <f t="shared" si="34"/>
        <v>0.60923702158365212</v>
      </c>
      <c r="H160" s="13">
        <v>2.8903215551395922</v>
      </c>
      <c r="I160" s="14">
        <f t="shared" si="35"/>
        <v>0.3752987411542843</v>
      </c>
      <c r="J160" s="13">
        <v>2.2344466549752612E-2</v>
      </c>
      <c r="K160" s="14">
        <f t="shared" si="36"/>
        <v>4.3189304472005051E-2</v>
      </c>
      <c r="L160" s="13">
        <v>1.1349924976925192</v>
      </c>
      <c r="M160" s="14">
        <f t="shared" si="37"/>
        <v>0.61752740428610609</v>
      </c>
      <c r="N160" s="13">
        <v>0.31376595293045317</v>
      </c>
      <c r="O160" s="14">
        <f t="shared" si="39"/>
        <v>0.31893386274342533</v>
      </c>
      <c r="P160" s="15">
        <v>3.304883473247365E-2</v>
      </c>
      <c r="Q160" s="14">
        <f t="shared" si="40"/>
        <v>1.6391614930457654E-2</v>
      </c>
      <c r="R160" s="15">
        <v>0.1613208628708466</v>
      </c>
      <c r="S160" s="14">
        <f t="shared" si="41"/>
        <v>8.8834433091403112E-2</v>
      </c>
      <c r="T160" s="16"/>
      <c r="U160" s="14">
        <f t="shared" si="42"/>
        <v>0</v>
      </c>
      <c r="V160" s="13">
        <v>5.4429431402520725E-3</v>
      </c>
      <c r="W160" s="14">
        <f t="shared" si="43"/>
        <v>1.1583012002900964E-2</v>
      </c>
      <c r="X160" s="15">
        <v>1.4644949966381124</v>
      </c>
      <c r="Y160" s="14">
        <f t="shared" si="44"/>
        <v>0.68101381974990816</v>
      </c>
      <c r="Z160" s="15">
        <v>2.5053011289936986</v>
      </c>
      <c r="AA160" s="14">
        <f t="shared" si="46"/>
        <v>1.8644101425069388</v>
      </c>
      <c r="AB160" s="16"/>
      <c r="AC160" s="14">
        <f t="shared" si="47"/>
        <v>0</v>
      </c>
    </row>
    <row r="161" spans="1:29" x14ac:dyDescent="0.25">
      <c r="A161" s="2">
        <v>41065</v>
      </c>
      <c r="B161" s="13">
        <v>6.2099602106248049E-2</v>
      </c>
      <c r="C161" s="14">
        <f t="shared" si="32"/>
        <v>0.11613432082207428</v>
      </c>
      <c r="D161" s="17">
        <f>(F161*0.388)+0.04</f>
        <v>0.34861585130941419</v>
      </c>
      <c r="E161" s="14">
        <f t="shared" si="33"/>
        <v>0.44689034945301764</v>
      </c>
      <c r="F161" s="13">
        <v>0.79540167863251077</v>
      </c>
      <c r="G161" s="14">
        <f t="shared" si="34"/>
        <v>0.28188148086074216</v>
      </c>
      <c r="H161" s="13">
        <v>2.4233061987929614</v>
      </c>
      <c r="I161" s="14">
        <f t="shared" si="35"/>
        <v>0.314658334198545</v>
      </c>
      <c r="J161" s="13">
        <v>3.669408058330427E-2</v>
      </c>
      <c r="K161" s="14">
        <f t="shared" si="36"/>
        <v>7.0925471194574707E-2</v>
      </c>
      <c r="L161" s="13">
        <v>0.41271758254647944</v>
      </c>
      <c r="M161" s="14">
        <f t="shared" si="37"/>
        <v>0.22455163181370166</v>
      </c>
      <c r="N161" s="13">
        <v>0.19900372038977385</v>
      </c>
      <c r="O161" s="14">
        <f t="shared" si="39"/>
        <v>0.20228142872560542</v>
      </c>
      <c r="P161" s="15">
        <v>3.7079862654937623E-2</v>
      </c>
      <c r="Q161" s="14">
        <f t="shared" si="40"/>
        <v>1.8390930731266422E-2</v>
      </c>
      <c r="R161" s="15">
        <v>8.6049547174239946E-2</v>
      </c>
      <c r="S161" s="14">
        <f t="shared" si="41"/>
        <v>4.7384836684858711E-2</v>
      </c>
      <c r="T161" s="16"/>
      <c r="U161" s="14">
        <f t="shared" si="42"/>
        <v>0</v>
      </c>
      <c r="V161" s="13">
        <v>1.4992034432877794E-2</v>
      </c>
      <c r="W161" s="14">
        <f t="shared" si="43"/>
        <v>3.1904230911345852E-2</v>
      </c>
      <c r="X161" s="15">
        <v>0.9206287560932197</v>
      </c>
      <c r="Y161" s="14">
        <f t="shared" si="44"/>
        <v>0.42810723641794507</v>
      </c>
      <c r="Z161" s="15">
        <v>1.7111102572401533</v>
      </c>
      <c r="AA161" s="14">
        <f t="shared" si="46"/>
        <v>1.2733843774810445</v>
      </c>
      <c r="AB161" s="16"/>
      <c r="AC161" s="14">
        <f t="shared" si="47"/>
        <v>0</v>
      </c>
    </row>
    <row r="162" spans="1:29" x14ac:dyDescent="0.25">
      <c r="A162" s="2">
        <v>41066</v>
      </c>
      <c r="B162" s="13">
        <v>1.003233395222353E-2</v>
      </c>
      <c r="C162" s="14">
        <f t="shared" si="32"/>
        <v>1.8761767391171278E-2</v>
      </c>
      <c r="D162" s="17">
        <f t="shared" ref="D162:D186" si="48">(F162*0.388)+0.04</f>
        <v>8.9496939172439047E-2</v>
      </c>
      <c r="E162" s="14">
        <f t="shared" si="33"/>
        <v>0.11472604665428389</v>
      </c>
      <c r="F162" s="13">
        <v>0.12756943085680167</v>
      </c>
      <c r="G162" s="14">
        <f t="shared" si="34"/>
        <v>4.5209183043591741E-2</v>
      </c>
      <c r="H162" s="13">
        <v>2.0494591590984004</v>
      </c>
      <c r="I162" s="14">
        <f t="shared" si="35"/>
        <v>0.26611552651953985</v>
      </c>
      <c r="J162" s="13">
        <v>3.8087930717549058E-3</v>
      </c>
      <c r="K162" s="14">
        <f t="shared" si="36"/>
        <v>7.3619624474188794E-3</v>
      </c>
      <c r="L162" s="13">
        <v>0.1614760552306819</v>
      </c>
      <c r="M162" s="14">
        <f t="shared" si="37"/>
        <v>8.7855989747675806E-2</v>
      </c>
      <c r="N162" s="13">
        <v>0.16751067159428748</v>
      </c>
      <c r="O162" s="14">
        <f t="shared" si="39"/>
        <v>0.17026967089113459</v>
      </c>
      <c r="P162" s="15">
        <v>5.1401091996656836E-3</v>
      </c>
      <c r="Q162" s="14">
        <f t="shared" si="40"/>
        <v>2.5493997408215559E-3</v>
      </c>
      <c r="R162" s="15">
        <v>2.1051164395046273E-3</v>
      </c>
      <c r="S162" s="14">
        <f t="shared" si="41"/>
        <v>1.1592228194595273E-3</v>
      </c>
      <c r="T162" s="16"/>
      <c r="U162" s="14">
        <f t="shared" si="42"/>
        <v>0</v>
      </c>
      <c r="V162" s="13">
        <v>3.3024339572469724E-4</v>
      </c>
      <c r="W162" s="14">
        <f t="shared" si="43"/>
        <v>7.0278397513827212E-4</v>
      </c>
      <c r="X162" s="15">
        <v>0.77812857803900226</v>
      </c>
      <c r="Y162" s="14">
        <f t="shared" si="44"/>
        <v>0.36184235275871801</v>
      </c>
      <c r="Z162" s="15">
        <v>1.1153732476022589</v>
      </c>
      <c r="AA162" s="14">
        <f t="shared" si="46"/>
        <v>0.83004520751796029</v>
      </c>
      <c r="AB162" s="16"/>
      <c r="AC162" s="14">
        <f t="shared" si="47"/>
        <v>0</v>
      </c>
    </row>
    <row r="163" spans="1:29" x14ac:dyDescent="0.25">
      <c r="A163" s="2">
        <v>41067</v>
      </c>
      <c r="B163" s="13">
        <v>3.011536496031001E-3</v>
      </c>
      <c r="C163" s="14">
        <f t="shared" si="32"/>
        <v>5.6319643562138203E-3</v>
      </c>
      <c r="D163" s="17">
        <f t="shared" si="48"/>
        <v>8.2646267917258598E-2</v>
      </c>
      <c r="E163" s="14">
        <f t="shared" si="33"/>
        <v>0.10594417727078848</v>
      </c>
      <c r="F163" s="13">
        <v>0.10991306164241907</v>
      </c>
      <c r="G163" s="14">
        <f t="shared" si="34"/>
        <v>3.8951962780578379E-2</v>
      </c>
      <c r="H163" s="13">
        <v>1.8002541066791329</v>
      </c>
      <c r="I163" s="14">
        <f t="shared" si="35"/>
        <v>0.23375707065986936</v>
      </c>
      <c r="J163" s="13">
        <v>2.9693412484975397E-3</v>
      </c>
      <c r="K163" s="14">
        <f t="shared" si="36"/>
        <v>5.7393978494449096E-3</v>
      </c>
      <c r="L163" s="13">
        <v>0.17545576404630636</v>
      </c>
      <c r="M163" s="14">
        <f t="shared" si="37"/>
        <v>9.5462078171290113E-2</v>
      </c>
      <c r="N163" s="13">
        <v>0.1153159272504789</v>
      </c>
      <c r="O163" s="14">
        <f t="shared" si="39"/>
        <v>0.11721524840519268</v>
      </c>
      <c r="P163" s="15">
        <v>5.8806254724743543E-3</v>
      </c>
      <c r="Q163" s="14">
        <f t="shared" si="40"/>
        <v>2.9166822090802768E-3</v>
      </c>
      <c r="R163" s="15">
        <v>0</v>
      </c>
      <c r="S163" s="14">
        <f t="shared" si="41"/>
        <v>0</v>
      </c>
      <c r="T163" s="16"/>
      <c r="U163" s="14">
        <f t="shared" si="42"/>
        <v>0</v>
      </c>
      <c r="V163" s="13">
        <v>1.0800768957927245E-4</v>
      </c>
      <c r="W163" s="14">
        <f t="shared" si="43"/>
        <v>2.2984887634603797E-4</v>
      </c>
      <c r="X163" s="15">
        <v>0.83890057468235502</v>
      </c>
      <c r="Y163" s="14">
        <f t="shared" si="44"/>
        <v>0.39010231244647731</v>
      </c>
      <c r="Z163" s="15">
        <v>0.752556842070502</v>
      </c>
      <c r="AA163" s="14">
        <f t="shared" si="46"/>
        <v>0.5600423010757225</v>
      </c>
      <c r="AB163" s="16"/>
      <c r="AC163" s="14">
        <f t="shared" si="47"/>
        <v>0</v>
      </c>
    </row>
    <row r="164" spans="1:29" x14ac:dyDescent="0.25">
      <c r="A164" s="2">
        <v>41068</v>
      </c>
      <c r="B164" s="13">
        <v>1.7929355517485973E-6</v>
      </c>
      <c r="C164" s="14">
        <f t="shared" si="32"/>
        <v>3.3530223305428315E-6</v>
      </c>
      <c r="D164" s="17">
        <f t="shared" si="48"/>
        <v>7.7200676718642225E-2</v>
      </c>
      <c r="E164" s="14">
        <f t="shared" si="33"/>
        <v>9.8963478760989432E-2</v>
      </c>
      <c r="F164" s="13">
        <v>9.5878032780005729E-2</v>
      </c>
      <c r="G164" s="14">
        <f t="shared" si="34"/>
        <v>3.3978105136146415E-2</v>
      </c>
      <c r="H164" s="13">
        <v>1.6101562846808837</v>
      </c>
      <c r="I164" s="14">
        <f t="shared" si="35"/>
        <v>0.20907349413349616</v>
      </c>
      <c r="J164" s="13">
        <v>4.4934147419480432E-3</v>
      </c>
      <c r="K164" s="14">
        <f t="shared" si="36"/>
        <v>8.6852580247049425E-3</v>
      </c>
      <c r="L164" s="13">
        <v>0.17997187499999973</v>
      </c>
      <c r="M164" s="14">
        <f t="shared" si="37"/>
        <v>9.7919206549118232E-2</v>
      </c>
      <c r="N164" s="13">
        <v>3.8021532593587634E-2</v>
      </c>
      <c r="O164" s="14">
        <f t="shared" si="39"/>
        <v>3.8647769601011434E-2</v>
      </c>
      <c r="P164" s="15">
        <v>7.5547875983444559E-3</v>
      </c>
      <c r="Q164" s="14">
        <f t="shared" si="40"/>
        <v>3.7470358696725659E-3</v>
      </c>
      <c r="R164" s="15">
        <v>0</v>
      </c>
      <c r="S164" s="14">
        <f t="shared" si="41"/>
        <v>0</v>
      </c>
      <c r="T164" s="16"/>
      <c r="U164" s="14">
        <f t="shared" si="42"/>
        <v>0</v>
      </c>
      <c r="V164" s="13">
        <v>2.7967428420686528E-4</v>
      </c>
      <c r="W164" s="14">
        <f t="shared" si="43"/>
        <v>5.9516892008554592E-4</v>
      </c>
      <c r="X164" s="15">
        <v>1.0081880312915099</v>
      </c>
      <c r="Y164" s="14">
        <f t="shared" si="44"/>
        <v>0.46882371315170324</v>
      </c>
      <c r="Z164" s="15">
        <v>0.45511852516476931</v>
      </c>
      <c r="AA164" s="14">
        <f t="shared" si="46"/>
        <v>0.33869285593657256</v>
      </c>
      <c r="AB164" s="16"/>
      <c r="AC164" s="14">
        <f t="shared" si="47"/>
        <v>0</v>
      </c>
    </row>
    <row r="165" spans="1:29" x14ac:dyDescent="0.25">
      <c r="A165" s="2">
        <v>41069</v>
      </c>
      <c r="B165" s="13">
        <v>0</v>
      </c>
      <c r="C165" s="14">
        <f t="shared" si="32"/>
        <v>0</v>
      </c>
      <c r="D165" s="17">
        <f t="shared" si="48"/>
        <v>6.822210044535626E-2</v>
      </c>
      <c r="E165" s="14">
        <f t="shared" si="33"/>
        <v>8.7453849829062028E-2</v>
      </c>
      <c r="F165" s="13">
        <v>7.2737372281846013E-2</v>
      </c>
      <c r="G165" s="14">
        <f t="shared" si="34"/>
        <v>2.5777313228677181E-2</v>
      </c>
      <c r="H165" s="13">
        <v>1.7386999563098566</v>
      </c>
      <c r="I165" s="14">
        <f t="shared" si="35"/>
        <v>0.2257644668247244</v>
      </c>
      <c r="J165" s="13">
        <v>3.4406109422621727E-2</v>
      </c>
      <c r="K165" s="14">
        <f t="shared" si="36"/>
        <v>6.6503083984664826E-2</v>
      </c>
      <c r="L165" s="13">
        <v>0.28330561288719935</v>
      </c>
      <c r="M165" s="14">
        <f t="shared" si="37"/>
        <v>0.15414108912754423</v>
      </c>
      <c r="N165" s="13">
        <v>6.6978633716045011E-2</v>
      </c>
      <c r="O165" s="14">
        <f t="shared" si="39"/>
        <v>6.8081811212544585E-2</v>
      </c>
      <c r="P165" s="15">
        <v>2.5371379700248123E-2</v>
      </c>
      <c r="Q165" s="14">
        <f t="shared" si="40"/>
        <v>1.258373826694281E-2</v>
      </c>
      <c r="R165" s="15">
        <v>0</v>
      </c>
      <c r="S165" s="14">
        <f t="shared" si="41"/>
        <v>0</v>
      </c>
      <c r="T165" s="16"/>
      <c r="U165" s="14">
        <f t="shared" si="42"/>
        <v>0</v>
      </c>
      <c r="V165" s="13">
        <v>3.7916024449965762E-5</v>
      </c>
      <c r="W165" s="14">
        <f t="shared" si="43"/>
        <v>8.0688288484656218E-5</v>
      </c>
      <c r="X165" s="15">
        <v>1.5671222645719567</v>
      </c>
      <c r="Y165" s="14">
        <f t="shared" si="44"/>
        <v>0.72873715639944603</v>
      </c>
      <c r="Z165" s="15">
        <v>0.45773899417214303</v>
      </c>
      <c r="AA165" s="14">
        <f t="shared" si="46"/>
        <v>0.34064297240717623</v>
      </c>
      <c r="AB165" s="16"/>
      <c r="AC165" s="14">
        <f t="shared" si="47"/>
        <v>0</v>
      </c>
    </row>
    <row r="166" spans="1:29" x14ac:dyDescent="0.25">
      <c r="A166" s="2">
        <v>41070</v>
      </c>
      <c r="B166" s="13">
        <v>0</v>
      </c>
      <c r="C166" s="14">
        <f t="shared" si="32"/>
        <v>0</v>
      </c>
      <c r="D166" s="17">
        <f t="shared" si="48"/>
        <v>7.5530195064758165E-2</v>
      </c>
      <c r="E166" s="14">
        <f t="shared" si="33"/>
        <v>9.6822089815951126E-2</v>
      </c>
      <c r="F166" s="13">
        <v>9.1572667692675663E-2</v>
      </c>
      <c r="G166" s="14">
        <f t="shared" si="34"/>
        <v>3.2452331782802206E-2</v>
      </c>
      <c r="H166" s="13">
        <v>1.5618915792652395</v>
      </c>
      <c r="I166" s="14">
        <f t="shared" si="35"/>
        <v>0.20280648098664966</v>
      </c>
      <c r="J166" s="13">
        <v>1.5565634153156505E-2</v>
      </c>
      <c r="K166" s="14">
        <f t="shared" si="36"/>
        <v>3.0086594873215258E-2</v>
      </c>
      <c r="L166" s="13">
        <v>0.34545870338212004</v>
      </c>
      <c r="M166" s="14">
        <f t="shared" si="37"/>
        <v>0.18795738017767741</v>
      </c>
      <c r="N166" s="13">
        <v>5.1761935464431565E-2</v>
      </c>
      <c r="O166" s="14">
        <f t="shared" si="39"/>
        <v>5.2614484989728087E-2</v>
      </c>
      <c r="P166" s="15">
        <v>2.2168159550421607E-2</v>
      </c>
      <c r="Q166" s="14">
        <f t="shared" si="40"/>
        <v>1.0994999914790051E-2</v>
      </c>
      <c r="R166" s="15">
        <v>0</v>
      </c>
      <c r="S166" s="14">
        <f t="shared" si="41"/>
        <v>0</v>
      </c>
      <c r="T166" s="16"/>
      <c r="U166" s="14">
        <f t="shared" si="42"/>
        <v>0</v>
      </c>
      <c r="V166" s="13">
        <v>1.8616968596754753E-5</v>
      </c>
      <c r="W166" s="14">
        <f t="shared" si="43"/>
        <v>3.9618376521172679E-5</v>
      </c>
      <c r="X166" s="15">
        <v>1.719471077469175</v>
      </c>
      <c r="Y166" s="14">
        <f t="shared" si="44"/>
        <v>0.79958181428060682</v>
      </c>
      <c r="Z166" s="15">
        <v>0.28267408863784721</v>
      </c>
      <c r="AA166" s="14">
        <f t="shared" si="46"/>
        <v>0.21036211247467701</v>
      </c>
      <c r="AB166" s="16"/>
      <c r="AC166" s="14">
        <f t="shared" si="47"/>
        <v>0</v>
      </c>
    </row>
    <row r="167" spans="1:29" x14ac:dyDescent="0.25">
      <c r="A167" s="2">
        <v>41071</v>
      </c>
      <c r="B167" s="13">
        <v>0</v>
      </c>
      <c r="C167" s="14">
        <f t="shared" si="32"/>
        <v>0</v>
      </c>
      <c r="D167" s="17">
        <f t="shared" si="48"/>
        <v>6.7842191051420017E-2</v>
      </c>
      <c r="E167" s="14">
        <f t="shared" si="33"/>
        <v>8.6966844315173431E-2</v>
      </c>
      <c r="F167" s="13">
        <v>7.1758224359329936E-2</v>
      </c>
      <c r="G167" s="14">
        <f t="shared" si="34"/>
        <v>2.5430314128983212E-2</v>
      </c>
      <c r="H167" s="13">
        <v>1.3990016957575218</v>
      </c>
      <c r="I167" s="14">
        <f t="shared" si="35"/>
        <v>0.18165576572505243</v>
      </c>
      <c r="J167" s="13">
        <v>1.5796663200412515E-2</v>
      </c>
      <c r="K167" s="14">
        <f t="shared" si="36"/>
        <v>3.0533147662542313E-2</v>
      </c>
      <c r="L167" s="13">
        <v>0.32306752833813579</v>
      </c>
      <c r="M167" s="14">
        <f t="shared" si="37"/>
        <v>0.17577477612351974</v>
      </c>
      <c r="N167" s="13">
        <v>1.6383944698068115E-2</v>
      </c>
      <c r="O167" s="14">
        <f t="shared" si="39"/>
        <v>1.6653797904859827E-2</v>
      </c>
      <c r="P167" s="15">
        <v>3.9442584739891942E-2</v>
      </c>
      <c r="Q167" s="14">
        <f t="shared" si="40"/>
        <v>1.9562797482931479E-2</v>
      </c>
      <c r="R167" s="15">
        <v>0</v>
      </c>
      <c r="S167" s="14">
        <f t="shared" si="41"/>
        <v>0</v>
      </c>
      <c r="T167" s="16"/>
      <c r="U167" s="14">
        <f t="shared" si="42"/>
        <v>0</v>
      </c>
      <c r="V167" s="13">
        <v>0</v>
      </c>
      <c r="W167" s="14">
        <f t="shared" si="43"/>
        <v>0</v>
      </c>
      <c r="X167" s="15">
        <v>1.9808931264489753</v>
      </c>
      <c r="Y167" s="14">
        <f t="shared" si="44"/>
        <v>0.92114728807960988</v>
      </c>
      <c r="Z167" s="15">
        <v>0.13665762427071496</v>
      </c>
      <c r="AA167" s="14">
        <f t="shared" si="46"/>
        <v>0.10169869713169487</v>
      </c>
      <c r="AB167" s="16"/>
      <c r="AC167" s="14">
        <f t="shared" si="47"/>
        <v>0</v>
      </c>
    </row>
    <row r="168" spans="1:29" x14ac:dyDescent="0.25">
      <c r="A168" s="2">
        <v>41072</v>
      </c>
      <c r="B168" s="13">
        <v>0</v>
      </c>
      <c r="C168" s="14">
        <f t="shared" si="32"/>
        <v>0</v>
      </c>
      <c r="D168" s="17">
        <f t="shared" si="48"/>
        <v>0.11877001539515294</v>
      </c>
      <c r="E168" s="14">
        <f t="shared" si="33"/>
        <v>0.15225117700506255</v>
      </c>
      <c r="F168" s="13">
        <v>0.20301550359575499</v>
      </c>
      <c r="G168" s="14">
        <f t="shared" si="34"/>
        <v>7.1946429494147798E-2</v>
      </c>
      <c r="H168" s="13">
        <v>1.1122955704538786</v>
      </c>
      <c r="I168" s="14">
        <f t="shared" si="35"/>
        <v>0.14442791897687873</v>
      </c>
      <c r="J168" s="13">
        <v>1.2232785224809124E-2</v>
      </c>
      <c r="K168" s="14">
        <f t="shared" si="36"/>
        <v>2.3644578152651193E-2</v>
      </c>
      <c r="L168" s="13">
        <v>0.2837265346016708</v>
      </c>
      <c r="M168" s="14">
        <f t="shared" si="37"/>
        <v>0.15437010446841537</v>
      </c>
      <c r="N168" s="13">
        <v>2.1664666003411832E-2</v>
      </c>
      <c r="O168" s="14">
        <f t="shared" si="39"/>
        <v>2.2021495796409205E-2</v>
      </c>
      <c r="P168" s="15">
        <v>5.7490038956665088E-2</v>
      </c>
      <c r="Q168" s="14">
        <f t="shared" si="40"/>
        <v>2.8514003248311499E-2</v>
      </c>
      <c r="R168" s="15">
        <v>0</v>
      </c>
      <c r="S168" s="14">
        <f t="shared" si="41"/>
        <v>0</v>
      </c>
      <c r="T168" s="16"/>
      <c r="U168" s="14">
        <f t="shared" si="42"/>
        <v>0</v>
      </c>
      <c r="V168" s="13">
        <v>0</v>
      </c>
      <c r="W168" s="14">
        <f t="shared" si="43"/>
        <v>0</v>
      </c>
      <c r="X168" s="15">
        <v>2.4914799920839057</v>
      </c>
      <c r="Y168" s="14">
        <f t="shared" si="44"/>
        <v>1.1585784247365418</v>
      </c>
      <c r="Z168" s="15">
        <v>6.4405978120670448E-2</v>
      </c>
      <c r="AA168" s="14">
        <f t="shared" si="46"/>
        <v>4.793003022933616E-2</v>
      </c>
      <c r="AB168" s="16"/>
      <c r="AC168" s="14">
        <f t="shared" si="47"/>
        <v>0</v>
      </c>
    </row>
    <row r="169" spans="1:29" x14ac:dyDescent="0.25">
      <c r="A169" s="2">
        <v>41073</v>
      </c>
      <c r="B169" s="13">
        <v>0</v>
      </c>
      <c r="C169" s="14">
        <f t="shared" si="32"/>
        <v>0</v>
      </c>
      <c r="D169" s="17">
        <f t="shared" si="48"/>
        <v>0.12317686566072858</v>
      </c>
      <c r="E169" s="14">
        <f t="shared" si="33"/>
        <v>0.15790031443749183</v>
      </c>
      <c r="F169" s="13">
        <v>0.21437336510497057</v>
      </c>
      <c r="G169" s="14">
        <f t="shared" si="34"/>
        <v>7.5971528896921492E-2</v>
      </c>
      <c r="H169" s="13">
        <v>1.0184043603141077</v>
      </c>
      <c r="I169" s="14">
        <f t="shared" si="35"/>
        <v>0.13223645435999234</v>
      </c>
      <c r="J169" s="13">
        <v>1.6918151212800072E-2</v>
      </c>
      <c r="K169" s="14">
        <f t="shared" si="36"/>
        <v>3.2700856035479342E-2</v>
      </c>
      <c r="L169" s="13">
        <v>0.13358455224289761</v>
      </c>
      <c r="M169" s="14">
        <f t="shared" si="37"/>
        <v>7.2680763940720108E-2</v>
      </c>
      <c r="N169" s="13">
        <v>2.181648514700095E-2</v>
      </c>
      <c r="O169" s="14">
        <f t="shared" si="39"/>
        <v>2.2175815490598615E-2</v>
      </c>
      <c r="P169" s="15">
        <v>2.3568663499351574E-2</v>
      </c>
      <c r="Q169" s="14">
        <f t="shared" si="40"/>
        <v>1.1689624146635913E-2</v>
      </c>
      <c r="R169" s="15">
        <v>0</v>
      </c>
      <c r="S169" s="14">
        <f t="shared" si="41"/>
        <v>0</v>
      </c>
      <c r="T169" s="16"/>
      <c r="U169" s="14">
        <f t="shared" si="42"/>
        <v>0</v>
      </c>
      <c r="V169" s="13">
        <v>0</v>
      </c>
      <c r="W169" s="14">
        <f t="shared" si="43"/>
        <v>0</v>
      </c>
      <c r="X169" s="15">
        <v>3.1442626514425887</v>
      </c>
      <c r="Y169" s="14">
        <f t="shared" si="44"/>
        <v>1.4621329014243256</v>
      </c>
      <c r="Z169" s="15">
        <v>3.8460885495950267E-2</v>
      </c>
      <c r="AA169" s="14">
        <f t="shared" si="46"/>
        <v>2.8622054322567644E-2</v>
      </c>
      <c r="AB169" s="16"/>
      <c r="AC169" s="14">
        <f t="shared" si="47"/>
        <v>0</v>
      </c>
    </row>
    <row r="170" spans="1:29" x14ac:dyDescent="0.25">
      <c r="A170" s="2">
        <v>41074</v>
      </c>
      <c r="B170" s="13">
        <v>0</v>
      </c>
      <c r="C170" s="14">
        <f t="shared" si="32"/>
        <v>0</v>
      </c>
      <c r="D170" s="17">
        <f t="shared" si="48"/>
        <v>0.10154574607635256</v>
      </c>
      <c r="E170" s="14">
        <f t="shared" si="33"/>
        <v>0.13017140149846976</v>
      </c>
      <c r="F170" s="13">
        <v>0.15862305689781586</v>
      </c>
      <c r="G170" s="14">
        <f t="shared" si="34"/>
        <v>5.6214241656978227E-2</v>
      </c>
      <c r="H170" s="13">
        <v>0.97157405916980988</v>
      </c>
      <c r="I170" s="14">
        <f t="shared" si="35"/>
        <v>0.12615569388679226</v>
      </c>
      <c r="J170" s="13">
        <v>2.5795325761857986E-3</v>
      </c>
      <c r="K170" s="14">
        <f t="shared" si="36"/>
        <v>4.9859421606812757E-3</v>
      </c>
      <c r="L170" s="13">
        <v>5.4868423374114704E-2</v>
      </c>
      <c r="M170" s="14">
        <f t="shared" si="37"/>
        <v>2.9852844959216061E-2</v>
      </c>
      <c r="N170" s="13">
        <v>4.9832192222065167E-3</v>
      </c>
      <c r="O170" s="14">
        <f t="shared" si="39"/>
        <v>5.065295774101683E-3</v>
      </c>
      <c r="P170" s="15">
        <v>3.3576482937655958E-2</v>
      </c>
      <c r="Q170" s="14">
        <f t="shared" si="40"/>
        <v>1.6653318747494116E-2</v>
      </c>
      <c r="R170" s="15">
        <v>0</v>
      </c>
      <c r="S170" s="14">
        <f t="shared" si="41"/>
        <v>0</v>
      </c>
      <c r="T170" s="16"/>
      <c r="U170" s="14">
        <f t="shared" si="42"/>
        <v>0</v>
      </c>
      <c r="V170" s="13">
        <v>0</v>
      </c>
      <c r="W170" s="14">
        <f t="shared" si="43"/>
        <v>0</v>
      </c>
      <c r="X170" s="15">
        <v>3.584080573976304</v>
      </c>
      <c r="Y170" s="14">
        <f t="shared" si="44"/>
        <v>1.6666553368759565</v>
      </c>
      <c r="Z170" s="15">
        <v>1.5831865786812495E-3</v>
      </c>
      <c r="AA170" s="14">
        <f t="shared" si="46"/>
        <v>1.1781853608790695E-3</v>
      </c>
      <c r="AB170" s="16"/>
      <c r="AC170" s="14">
        <f t="shared" si="47"/>
        <v>0</v>
      </c>
    </row>
    <row r="171" spans="1:29" x14ac:dyDescent="0.25">
      <c r="A171" s="2">
        <v>41075</v>
      </c>
      <c r="B171" s="13">
        <v>0</v>
      </c>
      <c r="C171" s="14">
        <f t="shared" si="32"/>
        <v>0</v>
      </c>
      <c r="D171" s="17">
        <f t="shared" si="48"/>
        <v>0.10001569702964297</v>
      </c>
      <c r="E171" s="14">
        <f t="shared" si="33"/>
        <v>0.12821003298755421</v>
      </c>
      <c r="F171" s="13">
        <v>0.15467963151969835</v>
      </c>
      <c r="G171" s="14">
        <f t="shared" si="34"/>
        <v>5.4816735698531335E-2</v>
      </c>
      <c r="H171" s="13">
        <v>0.99110469460238837</v>
      </c>
      <c r="I171" s="14">
        <f t="shared" si="35"/>
        <v>0.12869168261744268</v>
      </c>
      <c r="J171" s="13">
        <v>4.8969329679118077E-3</v>
      </c>
      <c r="K171" s="14">
        <f t="shared" si="36"/>
        <v>9.4652127165006771E-3</v>
      </c>
      <c r="L171" s="13">
        <v>8.4582449006029195E-2</v>
      </c>
      <c r="M171" s="14">
        <f t="shared" si="37"/>
        <v>4.601966998816702E-2</v>
      </c>
      <c r="N171" s="13">
        <v>0</v>
      </c>
      <c r="O171" s="14">
        <f t="shared" si="39"/>
        <v>0</v>
      </c>
      <c r="P171" s="15">
        <v>4.3076521657309887E-2</v>
      </c>
      <c r="Q171" s="14">
        <f t="shared" si="40"/>
        <v>2.1365163439676087E-2</v>
      </c>
      <c r="R171" s="15">
        <v>0</v>
      </c>
      <c r="S171" s="14">
        <f t="shared" si="41"/>
        <v>0</v>
      </c>
      <c r="T171" s="16"/>
      <c r="U171" s="14">
        <f t="shared" si="42"/>
        <v>0</v>
      </c>
      <c r="V171" s="13">
        <v>0</v>
      </c>
      <c r="W171" s="14">
        <f t="shared" si="43"/>
        <v>0</v>
      </c>
      <c r="X171" s="15">
        <v>4.3082959547094815</v>
      </c>
      <c r="Y171" s="14">
        <f t="shared" si="44"/>
        <v>2.0034271823837417</v>
      </c>
      <c r="Z171" s="15">
        <v>0</v>
      </c>
      <c r="AA171" s="14">
        <f t="shared" si="46"/>
        <v>0</v>
      </c>
      <c r="AB171" s="16"/>
      <c r="AC171" s="14">
        <f t="shared" si="47"/>
        <v>0</v>
      </c>
    </row>
    <row r="172" spans="1:29" x14ac:dyDescent="0.25">
      <c r="A172" s="2">
        <v>41076</v>
      </c>
      <c r="B172" s="13">
        <v>0</v>
      </c>
      <c r="C172" s="14">
        <f t="shared" si="32"/>
        <v>0</v>
      </c>
      <c r="D172" s="17">
        <f t="shared" si="48"/>
        <v>7.8420522745867444E-2</v>
      </c>
      <c r="E172" s="14">
        <f t="shared" si="33"/>
        <v>0.1005271982973731</v>
      </c>
      <c r="F172" s="13">
        <v>9.9021965839864542E-2</v>
      </c>
      <c r="G172" s="14">
        <f t="shared" si="34"/>
        <v>3.5092279936687031E-2</v>
      </c>
      <c r="H172" s="13">
        <v>0.99065710058488654</v>
      </c>
      <c r="I172" s="14">
        <f t="shared" si="35"/>
        <v>0.12863356400741538</v>
      </c>
      <c r="J172" s="13">
        <v>8.611936422998628E-3</v>
      </c>
      <c r="K172" s="14">
        <f t="shared" si="36"/>
        <v>1.6645890535728895E-2</v>
      </c>
      <c r="L172" s="13">
        <v>6.6537442465200242E-2</v>
      </c>
      <c r="M172" s="14">
        <f t="shared" si="37"/>
        <v>3.6201731920612726E-2</v>
      </c>
      <c r="N172" s="13">
        <v>0</v>
      </c>
      <c r="O172" s="14">
        <f t="shared" si="39"/>
        <v>0</v>
      </c>
      <c r="P172" s="15">
        <v>6.2413258762588249E-2</v>
      </c>
      <c r="Q172" s="14">
        <f t="shared" si="40"/>
        <v>3.0955829834027691E-2</v>
      </c>
      <c r="R172" s="15">
        <v>0</v>
      </c>
      <c r="S172" s="14">
        <f t="shared" si="41"/>
        <v>0</v>
      </c>
      <c r="T172" s="16"/>
      <c r="U172" s="14">
        <f t="shared" si="42"/>
        <v>0</v>
      </c>
      <c r="V172" s="13">
        <v>0</v>
      </c>
      <c r="W172" s="14">
        <f t="shared" si="43"/>
        <v>0</v>
      </c>
      <c r="X172" s="15">
        <v>4.9235915166070088</v>
      </c>
      <c r="Y172" s="14">
        <f t="shared" si="44"/>
        <v>2.289549553470644</v>
      </c>
      <c r="Z172" s="15">
        <v>0</v>
      </c>
      <c r="AA172" s="14">
        <f t="shared" si="46"/>
        <v>0</v>
      </c>
      <c r="AB172" s="16"/>
      <c r="AC172" s="14">
        <f t="shared" si="47"/>
        <v>0</v>
      </c>
    </row>
    <row r="173" spans="1:29" x14ac:dyDescent="0.25">
      <c r="A173" s="2">
        <v>41077</v>
      </c>
      <c r="B173" s="13">
        <v>0</v>
      </c>
      <c r="C173" s="14">
        <f t="shared" si="32"/>
        <v>0</v>
      </c>
      <c r="D173" s="17">
        <f t="shared" si="48"/>
        <v>0.12643092504036846</v>
      </c>
      <c r="E173" s="14">
        <f t="shared" si="33"/>
        <v>0.16207169025946344</v>
      </c>
      <c r="F173" s="13">
        <v>0.22276011608342383</v>
      </c>
      <c r="G173" s="14">
        <f t="shared" si="34"/>
        <v>7.894369987533971E-2</v>
      </c>
      <c r="H173" s="13">
        <v>1.3364019400404556</v>
      </c>
      <c r="I173" s="14">
        <f t="shared" si="35"/>
        <v>0.17352739347684906</v>
      </c>
      <c r="J173" s="13">
        <v>9.4592954005576942E-3</v>
      </c>
      <c r="K173" s="14">
        <f t="shared" si="36"/>
        <v>1.8283738760809506E-2</v>
      </c>
      <c r="L173" s="13">
        <v>0.22376493665038208</v>
      </c>
      <c r="M173" s="14">
        <f t="shared" si="37"/>
        <v>0.12174616200625323</v>
      </c>
      <c r="N173" s="13">
        <v>3.1399994056605391E-3</v>
      </c>
      <c r="O173" s="14">
        <f t="shared" si="39"/>
        <v>3.1917170429302424E-3</v>
      </c>
      <c r="P173" s="15">
        <v>0.12661981870639183</v>
      </c>
      <c r="Q173" s="14">
        <f t="shared" si="40"/>
        <v>6.2801104111551403E-2</v>
      </c>
      <c r="R173" s="15">
        <v>0</v>
      </c>
      <c r="S173" s="14">
        <f t="shared" si="41"/>
        <v>0</v>
      </c>
      <c r="T173" s="16"/>
      <c r="U173" s="14">
        <f t="shared" si="42"/>
        <v>0</v>
      </c>
      <c r="V173" s="13">
        <v>0</v>
      </c>
      <c r="W173" s="14">
        <f t="shared" si="43"/>
        <v>0</v>
      </c>
      <c r="X173" s="15">
        <v>7.6076981703607425</v>
      </c>
      <c r="Y173" s="14">
        <f t="shared" si="44"/>
        <v>3.5377024861096245</v>
      </c>
      <c r="Z173" s="15">
        <v>0</v>
      </c>
      <c r="AA173" s="14">
        <f t="shared" si="46"/>
        <v>0</v>
      </c>
      <c r="AB173" s="16"/>
      <c r="AC173" s="14">
        <f t="shared" si="47"/>
        <v>0</v>
      </c>
    </row>
    <row r="174" spans="1:29" x14ac:dyDescent="0.25">
      <c r="A174" s="2">
        <v>41078</v>
      </c>
      <c r="B174" s="13">
        <v>0</v>
      </c>
      <c r="C174" s="14">
        <f t="shared" si="32"/>
        <v>0</v>
      </c>
      <c r="D174" s="17">
        <f t="shared" si="48"/>
        <v>0.29488136963854694</v>
      </c>
      <c r="E174" s="14">
        <f t="shared" si="33"/>
        <v>0.37800816523398301</v>
      </c>
      <c r="F174" s="13">
        <v>0.65691074649110037</v>
      </c>
      <c r="G174" s="14">
        <f t="shared" si="34"/>
        <v>0.23280183960964346</v>
      </c>
      <c r="H174" s="13">
        <v>1.8439523137824385</v>
      </c>
      <c r="I174" s="14">
        <f t="shared" si="35"/>
        <v>0.2394311390303617</v>
      </c>
      <c r="J174" s="13">
        <v>6.7905251682997745E-4</v>
      </c>
      <c r="K174" s="14">
        <f t="shared" si="36"/>
        <v>1.3125310392418357E-3</v>
      </c>
      <c r="L174" s="13">
        <v>0.20627194901484391</v>
      </c>
      <c r="M174" s="14">
        <f t="shared" si="37"/>
        <v>0.11222856671840374</v>
      </c>
      <c r="N174" s="13">
        <v>0.1320942259716808</v>
      </c>
      <c r="O174" s="14">
        <f t="shared" si="39"/>
        <v>0.13426989557592026</v>
      </c>
      <c r="P174" s="15">
        <v>0.16779770759435078</v>
      </c>
      <c r="Q174" s="14">
        <f t="shared" si="40"/>
        <v>8.3224580574924836E-2</v>
      </c>
      <c r="R174" s="15">
        <v>0</v>
      </c>
      <c r="S174" s="14">
        <f t="shared" si="41"/>
        <v>0</v>
      </c>
      <c r="T174" s="16"/>
      <c r="U174" s="14">
        <f t="shared" si="42"/>
        <v>0</v>
      </c>
      <c r="V174" s="13">
        <v>4.8719330273121596E-3</v>
      </c>
      <c r="W174" s="14">
        <f t="shared" si="43"/>
        <v>1.036785747684164E-2</v>
      </c>
      <c r="X174" s="15">
        <v>10.026548569427918</v>
      </c>
      <c r="Y174" s="14">
        <f t="shared" si="44"/>
        <v>4.6625069773873644</v>
      </c>
      <c r="Z174" s="15">
        <v>8.2176311289282294E-2</v>
      </c>
      <c r="AA174" s="14">
        <f t="shared" si="46"/>
        <v>6.1154464215279848E-2</v>
      </c>
      <c r="AB174" s="16"/>
      <c r="AC174" s="14">
        <f t="shared" si="47"/>
        <v>0</v>
      </c>
    </row>
    <row r="175" spans="1:29" x14ac:dyDescent="0.25">
      <c r="A175" s="2">
        <v>41079</v>
      </c>
      <c r="B175" s="13">
        <v>2.5494551796901441E-2</v>
      </c>
      <c r="C175" s="14">
        <f t="shared" si="32"/>
        <v>4.7678122840958542E-2</v>
      </c>
      <c r="D175" s="17">
        <f t="shared" si="48"/>
        <v>0.30018561728935178</v>
      </c>
      <c r="E175" s="14">
        <f t="shared" si="33"/>
        <v>0.38480767557566758</v>
      </c>
      <c r="F175" s="13">
        <v>0.67058148785915417</v>
      </c>
      <c r="G175" s="14">
        <f t="shared" si="34"/>
        <v>0.23764659783031553</v>
      </c>
      <c r="H175" s="13">
        <v>1.6099887366705401</v>
      </c>
      <c r="I175" s="14">
        <f t="shared" si="35"/>
        <v>0.20905173857579601</v>
      </c>
      <c r="J175" s="13">
        <v>6.0336338383176692E-4</v>
      </c>
      <c r="K175" s="14">
        <f t="shared" si="36"/>
        <v>1.1662325808291872E-3</v>
      </c>
      <c r="L175" s="13">
        <v>0.21697457212753221</v>
      </c>
      <c r="M175" s="14">
        <f t="shared" si="37"/>
        <v>0.11805165637165481</v>
      </c>
      <c r="N175" s="13">
        <v>0.23802832592975434</v>
      </c>
      <c r="O175" s="14">
        <f t="shared" si="39"/>
        <v>0.2419487924744797</v>
      </c>
      <c r="P175" s="15">
        <v>0.24733111985963604</v>
      </c>
      <c r="Q175" s="14">
        <f t="shared" si="40"/>
        <v>0.12267169205437746</v>
      </c>
      <c r="R175" s="15">
        <v>0</v>
      </c>
      <c r="S175" s="14">
        <f t="shared" si="41"/>
        <v>0</v>
      </c>
      <c r="T175" s="16"/>
      <c r="U175" s="14">
        <f t="shared" si="42"/>
        <v>0</v>
      </c>
      <c r="V175" s="13">
        <v>5.2735226040559455E-2</v>
      </c>
      <c r="W175" s="14">
        <f t="shared" si="43"/>
        <v>0.1122247174853285</v>
      </c>
      <c r="X175" s="15">
        <v>9.4152337925212208</v>
      </c>
      <c r="Y175" s="14">
        <f t="shared" si="44"/>
        <v>4.3782357355965207</v>
      </c>
      <c r="Z175" s="15">
        <v>0.2302083268513746</v>
      </c>
      <c r="AA175" s="14">
        <f t="shared" si="46"/>
        <v>0.17131782463358111</v>
      </c>
      <c r="AB175" s="16"/>
      <c r="AC175" s="14">
        <f t="shared" si="47"/>
        <v>0</v>
      </c>
    </row>
    <row r="176" spans="1:29" x14ac:dyDescent="0.25">
      <c r="A176" s="2">
        <v>41080</v>
      </c>
      <c r="B176" s="13">
        <v>2.9848362225848315E-3</v>
      </c>
      <c r="C176" s="14">
        <f t="shared" si="32"/>
        <v>5.5820313773015037E-3</v>
      </c>
      <c r="D176" s="17">
        <f t="shared" si="48"/>
        <v>0.18464239664342902</v>
      </c>
      <c r="E176" s="14">
        <f t="shared" si="33"/>
        <v>0.23669292388712565</v>
      </c>
      <c r="F176" s="13">
        <v>0.3727896820706933</v>
      </c>
      <c r="G176" s="14">
        <f t="shared" si="34"/>
        <v>0.13211250422849838</v>
      </c>
      <c r="H176" s="13">
        <v>1.3839718219613999</v>
      </c>
      <c r="I176" s="14">
        <f t="shared" si="35"/>
        <v>0.17970418607974895</v>
      </c>
      <c r="J176" s="13">
        <v>3.0985357907406974E-4</v>
      </c>
      <c r="K176" s="14">
        <f t="shared" si="36"/>
        <v>5.9891161592840337E-4</v>
      </c>
      <c r="L176" s="13">
        <v>0.16781708376884047</v>
      </c>
      <c r="M176" s="14">
        <f t="shared" si="37"/>
        <v>9.1306020388084497E-2</v>
      </c>
      <c r="N176" s="13">
        <v>7.0220383084436094E-2</v>
      </c>
      <c r="O176" s="14">
        <f t="shared" si="39"/>
        <v>7.1376954099944462E-2</v>
      </c>
      <c r="P176" s="15">
        <v>0.10442552154975117</v>
      </c>
      <c r="Q176" s="14">
        <f t="shared" si="40"/>
        <v>5.179314042421642E-2</v>
      </c>
      <c r="R176" s="15">
        <v>0</v>
      </c>
      <c r="S176" s="14">
        <f t="shared" si="41"/>
        <v>0</v>
      </c>
      <c r="T176" s="16"/>
      <c r="U176" s="14">
        <f t="shared" si="42"/>
        <v>0</v>
      </c>
      <c r="V176" s="13">
        <v>4.6687739054917278E-2</v>
      </c>
      <c r="W176" s="14">
        <f t="shared" si="43"/>
        <v>9.9355188530661415E-2</v>
      </c>
      <c r="X176" s="15">
        <v>6.4255460067808965</v>
      </c>
      <c r="Y176" s="14">
        <f t="shared" si="44"/>
        <v>2.9879826425504281</v>
      </c>
      <c r="Z176" s="15">
        <v>2.6390443780566614E-2</v>
      </c>
      <c r="AA176" s="14">
        <f t="shared" si="46"/>
        <v>1.963940002274725E-2</v>
      </c>
      <c r="AB176" s="16"/>
      <c r="AC176" s="14">
        <f t="shared" si="47"/>
        <v>0</v>
      </c>
    </row>
    <row r="177" spans="1:29" x14ac:dyDescent="0.25">
      <c r="A177" s="2">
        <v>41081</v>
      </c>
      <c r="B177" s="13">
        <v>6.1237836641681448E-3</v>
      </c>
      <c r="C177" s="14">
        <f t="shared" si="32"/>
        <v>1.1452270748574193E-2</v>
      </c>
      <c r="D177" s="17">
        <f t="shared" si="48"/>
        <v>0.20568974155638289</v>
      </c>
      <c r="E177" s="14">
        <f t="shared" si="33"/>
        <v>0.26367349659453237</v>
      </c>
      <c r="F177" s="13">
        <v>0.42703541638243009</v>
      </c>
      <c r="G177" s="14">
        <f t="shared" si="34"/>
        <v>0.15133658726596375</v>
      </c>
      <c r="H177" s="13">
        <v>1.3244129715638062</v>
      </c>
      <c r="I177" s="14">
        <f t="shared" si="35"/>
        <v>0.17197066537888916</v>
      </c>
      <c r="J177" s="13">
        <v>1.054617936422493E-3</v>
      </c>
      <c r="K177" s="14">
        <f t="shared" si="36"/>
        <v>2.0384561455683088E-3</v>
      </c>
      <c r="L177" s="13">
        <v>0.24939748534251283</v>
      </c>
      <c r="M177" s="14">
        <f t="shared" si="37"/>
        <v>0.13569233459441504</v>
      </c>
      <c r="N177" s="13">
        <v>6.1223863010959521E-2</v>
      </c>
      <c r="O177" s="14">
        <f t="shared" si="39"/>
        <v>6.2232256048787085E-2</v>
      </c>
      <c r="P177" s="15">
        <v>8.2425658071104843E-2</v>
      </c>
      <c r="Q177" s="14">
        <f t="shared" si="40"/>
        <v>4.0881612269480241E-2</v>
      </c>
      <c r="R177" s="15">
        <v>0</v>
      </c>
      <c r="S177" s="14">
        <f t="shared" si="41"/>
        <v>0</v>
      </c>
      <c r="T177" s="16"/>
      <c r="U177" s="14">
        <f t="shared" si="42"/>
        <v>0</v>
      </c>
      <c r="V177" s="13">
        <v>0.10853083639563205</v>
      </c>
      <c r="W177" s="14">
        <f t="shared" si="43"/>
        <v>0.23096217400449781</v>
      </c>
      <c r="X177" s="15">
        <v>5.6729926424732415</v>
      </c>
      <c r="Y177" s="14">
        <f t="shared" si="44"/>
        <v>2.6380331771242638</v>
      </c>
      <c r="Z177" s="15">
        <v>2.4764253148126372E-2</v>
      </c>
      <c r="AA177" s="14">
        <f t="shared" si="46"/>
        <v>1.8429211645117304E-2</v>
      </c>
      <c r="AB177" s="16"/>
      <c r="AC177" s="14">
        <f t="shared" si="47"/>
        <v>0</v>
      </c>
    </row>
    <row r="178" spans="1:29" x14ac:dyDescent="0.25">
      <c r="A178" s="2">
        <v>41082</v>
      </c>
      <c r="B178" s="13">
        <v>1.361504098285869E-3</v>
      </c>
      <c r="C178" s="14">
        <f t="shared" si="32"/>
        <v>2.546189482508638E-3</v>
      </c>
      <c r="D178" s="17">
        <f t="shared" si="48"/>
        <v>0.23692315541104747</v>
      </c>
      <c r="E178" s="14">
        <f t="shared" si="33"/>
        <v>0.30371158201060094</v>
      </c>
      <c r="F178" s="13">
        <v>0.50753390569857593</v>
      </c>
      <c r="G178" s="14">
        <f t="shared" si="34"/>
        <v>0.17986435378325252</v>
      </c>
      <c r="H178" s="13">
        <v>1.0031274945727942</v>
      </c>
      <c r="I178" s="14">
        <f t="shared" si="35"/>
        <v>0.13025280362351879</v>
      </c>
      <c r="J178" s="13">
        <v>2.829433076132333E-4</v>
      </c>
      <c r="K178" s="14">
        <f t="shared" si="36"/>
        <v>5.4689713149403492E-4</v>
      </c>
      <c r="L178" s="13">
        <v>0.16649230849973579</v>
      </c>
      <c r="M178" s="14">
        <f t="shared" si="37"/>
        <v>9.058523585879831E-2</v>
      </c>
      <c r="N178" s="13">
        <v>1.9046083972368951E-2</v>
      </c>
      <c r="O178" s="14">
        <f t="shared" si="39"/>
        <v>1.9359784178972678E-2</v>
      </c>
      <c r="P178" s="15">
        <v>4.6111784847749762E-2</v>
      </c>
      <c r="Q178" s="14">
        <f t="shared" si="40"/>
        <v>2.2870598225290351E-2</v>
      </c>
      <c r="R178" s="15">
        <v>0</v>
      </c>
      <c r="S178" s="14">
        <f t="shared" si="41"/>
        <v>0</v>
      </c>
      <c r="T178" s="16"/>
      <c r="U178" s="14">
        <f t="shared" si="42"/>
        <v>0</v>
      </c>
      <c r="V178" s="13">
        <v>9.4436494483367189E-2</v>
      </c>
      <c r="W178" s="14">
        <f t="shared" si="43"/>
        <v>0.20096830353110656</v>
      </c>
      <c r="X178" s="15">
        <v>4.2314980100358417</v>
      </c>
      <c r="Y178" s="14">
        <f t="shared" si="44"/>
        <v>1.9677148981006287</v>
      </c>
      <c r="Z178" s="15">
        <v>3.3064214843445293E-3</v>
      </c>
      <c r="AA178" s="14">
        <f t="shared" si="46"/>
        <v>2.4605927325354639E-3</v>
      </c>
      <c r="AB178" s="16"/>
      <c r="AC178" s="14">
        <f t="shared" si="47"/>
        <v>0</v>
      </c>
    </row>
    <row r="179" spans="1:29" x14ac:dyDescent="0.25">
      <c r="A179" s="2">
        <v>41083</v>
      </c>
      <c r="B179" s="13">
        <v>0</v>
      </c>
      <c r="C179" s="14">
        <f t="shared" si="32"/>
        <v>0</v>
      </c>
      <c r="D179" s="17">
        <f t="shared" si="48"/>
        <v>0.12628066810349528</v>
      </c>
      <c r="E179" s="14">
        <f t="shared" si="33"/>
        <v>0.16187907602584559</v>
      </c>
      <c r="F179" s="13">
        <v>0.2223728559368435</v>
      </c>
      <c r="G179" s="14">
        <f t="shared" si="34"/>
        <v>7.8806459199931428E-2</v>
      </c>
      <c r="H179" s="13">
        <v>0.87435180433456017</v>
      </c>
      <c r="I179" s="14">
        <f t="shared" si="35"/>
        <v>0.11353170407951006</v>
      </c>
      <c r="J179" s="13">
        <v>0</v>
      </c>
      <c r="K179" s="14">
        <f t="shared" si="36"/>
        <v>0</v>
      </c>
      <c r="L179" s="13">
        <v>9.1293699731519851E-2</v>
      </c>
      <c r="M179" s="14">
        <f t="shared" si="37"/>
        <v>4.9671131340071249E-2</v>
      </c>
      <c r="N179" s="13">
        <v>4.9150862160644024E-3</v>
      </c>
      <c r="O179" s="14">
        <f t="shared" si="39"/>
        <v>4.9960405772701694E-3</v>
      </c>
      <c r="P179" s="15">
        <v>3.3318100516982384E-2</v>
      </c>
      <c r="Q179" s="14">
        <f t="shared" si="40"/>
        <v>1.6525165813244994E-2</v>
      </c>
      <c r="R179" s="15">
        <v>0</v>
      </c>
      <c r="S179" s="14">
        <f t="shared" si="41"/>
        <v>0</v>
      </c>
      <c r="T179" s="16"/>
      <c r="U179" s="14">
        <f t="shared" si="42"/>
        <v>0</v>
      </c>
      <c r="V179" s="13">
        <v>5.5031959092865818E-4</v>
      </c>
      <c r="W179" s="14">
        <f t="shared" si="43"/>
        <v>1.1711234644393121E-3</v>
      </c>
      <c r="X179" s="15">
        <v>3.011689770775392</v>
      </c>
      <c r="Y179" s="14">
        <f t="shared" si="44"/>
        <v>1.4004843713401178</v>
      </c>
      <c r="Z179" s="15">
        <v>0</v>
      </c>
      <c r="AA179" s="14">
        <f t="shared" si="46"/>
        <v>0</v>
      </c>
      <c r="AB179" s="16"/>
      <c r="AC179" s="14">
        <f t="shared" si="47"/>
        <v>0</v>
      </c>
    </row>
    <row r="180" spans="1:29" x14ac:dyDescent="0.25">
      <c r="A180" s="2">
        <v>41084</v>
      </c>
      <c r="B180" s="13">
        <v>0</v>
      </c>
      <c r="C180" s="14">
        <f t="shared" si="32"/>
        <v>0</v>
      </c>
      <c r="D180" s="17">
        <f t="shared" si="48"/>
        <v>0.67386392397348482</v>
      </c>
      <c r="E180" s="14">
        <f t="shared" si="33"/>
        <v>0.86382556426274604</v>
      </c>
      <c r="F180" s="13">
        <v>1.6336699071481566</v>
      </c>
      <c r="G180" s="14">
        <f t="shared" si="34"/>
        <v>0.57895438875143868</v>
      </c>
      <c r="H180" s="13">
        <v>4.7494428454648157</v>
      </c>
      <c r="I180" s="14">
        <f t="shared" si="35"/>
        <v>0.6166995218637813</v>
      </c>
      <c r="J180" s="13">
        <v>1.6928953228956205E-4</v>
      </c>
      <c r="K180" s="14">
        <f t="shared" si="36"/>
        <v>3.2721735100264349E-4</v>
      </c>
      <c r="L180" s="13">
        <v>1.0011475524737092</v>
      </c>
      <c r="M180" s="14">
        <f t="shared" si="37"/>
        <v>0.54470496557763526</v>
      </c>
      <c r="N180" s="13">
        <v>0.80010033781084766</v>
      </c>
      <c r="O180" s="14">
        <f t="shared" si="39"/>
        <v>0.81327846102184986</v>
      </c>
      <c r="P180" s="15">
        <v>7.0944895009047687E-2</v>
      </c>
      <c r="Q180" s="14">
        <f t="shared" si="40"/>
        <v>3.5187364688758438E-2</v>
      </c>
      <c r="R180" s="15">
        <v>0</v>
      </c>
      <c r="S180" s="14">
        <f t="shared" si="41"/>
        <v>0</v>
      </c>
      <c r="T180" s="16"/>
      <c r="U180" s="14">
        <f t="shared" si="42"/>
        <v>0</v>
      </c>
      <c r="V180" s="13">
        <v>0.25589098775121849</v>
      </c>
      <c r="W180" s="14">
        <f t="shared" si="43"/>
        <v>0.54455619068239602</v>
      </c>
      <c r="X180" s="15">
        <v>8.6567444713842772</v>
      </c>
      <c r="Y180" s="14">
        <f t="shared" si="44"/>
        <v>4.0255259544004396</v>
      </c>
      <c r="Z180" s="15">
        <v>1.0508211345086791</v>
      </c>
      <c r="AA180" s="14">
        <f t="shared" si="46"/>
        <v>0.78200642568087764</v>
      </c>
      <c r="AB180" s="16"/>
      <c r="AC180" s="14">
        <f t="shared" si="47"/>
        <v>0</v>
      </c>
    </row>
    <row r="181" spans="1:29" x14ac:dyDescent="0.25">
      <c r="A181" s="2">
        <v>41085</v>
      </c>
      <c r="B181" s="13">
        <v>2.8138946859712251E-3</v>
      </c>
      <c r="C181" s="14">
        <f t="shared" si="32"/>
        <v>5.2623485036344987E-3</v>
      </c>
      <c r="D181" s="17">
        <f t="shared" si="48"/>
        <v>0.36487905784819569</v>
      </c>
      <c r="E181" s="14">
        <f t="shared" si="33"/>
        <v>0.46773813943744968</v>
      </c>
      <c r="F181" s="13">
        <v>0.83731715940256624</v>
      </c>
      <c r="G181" s="14">
        <f t="shared" si="34"/>
        <v>0.29673585960780036</v>
      </c>
      <c r="H181" s="13">
        <v>1.7302493542713737</v>
      </c>
      <c r="I181" s="14">
        <f t="shared" si="35"/>
        <v>0.22466718396309993</v>
      </c>
      <c r="J181" s="13">
        <v>0</v>
      </c>
      <c r="K181" s="14">
        <f t="shared" si="36"/>
        <v>0</v>
      </c>
      <c r="L181" s="13">
        <v>0.99920984304150939</v>
      </c>
      <c r="M181" s="14">
        <f t="shared" si="37"/>
        <v>0.54365069545835276</v>
      </c>
      <c r="N181" s="13">
        <v>0.31386977311024472</v>
      </c>
      <c r="O181" s="14">
        <f t="shared" si="39"/>
        <v>0.31903939290264877</v>
      </c>
      <c r="P181" s="15">
        <v>5.0696555159965781E-2</v>
      </c>
      <c r="Q181" s="14">
        <f t="shared" si="40"/>
        <v>2.5144560079340086E-2</v>
      </c>
      <c r="R181" s="15">
        <v>0.25724737598708292</v>
      </c>
      <c r="S181" s="14">
        <f t="shared" si="41"/>
        <v>0.141658210868604</v>
      </c>
      <c r="T181" s="16"/>
      <c r="U181" s="14">
        <f t="shared" si="42"/>
        <v>0</v>
      </c>
      <c r="V181" s="13">
        <v>0.33428749060786861</v>
      </c>
      <c r="W181" s="14">
        <f t="shared" si="43"/>
        <v>0.71139012779605548</v>
      </c>
      <c r="X181" s="15">
        <v>4.5496076264118512</v>
      </c>
      <c r="Y181" s="14">
        <f t="shared" si="44"/>
        <v>2.1156410060386652</v>
      </c>
      <c r="Z181" s="15">
        <v>0.29341268101997792</v>
      </c>
      <c r="AA181" s="14">
        <f t="shared" si="46"/>
        <v>0.21835362308463477</v>
      </c>
      <c r="AB181" s="16"/>
      <c r="AC181" s="14">
        <f t="shared" si="47"/>
        <v>0</v>
      </c>
    </row>
    <row r="182" spans="1:29" x14ac:dyDescent="0.25">
      <c r="A182" s="2">
        <v>41086</v>
      </c>
      <c r="B182" s="13">
        <v>0</v>
      </c>
      <c r="C182" s="14">
        <f t="shared" si="32"/>
        <v>0</v>
      </c>
      <c r="D182" s="17">
        <f t="shared" si="48"/>
        <v>0.26896511529212591</v>
      </c>
      <c r="E182" s="14">
        <f t="shared" si="33"/>
        <v>0.34478614185815548</v>
      </c>
      <c r="F182" s="13">
        <v>0.59011627652609777</v>
      </c>
      <c r="G182" s="14">
        <f t="shared" si="34"/>
        <v>0.20913062465896165</v>
      </c>
      <c r="H182" s="13">
        <v>1.2901736435692575</v>
      </c>
      <c r="I182" s="14">
        <f t="shared" si="35"/>
        <v>0.16752480132910105</v>
      </c>
      <c r="J182" s="13">
        <v>0</v>
      </c>
      <c r="K182" s="14">
        <f t="shared" si="36"/>
        <v>0</v>
      </c>
      <c r="L182" s="13">
        <v>0.52414598472048657</v>
      </c>
      <c r="M182" s="14">
        <f t="shared" si="37"/>
        <v>0.28517766423079366</v>
      </c>
      <c r="N182" s="13">
        <v>0.15538078262208255</v>
      </c>
      <c r="O182" s="14">
        <f t="shared" si="39"/>
        <v>0.15793999551232862</v>
      </c>
      <c r="P182" s="15">
        <v>3.1723719864071305E-2</v>
      </c>
      <c r="Q182" s="14">
        <f t="shared" si="40"/>
        <v>1.5734382297679452E-2</v>
      </c>
      <c r="R182" s="15">
        <v>0</v>
      </c>
      <c r="S182" s="14">
        <f t="shared" si="41"/>
        <v>0</v>
      </c>
      <c r="T182" s="16"/>
      <c r="U182" s="14">
        <f t="shared" si="42"/>
        <v>0</v>
      </c>
      <c r="V182" s="13">
        <v>0.26526096565914187</v>
      </c>
      <c r="W182" s="14">
        <f t="shared" si="43"/>
        <v>0.56449624219088324</v>
      </c>
      <c r="X182" s="15">
        <v>2.7393517677126549</v>
      </c>
      <c r="Y182" s="14">
        <f t="shared" si="44"/>
        <v>1.2738428026392541</v>
      </c>
      <c r="Z182" s="15">
        <v>4.772207936580853E-2</v>
      </c>
      <c r="AA182" s="14">
        <f t="shared" si="46"/>
        <v>3.5514105574555192E-2</v>
      </c>
      <c r="AB182" s="16"/>
      <c r="AC182" s="14">
        <f t="shared" si="47"/>
        <v>0</v>
      </c>
    </row>
    <row r="183" spans="1:29" x14ac:dyDescent="0.25">
      <c r="A183" s="2">
        <v>41087</v>
      </c>
      <c r="B183" s="13">
        <v>0</v>
      </c>
      <c r="C183" s="14">
        <f t="shared" si="32"/>
        <v>0</v>
      </c>
      <c r="D183" s="17">
        <f t="shared" si="48"/>
        <v>0.22952723506420836</v>
      </c>
      <c r="E183" s="14">
        <f t="shared" si="33"/>
        <v>0.29423075830189321</v>
      </c>
      <c r="F183" s="13">
        <v>0.48847225532012462</v>
      </c>
      <c r="G183" s="14">
        <f t="shared" si="34"/>
        <v>0.17310911755397365</v>
      </c>
      <c r="H183" s="13">
        <v>1.0883282023520573</v>
      </c>
      <c r="I183" s="14">
        <f t="shared" si="35"/>
        <v>0.14131583511153856</v>
      </c>
      <c r="J183" s="13">
        <v>0</v>
      </c>
      <c r="K183" s="14">
        <f t="shared" si="36"/>
        <v>0</v>
      </c>
      <c r="L183" s="13">
        <v>0.43737423635273776</v>
      </c>
      <c r="M183" s="14">
        <f t="shared" si="37"/>
        <v>0.23796683892239637</v>
      </c>
      <c r="N183" s="13">
        <v>8.9904431347026137E-2</v>
      </c>
      <c r="O183" s="14">
        <f t="shared" si="39"/>
        <v>9.1385210216271273E-2</v>
      </c>
      <c r="P183" s="15">
        <v>2.0800171360380319E-2</v>
      </c>
      <c r="Q183" s="14">
        <f t="shared" si="40"/>
        <v>1.0316502902048563E-2</v>
      </c>
      <c r="R183" s="15">
        <v>0</v>
      </c>
      <c r="S183" s="14">
        <f t="shared" si="41"/>
        <v>0</v>
      </c>
      <c r="T183" s="16"/>
      <c r="U183" s="14">
        <f t="shared" si="42"/>
        <v>0</v>
      </c>
      <c r="V183" s="13">
        <v>0.23163301495017408</v>
      </c>
      <c r="W183" s="14">
        <f t="shared" si="43"/>
        <v>0.49293331260332618</v>
      </c>
      <c r="X183" s="15">
        <v>1.6698953038283417</v>
      </c>
      <c r="Y183" s="14">
        <f t="shared" si="44"/>
        <v>0.77652827906764665</v>
      </c>
      <c r="Z183" s="15">
        <v>3.0662630307293939E-3</v>
      </c>
      <c r="AA183" s="14">
        <f t="shared" si="46"/>
        <v>2.2818701624032702E-3</v>
      </c>
      <c r="AB183" s="16"/>
      <c r="AC183" s="14">
        <f t="shared" si="47"/>
        <v>0</v>
      </c>
    </row>
    <row r="184" spans="1:29" x14ac:dyDescent="0.25">
      <c r="A184" s="2">
        <v>41088</v>
      </c>
      <c r="B184" s="13">
        <v>0</v>
      </c>
      <c r="C184" s="14">
        <f t="shared" si="32"/>
        <v>0</v>
      </c>
      <c r="D184" s="17">
        <f t="shared" si="48"/>
        <v>0.21333201443667413</v>
      </c>
      <c r="E184" s="14">
        <f t="shared" si="33"/>
        <v>0.2734701193965674</v>
      </c>
      <c r="F184" s="13">
        <v>0.44673199597080959</v>
      </c>
      <c r="G184" s="14">
        <f t="shared" si="34"/>
        <v>0.15831683532353549</v>
      </c>
      <c r="H184" s="13">
        <v>0.99398241177626823</v>
      </c>
      <c r="I184" s="14">
        <f t="shared" si="35"/>
        <v>0.12906534472117459</v>
      </c>
      <c r="J184" s="13">
        <v>0</v>
      </c>
      <c r="K184" s="14">
        <f t="shared" si="36"/>
        <v>0</v>
      </c>
      <c r="L184" s="13">
        <v>0.5199438701071557</v>
      </c>
      <c r="M184" s="14">
        <f t="shared" si="37"/>
        <v>0.28289137517165147</v>
      </c>
      <c r="N184" s="13">
        <v>7.5813758312518784E-2</v>
      </c>
      <c r="O184" s="14">
        <f t="shared" si="39"/>
        <v>7.7062455508254385E-2</v>
      </c>
      <c r="P184" s="15">
        <v>1.5331300598419561E-2</v>
      </c>
      <c r="Q184" s="14">
        <f t="shared" si="40"/>
        <v>7.6040434655766358E-3</v>
      </c>
      <c r="R184" s="15">
        <v>0</v>
      </c>
      <c r="S184" s="14">
        <f t="shared" si="41"/>
        <v>0</v>
      </c>
      <c r="T184" s="16"/>
      <c r="U184" s="14">
        <f t="shared" si="42"/>
        <v>0</v>
      </c>
      <c r="V184" s="13">
        <v>0.199269075367874</v>
      </c>
      <c r="W184" s="14">
        <f t="shared" si="43"/>
        <v>0.42406029831981074</v>
      </c>
      <c r="X184" s="15">
        <v>1.0333282909916344</v>
      </c>
      <c r="Y184" s="14">
        <f t="shared" si="44"/>
        <v>0.48051433983679886</v>
      </c>
      <c r="Z184" s="15">
        <v>0</v>
      </c>
      <c r="AA184" s="14">
        <f t="shared" si="46"/>
        <v>0</v>
      </c>
      <c r="AB184" s="16"/>
      <c r="AC184" s="14">
        <f t="shared" si="47"/>
        <v>0</v>
      </c>
    </row>
    <row r="185" spans="1:29" x14ac:dyDescent="0.25">
      <c r="A185" s="2">
        <v>41089</v>
      </c>
      <c r="B185" s="13">
        <v>0</v>
      </c>
      <c r="C185" s="14">
        <f t="shared" si="32"/>
        <v>0</v>
      </c>
      <c r="D185" s="17">
        <f t="shared" si="48"/>
        <v>0.19399822975559688</v>
      </c>
      <c r="E185" s="14">
        <f t="shared" si="33"/>
        <v>0.24868615802497879</v>
      </c>
      <c r="F185" s="13">
        <v>0.39690265400927027</v>
      </c>
      <c r="G185" s="14">
        <f t="shared" si="34"/>
        <v>0.14065787246267825</v>
      </c>
      <c r="H185" s="13">
        <v>0.84673965866221501</v>
      </c>
      <c r="I185" s="14">
        <f t="shared" si="35"/>
        <v>0.10994635784252385</v>
      </c>
      <c r="J185" s="13">
        <v>0</v>
      </c>
      <c r="K185" s="14">
        <f t="shared" si="36"/>
        <v>0</v>
      </c>
      <c r="L185" s="13">
        <v>0.48927607344721125</v>
      </c>
      <c r="M185" s="14">
        <f t="shared" si="37"/>
        <v>0.26620562182518298</v>
      </c>
      <c r="N185" s="13">
        <v>4.157616970826316E-2</v>
      </c>
      <c r="O185" s="14">
        <f t="shared" si="39"/>
        <v>4.2260953679928673E-2</v>
      </c>
      <c r="P185" s="15">
        <v>1.1636525368879552E-2</v>
      </c>
      <c r="Q185" s="14">
        <f t="shared" si="40"/>
        <v>5.7715028236004209E-3</v>
      </c>
      <c r="R185" s="15">
        <v>0</v>
      </c>
      <c r="S185" s="14">
        <f t="shared" si="41"/>
        <v>0</v>
      </c>
      <c r="T185" s="16"/>
      <c r="U185" s="14">
        <f t="shared" si="42"/>
        <v>0</v>
      </c>
      <c r="V185" s="13">
        <v>6.2285673343709221E-2</v>
      </c>
      <c r="W185" s="14">
        <f t="shared" si="43"/>
        <v>0.13254882209104624</v>
      </c>
      <c r="X185" s="15">
        <v>0.63304356419323915</v>
      </c>
      <c r="Y185" s="14">
        <f t="shared" si="44"/>
        <v>0.29437547872064512</v>
      </c>
      <c r="Z185" s="15">
        <v>0</v>
      </c>
      <c r="AA185" s="14">
        <f t="shared" si="46"/>
        <v>0</v>
      </c>
      <c r="AB185" s="16"/>
      <c r="AC185" s="14">
        <f t="shared" si="47"/>
        <v>0</v>
      </c>
    </row>
    <row r="186" spans="1:29" x14ac:dyDescent="0.25">
      <c r="A186" s="2">
        <v>41090</v>
      </c>
      <c r="B186" s="13">
        <v>0</v>
      </c>
      <c r="C186" s="14">
        <f t="shared" si="32"/>
        <v>0</v>
      </c>
      <c r="D186" s="17">
        <f t="shared" si="48"/>
        <v>0.17389535159328864</v>
      </c>
      <c r="E186" s="14">
        <f t="shared" si="33"/>
        <v>0.2229162964044531</v>
      </c>
      <c r="F186" s="13">
        <v>0.34509111235383672</v>
      </c>
      <c r="G186" s="14">
        <f t="shared" si="34"/>
        <v>0.12229644014508406</v>
      </c>
      <c r="H186" s="13">
        <v>0.74132213291819038</v>
      </c>
      <c r="I186" s="14">
        <f t="shared" si="35"/>
        <v>9.6258239080450336E-2</v>
      </c>
      <c r="J186" s="13">
        <v>0</v>
      </c>
      <c r="K186" s="14">
        <f t="shared" si="36"/>
        <v>0</v>
      </c>
      <c r="L186" s="13">
        <v>0.47897032258498345</v>
      </c>
      <c r="M186" s="14">
        <f t="shared" si="37"/>
        <v>0.26059846266588521</v>
      </c>
      <c r="N186" s="13">
        <v>1.5397754531066473E-2</v>
      </c>
      <c r="O186" s="14">
        <f t="shared" si="39"/>
        <v>1.5651364605695803E-2</v>
      </c>
      <c r="P186" s="15">
        <v>4.4819414117947534E-3</v>
      </c>
      <c r="Q186" s="14">
        <f t="shared" si="40"/>
        <v>2.2229606083758132E-3</v>
      </c>
      <c r="R186" s="15">
        <v>0</v>
      </c>
      <c r="S186" s="14">
        <f t="shared" si="41"/>
        <v>0</v>
      </c>
      <c r="T186" s="16"/>
      <c r="U186" s="14">
        <f t="shared" si="42"/>
        <v>0</v>
      </c>
      <c r="V186" s="13">
        <v>0</v>
      </c>
      <c r="W186" s="14">
        <f t="shared" si="43"/>
        <v>0</v>
      </c>
      <c r="X186" s="15">
        <v>0.3186553972718798</v>
      </c>
      <c r="Y186" s="14">
        <f t="shared" si="44"/>
        <v>0.1481799048670098</v>
      </c>
      <c r="Z186" s="15">
        <v>0</v>
      </c>
      <c r="AA186" s="14">
        <f t="shared" si="46"/>
        <v>0</v>
      </c>
      <c r="AB186" s="16"/>
      <c r="AC186" s="14">
        <f t="shared" si="47"/>
        <v>0</v>
      </c>
    </row>
    <row r="187" spans="1:29" x14ac:dyDescent="0.25">
      <c r="A187" s="2">
        <v>41091</v>
      </c>
      <c r="B187" s="13">
        <v>0</v>
      </c>
      <c r="C187" s="14">
        <f t="shared" si="32"/>
        <v>0</v>
      </c>
      <c r="D187" s="13">
        <v>0</v>
      </c>
      <c r="E187" s="14">
        <f t="shared" si="33"/>
        <v>0</v>
      </c>
      <c r="F187" s="13">
        <v>0.32255866069555728</v>
      </c>
      <c r="G187" s="14">
        <f t="shared" si="34"/>
        <v>0.11431119066487348</v>
      </c>
      <c r="H187" s="13">
        <v>0.69494922665712899</v>
      </c>
      <c r="I187" s="14">
        <f t="shared" si="35"/>
        <v>9.0236869827436048E-2</v>
      </c>
      <c r="J187" s="13">
        <v>0</v>
      </c>
      <c r="K187" s="14">
        <f t="shared" si="36"/>
        <v>0</v>
      </c>
      <c r="L187" s="13">
        <v>0.51289741522898147</v>
      </c>
      <c r="M187" s="14">
        <f t="shared" si="37"/>
        <v>0.27905753574171283</v>
      </c>
      <c r="N187" s="13">
        <v>0</v>
      </c>
      <c r="O187" s="14">
        <f t="shared" si="39"/>
        <v>0</v>
      </c>
      <c r="P187" s="15">
        <v>1.1722409180779964E-3</v>
      </c>
      <c r="Q187" s="14">
        <f t="shared" si="40"/>
        <v>5.8140996166440237E-4</v>
      </c>
      <c r="R187" s="15">
        <v>0</v>
      </c>
      <c r="S187" s="14">
        <f t="shared" si="41"/>
        <v>0</v>
      </c>
      <c r="T187" s="16"/>
      <c r="U187" s="14">
        <f t="shared" si="42"/>
        <v>0</v>
      </c>
      <c r="V187" s="13">
        <v>0</v>
      </c>
      <c r="W187" s="14">
        <f t="shared" si="43"/>
        <v>0</v>
      </c>
      <c r="X187" s="15">
        <v>0.15741606417838905</v>
      </c>
      <c r="Y187" s="14">
        <f t="shared" si="44"/>
        <v>7.3201011544740666E-2</v>
      </c>
      <c r="Z187" s="15">
        <v>0</v>
      </c>
      <c r="AA187" s="14">
        <f t="shared" si="46"/>
        <v>0</v>
      </c>
      <c r="AB187" s="16"/>
      <c r="AC187" s="14">
        <f t="shared" si="47"/>
        <v>0</v>
      </c>
    </row>
    <row r="188" spans="1:29" x14ac:dyDescent="0.25">
      <c r="A188" s="2">
        <v>41092</v>
      </c>
      <c r="B188" s="13">
        <v>0</v>
      </c>
      <c r="C188" s="14">
        <f t="shared" si="32"/>
        <v>0</v>
      </c>
      <c r="D188" s="13">
        <v>0</v>
      </c>
      <c r="E188" s="14">
        <f t="shared" si="33"/>
        <v>0</v>
      </c>
      <c r="F188" s="13">
        <v>0.26857715676675564</v>
      </c>
      <c r="G188" s="14">
        <f t="shared" si="34"/>
        <v>9.518074792718495E-2</v>
      </c>
      <c r="H188" s="13">
        <v>0.67222526961323703</v>
      </c>
      <c r="I188" s="14">
        <f t="shared" si="35"/>
        <v>8.7286238795587126E-2</v>
      </c>
      <c r="J188" s="13">
        <v>0</v>
      </c>
      <c r="K188" s="14">
        <f t="shared" si="36"/>
        <v>0</v>
      </c>
      <c r="L188" s="13">
        <v>0.53531487008920464</v>
      </c>
      <c r="M188" s="14">
        <f t="shared" si="37"/>
        <v>0.29125443813417684</v>
      </c>
      <c r="N188" s="13">
        <v>0</v>
      </c>
      <c r="O188" s="14">
        <f t="shared" si="39"/>
        <v>0</v>
      </c>
      <c r="P188" s="15">
        <v>1.9574617994073127E-3</v>
      </c>
      <c r="Q188" s="14">
        <f t="shared" si="40"/>
        <v>9.708650945395626E-4</v>
      </c>
      <c r="R188" s="15">
        <v>0</v>
      </c>
      <c r="S188" s="14">
        <f t="shared" si="41"/>
        <v>0</v>
      </c>
      <c r="T188" s="16"/>
      <c r="U188" s="14">
        <f t="shared" si="42"/>
        <v>0</v>
      </c>
      <c r="V188" s="13">
        <v>0</v>
      </c>
      <c r="W188" s="14">
        <f t="shared" si="43"/>
        <v>0</v>
      </c>
      <c r="X188" s="15">
        <v>4.7446028458976275E-2</v>
      </c>
      <c r="Y188" s="14">
        <f t="shared" si="44"/>
        <v>2.2063169315691879E-2</v>
      </c>
      <c r="Z188" s="15">
        <v>0</v>
      </c>
      <c r="AA188" s="14">
        <f t="shared" si="46"/>
        <v>0</v>
      </c>
      <c r="AB188" s="16"/>
      <c r="AC188" s="14">
        <f t="shared" si="47"/>
        <v>0</v>
      </c>
    </row>
    <row r="189" spans="1:29" x14ac:dyDescent="0.25">
      <c r="A189" s="2">
        <v>41093</v>
      </c>
      <c r="B189" s="13">
        <v>0</v>
      </c>
      <c r="C189" s="14">
        <f t="shared" si="32"/>
        <v>0</v>
      </c>
      <c r="D189" s="13">
        <v>7.5289562215533637E-2</v>
      </c>
      <c r="E189" s="14">
        <f t="shared" si="33"/>
        <v>9.6513622780743422E-2</v>
      </c>
      <c r="F189" s="13">
        <v>0.2343861148722963</v>
      </c>
      <c r="G189" s="14">
        <f t="shared" si="34"/>
        <v>8.3063824138500414E-2</v>
      </c>
      <c r="H189" s="13">
        <v>1.36634563591734</v>
      </c>
      <c r="I189" s="14">
        <f t="shared" si="35"/>
        <v>0.17741548383417219</v>
      </c>
      <c r="J189" s="13">
        <v>0</v>
      </c>
      <c r="K189" s="14">
        <f t="shared" si="36"/>
        <v>0</v>
      </c>
      <c r="L189" s="13">
        <v>0.41340793325136083</v>
      </c>
      <c r="M189" s="14">
        <f t="shared" si="37"/>
        <v>0.22492723824255401</v>
      </c>
      <c r="N189" s="13">
        <v>0</v>
      </c>
      <c r="O189" s="14">
        <f t="shared" si="39"/>
        <v>0</v>
      </c>
      <c r="P189" s="15">
        <v>0</v>
      </c>
      <c r="Q189" s="14">
        <f t="shared" si="40"/>
        <v>0</v>
      </c>
      <c r="R189" s="15">
        <v>0</v>
      </c>
      <c r="S189" s="14">
        <f t="shared" si="41"/>
        <v>0</v>
      </c>
      <c r="T189" s="16"/>
      <c r="U189" s="14">
        <f t="shared" si="42"/>
        <v>0</v>
      </c>
      <c r="V189" s="13">
        <v>0.11847088850484941</v>
      </c>
      <c r="W189" s="14">
        <f t="shared" si="43"/>
        <v>0.25211538834529534</v>
      </c>
      <c r="X189" s="15">
        <v>0.26386419228120966</v>
      </c>
      <c r="Y189" s="14">
        <f t="shared" si="44"/>
        <v>0.1227011098659662</v>
      </c>
      <c r="Z189" s="15">
        <v>0</v>
      </c>
      <c r="AA189" s="14">
        <f t="shared" si="46"/>
        <v>0</v>
      </c>
      <c r="AB189" s="16"/>
      <c r="AC189" s="14">
        <f t="shared" si="47"/>
        <v>0</v>
      </c>
    </row>
    <row r="190" spans="1:29" x14ac:dyDescent="0.25">
      <c r="A190" s="2">
        <v>41094</v>
      </c>
      <c r="B190" s="13">
        <v>0</v>
      </c>
      <c r="C190" s="14">
        <f t="shared" si="32"/>
        <v>0</v>
      </c>
      <c r="D190" s="13">
        <v>4.1621421666921059E-5</v>
      </c>
      <c r="E190" s="14">
        <f t="shared" si="33"/>
        <v>5.3354463383115426E-5</v>
      </c>
      <c r="F190" s="13">
        <v>0.35671782159398691</v>
      </c>
      <c r="G190" s="14">
        <f t="shared" si="34"/>
        <v>0.12641681618425132</v>
      </c>
      <c r="H190" s="13">
        <v>0.79512256749368415</v>
      </c>
      <c r="I190" s="14">
        <f t="shared" si="35"/>
        <v>0.10324404843921597</v>
      </c>
      <c r="J190" s="13">
        <v>0</v>
      </c>
      <c r="K190" s="14">
        <f t="shared" si="36"/>
        <v>0</v>
      </c>
      <c r="L190" s="13">
        <v>0.44492613668049213</v>
      </c>
      <c r="M190" s="14">
        <f t="shared" si="37"/>
        <v>0.24207568141810151</v>
      </c>
      <c r="N190" s="13">
        <v>0</v>
      </c>
      <c r="O190" s="14">
        <f t="shared" si="39"/>
        <v>0</v>
      </c>
      <c r="P190" s="15">
        <v>1.1825327895199681E-5</v>
      </c>
      <c r="Q190" s="14">
        <f t="shared" si="40"/>
        <v>5.8651454084113229E-6</v>
      </c>
      <c r="R190" s="15">
        <v>0</v>
      </c>
      <c r="S190" s="14">
        <f t="shared" si="41"/>
        <v>0</v>
      </c>
      <c r="T190" s="16"/>
      <c r="U190" s="14">
        <f t="shared" si="42"/>
        <v>0</v>
      </c>
      <c r="V190" s="13">
        <v>0.14330198843966233</v>
      </c>
      <c r="W190" s="14">
        <f t="shared" si="43"/>
        <v>0.30495792613760658</v>
      </c>
      <c r="X190" s="15">
        <v>6.7404482138425079E-2</v>
      </c>
      <c r="Y190" s="14">
        <f t="shared" si="44"/>
        <v>3.1344172533691754E-2</v>
      </c>
      <c r="Z190" s="15">
        <v>0</v>
      </c>
      <c r="AA190" s="14">
        <f t="shared" si="46"/>
        <v>0</v>
      </c>
      <c r="AB190" s="16"/>
      <c r="AC190" s="14">
        <f t="shared" si="47"/>
        <v>0</v>
      </c>
    </row>
    <row r="191" spans="1:29" x14ac:dyDescent="0.25">
      <c r="A191" s="2">
        <v>41095</v>
      </c>
      <c r="B191" s="13">
        <v>0</v>
      </c>
      <c r="C191" s="14">
        <f t="shared" si="32"/>
        <v>0</v>
      </c>
      <c r="D191" s="13">
        <v>0</v>
      </c>
      <c r="E191" s="14">
        <f t="shared" si="33"/>
        <v>0</v>
      </c>
      <c r="F191" s="13">
        <v>0.19858523252992241</v>
      </c>
      <c r="G191" s="14">
        <f t="shared" si="34"/>
        <v>7.0376390855559051E-2</v>
      </c>
      <c r="H191" s="13">
        <v>0.70128818327727904</v>
      </c>
      <c r="I191" s="14">
        <f t="shared" si="35"/>
        <v>9.105996248145011E-2</v>
      </c>
      <c r="J191" s="13">
        <v>0</v>
      </c>
      <c r="K191" s="14">
        <f t="shared" si="36"/>
        <v>0</v>
      </c>
      <c r="L191" s="13">
        <v>0.36493105381617302</v>
      </c>
      <c r="M191" s="14">
        <f t="shared" si="37"/>
        <v>0.19855190837353495</v>
      </c>
      <c r="N191" s="13">
        <v>0</v>
      </c>
      <c r="O191" s="14">
        <f t="shared" si="39"/>
        <v>0</v>
      </c>
      <c r="P191" s="15">
        <v>3.7491936191393428E-5</v>
      </c>
      <c r="Q191" s="14">
        <f t="shared" si="40"/>
        <v>1.8595311635685374E-5</v>
      </c>
      <c r="R191" s="15">
        <v>0</v>
      </c>
      <c r="S191" s="14">
        <f t="shared" si="41"/>
        <v>0</v>
      </c>
      <c r="T191" s="16"/>
      <c r="U191" s="14">
        <f t="shared" si="42"/>
        <v>0</v>
      </c>
      <c r="V191" s="13">
        <v>1.2199148958529369E-6</v>
      </c>
      <c r="W191" s="14">
        <f t="shared" si="43"/>
        <v>2.596075049302802E-6</v>
      </c>
      <c r="X191" s="15">
        <v>1.9116581014175339E-2</v>
      </c>
      <c r="Y191" s="14">
        <f t="shared" si="44"/>
        <v>8.8895188354399871E-3</v>
      </c>
      <c r="Z191" s="15">
        <v>0</v>
      </c>
      <c r="AA191" s="14">
        <f t="shared" si="46"/>
        <v>0</v>
      </c>
      <c r="AB191" s="16"/>
      <c r="AC191" s="14">
        <f t="shared" si="47"/>
        <v>0</v>
      </c>
    </row>
    <row r="192" spans="1:29" x14ac:dyDescent="0.25">
      <c r="A192" s="2">
        <v>41096</v>
      </c>
      <c r="B192" s="13">
        <v>0</v>
      </c>
      <c r="C192" s="14">
        <f t="shared" si="32"/>
        <v>0</v>
      </c>
      <c r="D192" s="13">
        <v>0</v>
      </c>
      <c r="E192" s="14">
        <f t="shared" si="33"/>
        <v>0</v>
      </c>
      <c r="F192" s="13">
        <v>2.9345992240266319E-2</v>
      </c>
      <c r="G192" s="14">
        <f t="shared" si="34"/>
        <v>1.0399892245935235E-2</v>
      </c>
      <c r="H192" s="13">
        <v>0.62828057376636015</v>
      </c>
      <c r="I192" s="14">
        <f t="shared" si="35"/>
        <v>8.1580164672998973E-2</v>
      </c>
      <c r="J192" s="13">
        <v>0</v>
      </c>
      <c r="K192" s="14">
        <f t="shared" si="36"/>
        <v>0</v>
      </c>
      <c r="L192" s="13">
        <v>0.31480947632624223</v>
      </c>
      <c r="M192" s="14">
        <f t="shared" si="37"/>
        <v>0.17128173019261542</v>
      </c>
      <c r="N192" s="13">
        <v>0</v>
      </c>
      <c r="O192" s="14">
        <f t="shared" si="39"/>
        <v>0</v>
      </c>
      <c r="P192" s="15">
        <v>1.6023750181712203E-5</v>
      </c>
      <c r="Q192" s="14">
        <f t="shared" si="40"/>
        <v>7.947485738805593E-6</v>
      </c>
      <c r="R192" s="15">
        <v>0</v>
      </c>
      <c r="S192" s="14">
        <f t="shared" si="41"/>
        <v>0</v>
      </c>
      <c r="T192" s="16"/>
      <c r="U192" s="14">
        <f t="shared" si="42"/>
        <v>0</v>
      </c>
      <c r="V192" s="13">
        <v>1.0832944842277865E-5</v>
      </c>
      <c r="W192" s="14">
        <f t="shared" si="43"/>
        <v>2.3053360452532206E-5</v>
      </c>
      <c r="X192" s="15">
        <v>6.5581562759367447E-3</v>
      </c>
      <c r="Y192" s="14">
        <f t="shared" si="44"/>
        <v>3.0496485588855479E-3</v>
      </c>
      <c r="Z192" s="15">
        <v>0</v>
      </c>
      <c r="AA192" s="14">
        <f t="shared" si="46"/>
        <v>0</v>
      </c>
      <c r="AB192" s="16"/>
      <c r="AC192" s="14">
        <f t="shared" si="47"/>
        <v>0</v>
      </c>
    </row>
    <row r="193" spans="1:29" x14ac:dyDescent="0.25">
      <c r="A193" s="2">
        <v>41097</v>
      </c>
      <c r="B193" s="13">
        <v>0</v>
      </c>
      <c r="C193" s="14">
        <f t="shared" si="32"/>
        <v>0</v>
      </c>
      <c r="D193" s="13">
        <v>0</v>
      </c>
      <c r="E193" s="14">
        <f t="shared" si="33"/>
        <v>0</v>
      </c>
      <c r="F193" s="13">
        <v>0</v>
      </c>
      <c r="G193" s="14">
        <f t="shared" si="34"/>
        <v>0</v>
      </c>
      <c r="H193" s="13">
        <v>0.62839375331622249</v>
      </c>
      <c r="I193" s="14">
        <f t="shared" si="35"/>
        <v>8.159486066504601E-2</v>
      </c>
      <c r="J193" s="13">
        <v>5.3815386866963349E-4</v>
      </c>
      <c r="K193" s="14">
        <f t="shared" si="36"/>
        <v>1.0401900280325805E-3</v>
      </c>
      <c r="L193" s="13">
        <v>0.25548648546291325</v>
      </c>
      <c r="M193" s="14">
        <f t="shared" si="37"/>
        <v>0.13900524146093013</v>
      </c>
      <c r="N193" s="13">
        <v>0</v>
      </c>
      <c r="O193" s="14">
        <f t="shared" si="39"/>
        <v>0</v>
      </c>
      <c r="P193" s="15">
        <v>2.3086013606350478E-3</v>
      </c>
      <c r="Q193" s="14">
        <f t="shared" si="40"/>
        <v>1.1450238665836286E-3</v>
      </c>
      <c r="R193" s="15">
        <v>0</v>
      </c>
      <c r="S193" s="14">
        <f t="shared" si="41"/>
        <v>0</v>
      </c>
      <c r="T193" s="16"/>
      <c r="U193" s="14">
        <f t="shared" si="42"/>
        <v>0</v>
      </c>
      <c r="V193" s="13">
        <v>4.6531742330431261E-5</v>
      </c>
      <c r="W193" s="14">
        <f t="shared" si="43"/>
        <v>9.9023215205646845E-5</v>
      </c>
      <c r="X193" s="15">
        <v>1.3465861568232436E-2</v>
      </c>
      <c r="Y193" s="14">
        <f t="shared" si="44"/>
        <v>6.2618430543341375E-3</v>
      </c>
      <c r="Z193" s="15">
        <v>0</v>
      </c>
      <c r="AA193" s="14">
        <f t="shared" si="46"/>
        <v>0</v>
      </c>
      <c r="AB193" s="16"/>
      <c r="AC193" s="14">
        <f t="shared" si="47"/>
        <v>0</v>
      </c>
    </row>
    <row r="194" spans="1:29" x14ac:dyDescent="0.25">
      <c r="A194" s="2">
        <v>41098</v>
      </c>
      <c r="B194" s="13">
        <v>0</v>
      </c>
      <c r="C194" s="14">
        <f t="shared" si="32"/>
        <v>0</v>
      </c>
      <c r="D194" s="13">
        <v>0</v>
      </c>
      <c r="E194" s="14">
        <f t="shared" si="33"/>
        <v>0</v>
      </c>
      <c r="F194" s="13">
        <v>0</v>
      </c>
      <c r="G194" s="14">
        <f t="shared" si="34"/>
        <v>0</v>
      </c>
      <c r="H194" s="13">
        <v>0.51472364114822522</v>
      </c>
      <c r="I194" s="14">
        <f t="shared" si="35"/>
        <v>6.6835170717172612E-2</v>
      </c>
      <c r="J194" s="13">
        <v>6.3845416849467372E-4</v>
      </c>
      <c r="K194" s="14">
        <f t="shared" si="36"/>
        <v>1.2340590639360138E-3</v>
      </c>
      <c r="L194" s="13">
        <v>0.2034317126702874</v>
      </c>
      <c r="M194" s="14">
        <f t="shared" si="37"/>
        <v>0.11068324921103798</v>
      </c>
      <c r="N194" s="13">
        <v>0</v>
      </c>
      <c r="O194" s="14">
        <f t="shared" si="39"/>
        <v>0</v>
      </c>
      <c r="P194" s="15">
        <v>1.7602152990182408E-4</v>
      </c>
      <c r="Q194" s="14">
        <f t="shared" si="40"/>
        <v>8.73034453703651E-5</v>
      </c>
      <c r="R194" s="15">
        <v>0</v>
      </c>
      <c r="S194" s="14">
        <f t="shared" si="41"/>
        <v>0</v>
      </c>
      <c r="T194" s="16"/>
      <c r="U194" s="14">
        <f t="shared" si="42"/>
        <v>0</v>
      </c>
      <c r="V194" s="13">
        <v>1.2180763282973285E-4</v>
      </c>
      <c r="W194" s="14">
        <f t="shared" si="43"/>
        <v>2.5921624326327388E-4</v>
      </c>
      <c r="X194" s="15">
        <v>1.5858973648432705E-4</v>
      </c>
      <c r="Y194" s="14">
        <f t="shared" si="44"/>
        <v>7.3746788117577284E-5</v>
      </c>
      <c r="Z194" s="15">
        <v>0</v>
      </c>
      <c r="AA194" s="14">
        <f t="shared" si="46"/>
        <v>0</v>
      </c>
      <c r="AB194" s="16"/>
      <c r="AC194" s="14">
        <f t="shared" si="47"/>
        <v>0</v>
      </c>
    </row>
    <row r="195" spans="1:29" x14ac:dyDescent="0.25">
      <c r="A195" s="2">
        <v>41099</v>
      </c>
      <c r="B195" s="13">
        <v>0</v>
      </c>
      <c r="C195" s="14">
        <f t="shared" si="32"/>
        <v>0</v>
      </c>
      <c r="D195" s="13">
        <v>0</v>
      </c>
      <c r="E195" s="14">
        <f t="shared" si="33"/>
        <v>0</v>
      </c>
      <c r="F195" s="13">
        <v>0</v>
      </c>
      <c r="G195" s="14">
        <f t="shared" si="34"/>
        <v>0</v>
      </c>
      <c r="H195" s="13">
        <v>0.46012268098846909</v>
      </c>
      <c r="I195" s="14">
        <f t="shared" si="35"/>
        <v>5.9745415746023038E-2</v>
      </c>
      <c r="J195" s="13">
        <v>1.1635024410008258E-3</v>
      </c>
      <c r="K195" s="14">
        <f t="shared" si="36"/>
        <v>2.2489174698539453E-3</v>
      </c>
      <c r="L195" s="13">
        <v>0.16854245750268548</v>
      </c>
      <c r="M195" s="14">
        <f t="shared" si="37"/>
        <v>9.1700682167707978E-2</v>
      </c>
      <c r="N195" s="13">
        <v>0</v>
      </c>
      <c r="O195" s="14">
        <f t="shared" si="39"/>
        <v>0</v>
      </c>
      <c r="P195" s="15">
        <v>0</v>
      </c>
      <c r="Q195" s="14">
        <f t="shared" si="40"/>
        <v>0</v>
      </c>
      <c r="R195" s="15">
        <v>0</v>
      </c>
      <c r="S195" s="14">
        <f t="shared" si="41"/>
        <v>0</v>
      </c>
      <c r="T195" s="16"/>
      <c r="U195" s="14">
        <f t="shared" si="42"/>
        <v>0</v>
      </c>
      <c r="V195" s="13">
        <v>2.2096229916772226E-4</v>
      </c>
      <c r="W195" s="14">
        <f t="shared" si="43"/>
        <v>4.7022518837663065E-4</v>
      </c>
      <c r="X195" s="15">
        <v>0</v>
      </c>
      <c r="Y195" s="14">
        <f t="shared" si="44"/>
        <v>0</v>
      </c>
      <c r="Z195" s="15">
        <v>0</v>
      </c>
      <c r="AA195" s="14">
        <f t="shared" si="46"/>
        <v>0</v>
      </c>
      <c r="AB195" s="16"/>
      <c r="AC195" s="14">
        <f t="shared" si="47"/>
        <v>0</v>
      </c>
    </row>
    <row r="196" spans="1:29" x14ac:dyDescent="0.25">
      <c r="A196" s="2">
        <v>41100</v>
      </c>
      <c r="B196" s="13">
        <v>0</v>
      </c>
      <c r="C196" s="14">
        <f t="shared" si="32"/>
        <v>0</v>
      </c>
      <c r="D196" s="13">
        <v>0</v>
      </c>
      <c r="E196" s="14">
        <f t="shared" si="33"/>
        <v>0</v>
      </c>
      <c r="F196" s="13">
        <v>0</v>
      </c>
      <c r="G196" s="14">
        <f t="shared" si="34"/>
        <v>0</v>
      </c>
      <c r="H196" s="13">
        <v>0.4443000004122471</v>
      </c>
      <c r="I196" s="14">
        <f t="shared" si="35"/>
        <v>5.7690892749651564E-2</v>
      </c>
      <c r="J196" s="13">
        <v>7.5913010385570605E-4</v>
      </c>
      <c r="K196" s="14">
        <f t="shared" si="36"/>
        <v>1.4673118785935796E-3</v>
      </c>
      <c r="L196" s="13">
        <v>0.14471379583903149</v>
      </c>
      <c r="M196" s="14">
        <f t="shared" si="37"/>
        <v>7.873596952451084E-2</v>
      </c>
      <c r="N196" s="13">
        <v>0</v>
      </c>
      <c r="O196" s="14">
        <f t="shared" si="39"/>
        <v>0</v>
      </c>
      <c r="P196" s="15">
        <v>0</v>
      </c>
      <c r="Q196" s="14">
        <f t="shared" si="40"/>
        <v>0</v>
      </c>
      <c r="R196" s="15">
        <v>0</v>
      </c>
      <c r="S196" s="14">
        <f t="shared" si="41"/>
        <v>0</v>
      </c>
      <c r="T196" s="16"/>
      <c r="U196" s="14">
        <f t="shared" si="42"/>
        <v>0</v>
      </c>
      <c r="V196" s="13">
        <v>4.0935166441334207E-4</v>
      </c>
      <c r="W196" s="14">
        <f t="shared" si="43"/>
        <v>8.7113260604218621E-4</v>
      </c>
      <c r="X196" s="15">
        <v>0</v>
      </c>
      <c r="Y196" s="14">
        <f t="shared" si="44"/>
        <v>0</v>
      </c>
      <c r="Z196" s="15">
        <v>0</v>
      </c>
      <c r="AA196" s="14">
        <f t="shared" si="46"/>
        <v>0</v>
      </c>
      <c r="AB196" s="16"/>
      <c r="AC196" s="14">
        <f t="shared" si="47"/>
        <v>0</v>
      </c>
    </row>
    <row r="197" spans="1:29" x14ac:dyDescent="0.25">
      <c r="A197" s="2">
        <v>41101</v>
      </c>
      <c r="B197" s="13">
        <v>0</v>
      </c>
      <c r="C197" s="14">
        <f t="shared" si="32"/>
        <v>0</v>
      </c>
      <c r="D197" s="13">
        <v>0</v>
      </c>
      <c r="E197" s="14">
        <f t="shared" si="33"/>
        <v>0</v>
      </c>
      <c r="F197" s="13">
        <v>0</v>
      </c>
      <c r="G197" s="14">
        <f t="shared" si="34"/>
        <v>0</v>
      </c>
      <c r="H197" s="13">
        <v>0.4402849821826415</v>
      </c>
      <c r="I197" s="14">
        <f t="shared" si="35"/>
        <v>5.7169555846979601E-2</v>
      </c>
      <c r="J197" s="13">
        <v>0</v>
      </c>
      <c r="K197" s="14">
        <f t="shared" si="36"/>
        <v>0</v>
      </c>
      <c r="L197" s="13">
        <v>0.10170608558980711</v>
      </c>
      <c r="M197" s="14">
        <f t="shared" si="37"/>
        <v>5.5336308532489505E-2</v>
      </c>
      <c r="N197" s="13">
        <v>0</v>
      </c>
      <c r="O197" s="14">
        <f t="shared" si="39"/>
        <v>0</v>
      </c>
      <c r="P197" s="15">
        <v>0</v>
      </c>
      <c r="Q197" s="14">
        <f t="shared" si="40"/>
        <v>0</v>
      </c>
      <c r="R197" s="15">
        <v>0</v>
      </c>
      <c r="S197" s="14">
        <f t="shared" si="41"/>
        <v>0</v>
      </c>
      <c r="T197" s="16"/>
      <c r="U197" s="14">
        <f t="shared" si="42"/>
        <v>0</v>
      </c>
      <c r="V197" s="13">
        <v>6.9641398399259411E-4</v>
      </c>
      <c r="W197" s="14">
        <f t="shared" si="43"/>
        <v>1.4820238477083777E-3</v>
      </c>
      <c r="X197" s="15">
        <v>0</v>
      </c>
      <c r="Y197" s="14">
        <f t="shared" si="44"/>
        <v>0</v>
      </c>
      <c r="Z197" s="15">
        <v>0</v>
      </c>
      <c r="AA197" s="14">
        <f t="shared" si="46"/>
        <v>0</v>
      </c>
      <c r="AB197" s="16"/>
      <c r="AC197" s="14">
        <f t="shared" si="47"/>
        <v>0</v>
      </c>
    </row>
    <row r="198" spans="1:29" x14ac:dyDescent="0.25">
      <c r="A198" s="2">
        <v>41102</v>
      </c>
      <c r="B198" s="13">
        <v>0</v>
      </c>
      <c r="C198" s="14">
        <f t="shared" ref="C198:C261" si="49">(B198*8.64)/4.62</f>
        <v>0</v>
      </c>
      <c r="D198" s="13">
        <v>1.1373689074925983</v>
      </c>
      <c r="E198" s="14">
        <f t="shared" ref="E198:E261" si="50">(D198*8.64)/6.74</f>
        <v>1.4579921900201855</v>
      </c>
      <c r="F198" s="13">
        <v>0</v>
      </c>
      <c r="G198" s="14">
        <f t="shared" ref="G198:G261" si="51">(F198*8.64)/24.38</f>
        <v>0</v>
      </c>
      <c r="H198" s="13">
        <v>7.8936599596890167</v>
      </c>
      <c r="I198" s="14">
        <f t="shared" ref="I198:I261" si="52">(H198*8.64)/66.54</f>
        <v>1.0249657657305846</v>
      </c>
      <c r="J198" s="13">
        <v>0.20335594144551111</v>
      </c>
      <c r="K198" s="14">
        <f t="shared" ref="K198:K261" si="53">(J198*8.64)/4.47</f>
        <v>0.3930638331295786</v>
      </c>
      <c r="L198" s="13">
        <v>2.1177532357648339</v>
      </c>
      <c r="M198" s="14">
        <f t="shared" ref="M198:M261" si="54">(L198*8.64)/15.88</f>
        <v>1.1522284607687761</v>
      </c>
      <c r="N198" s="13">
        <v>0</v>
      </c>
      <c r="O198" s="14">
        <f t="shared" ref="O198:O261" si="55">(N198*8.64)/8.5</f>
        <v>0</v>
      </c>
      <c r="P198" s="15">
        <v>3.9970379024575244</v>
      </c>
      <c r="Q198" s="14">
        <f t="shared" ref="Q198:Q261" si="56">(P198*8.64)/17.42</f>
        <v>1.9824573752716996</v>
      </c>
      <c r="R198" s="15">
        <v>1.3433543428496294E-5</v>
      </c>
      <c r="S198" s="14">
        <f t="shared" ref="S198:S261" si="57">(R198*8.64)/15.69</f>
        <v>7.3974388286939448E-6</v>
      </c>
      <c r="T198" s="16"/>
      <c r="U198" s="14">
        <f t="shared" ref="U198:U261" si="58">(T198*8.64)/44.21</f>
        <v>0</v>
      </c>
      <c r="V198" s="13">
        <v>1.0701934975559581E-3</v>
      </c>
      <c r="W198" s="14">
        <f t="shared" ref="W198:W261" si="59">(V198*8.64)/4.06</f>
        <v>2.2774561130254876E-3</v>
      </c>
      <c r="X198" s="15">
        <v>0</v>
      </c>
      <c r="Y198" s="14">
        <f t="shared" ref="Y198:Y261" si="60">(X198*8.64)/18.58</f>
        <v>0</v>
      </c>
      <c r="Z198" s="15">
        <v>0</v>
      </c>
      <c r="AA198" s="14">
        <f t="shared" ref="AA198:AA261" si="61">(Z198*8.64)/11.61</f>
        <v>0</v>
      </c>
      <c r="AB198" s="16"/>
      <c r="AC198" s="14">
        <f t="shared" ref="AC198:AC261" si="62">(AB198*8.64)/3.22</f>
        <v>0</v>
      </c>
    </row>
    <row r="199" spans="1:29" x14ac:dyDescent="0.25">
      <c r="A199" s="2">
        <v>41103</v>
      </c>
      <c r="B199" s="13">
        <v>0</v>
      </c>
      <c r="C199" s="14">
        <f t="shared" si="49"/>
        <v>0</v>
      </c>
      <c r="D199" s="13">
        <v>0</v>
      </c>
      <c r="E199" s="14">
        <f t="shared" si="50"/>
        <v>0</v>
      </c>
      <c r="F199" s="13">
        <v>0</v>
      </c>
      <c r="G199" s="14">
        <f t="shared" si="51"/>
        <v>0</v>
      </c>
      <c r="H199" s="13">
        <v>0.42470416893398222</v>
      </c>
      <c r="I199" s="14">
        <f t="shared" si="52"/>
        <v>5.5146438527045483E-2</v>
      </c>
      <c r="J199" s="13">
        <v>0</v>
      </c>
      <c r="K199" s="14">
        <f t="shared" si="53"/>
        <v>0</v>
      </c>
      <c r="L199" s="13">
        <v>7.8028593298576907E-2</v>
      </c>
      <c r="M199" s="14">
        <f t="shared" si="54"/>
        <v>4.2453844212827739E-2</v>
      </c>
      <c r="N199" s="13">
        <v>0</v>
      </c>
      <c r="O199" s="14">
        <f t="shared" si="55"/>
        <v>0</v>
      </c>
      <c r="P199" s="15">
        <v>4.7301156025809244E-8</v>
      </c>
      <c r="Q199" s="14">
        <f t="shared" si="56"/>
        <v>2.3460504481228003E-8</v>
      </c>
      <c r="R199" s="15">
        <v>0</v>
      </c>
      <c r="S199" s="14">
        <f t="shared" si="57"/>
        <v>0</v>
      </c>
      <c r="T199" s="16"/>
      <c r="U199" s="14">
        <f t="shared" si="58"/>
        <v>0</v>
      </c>
      <c r="V199" s="13">
        <v>1.4835935533806818E-3</v>
      </c>
      <c r="W199" s="14">
        <f t="shared" si="59"/>
        <v>3.1572040150761311E-3</v>
      </c>
      <c r="X199" s="15">
        <v>0</v>
      </c>
      <c r="Y199" s="14">
        <f t="shared" si="60"/>
        <v>0</v>
      </c>
      <c r="Z199" s="15">
        <v>0</v>
      </c>
      <c r="AA199" s="14">
        <f t="shared" si="61"/>
        <v>0</v>
      </c>
      <c r="AB199" s="16"/>
      <c r="AC199" s="14">
        <f t="shared" si="62"/>
        <v>0</v>
      </c>
    </row>
    <row r="200" spans="1:29" x14ac:dyDescent="0.25">
      <c r="A200" s="2">
        <v>41104</v>
      </c>
      <c r="B200" s="13">
        <v>0</v>
      </c>
      <c r="C200" s="14">
        <f t="shared" si="49"/>
        <v>0</v>
      </c>
      <c r="D200" s="13">
        <v>0</v>
      </c>
      <c r="E200" s="14">
        <f t="shared" si="50"/>
        <v>0</v>
      </c>
      <c r="F200" s="13">
        <v>0</v>
      </c>
      <c r="G200" s="14">
        <f t="shared" si="51"/>
        <v>0</v>
      </c>
      <c r="H200" s="13">
        <v>0.4601451980607994</v>
      </c>
      <c r="I200" s="14">
        <f t="shared" si="52"/>
        <v>5.9748339513755737E-2</v>
      </c>
      <c r="J200" s="13">
        <v>0</v>
      </c>
      <c r="K200" s="14">
        <f t="shared" si="53"/>
        <v>0</v>
      </c>
      <c r="L200" s="13">
        <v>4.155524790929635E-2</v>
      </c>
      <c r="M200" s="14">
        <f t="shared" si="54"/>
        <v>2.2609404404050407E-2</v>
      </c>
      <c r="N200" s="13">
        <v>0</v>
      </c>
      <c r="O200" s="14">
        <f t="shared" si="55"/>
        <v>0</v>
      </c>
      <c r="P200" s="15">
        <v>2.0413619189999607E-6</v>
      </c>
      <c r="Q200" s="14">
        <f t="shared" si="56"/>
        <v>1.0124780126383271E-6</v>
      </c>
      <c r="R200" s="15">
        <v>0</v>
      </c>
      <c r="S200" s="14">
        <f t="shared" si="57"/>
        <v>0</v>
      </c>
      <c r="T200" s="16"/>
      <c r="U200" s="14">
        <f t="shared" si="58"/>
        <v>0</v>
      </c>
      <c r="V200" s="13">
        <v>1.9158244245109351E-3</v>
      </c>
      <c r="W200" s="14">
        <f t="shared" si="59"/>
        <v>4.0770253762991331E-3</v>
      </c>
      <c r="X200" s="15">
        <v>0</v>
      </c>
      <c r="Y200" s="14">
        <f t="shared" si="60"/>
        <v>0</v>
      </c>
      <c r="Z200" s="15">
        <v>0</v>
      </c>
      <c r="AA200" s="14">
        <f t="shared" si="61"/>
        <v>0</v>
      </c>
      <c r="AB200" s="16"/>
      <c r="AC200" s="14">
        <f t="shared" si="62"/>
        <v>0</v>
      </c>
    </row>
    <row r="201" spans="1:29" x14ac:dyDescent="0.25">
      <c r="A201" s="2">
        <v>41105</v>
      </c>
      <c r="B201" s="13">
        <v>0</v>
      </c>
      <c r="C201" s="14">
        <f t="shared" si="49"/>
        <v>0</v>
      </c>
      <c r="D201" s="13">
        <v>0</v>
      </c>
      <c r="E201" s="14">
        <f t="shared" si="50"/>
        <v>0</v>
      </c>
      <c r="F201" s="13">
        <v>0</v>
      </c>
      <c r="G201" s="14">
        <f t="shared" si="51"/>
        <v>0</v>
      </c>
      <c r="H201" s="13">
        <v>0.76616196047765051</v>
      </c>
      <c r="I201" s="14">
        <f t="shared" si="52"/>
        <v>9.9483608934879772E-2</v>
      </c>
      <c r="J201" s="13">
        <v>0</v>
      </c>
      <c r="K201" s="14">
        <f t="shared" si="53"/>
        <v>0</v>
      </c>
      <c r="L201" s="13">
        <v>4.2560458391232153E-2</v>
      </c>
      <c r="M201" s="14">
        <f t="shared" si="54"/>
        <v>2.3156319930745958E-2</v>
      </c>
      <c r="N201" s="13">
        <v>0</v>
      </c>
      <c r="O201" s="14">
        <f t="shared" si="55"/>
        <v>0</v>
      </c>
      <c r="P201" s="15">
        <v>2.213764017055313E-4</v>
      </c>
      <c r="Q201" s="14">
        <f t="shared" si="56"/>
        <v>1.0979862863006832E-4</v>
      </c>
      <c r="R201" s="15">
        <v>0</v>
      </c>
      <c r="S201" s="14">
        <f t="shared" si="57"/>
        <v>0</v>
      </c>
      <c r="T201" s="16"/>
      <c r="U201" s="14">
        <f t="shared" si="58"/>
        <v>0</v>
      </c>
      <c r="V201" s="13">
        <v>2.7246550946559895E-3</v>
      </c>
      <c r="W201" s="14">
        <f t="shared" si="59"/>
        <v>5.7982807925684122E-3</v>
      </c>
      <c r="X201" s="15">
        <v>0</v>
      </c>
      <c r="Y201" s="14">
        <f t="shared" si="60"/>
        <v>0</v>
      </c>
      <c r="Z201" s="15">
        <v>0</v>
      </c>
      <c r="AA201" s="14">
        <f t="shared" si="61"/>
        <v>0</v>
      </c>
      <c r="AB201" s="16"/>
      <c r="AC201" s="14">
        <f t="shared" si="62"/>
        <v>0</v>
      </c>
    </row>
    <row r="202" spans="1:29" x14ac:dyDescent="0.25">
      <c r="A202" s="2">
        <v>41106</v>
      </c>
      <c r="B202" s="13">
        <v>0</v>
      </c>
      <c r="C202" s="14">
        <f t="shared" si="49"/>
        <v>0</v>
      </c>
      <c r="D202" s="13">
        <v>0</v>
      </c>
      <c r="E202" s="14">
        <f t="shared" si="50"/>
        <v>0</v>
      </c>
      <c r="F202" s="13">
        <v>0</v>
      </c>
      <c r="G202" s="14">
        <f t="shared" si="51"/>
        <v>0</v>
      </c>
      <c r="H202" s="13">
        <v>0.49922802731930022</v>
      </c>
      <c r="I202" s="14">
        <f t="shared" si="52"/>
        <v>6.4823116261478117E-2</v>
      </c>
      <c r="J202" s="13">
        <v>0</v>
      </c>
      <c r="K202" s="14">
        <f t="shared" si="53"/>
        <v>0</v>
      </c>
      <c r="L202" s="13">
        <v>1.4691449604472332E-2</v>
      </c>
      <c r="M202" s="14">
        <f t="shared" si="54"/>
        <v>7.9933327822821754E-3</v>
      </c>
      <c r="N202" s="13">
        <v>0</v>
      </c>
      <c r="O202" s="14">
        <f t="shared" si="55"/>
        <v>0</v>
      </c>
      <c r="P202" s="15">
        <v>0</v>
      </c>
      <c r="Q202" s="14">
        <f t="shared" si="56"/>
        <v>0</v>
      </c>
      <c r="R202" s="15">
        <v>0</v>
      </c>
      <c r="S202" s="14">
        <f t="shared" si="57"/>
        <v>0</v>
      </c>
      <c r="T202" s="16"/>
      <c r="U202" s="14">
        <f t="shared" si="58"/>
        <v>0</v>
      </c>
      <c r="V202" s="13">
        <v>3.396601451010207E-3</v>
      </c>
      <c r="W202" s="14">
        <f t="shared" si="59"/>
        <v>7.228235600179358E-3</v>
      </c>
      <c r="X202" s="15">
        <v>0</v>
      </c>
      <c r="Y202" s="14">
        <f t="shared" si="60"/>
        <v>0</v>
      </c>
      <c r="Z202" s="15">
        <v>0</v>
      </c>
      <c r="AA202" s="14">
        <f t="shared" si="61"/>
        <v>0</v>
      </c>
      <c r="AB202" s="16"/>
      <c r="AC202" s="14">
        <f t="shared" si="62"/>
        <v>0</v>
      </c>
    </row>
    <row r="203" spans="1:29" x14ac:dyDescent="0.25">
      <c r="A203" s="2">
        <v>41107</v>
      </c>
      <c r="B203" s="13">
        <v>0</v>
      </c>
      <c r="C203" s="14">
        <f t="shared" si="49"/>
        <v>0</v>
      </c>
      <c r="D203" s="13">
        <v>4.0516802737698412E-3</v>
      </c>
      <c r="E203" s="14">
        <f t="shared" si="50"/>
        <v>5.1938453361085211E-3</v>
      </c>
      <c r="F203" s="13">
        <v>0</v>
      </c>
      <c r="G203" s="14">
        <f t="shared" si="51"/>
        <v>0</v>
      </c>
      <c r="H203" s="13">
        <v>0.80464222673087027</v>
      </c>
      <c r="I203" s="14">
        <f t="shared" si="52"/>
        <v>0.10448014485955394</v>
      </c>
      <c r="J203" s="13">
        <v>0</v>
      </c>
      <c r="K203" s="14">
        <f t="shared" si="53"/>
        <v>0</v>
      </c>
      <c r="L203" s="13">
        <v>3.1435591721127226E-2</v>
      </c>
      <c r="M203" s="14">
        <f t="shared" si="54"/>
        <v>1.7103495747515067E-2</v>
      </c>
      <c r="N203" s="13">
        <v>0</v>
      </c>
      <c r="O203" s="14">
        <f t="shared" si="55"/>
        <v>0</v>
      </c>
      <c r="P203" s="15">
        <v>2.6439344818395899E-4</v>
      </c>
      <c r="Q203" s="14">
        <f t="shared" si="56"/>
        <v>1.3113429347355945E-4</v>
      </c>
      <c r="R203" s="15">
        <v>0</v>
      </c>
      <c r="S203" s="14">
        <f t="shared" si="57"/>
        <v>0</v>
      </c>
      <c r="T203" s="16"/>
      <c r="U203" s="14">
        <f t="shared" si="58"/>
        <v>0</v>
      </c>
      <c r="V203" s="13">
        <v>2.1367852809903908E-2</v>
      </c>
      <c r="W203" s="14">
        <f t="shared" si="59"/>
        <v>4.5472474945214239E-2</v>
      </c>
      <c r="X203" s="15">
        <v>8.019938162186889E-2</v>
      </c>
      <c r="Y203" s="14">
        <f t="shared" si="60"/>
        <v>3.7294007384981016E-2</v>
      </c>
      <c r="Z203" s="15">
        <v>0</v>
      </c>
      <c r="AA203" s="14">
        <f t="shared" si="61"/>
        <v>0</v>
      </c>
      <c r="AB203" s="16"/>
      <c r="AC203" s="14">
        <f t="shared" si="62"/>
        <v>0</v>
      </c>
    </row>
    <row r="204" spans="1:29" x14ac:dyDescent="0.25">
      <c r="A204" s="2">
        <v>41108</v>
      </c>
      <c r="B204" s="13">
        <v>0</v>
      </c>
      <c r="C204" s="14">
        <f t="shared" si="49"/>
        <v>0</v>
      </c>
      <c r="D204" s="13">
        <v>0</v>
      </c>
      <c r="E204" s="14">
        <f t="shared" si="50"/>
        <v>0</v>
      </c>
      <c r="F204" s="13">
        <v>0</v>
      </c>
      <c r="G204" s="14">
        <f t="shared" si="51"/>
        <v>0</v>
      </c>
      <c r="H204" s="13">
        <v>0.39913381488358718</v>
      </c>
      <c r="I204" s="14">
        <f t="shared" si="52"/>
        <v>5.1826212212115919E-2</v>
      </c>
      <c r="J204" s="13">
        <v>0</v>
      </c>
      <c r="K204" s="14">
        <f t="shared" si="53"/>
        <v>0</v>
      </c>
      <c r="L204" s="13">
        <v>8.1053226351840858E-3</v>
      </c>
      <c r="M204" s="14">
        <f t="shared" si="54"/>
        <v>4.409948839294112E-3</v>
      </c>
      <c r="N204" s="13">
        <v>0</v>
      </c>
      <c r="O204" s="14">
        <f t="shared" si="55"/>
        <v>0</v>
      </c>
      <c r="P204" s="15">
        <v>0</v>
      </c>
      <c r="Q204" s="14">
        <f t="shared" si="56"/>
        <v>0</v>
      </c>
      <c r="R204" s="15">
        <v>0</v>
      </c>
      <c r="S204" s="14">
        <f t="shared" si="57"/>
        <v>0</v>
      </c>
      <c r="T204" s="16"/>
      <c r="U204" s="14">
        <f t="shared" si="58"/>
        <v>0</v>
      </c>
      <c r="V204" s="13">
        <v>4.0712885509786466E-3</v>
      </c>
      <c r="W204" s="14">
        <f t="shared" si="59"/>
        <v>8.6640229262205694E-3</v>
      </c>
      <c r="X204" s="15">
        <v>4.6537631550514283E-3</v>
      </c>
      <c r="Y204" s="14">
        <f t="shared" si="60"/>
        <v>2.1640750085922681E-3</v>
      </c>
      <c r="Z204" s="15">
        <v>0</v>
      </c>
      <c r="AA204" s="14">
        <f t="shared" si="61"/>
        <v>0</v>
      </c>
      <c r="AB204" s="16"/>
      <c r="AC204" s="14">
        <f t="shared" si="62"/>
        <v>0</v>
      </c>
    </row>
    <row r="205" spans="1:29" x14ac:dyDescent="0.25">
      <c r="A205" s="2">
        <v>41109</v>
      </c>
      <c r="B205" s="13">
        <v>0</v>
      </c>
      <c r="C205" s="14">
        <f t="shared" si="49"/>
        <v>0</v>
      </c>
      <c r="D205" s="13">
        <v>0</v>
      </c>
      <c r="E205" s="14">
        <f t="shared" si="50"/>
        <v>0</v>
      </c>
      <c r="F205" s="13">
        <v>0</v>
      </c>
      <c r="G205" s="14">
        <f t="shared" si="51"/>
        <v>0</v>
      </c>
      <c r="H205" s="13">
        <v>0.33288101567706591</v>
      </c>
      <c r="I205" s="14">
        <f t="shared" si="52"/>
        <v>4.3223504289898546E-2</v>
      </c>
      <c r="J205" s="13">
        <v>0</v>
      </c>
      <c r="K205" s="14">
        <f t="shared" si="53"/>
        <v>0</v>
      </c>
      <c r="L205" s="13">
        <v>7.7578928361582301E-3</v>
      </c>
      <c r="M205" s="14">
        <f t="shared" si="54"/>
        <v>4.2209190242069967E-3</v>
      </c>
      <c r="N205" s="13">
        <v>0</v>
      </c>
      <c r="O205" s="14">
        <f t="shared" si="55"/>
        <v>0</v>
      </c>
      <c r="P205" s="15">
        <v>0</v>
      </c>
      <c r="Q205" s="14">
        <f t="shared" si="56"/>
        <v>0</v>
      </c>
      <c r="R205" s="15">
        <v>0</v>
      </c>
      <c r="S205" s="14">
        <f t="shared" si="57"/>
        <v>0</v>
      </c>
      <c r="T205" s="16"/>
      <c r="U205" s="14">
        <f t="shared" si="58"/>
        <v>0</v>
      </c>
      <c r="V205" s="13">
        <v>3.9486841304895879E-3</v>
      </c>
      <c r="W205" s="14">
        <f t="shared" si="59"/>
        <v>8.4031110560172529E-3</v>
      </c>
      <c r="X205" s="15">
        <v>0</v>
      </c>
      <c r="Y205" s="14">
        <f t="shared" si="60"/>
        <v>0</v>
      </c>
      <c r="Z205" s="15">
        <v>0</v>
      </c>
      <c r="AA205" s="14">
        <f t="shared" si="61"/>
        <v>0</v>
      </c>
      <c r="AB205" s="16"/>
      <c r="AC205" s="14">
        <f t="shared" si="62"/>
        <v>0</v>
      </c>
    </row>
    <row r="206" spans="1:29" x14ac:dyDescent="0.25">
      <c r="A206" s="2">
        <v>41110</v>
      </c>
      <c r="B206" s="13">
        <v>0</v>
      </c>
      <c r="C206" s="14">
        <f t="shared" si="49"/>
        <v>0</v>
      </c>
      <c r="D206" s="13">
        <v>0</v>
      </c>
      <c r="E206" s="14">
        <f t="shared" si="50"/>
        <v>0</v>
      </c>
      <c r="F206" s="13">
        <v>0</v>
      </c>
      <c r="G206" s="14">
        <f t="shared" si="51"/>
        <v>0</v>
      </c>
      <c r="H206" s="13">
        <v>0.31711220654347766</v>
      </c>
      <c r="I206" s="14">
        <f t="shared" si="52"/>
        <v>4.1175976323048494E-2</v>
      </c>
      <c r="J206" s="13">
        <v>0</v>
      </c>
      <c r="K206" s="14">
        <f t="shared" si="53"/>
        <v>0</v>
      </c>
      <c r="L206" s="13">
        <v>9.9816299815988479E-3</v>
      </c>
      <c r="M206" s="14">
        <f t="shared" si="54"/>
        <v>5.4308112746230507E-3</v>
      </c>
      <c r="N206" s="13">
        <v>0</v>
      </c>
      <c r="O206" s="14">
        <f t="shared" si="55"/>
        <v>0</v>
      </c>
      <c r="P206" s="15">
        <v>0</v>
      </c>
      <c r="Q206" s="14">
        <f t="shared" si="56"/>
        <v>0</v>
      </c>
      <c r="R206" s="15">
        <v>0</v>
      </c>
      <c r="S206" s="14">
        <f t="shared" si="57"/>
        <v>0</v>
      </c>
      <c r="T206" s="16"/>
      <c r="U206" s="14">
        <f t="shared" si="58"/>
        <v>0</v>
      </c>
      <c r="V206" s="13">
        <v>6.0233420256203393E-3</v>
      </c>
      <c r="W206" s="14">
        <f t="shared" si="59"/>
        <v>1.2818146576689591E-2</v>
      </c>
      <c r="X206" s="15">
        <v>0</v>
      </c>
      <c r="Y206" s="14">
        <f t="shared" si="60"/>
        <v>0</v>
      </c>
      <c r="Z206" s="15">
        <v>0</v>
      </c>
      <c r="AA206" s="14">
        <f t="shared" si="61"/>
        <v>0</v>
      </c>
      <c r="AB206" s="16"/>
      <c r="AC206" s="14">
        <f t="shared" si="62"/>
        <v>0</v>
      </c>
    </row>
    <row r="207" spans="1:29" x14ac:dyDescent="0.25">
      <c r="A207" s="2">
        <v>41111</v>
      </c>
      <c r="B207" s="13">
        <v>0</v>
      </c>
      <c r="C207" s="14">
        <f t="shared" si="49"/>
        <v>0</v>
      </c>
      <c r="D207" s="13">
        <v>0.14497012878924997</v>
      </c>
      <c r="E207" s="14">
        <f t="shared" si="50"/>
        <v>0.18583707904141245</v>
      </c>
      <c r="F207" s="13">
        <v>0</v>
      </c>
      <c r="G207" s="14">
        <f t="shared" si="51"/>
        <v>0</v>
      </c>
      <c r="H207" s="13">
        <v>1.1893585829013806</v>
      </c>
      <c r="I207" s="14">
        <f t="shared" si="52"/>
        <v>0.15443429750928656</v>
      </c>
      <c r="J207" s="13">
        <v>0</v>
      </c>
      <c r="K207" s="14">
        <f t="shared" si="53"/>
        <v>0</v>
      </c>
      <c r="L207" s="13">
        <v>2.0192655276814173E-2</v>
      </c>
      <c r="M207" s="14">
        <f t="shared" si="54"/>
        <v>1.0986432090155821E-2</v>
      </c>
      <c r="N207" s="13">
        <v>0</v>
      </c>
      <c r="O207" s="14">
        <f t="shared" si="55"/>
        <v>0</v>
      </c>
      <c r="P207" s="15">
        <v>0</v>
      </c>
      <c r="Q207" s="14">
        <f t="shared" si="56"/>
        <v>0</v>
      </c>
      <c r="R207" s="15">
        <v>0</v>
      </c>
      <c r="S207" s="14">
        <f t="shared" si="57"/>
        <v>0</v>
      </c>
      <c r="T207" s="16"/>
      <c r="U207" s="14">
        <f t="shared" si="58"/>
        <v>0</v>
      </c>
      <c r="V207" s="13">
        <v>1.4527547457050139E-2</v>
      </c>
      <c r="W207" s="14">
        <f t="shared" si="59"/>
        <v>3.0915766016973701E-2</v>
      </c>
      <c r="X207" s="15">
        <v>0</v>
      </c>
      <c r="Y207" s="14">
        <f t="shared" si="60"/>
        <v>0</v>
      </c>
      <c r="Z207" s="15"/>
      <c r="AA207" s="14">
        <f t="shared" si="61"/>
        <v>0</v>
      </c>
      <c r="AB207" s="16"/>
      <c r="AC207" s="14">
        <f t="shared" si="62"/>
        <v>0</v>
      </c>
    </row>
    <row r="208" spans="1:29" x14ac:dyDescent="0.25">
      <c r="A208" s="2">
        <v>41112</v>
      </c>
      <c r="B208" s="13">
        <v>0</v>
      </c>
      <c r="C208" s="14">
        <f t="shared" si="49"/>
        <v>0</v>
      </c>
      <c r="D208" s="13">
        <v>0</v>
      </c>
      <c r="E208" s="14">
        <f t="shared" si="50"/>
        <v>0</v>
      </c>
      <c r="F208" s="13">
        <v>0</v>
      </c>
      <c r="G208" s="14">
        <f t="shared" si="51"/>
        <v>0</v>
      </c>
      <c r="H208" s="13">
        <v>0.46855583206379259</v>
      </c>
      <c r="I208" s="14">
        <f t="shared" si="52"/>
        <v>6.0840432657516798E-2</v>
      </c>
      <c r="J208" s="13">
        <v>0</v>
      </c>
      <c r="K208" s="14">
        <f t="shared" si="53"/>
        <v>0</v>
      </c>
      <c r="L208" s="13">
        <v>1.64514707050646E-2</v>
      </c>
      <c r="M208" s="14">
        <f t="shared" si="54"/>
        <v>8.9509261266850215E-3</v>
      </c>
      <c r="N208" s="13">
        <v>0</v>
      </c>
      <c r="O208" s="14">
        <f t="shared" si="55"/>
        <v>0</v>
      </c>
      <c r="P208" s="15">
        <v>0</v>
      </c>
      <c r="Q208" s="14">
        <f t="shared" si="56"/>
        <v>0</v>
      </c>
      <c r="R208" s="15">
        <v>0</v>
      </c>
      <c r="S208" s="14">
        <f t="shared" si="57"/>
        <v>0</v>
      </c>
      <c r="T208" s="16"/>
      <c r="U208" s="14">
        <f t="shared" si="58"/>
        <v>0</v>
      </c>
      <c r="V208" s="13">
        <v>0</v>
      </c>
      <c r="W208" s="14">
        <f t="shared" si="59"/>
        <v>0</v>
      </c>
      <c r="X208" s="15">
        <v>1.6299742450862003E-2</v>
      </c>
      <c r="Y208" s="14">
        <f t="shared" si="60"/>
        <v>7.5796434217140869E-3</v>
      </c>
      <c r="Z208" s="15"/>
      <c r="AA208" s="14">
        <f t="shared" si="61"/>
        <v>0</v>
      </c>
      <c r="AB208" s="16"/>
      <c r="AC208" s="14">
        <f t="shared" si="62"/>
        <v>0</v>
      </c>
    </row>
    <row r="209" spans="1:29" x14ac:dyDescent="0.25">
      <c r="A209" s="2">
        <v>41113</v>
      </c>
      <c r="B209" s="13">
        <v>0</v>
      </c>
      <c r="C209" s="14">
        <f t="shared" si="49"/>
        <v>0</v>
      </c>
      <c r="D209" s="13">
        <v>0</v>
      </c>
      <c r="E209" s="14">
        <f t="shared" si="50"/>
        <v>0</v>
      </c>
      <c r="F209" s="13">
        <v>0</v>
      </c>
      <c r="G209" s="14">
        <f t="shared" si="51"/>
        <v>0</v>
      </c>
      <c r="H209" s="13">
        <v>0.14410573258520321</v>
      </c>
      <c r="I209" s="14">
        <f t="shared" si="52"/>
        <v>1.871165508770898E-2</v>
      </c>
      <c r="J209" s="13">
        <v>0</v>
      </c>
      <c r="K209" s="14">
        <f t="shared" si="53"/>
        <v>0</v>
      </c>
      <c r="L209" s="13">
        <v>1.1176552849882639E-2</v>
      </c>
      <c r="M209" s="14">
        <f t="shared" si="54"/>
        <v>6.0809456311704032E-3</v>
      </c>
      <c r="N209" s="13">
        <v>0</v>
      </c>
      <c r="O209" s="14">
        <f t="shared" si="55"/>
        <v>0</v>
      </c>
      <c r="P209" s="15">
        <v>0</v>
      </c>
      <c r="Q209" s="14">
        <f t="shared" si="56"/>
        <v>0</v>
      </c>
      <c r="R209" s="15">
        <v>0</v>
      </c>
      <c r="S209" s="14">
        <f t="shared" si="57"/>
        <v>0</v>
      </c>
      <c r="T209" s="16"/>
      <c r="U209" s="14">
        <f t="shared" si="58"/>
        <v>0</v>
      </c>
      <c r="V209" s="13">
        <v>0</v>
      </c>
      <c r="W209" s="14">
        <f t="shared" si="59"/>
        <v>0</v>
      </c>
      <c r="X209" s="15">
        <v>6.6785580238725812E-3</v>
      </c>
      <c r="Y209" s="14">
        <f t="shared" si="60"/>
        <v>3.1056373157297692E-3</v>
      </c>
      <c r="Z209" s="15"/>
      <c r="AA209" s="14">
        <f t="shared" si="61"/>
        <v>0</v>
      </c>
      <c r="AB209" s="16"/>
      <c r="AC209" s="14">
        <f t="shared" si="62"/>
        <v>0</v>
      </c>
    </row>
    <row r="210" spans="1:29" x14ac:dyDescent="0.25">
      <c r="A210" s="2">
        <v>41114</v>
      </c>
      <c r="B210" s="13">
        <v>0</v>
      </c>
      <c r="C210" s="14">
        <f t="shared" si="49"/>
        <v>0</v>
      </c>
      <c r="D210" s="13">
        <v>0</v>
      </c>
      <c r="E210" s="14">
        <f t="shared" si="50"/>
        <v>0</v>
      </c>
      <c r="F210" s="13">
        <v>0</v>
      </c>
      <c r="G210" s="14">
        <f t="shared" si="51"/>
        <v>0</v>
      </c>
      <c r="H210" s="13">
        <v>6.6540970487515505E-2</v>
      </c>
      <c r="I210" s="14">
        <f t="shared" si="52"/>
        <v>8.640126014609768E-3</v>
      </c>
      <c r="J210" s="13">
        <v>0</v>
      </c>
      <c r="K210" s="14">
        <f t="shared" si="53"/>
        <v>0</v>
      </c>
      <c r="L210" s="13">
        <v>1.6764878435757639E-2</v>
      </c>
      <c r="M210" s="14">
        <f t="shared" si="54"/>
        <v>9.1214451942661211E-3</v>
      </c>
      <c r="N210" s="13">
        <v>0</v>
      </c>
      <c r="O210" s="14">
        <f t="shared" si="55"/>
        <v>0</v>
      </c>
      <c r="P210" s="15">
        <v>0</v>
      </c>
      <c r="Q210" s="14">
        <f t="shared" si="56"/>
        <v>0</v>
      </c>
      <c r="R210" s="15">
        <v>0</v>
      </c>
      <c r="S210" s="14">
        <f t="shared" si="57"/>
        <v>0</v>
      </c>
      <c r="T210" s="16"/>
      <c r="U210" s="14">
        <f t="shared" si="58"/>
        <v>0</v>
      </c>
      <c r="V210" s="13">
        <v>0</v>
      </c>
      <c r="W210" s="14">
        <f t="shared" si="59"/>
        <v>0</v>
      </c>
      <c r="X210" s="15">
        <v>0</v>
      </c>
      <c r="Y210" s="14">
        <f t="shared" si="60"/>
        <v>0</v>
      </c>
      <c r="Z210" s="15"/>
      <c r="AA210" s="14">
        <f t="shared" si="61"/>
        <v>0</v>
      </c>
      <c r="AB210" s="16"/>
      <c r="AC210" s="14">
        <f t="shared" si="62"/>
        <v>0</v>
      </c>
    </row>
    <row r="211" spans="1:29" x14ac:dyDescent="0.25">
      <c r="A211" s="2">
        <v>41115</v>
      </c>
      <c r="B211" s="13">
        <v>0</v>
      </c>
      <c r="C211" s="14">
        <f t="shared" si="49"/>
        <v>0</v>
      </c>
      <c r="D211" s="13">
        <v>0.10131003827009365</v>
      </c>
      <c r="E211" s="14">
        <f t="shared" si="50"/>
        <v>0.12986924787145537</v>
      </c>
      <c r="F211" s="13">
        <v>0</v>
      </c>
      <c r="G211" s="14">
        <f t="shared" si="51"/>
        <v>0</v>
      </c>
      <c r="H211" s="13">
        <v>0.58920897865639621</v>
      </c>
      <c r="I211" s="14">
        <f t="shared" si="52"/>
        <v>7.6506846642489676E-2</v>
      </c>
      <c r="J211" s="13">
        <v>0</v>
      </c>
      <c r="K211" s="14">
        <f t="shared" si="53"/>
        <v>0</v>
      </c>
      <c r="L211" s="13">
        <v>9.4650819101306845E-3</v>
      </c>
      <c r="M211" s="14">
        <f t="shared" si="54"/>
        <v>5.149767487627778E-3</v>
      </c>
      <c r="N211" s="13">
        <v>0</v>
      </c>
      <c r="O211" s="14">
        <f t="shared" si="55"/>
        <v>0</v>
      </c>
      <c r="P211" s="15">
        <v>2.6876345788965012E-9</v>
      </c>
      <c r="Q211" s="14">
        <f t="shared" si="56"/>
        <v>1.3330173801185862E-9</v>
      </c>
      <c r="R211" s="15">
        <v>0</v>
      </c>
      <c r="S211" s="14">
        <f t="shared" si="57"/>
        <v>0</v>
      </c>
      <c r="T211" s="16"/>
      <c r="U211" s="14">
        <f t="shared" si="58"/>
        <v>0</v>
      </c>
      <c r="V211" s="13">
        <v>0</v>
      </c>
      <c r="W211" s="14">
        <f t="shared" si="59"/>
        <v>0</v>
      </c>
      <c r="X211" s="15">
        <v>0</v>
      </c>
      <c r="Y211" s="14">
        <f t="shared" si="60"/>
        <v>0</v>
      </c>
      <c r="Z211" s="15"/>
      <c r="AA211" s="14">
        <f t="shared" si="61"/>
        <v>0</v>
      </c>
      <c r="AB211" s="16"/>
      <c r="AC211" s="14">
        <f t="shared" si="62"/>
        <v>0</v>
      </c>
    </row>
    <row r="212" spans="1:29" x14ac:dyDescent="0.25">
      <c r="A212" s="2">
        <v>41116</v>
      </c>
      <c r="B212" s="13">
        <v>0</v>
      </c>
      <c r="C212" s="14">
        <f t="shared" si="49"/>
        <v>0</v>
      </c>
      <c r="D212" s="13">
        <v>1.9865326774651856E-3</v>
      </c>
      <c r="E212" s="14">
        <f t="shared" si="50"/>
        <v>2.5465344708159054E-3</v>
      </c>
      <c r="F212" s="13">
        <v>1.6852406841857525E-2</v>
      </c>
      <c r="G212" s="14">
        <f t="shared" si="51"/>
        <v>5.9723049677460633E-3</v>
      </c>
      <c r="H212" s="13">
        <v>0.38780044394182539</v>
      </c>
      <c r="I212" s="14">
        <f t="shared" si="52"/>
        <v>5.0354611296323584E-2</v>
      </c>
      <c r="J212" s="13">
        <v>1.959411784418227E-2</v>
      </c>
      <c r="K212" s="14">
        <f t="shared" si="53"/>
        <v>3.7873194222312043E-2</v>
      </c>
      <c r="L212" s="13">
        <v>2.2853990946070383E-2</v>
      </c>
      <c r="M212" s="14">
        <f t="shared" si="54"/>
        <v>1.2434413209952653E-2</v>
      </c>
      <c r="N212" s="13">
        <v>1.213541955427163E-2</v>
      </c>
      <c r="O212" s="14">
        <f t="shared" si="55"/>
        <v>1.2335297052812574E-2</v>
      </c>
      <c r="P212" s="15">
        <v>0</v>
      </c>
      <c r="Q212" s="14">
        <f t="shared" si="56"/>
        <v>0</v>
      </c>
      <c r="R212" s="15">
        <v>0</v>
      </c>
      <c r="S212" s="14">
        <f t="shared" si="57"/>
        <v>0</v>
      </c>
      <c r="T212" s="16"/>
      <c r="U212" s="14">
        <f t="shared" si="58"/>
        <v>0</v>
      </c>
      <c r="V212" s="13">
        <v>0</v>
      </c>
      <c r="W212" s="14">
        <f t="shared" si="59"/>
        <v>0</v>
      </c>
      <c r="X212" s="15">
        <v>0.69092277575964833</v>
      </c>
      <c r="Y212" s="14">
        <f t="shared" si="60"/>
        <v>0.32129024663957817</v>
      </c>
      <c r="Z212" s="15"/>
      <c r="AA212" s="14">
        <f t="shared" si="61"/>
        <v>0</v>
      </c>
      <c r="AB212" s="16"/>
      <c r="AC212" s="14">
        <f t="shared" si="62"/>
        <v>0</v>
      </c>
    </row>
    <row r="213" spans="1:29" x14ac:dyDescent="0.25">
      <c r="A213" s="2">
        <v>41117</v>
      </c>
      <c r="B213" s="13">
        <v>0</v>
      </c>
      <c r="C213" s="14">
        <f t="shared" si="49"/>
        <v>0</v>
      </c>
      <c r="D213" s="13">
        <v>0</v>
      </c>
      <c r="E213" s="14">
        <f t="shared" si="50"/>
        <v>0</v>
      </c>
      <c r="F213" s="13">
        <v>0</v>
      </c>
      <c r="G213" s="14">
        <f t="shared" si="51"/>
        <v>0</v>
      </c>
      <c r="H213" s="13">
        <v>0.16463528683393555</v>
      </c>
      <c r="I213" s="14">
        <f t="shared" si="52"/>
        <v>2.1377350138942035E-2</v>
      </c>
      <c r="J213" s="13">
        <v>0</v>
      </c>
      <c r="K213" s="14">
        <f t="shared" si="53"/>
        <v>0</v>
      </c>
      <c r="L213" s="13">
        <v>2.6199587912086948E-2</v>
      </c>
      <c r="M213" s="14">
        <f t="shared" si="54"/>
        <v>1.4254687629750077E-2</v>
      </c>
      <c r="N213" s="13">
        <v>0</v>
      </c>
      <c r="O213" s="14">
        <f t="shared" si="55"/>
        <v>0</v>
      </c>
      <c r="P213" s="15">
        <v>0</v>
      </c>
      <c r="Q213" s="14">
        <f t="shared" si="56"/>
        <v>0</v>
      </c>
      <c r="R213" s="15">
        <v>0</v>
      </c>
      <c r="S213" s="14">
        <f t="shared" si="57"/>
        <v>0</v>
      </c>
      <c r="T213" s="16"/>
      <c r="U213" s="14">
        <f t="shared" si="58"/>
        <v>0</v>
      </c>
      <c r="V213" s="13">
        <v>0</v>
      </c>
      <c r="W213" s="14">
        <f t="shared" si="59"/>
        <v>0</v>
      </c>
      <c r="X213" s="15">
        <v>0.13489423600377765</v>
      </c>
      <c r="Y213" s="14">
        <f t="shared" si="60"/>
        <v>6.2727997797235674E-2</v>
      </c>
      <c r="Z213" s="15"/>
      <c r="AA213" s="14">
        <f t="shared" si="61"/>
        <v>0</v>
      </c>
      <c r="AB213" s="16"/>
      <c r="AC213" s="14">
        <f t="shared" si="62"/>
        <v>0</v>
      </c>
    </row>
    <row r="214" spans="1:29" x14ac:dyDescent="0.25">
      <c r="A214" s="2">
        <v>41118</v>
      </c>
      <c r="B214" s="13">
        <v>0</v>
      </c>
      <c r="C214" s="14">
        <f t="shared" si="49"/>
        <v>0</v>
      </c>
      <c r="D214" s="13">
        <v>0</v>
      </c>
      <c r="E214" s="14">
        <f t="shared" si="50"/>
        <v>0</v>
      </c>
      <c r="F214" s="13">
        <v>0</v>
      </c>
      <c r="G214" s="14">
        <f t="shared" si="51"/>
        <v>0</v>
      </c>
      <c r="H214" s="13">
        <v>0.11922955876081445</v>
      </c>
      <c r="I214" s="14">
        <f t="shared" si="52"/>
        <v>1.5481565790403318E-2</v>
      </c>
      <c r="J214" s="13">
        <v>0</v>
      </c>
      <c r="K214" s="14">
        <f t="shared" si="53"/>
        <v>0</v>
      </c>
      <c r="L214" s="13">
        <v>1.1244071120426543E-2</v>
      </c>
      <c r="M214" s="14">
        <f t="shared" si="54"/>
        <v>6.1176810126250206E-3</v>
      </c>
      <c r="N214" s="13">
        <v>0</v>
      </c>
      <c r="O214" s="14">
        <f t="shared" si="55"/>
        <v>0</v>
      </c>
      <c r="P214" s="15">
        <v>0</v>
      </c>
      <c r="Q214" s="14">
        <f t="shared" si="56"/>
        <v>0</v>
      </c>
      <c r="R214" s="15">
        <v>0</v>
      </c>
      <c r="S214" s="14">
        <f t="shared" si="57"/>
        <v>0</v>
      </c>
      <c r="T214" s="16"/>
      <c r="U214" s="14">
        <f t="shared" si="58"/>
        <v>0</v>
      </c>
      <c r="V214" s="13">
        <v>0</v>
      </c>
      <c r="W214" s="14">
        <f t="shared" si="59"/>
        <v>0</v>
      </c>
      <c r="X214" s="15">
        <v>5.4603141915621434E-2</v>
      </c>
      <c r="Y214" s="14">
        <f t="shared" si="60"/>
        <v>2.5391342634605449E-2</v>
      </c>
      <c r="Z214" s="15"/>
      <c r="AA214" s="14">
        <f t="shared" si="61"/>
        <v>0</v>
      </c>
      <c r="AB214" s="16"/>
      <c r="AC214" s="14">
        <f t="shared" si="62"/>
        <v>0</v>
      </c>
    </row>
    <row r="215" spans="1:29" x14ac:dyDescent="0.25">
      <c r="A215" s="2">
        <v>41119</v>
      </c>
      <c r="B215" s="13">
        <v>0</v>
      </c>
      <c r="C215" s="14">
        <f t="shared" si="49"/>
        <v>0</v>
      </c>
      <c r="D215" s="13">
        <v>0</v>
      </c>
      <c r="E215" s="14">
        <f t="shared" si="50"/>
        <v>0</v>
      </c>
      <c r="F215" s="13">
        <v>0</v>
      </c>
      <c r="G215" s="14">
        <f t="shared" si="51"/>
        <v>0</v>
      </c>
      <c r="H215" s="13">
        <v>9.9657175312944532E-2</v>
      </c>
      <c r="I215" s="14">
        <f t="shared" si="52"/>
        <v>1.2940156217370614E-2</v>
      </c>
      <c r="J215" s="13">
        <v>0</v>
      </c>
      <c r="K215" s="14">
        <f t="shared" si="53"/>
        <v>0</v>
      </c>
      <c r="L215" s="13">
        <v>7.6143313255289634E-3</v>
      </c>
      <c r="M215" s="14">
        <f t="shared" si="54"/>
        <v>4.14280999071601E-3</v>
      </c>
      <c r="N215" s="13">
        <v>0</v>
      </c>
      <c r="O215" s="14">
        <f t="shared" si="55"/>
        <v>0</v>
      </c>
      <c r="P215" s="15">
        <v>0</v>
      </c>
      <c r="Q215" s="14">
        <f t="shared" si="56"/>
        <v>0</v>
      </c>
      <c r="R215" s="15">
        <v>0</v>
      </c>
      <c r="S215" s="14">
        <f t="shared" si="57"/>
        <v>0</v>
      </c>
      <c r="T215" s="16"/>
      <c r="U215" s="14">
        <f t="shared" si="58"/>
        <v>0</v>
      </c>
      <c r="V215" s="13">
        <v>0</v>
      </c>
      <c r="W215" s="14">
        <f t="shared" si="59"/>
        <v>0</v>
      </c>
      <c r="X215" s="15">
        <v>0</v>
      </c>
      <c r="Y215" s="14">
        <f t="shared" si="60"/>
        <v>0</v>
      </c>
      <c r="Z215" s="15"/>
      <c r="AA215" s="14">
        <f t="shared" si="61"/>
        <v>0</v>
      </c>
      <c r="AB215" s="16"/>
      <c r="AC215" s="14">
        <f t="shared" si="62"/>
        <v>0</v>
      </c>
    </row>
    <row r="216" spans="1:29" x14ac:dyDescent="0.25">
      <c r="A216" s="2">
        <v>41120</v>
      </c>
      <c r="B216" s="13">
        <v>0</v>
      </c>
      <c r="C216" s="14">
        <f t="shared" si="49"/>
        <v>0</v>
      </c>
      <c r="D216" s="13">
        <v>0</v>
      </c>
      <c r="E216" s="14">
        <f t="shared" si="50"/>
        <v>0</v>
      </c>
      <c r="F216" s="13">
        <v>0</v>
      </c>
      <c r="G216" s="14">
        <f t="shared" si="51"/>
        <v>0</v>
      </c>
      <c r="H216" s="13">
        <v>0.26490399599518105</v>
      </c>
      <c r="I216" s="14">
        <f t="shared" si="52"/>
        <v>3.4396912013801684E-2</v>
      </c>
      <c r="J216" s="13">
        <v>0</v>
      </c>
      <c r="K216" s="14">
        <f t="shared" si="53"/>
        <v>0</v>
      </c>
      <c r="L216" s="13">
        <v>2.3165916291074222E-3</v>
      </c>
      <c r="M216" s="14">
        <f t="shared" si="54"/>
        <v>1.2604125740231819E-3</v>
      </c>
      <c r="N216" s="13">
        <v>0</v>
      </c>
      <c r="O216" s="14">
        <f t="shared" si="55"/>
        <v>0</v>
      </c>
      <c r="P216" s="15">
        <v>7.0774128495639348E-3</v>
      </c>
      <c r="Q216" s="14">
        <f t="shared" si="56"/>
        <v>3.5102667635035817E-3</v>
      </c>
      <c r="R216" s="15">
        <v>0</v>
      </c>
      <c r="S216" s="14">
        <f t="shared" si="57"/>
        <v>0</v>
      </c>
      <c r="T216" s="16"/>
      <c r="U216" s="14">
        <f t="shared" si="58"/>
        <v>0</v>
      </c>
      <c r="V216" s="13">
        <v>0</v>
      </c>
      <c r="W216" s="14">
        <f t="shared" si="59"/>
        <v>0</v>
      </c>
      <c r="X216" s="15">
        <v>3.6985104384774014E-3</v>
      </c>
      <c r="Y216" s="14">
        <f t="shared" si="60"/>
        <v>1.7198670714986411E-3</v>
      </c>
      <c r="Z216" s="15"/>
      <c r="AA216" s="14">
        <f t="shared" si="61"/>
        <v>0</v>
      </c>
      <c r="AB216" s="16"/>
      <c r="AC216" s="14">
        <f t="shared" si="62"/>
        <v>0</v>
      </c>
    </row>
    <row r="217" spans="1:29" x14ac:dyDescent="0.25">
      <c r="A217" s="2">
        <v>41121</v>
      </c>
      <c r="B217" s="13">
        <v>0</v>
      </c>
      <c r="C217" s="14">
        <f t="shared" si="49"/>
        <v>0</v>
      </c>
      <c r="D217" s="13">
        <v>0</v>
      </c>
      <c r="E217" s="14">
        <f t="shared" si="50"/>
        <v>0</v>
      </c>
      <c r="F217" s="13">
        <v>0</v>
      </c>
      <c r="G217" s="14">
        <f t="shared" si="51"/>
        <v>0</v>
      </c>
      <c r="H217" s="13">
        <v>0.34877978280403532</v>
      </c>
      <c r="I217" s="14">
        <f t="shared" si="52"/>
        <v>4.5287906874464462E-2</v>
      </c>
      <c r="J217" s="13">
        <v>0</v>
      </c>
      <c r="K217" s="14">
        <f t="shared" si="53"/>
        <v>0</v>
      </c>
      <c r="L217" s="13">
        <v>1.6391432957911855E-2</v>
      </c>
      <c r="M217" s="14">
        <f t="shared" si="54"/>
        <v>8.9182607529192954E-3</v>
      </c>
      <c r="N217" s="13">
        <v>0</v>
      </c>
      <c r="O217" s="14">
        <f t="shared" si="55"/>
        <v>0</v>
      </c>
      <c r="P217" s="15">
        <v>2.1134408095984818E-2</v>
      </c>
      <c r="Q217" s="14">
        <f t="shared" si="56"/>
        <v>1.048227818308317E-2</v>
      </c>
      <c r="R217" s="15">
        <v>0</v>
      </c>
      <c r="S217" s="14">
        <f t="shared" si="57"/>
        <v>0</v>
      </c>
      <c r="T217" s="16"/>
      <c r="U217" s="14">
        <f t="shared" si="58"/>
        <v>0</v>
      </c>
      <c r="V217" s="13">
        <v>0</v>
      </c>
      <c r="W217" s="14">
        <f t="shared" si="59"/>
        <v>0</v>
      </c>
      <c r="X217" s="15">
        <v>6.7511241726134499E-2</v>
      </c>
      <c r="Y217" s="14">
        <f t="shared" si="60"/>
        <v>3.1393817465758998E-2</v>
      </c>
      <c r="Z217" s="15"/>
      <c r="AA217" s="14">
        <f t="shared" si="61"/>
        <v>0</v>
      </c>
      <c r="AB217" s="16"/>
      <c r="AC217" s="14">
        <f t="shared" si="62"/>
        <v>0</v>
      </c>
    </row>
    <row r="218" spans="1:29" x14ac:dyDescent="0.25">
      <c r="A218" s="2">
        <v>41122</v>
      </c>
      <c r="B218" s="13">
        <v>0</v>
      </c>
      <c r="C218" s="14">
        <f t="shared" si="49"/>
        <v>0</v>
      </c>
      <c r="D218" s="13">
        <v>0</v>
      </c>
      <c r="E218" s="14">
        <f t="shared" si="50"/>
        <v>0</v>
      </c>
      <c r="F218" s="13">
        <v>0</v>
      </c>
      <c r="G218" s="14">
        <f t="shared" si="51"/>
        <v>0</v>
      </c>
      <c r="H218" s="13">
        <v>0.16401910411929221</v>
      </c>
      <c r="I218" s="14">
        <f t="shared" si="52"/>
        <v>2.1297340841459043E-2</v>
      </c>
      <c r="J218" s="13">
        <v>0</v>
      </c>
      <c r="K218" s="14">
        <f t="shared" si="53"/>
        <v>0</v>
      </c>
      <c r="L218" s="13">
        <v>3.5560484059576193E-5</v>
      </c>
      <c r="M218" s="14">
        <f t="shared" si="54"/>
        <v>1.9347769664656067E-5</v>
      </c>
      <c r="N218" s="13">
        <v>0</v>
      </c>
      <c r="O218" s="14">
        <f t="shared" si="55"/>
        <v>0</v>
      </c>
      <c r="P218" s="15">
        <v>0</v>
      </c>
      <c r="Q218" s="14">
        <f t="shared" si="56"/>
        <v>0</v>
      </c>
      <c r="R218" s="15">
        <v>0</v>
      </c>
      <c r="S218" s="14">
        <f t="shared" si="57"/>
        <v>0</v>
      </c>
      <c r="T218" s="16"/>
      <c r="U218" s="14">
        <f t="shared" si="58"/>
        <v>0</v>
      </c>
      <c r="V218" s="13">
        <v>0</v>
      </c>
      <c r="W218" s="14">
        <f t="shared" si="59"/>
        <v>0</v>
      </c>
      <c r="X218" s="15">
        <v>1.8609633596077264E-2</v>
      </c>
      <c r="Y218" s="14">
        <f t="shared" si="60"/>
        <v>8.6537801006516465E-3</v>
      </c>
      <c r="Z218" s="15"/>
      <c r="AA218" s="14">
        <f t="shared" si="61"/>
        <v>0</v>
      </c>
      <c r="AB218" s="16"/>
      <c r="AC218" s="14">
        <f t="shared" si="62"/>
        <v>0</v>
      </c>
    </row>
    <row r="219" spans="1:29" x14ac:dyDescent="0.25">
      <c r="A219" s="2">
        <v>41123</v>
      </c>
      <c r="B219" s="13">
        <v>0</v>
      </c>
      <c r="C219" s="14">
        <f t="shared" si="49"/>
        <v>0</v>
      </c>
      <c r="D219" s="13">
        <v>0</v>
      </c>
      <c r="E219" s="14">
        <f t="shared" si="50"/>
        <v>0</v>
      </c>
      <c r="F219" s="13">
        <v>0</v>
      </c>
      <c r="G219" s="14">
        <f t="shared" si="51"/>
        <v>0</v>
      </c>
      <c r="H219" s="13">
        <v>0.13736104097485943</v>
      </c>
      <c r="I219" s="14">
        <f t="shared" si="52"/>
        <v>1.7835879080594915E-2</v>
      </c>
      <c r="J219" s="13">
        <v>0</v>
      </c>
      <c r="K219" s="14">
        <f t="shared" si="53"/>
        <v>0</v>
      </c>
      <c r="L219" s="13">
        <v>9.3121670658622162E-5</v>
      </c>
      <c r="M219" s="14">
        <f t="shared" si="54"/>
        <v>5.0665694867159665E-5</v>
      </c>
      <c r="N219" s="13">
        <v>0</v>
      </c>
      <c r="O219" s="14">
        <f t="shared" si="55"/>
        <v>0</v>
      </c>
      <c r="P219" s="15">
        <v>0</v>
      </c>
      <c r="Q219" s="14">
        <f t="shared" si="56"/>
        <v>0</v>
      </c>
      <c r="R219" s="15">
        <v>0</v>
      </c>
      <c r="S219" s="14">
        <f t="shared" si="57"/>
        <v>0</v>
      </c>
      <c r="T219" s="16"/>
      <c r="U219" s="14">
        <f t="shared" si="58"/>
        <v>0</v>
      </c>
      <c r="V219" s="13">
        <v>0</v>
      </c>
      <c r="W219" s="14">
        <f t="shared" si="59"/>
        <v>0</v>
      </c>
      <c r="X219" s="15">
        <v>1.1534820765284861E-2</v>
      </c>
      <c r="Y219" s="14">
        <f t="shared" si="60"/>
        <v>5.3638779016179335E-3</v>
      </c>
      <c r="Z219" s="15"/>
      <c r="AA219" s="14">
        <f t="shared" si="61"/>
        <v>0</v>
      </c>
      <c r="AB219" s="16"/>
      <c r="AC219" s="14">
        <f t="shared" si="62"/>
        <v>0</v>
      </c>
    </row>
    <row r="220" spans="1:29" x14ac:dyDescent="0.25">
      <c r="A220" s="2">
        <v>41124</v>
      </c>
      <c r="B220" s="13">
        <v>0</v>
      </c>
      <c r="C220" s="14">
        <f t="shared" si="49"/>
        <v>0</v>
      </c>
      <c r="D220" s="13">
        <v>0</v>
      </c>
      <c r="E220" s="14">
        <f t="shared" si="50"/>
        <v>0</v>
      </c>
      <c r="F220" s="13">
        <v>0</v>
      </c>
      <c r="G220" s="14">
        <f t="shared" si="51"/>
        <v>0</v>
      </c>
      <c r="H220" s="13">
        <v>0.16784962838527273</v>
      </c>
      <c r="I220" s="14">
        <f t="shared" si="52"/>
        <v>2.179472181017067E-2</v>
      </c>
      <c r="J220" s="13">
        <v>0</v>
      </c>
      <c r="K220" s="14">
        <f t="shared" si="53"/>
        <v>0</v>
      </c>
      <c r="L220" s="13">
        <v>4.8794485771712012E-3</v>
      </c>
      <c r="M220" s="14">
        <f t="shared" si="54"/>
        <v>2.6548133316598977E-3</v>
      </c>
      <c r="N220" s="13">
        <v>0</v>
      </c>
      <c r="O220" s="14">
        <f t="shared" si="55"/>
        <v>0</v>
      </c>
      <c r="P220" s="15">
        <v>0</v>
      </c>
      <c r="Q220" s="14">
        <f t="shared" si="56"/>
        <v>0</v>
      </c>
      <c r="R220" s="15">
        <v>0</v>
      </c>
      <c r="S220" s="14">
        <f t="shared" si="57"/>
        <v>0</v>
      </c>
      <c r="T220" s="16"/>
      <c r="U220" s="14">
        <f t="shared" si="58"/>
        <v>0</v>
      </c>
      <c r="V220" s="13">
        <v>0</v>
      </c>
      <c r="W220" s="14">
        <f t="shared" si="59"/>
        <v>0</v>
      </c>
      <c r="X220" s="15">
        <v>4.4315874345605367E-3</v>
      </c>
      <c r="Y220" s="14">
        <f t="shared" si="60"/>
        <v>2.0607597112272899E-3</v>
      </c>
      <c r="Z220" s="15"/>
      <c r="AA220" s="14">
        <f t="shared" si="61"/>
        <v>0</v>
      </c>
      <c r="AB220" s="16"/>
      <c r="AC220" s="14">
        <f t="shared" si="62"/>
        <v>0</v>
      </c>
    </row>
    <row r="221" spans="1:29" x14ac:dyDescent="0.25">
      <c r="A221" s="2">
        <v>41125</v>
      </c>
      <c r="B221" s="13">
        <v>0</v>
      </c>
      <c r="C221" s="14">
        <f t="shared" si="49"/>
        <v>0</v>
      </c>
      <c r="D221" s="13">
        <v>0</v>
      </c>
      <c r="E221" s="14">
        <f t="shared" si="50"/>
        <v>0</v>
      </c>
      <c r="F221" s="13">
        <v>0</v>
      </c>
      <c r="G221" s="14">
        <f t="shared" si="51"/>
        <v>0</v>
      </c>
      <c r="H221" s="13">
        <v>0.11658519725955413</v>
      </c>
      <c r="I221" s="14">
        <f t="shared" si="52"/>
        <v>1.5138204152728398E-2</v>
      </c>
      <c r="J221" s="13">
        <v>0</v>
      </c>
      <c r="K221" s="14">
        <f t="shared" si="53"/>
        <v>0</v>
      </c>
      <c r="L221" s="13">
        <v>3.8417211288818082E-3</v>
      </c>
      <c r="M221" s="14">
        <f t="shared" si="54"/>
        <v>2.0902059542530745E-3</v>
      </c>
      <c r="N221" s="13">
        <v>0</v>
      </c>
      <c r="O221" s="14">
        <f t="shared" si="55"/>
        <v>0</v>
      </c>
      <c r="P221" s="15">
        <v>0</v>
      </c>
      <c r="Q221" s="14">
        <f t="shared" si="56"/>
        <v>0</v>
      </c>
      <c r="R221" s="15">
        <v>0</v>
      </c>
      <c r="S221" s="14">
        <f t="shared" si="57"/>
        <v>0</v>
      </c>
      <c r="T221" s="16"/>
      <c r="U221" s="14">
        <f t="shared" si="58"/>
        <v>0</v>
      </c>
      <c r="V221" s="13">
        <v>0</v>
      </c>
      <c r="W221" s="14">
        <f t="shared" si="59"/>
        <v>0</v>
      </c>
      <c r="X221" s="15">
        <v>0</v>
      </c>
      <c r="Y221" s="14">
        <f t="shared" si="60"/>
        <v>0</v>
      </c>
      <c r="Z221" s="15"/>
      <c r="AA221" s="14">
        <f t="shared" si="61"/>
        <v>0</v>
      </c>
      <c r="AB221" s="16"/>
      <c r="AC221" s="14">
        <f t="shared" si="62"/>
        <v>0</v>
      </c>
    </row>
    <row r="222" spans="1:29" x14ac:dyDescent="0.25">
      <c r="A222" s="2">
        <v>41126</v>
      </c>
      <c r="B222" s="13">
        <v>0</v>
      </c>
      <c r="C222" s="14">
        <f t="shared" si="49"/>
        <v>0</v>
      </c>
      <c r="D222" s="13">
        <v>0</v>
      </c>
      <c r="E222" s="14">
        <f t="shared" si="50"/>
        <v>0</v>
      </c>
      <c r="F222" s="13">
        <v>0</v>
      </c>
      <c r="G222" s="14">
        <f t="shared" si="51"/>
        <v>0</v>
      </c>
      <c r="H222" s="13">
        <v>0.5923933925120396</v>
      </c>
      <c r="I222" s="14">
        <f t="shared" si="52"/>
        <v>7.6920332300932107E-2</v>
      </c>
      <c r="J222" s="13">
        <v>0</v>
      </c>
      <c r="K222" s="14">
        <f t="shared" si="53"/>
        <v>0</v>
      </c>
      <c r="L222" s="13">
        <v>0.18951529196721184</v>
      </c>
      <c r="M222" s="14">
        <f t="shared" si="54"/>
        <v>0.1031115946219591</v>
      </c>
      <c r="N222" s="13">
        <v>0</v>
      </c>
      <c r="O222" s="14">
        <f t="shared" si="55"/>
        <v>0</v>
      </c>
      <c r="P222" s="15">
        <v>4.6848642072661831E-2</v>
      </c>
      <c r="Q222" s="14">
        <f t="shared" si="56"/>
        <v>2.3236065873007933E-2</v>
      </c>
      <c r="R222" s="15">
        <v>0</v>
      </c>
      <c r="S222" s="14">
        <f t="shared" si="57"/>
        <v>0</v>
      </c>
      <c r="T222" s="16"/>
      <c r="U222" s="14">
        <f t="shared" si="58"/>
        <v>0</v>
      </c>
      <c r="V222" s="13">
        <v>0</v>
      </c>
      <c r="W222" s="14">
        <f t="shared" si="59"/>
        <v>0</v>
      </c>
      <c r="X222" s="15">
        <v>0</v>
      </c>
      <c r="Y222" s="14">
        <f t="shared" si="60"/>
        <v>0</v>
      </c>
      <c r="Z222" s="15"/>
      <c r="AA222" s="14">
        <f t="shared" si="61"/>
        <v>0</v>
      </c>
      <c r="AB222" s="16"/>
      <c r="AC222" s="14">
        <f t="shared" si="62"/>
        <v>0</v>
      </c>
    </row>
    <row r="223" spans="1:29" x14ac:dyDescent="0.25">
      <c r="A223" s="2">
        <v>41127</v>
      </c>
      <c r="B223" s="13">
        <v>0</v>
      </c>
      <c r="C223" s="14">
        <f t="shared" si="49"/>
        <v>0</v>
      </c>
      <c r="D223" s="13">
        <v>0</v>
      </c>
      <c r="E223" s="14">
        <f t="shared" si="50"/>
        <v>0</v>
      </c>
      <c r="F223" s="13">
        <v>0</v>
      </c>
      <c r="G223" s="14">
        <f t="shared" si="51"/>
        <v>0</v>
      </c>
      <c r="H223" s="13">
        <v>0.1753721057039257</v>
      </c>
      <c r="I223" s="14">
        <f t="shared" si="52"/>
        <v>2.2771490731618844E-2</v>
      </c>
      <c r="J223" s="13">
        <v>0</v>
      </c>
      <c r="K223" s="14">
        <f t="shared" si="53"/>
        <v>0</v>
      </c>
      <c r="L223" s="13">
        <v>1.5717873327496149E-2</v>
      </c>
      <c r="M223" s="14">
        <f t="shared" si="54"/>
        <v>8.5517900220130182E-3</v>
      </c>
      <c r="N223" s="13">
        <v>0</v>
      </c>
      <c r="O223" s="14">
        <f t="shared" si="55"/>
        <v>0</v>
      </c>
      <c r="P223" s="15">
        <v>1.6582425662560487E-2</v>
      </c>
      <c r="Q223" s="14">
        <f t="shared" si="56"/>
        <v>8.2245785146109422E-3</v>
      </c>
      <c r="R223" s="15">
        <v>0</v>
      </c>
      <c r="S223" s="14">
        <f t="shared" si="57"/>
        <v>0</v>
      </c>
      <c r="T223" s="16"/>
      <c r="U223" s="14">
        <f t="shared" si="58"/>
        <v>0</v>
      </c>
      <c r="V223" s="13">
        <v>0</v>
      </c>
      <c r="W223" s="14">
        <f t="shared" si="59"/>
        <v>0</v>
      </c>
      <c r="X223" s="15">
        <v>3.3100955771953877E-2</v>
      </c>
      <c r="Y223" s="14">
        <f t="shared" si="60"/>
        <v>1.53924788950313E-2</v>
      </c>
      <c r="Z223" s="15"/>
      <c r="AA223" s="14">
        <f t="shared" si="61"/>
        <v>0</v>
      </c>
      <c r="AB223" s="16"/>
      <c r="AC223" s="14">
        <f t="shared" si="62"/>
        <v>0</v>
      </c>
    </row>
    <row r="224" spans="1:29" x14ac:dyDescent="0.25">
      <c r="A224" s="2">
        <v>41128</v>
      </c>
      <c r="B224" s="13">
        <v>0</v>
      </c>
      <c r="C224" s="14">
        <f t="shared" si="49"/>
        <v>0</v>
      </c>
      <c r="D224" s="13">
        <v>0</v>
      </c>
      <c r="E224" s="14">
        <f t="shared" si="50"/>
        <v>0</v>
      </c>
      <c r="F224" s="13">
        <v>0</v>
      </c>
      <c r="G224" s="14">
        <f t="shared" si="51"/>
        <v>0</v>
      </c>
      <c r="H224" s="13">
        <v>0.21029223394561122</v>
      </c>
      <c r="I224" s="14">
        <f t="shared" si="52"/>
        <v>2.7305754452811554E-2</v>
      </c>
      <c r="J224" s="13">
        <v>0</v>
      </c>
      <c r="K224" s="14">
        <f t="shared" si="53"/>
        <v>0</v>
      </c>
      <c r="L224" s="13">
        <v>2.3456171133311755E-2</v>
      </c>
      <c r="M224" s="14">
        <f t="shared" si="54"/>
        <v>1.2762047770265338E-2</v>
      </c>
      <c r="N224" s="13">
        <v>0</v>
      </c>
      <c r="O224" s="14">
        <f t="shared" si="55"/>
        <v>0</v>
      </c>
      <c r="P224" s="15">
        <v>0</v>
      </c>
      <c r="Q224" s="14">
        <f t="shared" si="56"/>
        <v>0</v>
      </c>
      <c r="R224" s="15">
        <v>0</v>
      </c>
      <c r="S224" s="14">
        <f t="shared" si="57"/>
        <v>0</v>
      </c>
      <c r="T224" s="16"/>
      <c r="U224" s="14">
        <f t="shared" si="58"/>
        <v>0</v>
      </c>
      <c r="V224" s="13">
        <v>0</v>
      </c>
      <c r="W224" s="14">
        <f t="shared" si="59"/>
        <v>0</v>
      </c>
      <c r="X224" s="15">
        <v>5.1888326252305918E-2</v>
      </c>
      <c r="Y224" s="14">
        <f t="shared" si="60"/>
        <v>2.4128909516680473E-2</v>
      </c>
      <c r="Z224" s="15"/>
      <c r="AA224" s="14">
        <f t="shared" si="61"/>
        <v>0</v>
      </c>
      <c r="AB224" s="16"/>
      <c r="AC224" s="14">
        <f t="shared" si="62"/>
        <v>0</v>
      </c>
    </row>
    <row r="225" spans="1:29" x14ac:dyDescent="0.25">
      <c r="A225" s="2">
        <v>41129</v>
      </c>
      <c r="B225" s="13">
        <v>0</v>
      </c>
      <c r="C225" s="14">
        <f t="shared" si="49"/>
        <v>0</v>
      </c>
      <c r="D225" s="13">
        <v>0</v>
      </c>
      <c r="E225" s="14">
        <f t="shared" si="50"/>
        <v>0</v>
      </c>
      <c r="F225" s="13">
        <v>0</v>
      </c>
      <c r="G225" s="14">
        <f t="shared" si="51"/>
        <v>0</v>
      </c>
      <c r="H225" s="13">
        <v>0.21653414516237363</v>
      </c>
      <c r="I225" s="14">
        <f t="shared" si="52"/>
        <v>2.8116246080596756E-2</v>
      </c>
      <c r="J225" s="13">
        <v>0</v>
      </c>
      <c r="K225" s="14">
        <f t="shared" si="53"/>
        <v>0</v>
      </c>
      <c r="L225" s="13">
        <v>1.0817901931471155E-2</v>
      </c>
      <c r="M225" s="14">
        <f t="shared" si="54"/>
        <v>5.885810622664407E-3</v>
      </c>
      <c r="N225" s="13">
        <v>0</v>
      </c>
      <c r="O225" s="14">
        <f t="shared" si="55"/>
        <v>0</v>
      </c>
      <c r="P225" s="15">
        <v>0</v>
      </c>
      <c r="Q225" s="14">
        <f t="shared" si="56"/>
        <v>0</v>
      </c>
      <c r="R225" s="15">
        <v>0</v>
      </c>
      <c r="S225" s="14">
        <f t="shared" si="57"/>
        <v>0</v>
      </c>
      <c r="T225" s="16"/>
      <c r="U225" s="14">
        <f t="shared" si="58"/>
        <v>0</v>
      </c>
      <c r="V225" s="13">
        <v>0</v>
      </c>
      <c r="W225" s="14">
        <f t="shared" si="59"/>
        <v>0</v>
      </c>
      <c r="X225" s="15">
        <v>6.1399161839657351E-2</v>
      </c>
      <c r="Y225" s="14">
        <f t="shared" si="60"/>
        <v>2.8551601630497289E-2</v>
      </c>
      <c r="Z225" s="15"/>
      <c r="AA225" s="14">
        <f t="shared" si="61"/>
        <v>0</v>
      </c>
      <c r="AB225" s="16"/>
      <c r="AC225" s="14">
        <f t="shared" si="62"/>
        <v>0</v>
      </c>
    </row>
    <row r="226" spans="1:29" x14ac:dyDescent="0.25">
      <c r="A226" s="2">
        <v>41130</v>
      </c>
      <c r="B226" s="13">
        <v>0</v>
      </c>
      <c r="C226" s="14">
        <f t="shared" si="49"/>
        <v>0</v>
      </c>
      <c r="D226" s="13">
        <v>0</v>
      </c>
      <c r="E226" s="14">
        <f t="shared" si="50"/>
        <v>0</v>
      </c>
      <c r="F226" s="13">
        <v>0</v>
      </c>
      <c r="G226" s="14">
        <f t="shared" si="51"/>
        <v>0</v>
      </c>
      <c r="H226" s="13">
        <v>0.17016121321953254</v>
      </c>
      <c r="I226" s="14">
        <f t="shared" si="52"/>
        <v>2.2094873492887902E-2</v>
      </c>
      <c r="J226" s="13">
        <v>0</v>
      </c>
      <c r="K226" s="14">
        <f t="shared" si="53"/>
        <v>0</v>
      </c>
      <c r="L226" s="13">
        <v>1.808018280899504E-3</v>
      </c>
      <c r="M226" s="14">
        <f t="shared" si="54"/>
        <v>9.8370767928033479E-4</v>
      </c>
      <c r="N226" s="13">
        <v>0</v>
      </c>
      <c r="O226" s="14">
        <f t="shared" si="55"/>
        <v>0</v>
      </c>
      <c r="P226" s="15">
        <v>0</v>
      </c>
      <c r="Q226" s="14">
        <f t="shared" si="56"/>
        <v>0</v>
      </c>
      <c r="R226" s="15">
        <v>0</v>
      </c>
      <c r="S226" s="14">
        <f t="shared" si="57"/>
        <v>0</v>
      </c>
      <c r="T226" s="16"/>
      <c r="U226" s="14">
        <f t="shared" si="58"/>
        <v>0</v>
      </c>
      <c r="V226" s="13">
        <v>0</v>
      </c>
      <c r="W226" s="14">
        <f t="shared" si="59"/>
        <v>0</v>
      </c>
      <c r="X226" s="15">
        <v>2.5395118410958695E-2</v>
      </c>
      <c r="Y226" s="14">
        <f t="shared" si="60"/>
        <v>1.1809140100682625E-2</v>
      </c>
      <c r="Z226" s="15"/>
      <c r="AA226" s="14">
        <f t="shared" si="61"/>
        <v>0</v>
      </c>
      <c r="AB226" s="16"/>
      <c r="AC226" s="14">
        <f t="shared" si="62"/>
        <v>0</v>
      </c>
    </row>
    <row r="227" spans="1:29" x14ac:dyDescent="0.25">
      <c r="A227" s="2">
        <v>41131</v>
      </c>
      <c r="B227" s="13">
        <v>0</v>
      </c>
      <c r="C227" s="14">
        <f t="shared" si="49"/>
        <v>0</v>
      </c>
      <c r="D227" s="13">
        <v>0</v>
      </c>
      <c r="E227" s="14">
        <f t="shared" si="50"/>
        <v>0</v>
      </c>
      <c r="F227" s="13">
        <v>0</v>
      </c>
      <c r="G227" s="14">
        <f t="shared" si="51"/>
        <v>0</v>
      </c>
      <c r="H227" s="13">
        <v>0.16109656839731917</v>
      </c>
      <c r="I227" s="14">
        <f t="shared" si="52"/>
        <v>2.091785919676642E-2</v>
      </c>
      <c r="J227" s="13">
        <v>0</v>
      </c>
      <c r="K227" s="14">
        <f t="shared" si="53"/>
        <v>0</v>
      </c>
      <c r="L227" s="13">
        <v>2.3810367222627126E-4</v>
      </c>
      <c r="M227" s="14">
        <f t="shared" si="54"/>
        <v>1.2954758992663625E-4</v>
      </c>
      <c r="N227" s="13">
        <v>0</v>
      </c>
      <c r="O227" s="14">
        <f t="shared" si="55"/>
        <v>0</v>
      </c>
      <c r="P227" s="15">
        <v>0</v>
      </c>
      <c r="Q227" s="14">
        <f t="shared" si="56"/>
        <v>0</v>
      </c>
      <c r="R227" s="15">
        <v>0</v>
      </c>
      <c r="S227" s="14">
        <f t="shared" si="57"/>
        <v>0</v>
      </c>
      <c r="T227" s="16"/>
      <c r="U227" s="14">
        <f t="shared" si="58"/>
        <v>0</v>
      </c>
      <c r="V227" s="13">
        <v>0</v>
      </c>
      <c r="W227" s="14">
        <f t="shared" si="59"/>
        <v>0</v>
      </c>
      <c r="X227" s="15">
        <v>0</v>
      </c>
      <c r="Y227" s="14">
        <f t="shared" si="60"/>
        <v>0</v>
      </c>
      <c r="Z227" s="15"/>
      <c r="AA227" s="14">
        <f t="shared" si="61"/>
        <v>0</v>
      </c>
      <c r="AB227" s="16"/>
      <c r="AC227" s="14">
        <f t="shared" si="62"/>
        <v>0</v>
      </c>
    </row>
    <row r="228" spans="1:29" x14ac:dyDescent="0.25">
      <c r="A228" s="2">
        <v>41132</v>
      </c>
      <c r="B228" s="13">
        <v>0</v>
      </c>
      <c r="C228" s="14">
        <f t="shared" si="49"/>
        <v>0</v>
      </c>
      <c r="D228" s="13">
        <v>0</v>
      </c>
      <c r="E228" s="14">
        <f t="shared" si="50"/>
        <v>0</v>
      </c>
      <c r="F228" s="13">
        <v>0</v>
      </c>
      <c r="G228" s="14">
        <f t="shared" si="51"/>
        <v>0</v>
      </c>
      <c r="H228" s="13">
        <v>0.15873969621449802</v>
      </c>
      <c r="I228" s="14">
        <f t="shared" si="52"/>
        <v>2.0611827100890635E-2</v>
      </c>
      <c r="J228" s="13">
        <v>0</v>
      </c>
      <c r="K228" s="14">
        <f t="shared" si="53"/>
        <v>0</v>
      </c>
      <c r="L228" s="13">
        <v>1.124814639884099E-6</v>
      </c>
      <c r="M228" s="14">
        <f t="shared" si="54"/>
        <v>6.1198982925683974E-7</v>
      </c>
      <c r="N228" s="13">
        <v>0</v>
      </c>
      <c r="O228" s="14">
        <f t="shared" si="55"/>
        <v>0</v>
      </c>
      <c r="P228" s="15">
        <v>0</v>
      </c>
      <c r="Q228" s="14">
        <f t="shared" si="56"/>
        <v>0</v>
      </c>
      <c r="R228" s="15">
        <v>0</v>
      </c>
      <c r="S228" s="14">
        <f t="shared" si="57"/>
        <v>0</v>
      </c>
      <c r="T228" s="16"/>
      <c r="U228" s="14">
        <f t="shared" si="58"/>
        <v>0</v>
      </c>
      <c r="V228" s="13">
        <v>0</v>
      </c>
      <c r="W228" s="14">
        <f t="shared" si="59"/>
        <v>0</v>
      </c>
      <c r="X228" s="15">
        <v>0</v>
      </c>
      <c r="Y228" s="14">
        <f t="shared" si="60"/>
        <v>0</v>
      </c>
      <c r="Z228" s="15"/>
      <c r="AA228" s="14">
        <f t="shared" si="61"/>
        <v>0</v>
      </c>
      <c r="AB228" s="16"/>
      <c r="AC228" s="14">
        <f t="shared" si="62"/>
        <v>0</v>
      </c>
    </row>
    <row r="229" spans="1:29" x14ac:dyDescent="0.25">
      <c r="A229" s="2">
        <v>41133</v>
      </c>
      <c r="B229" s="13">
        <v>0</v>
      </c>
      <c r="C229" s="14">
        <f t="shared" si="49"/>
        <v>0</v>
      </c>
      <c r="D229" s="13">
        <v>1.2948592176411642</v>
      </c>
      <c r="E229" s="14">
        <f t="shared" si="50"/>
        <v>1.6598788784005427</v>
      </c>
      <c r="F229" s="13">
        <v>0.14573886806681538</v>
      </c>
      <c r="G229" s="14">
        <f t="shared" si="51"/>
        <v>5.164822888011833E-2</v>
      </c>
      <c r="H229" s="13">
        <v>10.167128346791996</v>
      </c>
      <c r="I229" s="14">
        <f t="shared" si="52"/>
        <v>1.3201681532353899</v>
      </c>
      <c r="J229" s="13">
        <v>0</v>
      </c>
      <c r="K229" s="14">
        <f t="shared" si="53"/>
        <v>0</v>
      </c>
      <c r="L229" s="13">
        <v>2.5082778102132801</v>
      </c>
      <c r="M229" s="14">
        <f t="shared" si="54"/>
        <v>1.3647053073200719</v>
      </c>
      <c r="N229" s="13">
        <v>0.10064020896172404</v>
      </c>
      <c r="O229" s="14">
        <f t="shared" si="55"/>
        <v>0.10229781240344656</v>
      </c>
      <c r="P229" s="15">
        <v>5.7108705907293702</v>
      </c>
      <c r="Q229" s="14">
        <f t="shared" si="56"/>
        <v>2.8324869060793203</v>
      </c>
      <c r="R229" s="15">
        <v>0.39807844587790919</v>
      </c>
      <c r="S229" s="14">
        <f t="shared" si="57"/>
        <v>0.21920954572244331</v>
      </c>
      <c r="T229" s="16"/>
      <c r="U229" s="14">
        <f t="shared" si="58"/>
        <v>0</v>
      </c>
      <c r="V229" s="13">
        <v>0</v>
      </c>
      <c r="W229" s="14">
        <f t="shared" si="59"/>
        <v>0</v>
      </c>
      <c r="X229" s="15">
        <v>0</v>
      </c>
      <c r="Y229" s="14">
        <f t="shared" si="60"/>
        <v>0</v>
      </c>
      <c r="Z229" s="15"/>
      <c r="AA229" s="14">
        <f t="shared" si="61"/>
        <v>0</v>
      </c>
      <c r="AB229" s="16"/>
      <c r="AC229" s="14">
        <f t="shared" si="62"/>
        <v>0</v>
      </c>
    </row>
    <row r="230" spans="1:29" x14ac:dyDescent="0.25">
      <c r="A230" s="2">
        <v>41134</v>
      </c>
      <c r="B230" s="13">
        <v>0</v>
      </c>
      <c r="C230" s="14">
        <f t="shared" si="49"/>
        <v>0</v>
      </c>
      <c r="D230" s="13">
        <v>0</v>
      </c>
      <c r="E230" s="14">
        <f t="shared" si="50"/>
        <v>0</v>
      </c>
      <c r="F230" s="13">
        <v>0</v>
      </c>
      <c r="G230" s="14">
        <f t="shared" si="51"/>
        <v>0</v>
      </c>
      <c r="H230" s="13">
        <v>0.18857504940472666</v>
      </c>
      <c r="I230" s="14">
        <f t="shared" si="52"/>
        <v>2.4485849516934749E-2</v>
      </c>
      <c r="J230" s="13">
        <v>0</v>
      </c>
      <c r="K230" s="14">
        <f t="shared" si="53"/>
        <v>0</v>
      </c>
      <c r="L230" s="13">
        <v>0</v>
      </c>
      <c r="M230" s="14">
        <f t="shared" si="54"/>
        <v>0</v>
      </c>
      <c r="N230" s="13">
        <v>0</v>
      </c>
      <c r="O230" s="14">
        <f t="shared" si="55"/>
        <v>0</v>
      </c>
      <c r="P230" s="15">
        <v>0</v>
      </c>
      <c r="Q230" s="14">
        <f t="shared" si="56"/>
        <v>0</v>
      </c>
      <c r="R230" s="15">
        <v>0</v>
      </c>
      <c r="S230" s="14">
        <f t="shared" si="57"/>
        <v>0</v>
      </c>
      <c r="T230" s="16"/>
      <c r="U230" s="14">
        <f t="shared" si="58"/>
        <v>0</v>
      </c>
      <c r="V230" s="13">
        <v>0</v>
      </c>
      <c r="W230" s="14">
        <f t="shared" si="59"/>
        <v>0</v>
      </c>
      <c r="X230" s="15">
        <v>0</v>
      </c>
      <c r="Y230" s="14">
        <f t="shared" si="60"/>
        <v>0</v>
      </c>
      <c r="Z230" s="15"/>
      <c r="AA230" s="14">
        <f t="shared" si="61"/>
        <v>0</v>
      </c>
      <c r="AB230" s="16"/>
      <c r="AC230" s="14">
        <f t="shared" si="62"/>
        <v>0</v>
      </c>
    </row>
    <row r="231" spans="1:29" x14ac:dyDescent="0.25">
      <c r="A231" s="2">
        <v>41135</v>
      </c>
      <c r="B231" s="13">
        <v>0</v>
      </c>
      <c r="C231" s="14">
        <f t="shared" si="49"/>
        <v>0</v>
      </c>
      <c r="D231" s="13">
        <v>0</v>
      </c>
      <c r="E231" s="14">
        <f t="shared" si="50"/>
        <v>0</v>
      </c>
      <c r="F231" s="13">
        <v>0</v>
      </c>
      <c r="G231" s="14">
        <f t="shared" si="51"/>
        <v>0</v>
      </c>
      <c r="H231" s="13">
        <v>0.20918293139893901</v>
      </c>
      <c r="I231" s="14">
        <f t="shared" si="52"/>
        <v>2.7161715168121929E-2</v>
      </c>
      <c r="J231" s="13">
        <v>0</v>
      </c>
      <c r="K231" s="14">
        <f t="shared" si="53"/>
        <v>0</v>
      </c>
      <c r="L231" s="13">
        <v>0</v>
      </c>
      <c r="M231" s="14">
        <f t="shared" si="54"/>
        <v>0</v>
      </c>
      <c r="N231" s="13">
        <v>0</v>
      </c>
      <c r="O231" s="14">
        <f t="shared" si="55"/>
        <v>0</v>
      </c>
      <c r="P231" s="15">
        <v>0</v>
      </c>
      <c r="Q231" s="14">
        <f t="shared" si="56"/>
        <v>0</v>
      </c>
      <c r="R231" s="15">
        <v>0</v>
      </c>
      <c r="S231" s="14">
        <f t="shared" si="57"/>
        <v>0</v>
      </c>
      <c r="T231" s="16"/>
      <c r="U231" s="14">
        <f t="shared" si="58"/>
        <v>0</v>
      </c>
      <c r="V231" s="13">
        <v>0</v>
      </c>
      <c r="W231" s="14">
        <f t="shared" si="59"/>
        <v>0</v>
      </c>
      <c r="X231" s="15">
        <v>0</v>
      </c>
      <c r="Y231" s="14">
        <f t="shared" si="60"/>
        <v>0</v>
      </c>
      <c r="Z231" s="15"/>
      <c r="AA231" s="14">
        <f t="shared" si="61"/>
        <v>0</v>
      </c>
      <c r="AB231" s="16"/>
      <c r="AC231" s="14">
        <f t="shared" si="62"/>
        <v>0</v>
      </c>
    </row>
    <row r="232" spans="1:29" x14ac:dyDescent="0.25">
      <c r="A232" s="2">
        <v>41136</v>
      </c>
      <c r="B232" s="13">
        <v>0</v>
      </c>
      <c r="C232" s="14">
        <f t="shared" si="49"/>
        <v>0</v>
      </c>
      <c r="D232" s="13">
        <v>0</v>
      </c>
      <c r="E232" s="14">
        <f t="shared" si="50"/>
        <v>0</v>
      </c>
      <c r="F232" s="13">
        <v>0</v>
      </c>
      <c r="G232" s="14">
        <f t="shared" si="51"/>
        <v>0</v>
      </c>
      <c r="H232" s="13">
        <v>0.30447262569582356</v>
      </c>
      <c r="I232" s="14">
        <f t="shared" si="52"/>
        <v>3.9534768350043811E-2</v>
      </c>
      <c r="J232" s="13">
        <v>0</v>
      </c>
      <c r="K232" s="14">
        <f t="shared" si="53"/>
        <v>0</v>
      </c>
      <c r="L232" s="13">
        <v>0</v>
      </c>
      <c r="M232" s="14">
        <f t="shared" si="54"/>
        <v>0</v>
      </c>
      <c r="N232" s="13">
        <v>0</v>
      </c>
      <c r="O232" s="14">
        <f t="shared" si="55"/>
        <v>0</v>
      </c>
      <c r="P232" s="15">
        <v>0</v>
      </c>
      <c r="Q232" s="14">
        <f t="shared" si="56"/>
        <v>0</v>
      </c>
      <c r="R232" s="15">
        <v>0</v>
      </c>
      <c r="S232" s="14">
        <f t="shared" si="57"/>
        <v>0</v>
      </c>
      <c r="T232" s="16"/>
      <c r="U232" s="14">
        <f t="shared" si="58"/>
        <v>0</v>
      </c>
      <c r="V232" s="13">
        <v>0</v>
      </c>
      <c r="W232" s="14">
        <f t="shared" si="59"/>
        <v>0</v>
      </c>
      <c r="X232" s="15">
        <v>0</v>
      </c>
      <c r="Y232" s="14">
        <f t="shared" si="60"/>
        <v>0</v>
      </c>
      <c r="Z232" s="15"/>
      <c r="AA232" s="14">
        <f t="shared" si="61"/>
        <v>0</v>
      </c>
      <c r="AB232" s="16"/>
      <c r="AC232" s="14">
        <f t="shared" si="62"/>
        <v>0</v>
      </c>
    </row>
    <row r="233" spans="1:29" x14ac:dyDescent="0.25">
      <c r="A233" s="2">
        <v>41137</v>
      </c>
      <c r="B233" s="13">
        <v>0</v>
      </c>
      <c r="C233" s="14">
        <f t="shared" si="49"/>
        <v>0</v>
      </c>
      <c r="D233" s="13">
        <v>0.92031896198286267</v>
      </c>
      <c r="E233" s="14">
        <f t="shared" si="50"/>
        <v>1.1797560580907913</v>
      </c>
      <c r="F233" s="13">
        <v>0</v>
      </c>
      <c r="G233" s="14">
        <f t="shared" si="51"/>
        <v>0</v>
      </c>
      <c r="H233" s="13">
        <v>1.6673517956198471</v>
      </c>
      <c r="I233" s="14">
        <f t="shared" si="52"/>
        <v>0.21650014298400178</v>
      </c>
      <c r="J233" s="13">
        <v>0</v>
      </c>
      <c r="K233" s="14">
        <f t="shared" si="53"/>
        <v>0</v>
      </c>
      <c r="L233" s="13">
        <v>3.3940509382329679E-3</v>
      </c>
      <c r="M233" s="14">
        <f t="shared" si="54"/>
        <v>1.8466372862930003E-3</v>
      </c>
      <c r="N233" s="13">
        <v>0</v>
      </c>
      <c r="O233" s="14">
        <f t="shared" si="55"/>
        <v>0</v>
      </c>
      <c r="P233" s="15">
        <v>6.1754059378189997E-3</v>
      </c>
      <c r="Q233" s="14">
        <f t="shared" si="56"/>
        <v>3.062887904865451E-3</v>
      </c>
      <c r="R233" s="15">
        <v>0</v>
      </c>
      <c r="S233" s="14">
        <f t="shared" si="57"/>
        <v>0</v>
      </c>
      <c r="T233" s="16"/>
      <c r="U233" s="14">
        <f t="shared" si="58"/>
        <v>0</v>
      </c>
      <c r="V233" s="13">
        <v>0</v>
      </c>
      <c r="W233" s="14">
        <f t="shared" si="59"/>
        <v>0</v>
      </c>
      <c r="X233" s="15">
        <v>0</v>
      </c>
      <c r="Y233" s="14">
        <f t="shared" si="60"/>
        <v>0</v>
      </c>
      <c r="Z233" s="15"/>
      <c r="AA233" s="14">
        <f t="shared" si="61"/>
        <v>0</v>
      </c>
      <c r="AB233" s="16"/>
      <c r="AC233" s="14">
        <f t="shared" si="62"/>
        <v>0</v>
      </c>
    </row>
    <row r="234" spans="1:29" x14ac:dyDescent="0.25">
      <c r="A234" s="2">
        <v>41138</v>
      </c>
      <c r="B234" s="13">
        <v>0</v>
      </c>
      <c r="C234" s="14">
        <f t="shared" si="49"/>
        <v>0</v>
      </c>
      <c r="D234" s="13">
        <v>7.0016436118496575E-2</v>
      </c>
      <c r="E234" s="14">
        <f t="shared" si="50"/>
        <v>8.9754007131129146E-2</v>
      </c>
      <c r="F234" s="13">
        <v>0.53062721488250708</v>
      </c>
      <c r="G234" s="14">
        <f t="shared" si="51"/>
        <v>0.18804836491324289</v>
      </c>
      <c r="H234" s="13">
        <v>4.3687888377670037</v>
      </c>
      <c r="I234" s="14">
        <f t="shared" si="52"/>
        <v>0.56727285179301046</v>
      </c>
      <c r="J234" s="13">
        <v>4.8397322177066736E-2</v>
      </c>
      <c r="K234" s="14">
        <f t="shared" si="53"/>
        <v>9.3546501926142431E-2</v>
      </c>
      <c r="L234" s="13">
        <v>0.39253553753537196</v>
      </c>
      <c r="M234" s="14">
        <f t="shared" si="54"/>
        <v>0.21357097256332583</v>
      </c>
      <c r="N234" s="13">
        <v>0.57524804556153475</v>
      </c>
      <c r="O234" s="14">
        <f t="shared" si="55"/>
        <v>0.58472271925313657</v>
      </c>
      <c r="P234" s="15">
        <v>0.39490338280414827</v>
      </c>
      <c r="Q234" s="14">
        <f t="shared" si="56"/>
        <v>0.19586482361813096</v>
      </c>
      <c r="R234" s="15">
        <v>0.82734415437069331</v>
      </c>
      <c r="S234" s="14">
        <f t="shared" si="57"/>
        <v>0.45559295690011414</v>
      </c>
      <c r="T234" s="16"/>
      <c r="U234" s="14">
        <f t="shared" si="58"/>
        <v>0</v>
      </c>
      <c r="V234" s="13">
        <v>2.211704537015275</v>
      </c>
      <c r="W234" s="14">
        <f t="shared" si="59"/>
        <v>4.7066815763083687</v>
      </c>
      <c r="X234" s="15">
        <v>0.18255421687820819</v>
      </c>
      <c r="Y234" s="14">
        <f t="shared" si="60"/>
        <v>8.4890658440673797E-2</v>
      </c>
      <c r="Z234" s="15"/>
      <c r="AA234" s="14">
        <f t="shared" si="61"/>
        <v>0</v>
      </c>
      <c r="AB234" s="16"/>
      <c r="AC234" s="14">
        <f t="shared" si="62"/>
        <v>0</v>
      </c>
    </row>
    <row r="235" spans="1:29" x14ac:dyDescent="0.25">
      <c r="A235" s="2">
        <v>41139</v>
      </c>
      <c r="B235" s="13">
        <v>0</v>
      </c>
      <c r="C235" s="14">
        <f t="shared" si="49"/>
        <v>0</v>
      </c>
      <c r="D235" s="13">
        <v>1.2156835745554866E-2</v>
      </c>
      <c r="E235" s="14">
        <f t="shared" si="50"/>
        <v>1.558383692011781E-2</v>
      </c>
      <c r="F235" s="13">
        <v>0</v>
      </c>
      <c r="G235" s="14">
        <f t="shared" si="51"/>
        <v>0</v>
      </c>
      <c r="H235" s="13">
        <v>2.4498463277753606</v>
      </c>
      <c r="I235" s="14">
        <f t="shared" si="52"/>
        <v>0.31810448259662027</v>
      </c>
      <c r="J235" s="13">
        <v>0</v>
      </c>
      <c r="K235" s="14">
        <f t="shared" si="53"/>
        <v>0</v>
      </c>
      <c r="L235" s="13">
        <v>9.8340819663501597E-2</v>
      </c>
      <c r="M235" s="14">
        <f t="shared" si="54"/>
        <v>5.3505332612887521E-2</v>
      </c>
      <c r="N235" s="13">
        <v>0.26306156683353932</v>
      </c>
      <c r="O235" s="14">
        <f t="shared" si="55"/>
        <v>0.26739434558138586</v>
      </c>
      <c r="P235" s="15">
        <v>6.7419349571381333E-3</v>
      </c>
      <c r="Q235" s="14">
        <f t="shared" si="56"/>
        <v>3.3438758914852737E-3</v>
      </c>
      <c r="R235" s="15">
        <v>0</v>
      </c>
      <c r="S235" s="14">
        <f t="shared" si="57"/>
        <v>0</v>
      </c>
      <c r="T235" s="16"/>
      <c r="U235" s="14">
        <f t="shared" si="58"/>
        <v>0</v>
      </c>
      <c r="V235" s="13">
        <v>1.0223219476021943</v>
      </c>
      <c r="W235" s="14">
        <f t="shared" si="59"/>
        <v>2.1755816815967881</v>
      </c>
      <c r="X235" s="15">
        <v>0.64935582688946303</v>
      </c>
      <c r="Y235" s="14">
        <f t="shared" si="60"/>
        <v>0.30196094425860937</v>
      </c>
      <c r="Z235" s="15"/>
      <c r="AA235" s="14">
        <f t="shared" si="61"/>
        <v>0</v>
      </c>
      <c r="AB235" s="16"/>
      <c r="AC235" s="14">
        <f t="shared" si="62"/>
        <v>0</v>
      </c>
    </row>
    <row r="236" spans="1:29" x14ac:dyDescent="0.25">
      <c r="A236" s="2">
        <v>41140</v>
      </c>
      <c r="B236" s="13">
        <v>0</v>
      </c>
      <c r="C236" s="14">
        <f t="shared" si="49"/>
        <v>0</v>
      </c>
      <c r="D236" s="13">
        <v>0</v>
      </c>
      <c r="E236" s="14">
        <f t="shared" si="50"/>
        <v>0</v>
      </c>
      <c r="F236" s="13">
        <v>0</v>
      </c>
      <c r="G236" s="14">
        <f t="shared" si="51"/>
        <v>0</v>
      </c>
      <c r="H236" s="13">
        <v>2.5211146637196853</v>
      </c>
      <c r="I236" s="14">
        <f t="shared" si="52"/>
        <v>0.32735844145683918</v>
      </c>
      <c r="J236" s="13">
        <v>0</v>
      </c>
      <c r="K236" s="14">
        <f t="shared" si="53"/>
        <v>0</v>
      </c>
      <c r="L236" s="13">
        <v>6.7712397260998652E-3</v>
      </c>
      <c r="M236" s="14">
        <f t="shared" si="54"/>
        <v>3.6841002036210853E-3</v>
      </c>
      <c r="N236" s="13">
        <v>9.1587551105185336E-2</v>
      </c>
      <c r="O236" s="14">
        <f t="shared" si="55"/>
        <v>9.3096051946917807E-2</v>
      </c>
      <c r="P236" s="15">
        <v>1.636100491988954E-5</v>
      </c>
      <c r="Q236" s="14">
        <f t="shared" si="56"/>
        <v>8.1147578936765577E-6</v>
      </c>
      <c r="R236" s="15">
        <v>0</v>
      </c>
      <c r="S236" s="14">
        <f t="shared" si="57"/>
        <v>0</v>
      </c>
      <c r="T236" s="16"/>
      <c r="U236" s="14">
        <f t="shared" si="58"/>
        <v>0</v>
      </c>
      <c r="V236" s="13">
        <v>1.3869671672280207E-4</v>
      </c>
      <c r="W236" s="14">
        <f t="shared" si="59"/>
        <v>2.9515754494704685E-4</v>
      </c>
      <c r="X236" s="15">
        <v>0.39431789127334299</v>
      </c>
      <c r="Y236" s="14">
        <f t="shared" si="60"/>
        <v>0.18336418625412723</v>
      </c>
      <c r="Z236" s="15"/>
      <c r="AA236" s="14">
        <f t="shared" si="61"/>
        <v>0</v>
      </c>
      <c r="AB236" s="16"/>
      <c r="AC236" s="14">
        <f t="shared" si="62"/>
        <v>0</v>
      </c>
    </row>
    <row r="237" spans="1:29" x14ac:dyDescent="0.25">
      <c r="A237" s="2">
        <v>41141</v>
      </c>
      <c r="B237" s="13">
        <v>0</v>
      </c>
      <c r="C237" s="14">
        <f t="shared" si="49"/>
        <v>0</v>
      </c>
      <c r="D237" s="13">
        <v>0</v>
      </c>
      <c r="E237" s="14">
        <f t="shared" si="50"/>
        <v>0</v>
      </c>
      <c r="F237" s="13">
        <v>0</v>
      </c>
      <c r="G237" s="14">
        <f t="shared" si="51"/>
        <v>0</v>
      </c>
      <c r="H237" s="13">
        <v>2.7534210091747151</v>
      </c>
      <c r="I237" s="14">
        <f t="shared" si="52"/>
        <v>0.35752265583512982</v>
      </c>
      <c r="J237" s="13">
        <v>0</v>
      </c>
      <c r="K237" s="14">
        <f t="shared" si="53"/>
        <v>0</v>
      </c>
      <c r="L237" s="13">
        <v>1.0799696009949791E-3</v>
      </c>
      <c r="M237" s="14">
        <f t="shared" si="54"/>
        <v>5.8759051338769643E-4</v>
      </c>
      <c r="N237" s="13">
        <v>0</v>
      </c>
      <c r="O237" s="14">
        <f t="shared" si="55"/>
        <v>0</v>
      </c>
      <c r="P237" s="15">
        <v>4.0137967654492544E-4</v>
      </c>
      <c r="Q237" s="14">
        <f t="shared" si="56"/>
        <v>1.9907694634604796E-4</v>
      </c>
      <c r="R237" s="15">
        <v>0</v>
      </c>
      <c r="S237" s="14">
        <f t="shared" si="57"/>
        <v>0</v>
      </c>
      <c r="T237" s="16"/>
      <c r="U237" s="14">
        <f t="shared" si="58"/>
        <v>0</v>
      </c>
      <c r="V237" s="13">
        <v>0</v>
      </c>
      <c r="W237" s="14">
        <f t="shared" si="59"/>
        <v>0</v>
      </c>
      <c r="X237" s="15">
        <v>0.27584744597251815</v>
      </c>
      <c r="Y237" s="14">
        <f t="shared" si="60"/>
        <v>0.1282735163187598</v>
      </c>
      <c r="Z237" s="15"/>
      <c r="AA237" s="14">
        <f t="shared" si="61"/>
        <v>0</v>
      </c>
      <c r="AB237" s="16"/>
      <c r="AC237" s="14">
        <f t="shared" si="62"/>
        <v>0</v>
      </c>
    </row>
    <row r="238" spans="1:29" x14ac:dyDescent="0.25">
      <c r="A238" s="2">
        <v>41142</v>
      </c>
      <c r="B238" s="13">
        <v>0</v>
      </c>
      <c r="C238" s="14">
        <f t="shared" si="49"/>
        <v>0</v>
      </c>
      <c r="D238" s="13">
        <v>0</v>
      </c>
      <c r="E238" s="14">
        <f t="shared" si="50"/>
        <v>0</v>
      </c>
      <c r="F238" s="13">
        <v>0</v>
      </c>
      <c r="G238" s="14">
        <f t="shared" si="51"/>
        <v>0</v>
      </c>
      <c r="H238" s="13">
        <v>3.1858030225516818</v>
      </c>
      <c r="I238" s="14">
        <f t="shared" si="52"/>
        <v>0.41366603719336537</v>
      </c>
      <c r="J238" s="13">
        <v>0</v>
      </c>
      <c r="K238" s="14">
        <f t="shared" si="53"/>
        <v>0</v>
      </c>
      <c r="L238" s="13">
        <v>6.8448227357785247E-4</v>
      </c>
      <c r="M238" s="14">
        <f t="shared" si="54"/>
        <v>3.724135292010482E-4</v>
      </c>
      <c r="N238" s="13">
        <v>0</v>
      </c>
      <c r="O238" s="14">
        <f t="shared" si="55"/>
        <v>0</v>
      </c>
      <c r="P238" s="15">
        <v>7.2537985940603214E-3</v>
      </c>
      <c r="Q238" s="14">
        <f t="shared" si="56"/>
        <v>3.5977508526223406E-3</v>
      </c>
      <c r="R238" s="15">
        <v>0</v>
      </c>
      <c r="S238" s="14">
        <f t="shared" si="57"/>
        <v>0</v>
      </c>
      <c r="T238" s="16"/>
      <c r="U238" s="14">
        <f t="shared" si="58"/>
        <v>0</v>
      </c>
      <c r="V238" s="13">
        <v>0</v>
      </c>
      <c r="W238" s="14">
        <f t="shared" si="59"/>
        <v>0</v>
      </c>
      <c r="X238" s="15">
        <v>0.16825315827244838</v>
      </c>
      <c r="Y238" s="14">
        <f t="shared" si="60"/>
        <v>7.8240435278469009E-2</v>
      </c>
      <c r="Z238" s="15"/>
      <c r="AA238" s="14">
        <f t="shared" si="61"/>
        <v>0</v>
      </c>
      <c r="AB238" s="16"/>
      <c r="AC238" s="14">
        <f t="shared" si="62"/>
        <v>0</v>
      </c>
    </row>
    <row r="239" spans="1:29" x14ac:dyDescent="0.25">
      <c r="A239" s="2">
        <v>41143</v>
      </c>
      <c r="B239" s="13">
        <v>0</v>
      </c>
      <c r="C239" s="14">
        <f t="shared" si="49"/>
        <v>0</v>
      </c>
      <c r="D239" s="13">
        <v>0</v>
      </c>
      <c r="E239" s="14">
        <f t="shared" si="50"/>
        <v>0</v>
      </c>
      <c r="F239" s="13">
        <v>0</v>
      </c>
      <c r="G239" s="14">
        <f t="shared" si="51"/>
        <v>0</v>
      </c>
      <c r="H239" s="13">
        <v>3.7039400217934433</v>
      </c>
      <c r="I239" s="14">
        <f t="shared" si="52"/>
        <v>0.48094442122475728</v>
      </c>
      <c r="J239" s="13">
        <v>0</v>
      </c>
      <c r="K239" s="14">
        <f t="shared" si="53"/>
        <v>0</v>
      </c>
      <c r="L239" s="13">
        <v>0</v>
      </c>
      <c r="M239" s="14">
        <f t="shared" si="54"/>
        <v>0</v>
      </c>
      <c r="N239" s="13">
        <v>0</v>
      </c>
      <c r="O239" s="14">
        <f t="shared" si="55"/>
        <v>0</v>
      </c>
      <c r="P239" s="15">
        <v>2.4150686519838582E-3</v>
      </c>
      <c r="Q239" s="14">
        <f t="shared" si="56"/>
        <v>1.1978296873215004E-3</v>
      </c>
      <c r="R239" s="15">
        <v>0</v>
      </c>
      <c r="S239" s="14">
        <f t="shared" si="57"/>
        <v>0</v>
      </c>
      <c r="T239" s="16"/>
      <c r="U239" s="14">
        <f t="shared" si="58"/>
        <v>0</v>
      </c>
      <c r="V239" s="13">
        <v>0</v>
      </c>
      <c r="W239" s="14">
        <f t="shared" si="59"/>
        <v>0</v>
      </c>
      <c r="X239" s="15">
        <v>0.10727689572881048</v>
      </c>
      <c r="Y239" s="14">
        <f t="shared" si="60"/>
        <v>4.9885488648919417E-2</v>
      </c>
      <c r="Z239" s="15"/>
      <c r="AA239" s="14">
        <f t="shared" si="61"/>
        <v>0</v>
      </c>
      <c r="AB239" s="16"/>
      <c r="AC239" s="14">
        <f t="shared" si="62"/>
        <v>0</v>
      </c>
    </row>
    <row r="240" spans="1:29" x14ac:dyDescent="0.25">
      <c r="A240" s="2">
        <v>41144</v>
      </c>
      <c r="B240" s="13">
        <v>0</v>
      </c>
      <c r="C240" s="14">
        <f t="shared" si="49"/>
        <v>0</v>
      </c>
      <c r="D240" s="13">
        <v>0</v>
      </c>
      <c r="E240" s="14">
        <f t="shared" si="50"/>
        <v>0</v>
      </c>
      <c r="F240" s="13">
        <v>0</v>
      </c>
      <c r="G240" s="14">
        <f t="shared" si="51"/>
        <v>0</v>
      </c>
      <c r="H240" s="13">
        <v>4.5489489071135161</v>
      </c>
      <c r="I240" s="14">
        <f t="shared" si="52"/>
        <v>0.59066604384521748</v>
      </c>
      <c r="J240" s="13">
        <v>0</v>
      </c>
      <c r="K240" s="14">
        <f t="shared" si="53"/>
        <v>0</v>
      </c>
      <c r="L240" s="13">
        <v>2.7141079915671972E-3</v>
      </c>
      <c r="M240" s="14">
        <f t="shared" si="54"/>
        <v>1.4766935168224549E-3</v>
      </c>
      <c r="N240" s="13">
        <v>0</v>
      </c>
      <c r="O240" s="14">
        <f t="shared" si="55"/>
        <v>0</v>
      </c>
      <c r="P240" s="15">
        <v>4.2661569634591676E-3</v>
      </c>
      <c r="Q240" s="14">
        <f t="shared" si="56"/>
        <v>2.1159354858947882E-3</v>
      </c>
      <c r="R240" s="15">
        <v>0</v>
      </c>
      <c r="S240" s="14">
        <f t="shared" si="57"/>
        <v>0</v>
      </c>
      <c r="T240" s="16"/>
      <c r="U240" s="14">
        <f t="shared" si="58"/>
        <v>0</v>
      </c>
      <c r="V240" s="13">
        <v>0</v>
      </c>
      <c r="W240" s="14">
        <f t="shared" si="59"/>
        <v>0</v>
      </c>
      <c r="X240" s="15">
        <v>7.6879595838313178E-2</v>
      </c>
      <c r="Y240" s="14">
        <f t="shared" si="60"/>
        <v>3.575025339305845E-2</v>
      </c>
      <c r="Z240" s="15"/>
      <c r="AA240" s="14">
        <f t="shared" si="61"/>
        <v>0</v>
      </c>
      <c r="AB240" s="16"/>
      <c r="AC240" s="14">
        <f t="shared" si="62"/>
        <v>0</v>
      </c>
    </row>
    <row r="241" spans="1:29" x14ac:dyDescent="0.25">
      <c r="A241" s="2">
        <v>41145</v>
      </c>
      <c r="B241" s="13">
        <v>0</v>
      </c>
      <c r="C241" s="14">
        <f t="shared" si="49"/>
        <v>0</v>
      </c>
      <c r="D241" s="13">
        <v>0</v>
      </c>
      <c r="E241" s="14">
        <f t="shared" si="50"/>
        <v>0</v>
      </c>
      <c r="F241" s="13">
        <v>0</v>
      </c>
      <c r="G241" s="14">
        <f t="shared" si="51"/>
        <v>0</v>
      </c>
      <c r="H241" s="13">
        <v>4.8853674543430614</v>
      </c>
      <c r="I241" s="14">
        <f t="shared" si="52"/>
        <v>0.63434888496429298</v>
      </c>
      <c r="J241" s="13">
        <v>0</v>
      </c>
      <c r="K241" s="14">
        <f t="shared" si="53"/>
        <v>0</v>
      </c>
      <c r="L241" s="13">
        <v>0.21078334123100775</v>
      </c>
      <c r="M241" s="14">
        <f t="shared" si="54"/>
        <v>0.11468312772266416</v>
      </c>
      <c r="N241" s="13">
        <v>0</v>
      </c>
      <c r="O241" s="14">
        <f t="shared" si="55"/>
        <v>0</v>
      </c>
      <c r="P241" s="15">
        <v>9.6982328686530984E-3</v>
      </c>
      <c r="Q241" s="14">
        <f t="shared" si="56"/>
        <v>4.8101453493204806E-3</v>
      </c>
      <c r="R241" s="15">
        <v>0</v>
      </c>
      <c r="S241" s="14">
        <f t="shared" si="57"/>
        <v>0</v>
      </c>
      <c r="T241" s="16"/>
      <c r="U241" s="14">
        <f t="shared" si="58"/>
        <v>0</v>
      </c>
      <c r="V241" s="13">
        <v>0</v>
      </c>
      <c r="W241" s="14">
        <f t="shared" si="59"/>
        <v>0</v>
      </c>
      <c r="X241" s="15">
        <v>8.6249034066874813E-2</v>
      </c>
      <c r="Y241" s="14">
        <f t="shared" si="60"/>
        <v>4.0107193451980543E-2</v>
      </c>
      <c r="Z241" s="15"/>
      <c r="AA241" s="14">
        <f t="shared" si="61"/>
        <v>0</v>
      </c>
      <c r="AB241" s="16"/>
      <c r="AC241" s="14">
        <f t="shared" si="62"/>
        <v>0</v>
      </c>
    </row>
    <row r="242" spans="1:29" x14ac:dyDescent="0.25">
      <c r="A242" s="2">
        <v>41146</v>
      </c>
      <c r="B242" s="13">
        <v>0</v>
      </c>
      <c r="C242" s="14">
        <f t="shared" si="49"/>
        <v>0</v>
      </c>
      <c r="D242" s="13">
        <v>0</v>
      </c>
      <c r="E242" s="14">
        <f t="shared" si="50"/>
        <v>0</v>
      </c>
      <c r="F242" s="13">
        <v>0</v>
      </c>
      <c r="G242" s="14">
        <f t="shared" si="51"/>
        <v>0</v>
      </c>
      <c r="H242" s="13">
        <v>6.239333342879509</v>
      </c>
      <c r="I242" s="14">
        <f t="shared" si="52"/>
        <v>0.81015689934594171</v>
      </c>
      <c r="J242" s="13">
        <v>0</v>
      </c>
      <c r="K242" s="14">
        <f t="shared" si="53"/>
        <v>0</v>
      </c>
      <c r="L242" s="13">
        <v>0.13659733243945088</v>
      </c>
      <c r="M242" s="14">
        <f t="shared" si="54"/>
        <v>7.4319959211388897E-2</v>
      </c>
      <c r="N242" s="13">
        <v>0</v>
      </c>
      <c r="O242" s="14">
        <f t="shared" si="55"/>
        <v>0</v>
      </c>
      <c r="P242" s="15">
        <v>3.4125713737463051E-2</v>
      </c>
      <c r="Q242" s="14">
        <f t="shared" si="56"/>
        <v>1.6925727134998896E-2</v>
      </c>
      <c r="R242" s="15">
        <v>0</v>
      </c>
      <c r="S242" s="14">
        <f t="shared" si="57"/>
        <v>0</v>
      </c>
      <c r="T242" s="16"/>
      <c r="U242" s="14">
        <f t="shared" si="58"/>
        <v>0</v>
      </c>
      <c r="V242" s="13">
        <v>0</v>
      </c>
      <c r="W242" s="14">
        <f t="shared" si="59"/>
        <v>0</v>
      </c>
      <c r="X242" s="15">
        <v>8.2114284802367356E-3</v>
      </c>
      <c r="Y242" s="14">
        <f t="shared" si="60"/>
        <v>3.8184468282693972E-3</v>
      </c>
      <c r="Z242" s="15"/>
      <c r="AA242" s="14">
        <f t="shared" si="61"/>
        <v>0</v>
      </c>
      <c r="AB242" s="16"/>
      <c r="AC242" s="14">
        <f t="shared" si="62"/>
        <v>0</v>
      </c>
    </row>
    <row r="243" spans="1:29" x14ac:dyDescent="0.25">
      <c r="A243" s="2">
        <v>41147</v>
      </c>
      <c r="B243" s="13">
        <v>0</v>
      </c>
      <c r="C243" s="14">
        <f t="shared" si="49"/>
        <v>0</v>
      </c>
      <c r="D243" s="13">
        <v>0</v>
      </c>
      <c r="E243" s="14">
        <f t="shared" si="50"/>
        <v>0</v>
      </c>
      <c r="F243" s="13">
        <v>0</v>
      </c>
      <c r="G243" s="14">
        <f t="shared" si="51"/>
        <v>0</v>
      </c>
      <c r="H243" s="13">
        <v>7.8534527894499</v>
      </c>
      <c r="I243" s="14">
        <f t="shared" si="52"/>
        <v>1.0197449970070205</v>
      </c>
      <c r="J243" s="13">
        <v>0</v>
      </c>
      <c r="K243" s="14">
        <f t="shared" si="53"/>
        <v>0</v>
      </c>
      <c r="L243" s="13">
        <v>9.0937525734787639E-2</v>
      </c>
      <c r="M243" s="14">
        <f t="shared" si="54"/>
        <v>4.9477343976609904E-2</v>
      </c>
      <c r="N243" s="13">
        <v>0</v>
      </c>
      <c r="O243" s="14">
        <f t="shared" si="55"/>
        <v>0</v>
      </c>
      <c r="P243" s="15">
        <v>2.9113141405925875E-2</v>
      </c>
      <c r="Q243" s="14">
        <f t="shared" si="56"/>
        <v>1.4439583337956346E-2</v>
      </c>
      <c r="R243" s="15">
        <v>0</v>
      </c>
      <c r="S243" s="14">
        <f t="shared" si="57"/>
        <v>0</v>
      </c>
      <c r="T243" s="16"/>
      <c r="U243" s="14">
        <f t="shared" si="58"/>
        <v>0</v>
      </c>
      <c r="V243" s="13">
        <v>0</v>
      </c>
      <c r="W243" s="14">
        <f t="shared" si="59"/>
        <v>0</v>
      </c>
      <c r="X243" s="15">
        <v>2.4115336394694088E-3</v>
      </c>
      <c r="Y243" s="14">
        <f t="shared" si="60"/>
        <v>1.1214020799254949E-3</v>
      </c>
      <c r="Z243" s="15"/>
      <c r="AA243" s="14">
        <f t="shared" si="61"/>
        <v>0</v>
      </c>
      <c r="AB243" s="16"/>
      <c r="AC243" s="14">
        <f t="shared" si="62"/>
        <v>0</v>
      </c>
    </row>
    <row r="244" spans="1:29" x14ac:dyDescent="0.25">
      <c r="A244" s="2">
        <v>41148</v>
      </c>
      <c r="B244" s="13">
        <v>0</v>
      </c>
      <c r="C244" s="14">
        <f t="shared" si="49"/>
        <v>0</v>
      </c>
      <c r="D244" s="13">
        <v>0</v>
      </c>
      <c r="E244" s="14">
        <f t="shared" si="50"/>
        <v>0</v>
      </c>
      <c r="F244" s="13">
        <v>0</v>
      </c>
      <c r="G244" s="14">
        <f t="shared" si="51"/>
        <v>0</v>
      </c>
      <c r="H244" s="13">
        <v>8.4040322354344941</v>
      </c>
      <c r="I244" s="14">
        <f t="shared" si="52"/>
        <v>1.0912359259716566</v>
      </c>
      <c r="J244" s="13">
        <v>0</v>
      </c>
      <c r="K244" s="14">
        <f t="shared" si="53"/>
        <v>0</v>
      </c>
      <c r="L244" s="13">
        <v>5.6904780009126674E-2</v>
      </c>
      <c r="M244" s="14">
        <f t="shared" si="54"/>
        <v>3.0960787108240205E-2</v>
      </c>
      <c r="N244" s="13">
        <v>0</v>
      </c>
      <c r="O244" s="14">
        <f t="shared" si="55"/>
        <v>0</v>
      </c>
      <c r="P244" s="15">
        <v>3.4285529326298331E-2</v>
      </c>
      <c r="Q244" s="14">
        <f t="shared" si="56"/>
        <v>1.7004992731298369E-2</v>
      </c>
      <c r="R244" s="15">
        <v>0</v>
      </c>
      <c r="S244" s="14">
        <f t="shared" si="57"/>
        <v>0</v>
      </c>
      <c r="T244" s="16"/>
      <c r="U244" s="14">
        <f t="shared" si="58"/>
        <v>0</v>
      </c>
      <c r="V244" s="13">
        <v>0</v>
      </c>
      <c r="W244" s="14">
        <f t="shared" si="59"/>
        <v>0</v>
      </c>
      <c r="X244" s="15">
        <v>1.2992089296641404E-2</v>
      </c>
      <c r="Y244" s="14">
        <f t="shared" si="60"/>
        <v>6.0415312983305566E-3</v>
      </c>
      <c r="Z244" s="15"/>
      <c r="AA244" s="14">
        <f t="shared" si="61"/>
        <v>0</v>
      </c>
      <c r="AB244" s="16"/>
      <c r="AC244" s="14">
        <f t="shared" si="62"/>
        <v>0</v>
      </c>
    </row>
    <row r="245" spans="1:29" x14ac:dyDescent="0.25">
      <c r="A245" s="2">
        <v>41149</v>
      </c>
      <c r="B245" s="13">
        <v>0</v>
      </c>
      <c r="C245" s="14">
        <f t="shared" si="49"/>
        <v>0</v>
      </c>
      <c r="D245" s="13">
        <v>0</v>
      </c>
      <c r="E245" s="14">
        <f t="shared" si="50"/>
        <v>0</v>
      </c>
      <c r="F245" s="13">
        <v>0</v>
      </c>
      <c r="G245" s="14">
        <f t="shared" si="51"/>
        <v>0</v>
      </c>
      <c r="H245" s="13">
        <v>7.3370861707644508</v>
      </c>
      <c r="I245" s="14">
        <f t="shared" si="52"/>
        <v>0.9526964910640946</v>
      </c>
      <c r="J245" s="13">
        <v>0</v>
      </c>
      <c r="K245" s="14">
        <f t="shared" si="53"/>
        <v>0</v>
      </c>
      <c r="L245" s="13">
        <v>7.7006535931785289E-2</v>
      </c>
      <c r="M245" s="14">
        <f t="shared" si="54"/>
        <v>4.1897762622835323E-2</v>
      </c>
      <c r="N245" s="13">
        <v>0</v>
      </c>
      <c r="O245" s="14">
        <f t="shared" si="55"/>
        <v>0</v>
      </c>
      <c r="P245" s="15">
        <v>3.2554093331289259E-2</v>
      </c>
      <c r="Q245" s="14">
        <f t="shared" si="56"/>
        <v>1.6146232283716373E-2</v>
      </c>
      <c r="R245" s="15">
        <v>0</v>
      </c>
      <c r="S245" s="14">
        <f t="shared" si="57"/>
        <v>0</v>
      </c>
      <c r="T245" s="16"/>
      <c r="U245" s="14">
        <f t="shared" si="58"/>
        <v>0</v>
      </c>
      <c r="V245" s="13">
        <v>0</v>
      </c>
      <c r="W245" s="14">
        <f t="shared" si="59"/>
        <v>0</v>
      </c>
      <c r="X245" s="15">
        <v>5.1618033615408632E-4</v>
      </c>
      <c r="Y245" s="14">
        <f t="shared" si="60"/>
        <v>2.4003219076271831E-4</v>
      </c>
      <c r="Z245" s="15"/>
      <c r="AA245" s="14">
        <f t="shared" si="61"/>
        <v>0</v>
      </c>
      <c r="AB245" s="16"/>
      <c r="AC245" s="14">
        <f t="shared" si="62"/>
        <v>0</v>
      </c>
    </row>
    <row r="246" spans="1:29" x14ac:dyDescent="0.25">
      <c r="A246" s="2">
        <v>41150</v>
      </c>
      <c r="B246" s="13">
        <v>0</v>
      </c>
      <c r="C246" s="14">
        <f t="shared" si="49"/>
        <v>0</v>
      </c>
      <c r="D246" s="13">
        <v>0</v>
      </c>
      <c r="E246" s="14">
        <f t="shared" si="50"/>
        <v>0</v>
      </c>
      <c r="F246" s="13">
        <v>0</v>
      </c>
      <c r="G246" s="14">
        <f t="shared" si="51"/>
        <v>0</v>
      </c>
      <c r="H246" s="13">
        <v>6.3749838394102989</v>
      </c>
      <c r="I246" s="14">
        <f t="shared" si="52"/>
        <v>0.82777066986030934</v>
      </c>
      <c r="J246" s="13">
        <v>0</v>
      </c>
      <c r="K246" s="14">
        <f t="shared" si="53"/>
        <v>0</v>
      </c>
      <c r="L246" s="13">
        <v>5.2361175252858494E-2</v>
      </c>
      <c r="M246" s="14">
        <f t="shared" si="54"/>
        <v>2.8488699885686235E-2</v>
      </c>
      <c r="N246" s="13">
        <v>0</v>
      </c>
      <c r="O246" s="14">
        <f t="shared" si="55"/>
        <v>0</v>
      </c>
      <c r="P246" s="15">
        <v>2.9101941474336136E-2</v>
      </c>
      <c r="Q246" s="14">
        <f t="shared" si="56"/>
        <v>1.4434028377627106E-2</v>
      </c>
      <c r="R246" s="15">
        <v>0</v>
      </c>
      <c r="S246" s="14">
        <f t="shared" si="57"/>
        <v>0</v>
      </c>
      <c r="T246" s="16"/>
      <c r="U246" s="14">
        <f t="shared" si="58"/>
        <v>0</v>
      </c>
      <c r="V246" s="13">
        <v>0</v>
      </c>
      <c r="W246" s="14">
        <f t="shared" si="59"/>
        <v>0</v>
      </c>
      <c r="X246" s="15">
        <v>0</v>
      </c>
      <c r="Y246" s="14">
        <f t="shared" si="60"/>
        <v>0</v>
      </c>
      <c r="Z246" s="15"/>
      <c r="AA246" s="14">
        <f t="shared" si="61"/>
        <v>0</v>
      </c>
      <c r="AB246" s="16"/>
      <c r="AC246" s="14">
        <f t="shared" si="62"/>
        <v>0</v>
      </c>
    </row>
    <row r="247" spans="1:29" x14ac:dyDescent="0.25">
      <c r="A247" s="2">
        <v>41151</v>
      </c>
      <c r="B247" s="13">
        <v>0</v>
      </c>
      <c r="C247" s="14">
        <f t="shared" si="49"/>
        <v>0</v>
      </c>
      <c r="D247" s="13">
        <v>0</v>
      </c>
      <c r="E247" s="14">
        <f t="shared" si="50"/>
        <v>0</v>
      </c>
      <c r="F247" s="13">
        <v>0</v>
      </c>
      <c r="G247" s="14">
        <f t="shared" si="51"/>
        <v>0</v>
      </c>
      <c r="H247" s="13">
        <v>5.4398651102677427</v>
      </c>
      <c r="I247" s="14">
        <f t="shared" si="52"/>
        <v>0.70634858059382777</v>
      </c>
      <c r="J247" s="13">
        <v>0</v>
      </c>
      <c r="K247" s="14">
        <f t="shared" si="53"/>
        <v>0</v>
      </c>
      <c r="L247" s="13">
        <v>1.7911499767787768E-2</v>
      </c>
      <c r="M247" s="14">
        <f t="shared" si="54"/>
        <v>9.7452996217686598E-3</v>
      </c>
      <c r="N247" s="13">
        <v>0</v>
      </c>
      <c r="O247" s="14">
        <f t="shared" si="55"/>
        <v>0</v>
      </c>
      <c r="P247" s="15">
        <v>2.2102961371010133E-2</v>
      </c>
      <c r="Q247" s="14">
        <f t="shared" si="56"/>
        <v>1.0962662815472304E-2</v>
      </c>
      <c r="R247" s="15">
        <v>0</v>
      </c>
      <c r="S247" s="14">
        <f t="shared" si="57"/>
        <v>0</v>
      </c>
      <c r="T247" s="16"/>
      <c r="U247" s="14">
        <f t="shared" si="58"/>
        <v>0</v>
      </c>
      <c r="V247" s="13">
        <v>0</v>
      </c>
      <c r="W247" s="14">
        <f t="shared" si="59"/>
        <v>0</v>
      </c>
      <c r="X247" s="15">
        <v>0</v>
      </c>
      <c r="Y247" s="14">
        <f t="shared" si="60"/>
        <v>0</v>
      </c>
      <c r="Z247" s="15"/>
      <c r="AA247" s="14">
        <f t="shared" si="61"/>
        <v>0</v>
      </c>
      <c r="AB247" s="16"/>
      <c r="AC247" s="14">
        <f t="shared" si="62"/>
        <v>0</v>
      </c>
    </row>
    <row r="248" spans="1:29" x14ac:dyDescent="0.25">
      <c r="A248" s="2">
        <v>41152</v>
      </c>
      <c r="B248" s="13">
        <v>0</v>
      </c>
      <c r="C248" s="14">
        <f t="shared" si="49"/>
        <v>0</v>
      </c>
      <c r="D248" s="13">
        <v>0</v>
      </c>
      <c r="E248" s="14">
        <f t="shared" si="50"/>
        <v>0</v>
      </c>
      <c r="F248" s="13">
        <v>0</v>
      </c>
      <c r="G248" s="14">
        <f t="shared" si="51"/>
        <v>0</v>
      </c>
      <c r="H248" s="13">
        <v>4.4248136414782682</v>
      </c>
      <c r="I248" s="14">
        <f t="shared" si="52"/>
        <v>0.57454748816309342</v>
      </c>
      <c r="J248" s="13">
        <v>0</v>
      </c>
      <c r="K248" s="14">
        <f t="shared" si="53"/>
        <v>0</v>
      </c>
      <c r="L248" s="13">
        <v>1.2462547689332783E-2</v>
      </c>
      <c r="M248" s="14">
        <f t="shared" si="54"/>
        <v>6.780630480846048E-3</v>
      </c>
      <c r="N248" s="13">
        <v>0</v>
      </c>
      <c r="O248" s="14">
        <f t="shared" si="55"/>
        <v>0</v>
      </c>
      <c r="P248" s="15">
        <v>3.2869976654024038E-2</v>
      </c>
      <c r="Q248" s="14">
        <f t="shared" si="56"/>
        <v>1.6302904609114106E-2</v>
      </c>
      <c r="R248" s="15">
        <v>0</v>
      </c>
      <c r="S248" s="14">
        <f t="shared" si="57"/>
        <v>0</v>
      </c>
      <c r="T248" s="16"/>
      <c r="U248" s="14">
        <f t="shared" si="58"/>
        <v>0</v>
      </c>
      <c r="V248" s="13">
        <v>0</v>
      </c>
      <c r="W248" s="14">
        <f t="shared" si="59"/>
        <v>0</v>
      </c>
      <c r="X248" s="15">
        <v>0</v>
      </c>
      <c r="Y248" s="14">
        <f t="shared" si="60"/>
        <v>0</v>
      </c>
      <c r="Z248" s="15"/>
      <c r="AA248" s="14">
        <f t="shared" si="61"/>
        <v>0</v>
      </c>
      <c r="AB248" s="16"/>
      <c r="AC248" s="14">
        <f t="shared" si="62"/>
        <v>0</v>
      </c>
    </row>
    <row r="249" spans="1:29" x14ac:dyDescent="0.25">
      <c r="A249" s="2">
        <v>41153</v>
      </c>
      <c r="B249" s="13">
        <v>0</v>
      </c>
      <c r="C249" s="14">
        <f t="shared" si="49"/>
        <v>0</v>
      </c>
      <c r="D249" s="13">
        <v>0</v>
      </c>
      <c r="E249" s="14">
        <f t="shared" si="50"/>
        <v>0</v>
      </c>
      <c r="F249" s="13">
        <v>0</v>
      </c>
      <c r="G249" s="14">
        <f t="shared" si="51"/>
        <v>0</v>
      </c>
      <c r="H249" s="13">
        <v>3.7201510743782169</v>
      </c>
      <c r="I249" s="14">
        <f t="shared" si="52"/>
        <v>0.4830493730482085</v>
      </c>
      <c r="J249" s="13">
        <v>0</v>
      </c>
      <c r="K249" s="14">
        <f t="shared" si="53"/>
        <v>0</v>
      </c>
      <c r="L249" s="13">
        <v>3.3190956206179456E-2</v>
      </c>
      <c r="M249" s="14">
        <f t="shared" si="54"/>
        <v>1.8058555517719805E-2</v>
      </c>
      <c r="N249" s="13">
        <v>0</v>
      </c>
      <c r="O249" s="14">
        <f t="shared" si="55"/>
        <v>0</v>
      </c>
      <c r="P249" s="15">
        <v>3.4998221253537874E-2</v>
      </c>
      <c r="Q249" s="14">
        <f t="shared" si="56"/>
        <v>1.7358474835279407E-2</v>
      </c>
      <c r="R249" s="15">
        <v>0</v>
      </c>
      <c r="S249" s="14">
        <f t="shared" si="57"/>
        <v>0</v>
      </c>
      <c r="T249" s="16"/>
      <c r="U249" s="14">
        <f t="shared" si="58"/>
        <v>0</v>
      </c>
      <c r="V249" s="13">
        <v>0</v>
      </c>
      <c r="W249" s="14">
        <f t="shared" si="59"/>
        <v>0</v>
      </c>
      <c r="X249" s="15">
        <v>0</v>
      </c>
      <c r="Y249" s="14">
        <f t="shared" si="60"/>
        <v>0</v>
      </c>
      <c r="Z249" s="15"/>
      <c r="AA249" s="14">
        <f t="shared" si="61"/>
        <v>0</v>
      </c>
      <c r="AB249" s="16"/>
      <c r="AC249" s="14">
        <f t="shared" si="62"/>
        <v>0</v>
      </c>
    </row>
    <row r="250" spans="1:29" x14ac:dyDescent="0.25">
      <c r="A250" s="2">
        <v>41154</v>
      </c>
      <c r="B250" s="13">
        <v>0</v>
      </c>
      <c r="C250" s="14">
        <f t="shared" si="49"/>
        <v>0</v>
      </c>
      <c r="D250" s="13">
        <v>0</v>
      </c>
      <c r="E250" s="14">
        <f t="shared" si="50"/>
        <v>0</v>
      </c>
      <c r="F250" s="13">
        <v>0</v>
      </c>
      <c r="G250" s="14">
        <f t="shared" si="51"/>
        <v>0</v>
      </c>
      <c r="H250" s="13">
        <v>3.3680976772524831</v>
      </c>
      <c r="I250" s="14">
        <f t="shared" si="52"/>
        <v>0.43733639812836567</v>
      </c>
      <c r="J250" s="13">
        <v>0</v>
      </c>
      <c r="K250" s="14">
        <f t="shared" si="53"/>
        <v>0</v>
      </c>
      <c r="L250" s="13">
        <v>3.6622359609185098E-2</v>
      </c>
      <c r="M250" s="14">
        <f t="shared" si="54"/>
        <v>1.9925515555627157E-2</v>
      </c>
      <c r="N250" s="13">
        <v>0</v>
      </c>
      <c r="O250" s="14">
        <f t="shared" si="55"/>
        <v>0</v>
      </c>
      <c r="P250" s="15">
        <v>3.5673209487292891E-2</v>
      </c>
      <c r="Q250" s="14">
        <f t="shared" si="56"/>
        <v>1.7693256599897279E-2</v>
      </c>
      <c r="R250" s="15">
        <v>0</v>
      </c>
      <c r="S250" s="14">
        <f t="shared" si="57"/>
        <v>0</v>
      </c>
      <c r="T250" s="16"/>
      <c r="U250" s="14">
        <f t="shared" si="58"/>
        <v>0</v>
      </c>
      <c r="V250" s="13">
        <v>0</v>
      </c>
      <c r="W250" s="14">
        <f t="shared" si="59"/>
        <v>0</v>
      </c>
      <c r="X250" s="15">
        <v>0</v>
      </c>
      <c r="Y250" s="14">
        <f t="shared" si="60"/>
        <v>0</v>
      </c>
      <c r="Z250" s="15"/>
      <c r="AA250" s="14">
        <f t="shared" si="61"/>
        <v>0</v>
      </c>
      <c r="AB250" s="16"/>
      <c r="AC250" s="14">
        <f t="shared" si="62"/>
        <v>0</v>
      </c>
    </row>
    <row r="251" spans="1:29" x14ac:dyDescent="0.25">
      <c r="A251" s="2">
        <v>41155</v>
      </c>
      <c r="B251" s="13">
        <v>0</v>
      </c>
      <c r="C251" s="14">
        <f t="shared" si="49"/>
        <v>0</v>
      </c>
      <c r="D251" s="13">
        <v>0</v>
      </c>
      <c r="E251" s="14">
        <f t="shared" si="50"/>
        <v>0</v>
      </c>
      <c r="F251" s="13">
        <v>0</v>
      </c>
      <c r="G251" s="14">
        <f t="shared" si="51"/>
        <v>0</v>
      </c>
      <c r="H251" s="13">
        <v>3.5332572306463521</v>
      </c>
      <c r="I251" s="14">
        <f t="shared" si="52"/>
        <v>0.45878182255462097</v>
      </c>
      <c r="J251" s="13">
        <v>0</v>
      </c>
      <c r="K251" s="14">
        <f t="shared" si="53"/>
        <v>0</v>
      </c>
      <c r="L251" s="13">
        <v>0.10826067168550911</v>
      </c>
      <c r="M251" s="14">
        <f t="shared" si="54"/>
        <v>5.8902531697909238E-2</v>
      </c>
      <c r="N251" s="13">
        <v>0</v>
      </c>
      <c r="O251" s="14">
        <f t="shared" si="55"/>
        <v>0</v>
      </c>
      <c r="P251" s="15">
        <v>3.7972691731137057E-2</v>
      </c>
      <c r="Q251" s="14">
        <f t="shared" si="56"/>
        <v>1.8833757552067978E-2</v>
      </c>
      <c r="R251" s="15">
        <v>0</v>
      </c>
      <c r="S251" s="14">
        <f t="shared" si="57"/>
        <v>0</v>
      </c>
      <c r="T251" s="16"/>
      <c r="U251" s="14">
        <f t="shared" si="58"/>
        <v>0</v>
      </c>
      <c r="V251" s="13">
        <v>0</v>
      </c>
      <c r="W251" s="14">
        <f t="shared" si="59"/>
        <v>0</v>
      </c>
      <c r="X251" s="15">
        <v>0</v>
      </c>
      <c r="Y251" s="14">
        <f t="shared" si="60"/>
        <v>0</v>
      </c>
      <c r="Z251" s="15"/>
      <c r="AA251" s="14">
        <f t="shared" si="61"/>
        <v>0</v>
      </c>
      <c r="AB251" s="16"/>
      <c r="AC251" s="14">
        <f t="shared" si="62"/>
        <v>0</v>
      </c>
    </row>
    <row r="252" spans="1:29" x14ac:dyDescent="0.25">
      <c r="A252" s="2">
        <v>41156</v>
      </c>
      <c r="B252" s="13">
        <v>0</v>
      </c>
      <c r="C252" s="14">
        <f t="shared" si="49"/>
        <v>0</v>
      </c>
      <c r="D252" s="13">
        <v>0</v>
      </c>
      <c r="E252" s="14">
        <f t="shared" si="50"/>
        <v>0</v>
      </c>
      <c r="F252" s="13">
        <v>0</v>
      </c>
      <c r="G252" s="14">
        <f t="shared" si="51"/>
        <v>0</v>
      </c>
      <c r="H252" s="13">
        <v>2.5217633840469338</v>
      </c>
      <c r="I252" s="14">
        <f t="shared" si="52"/>
        <v>0.32744267565622948</v>
      </c>
      <c r="J252" s="13">
        <v>0</v>
      </c>
      <c r="K252" s="14">
        <f t="shared" si="53"/>
        <v>0</v>
      </c>
      <c r="L252" s="13">
        <v>8.8039116781457816E-2</v>
      </c>
      <c r="M252" s="14">
        <f t="shared" si="54"/>
        <v>4.7900375881095442E-2</v>
      </c>
      <c r="N252" s="13">
        <v>0</v>
      </c>
      <c r="O252" s="14">
        <f t="shared" si="55"/>
        <v>0</v>
      </c>
      <c r="P252" s="15">
        <v>1.3576019833426226E-2</v>
      </c>
      <c r="Q252" s="14">
        <f t="shared" si="56"/>
        <v>6.7334564501034776E-3</v>
      </c>
      <c r="R252" s="15">
        <v>0</v>
      </c>
      <c r="S252" s="14">
        <f t="shared" si="57"/>
        <v>0</v>
      </c>
      <c r="T252" s="16"/>
      <c r="U252" s="14">
        <f t="shared" si="58"/>
        <v>0</v>
      </c>
      <c r="V252" s="13">
        <v>0</v>
      </c>
      <c r="W252" s="14">
        <f t="shared" si="59"/>
        <v>0</v>
      </c>
      <c r="X252" s="15">
        <v>0</v>
      </c>
      <c r="Y252" s="14">
        <f t="shared" si="60"/>
        <v>0</v>
      </c>
      <c r="Z252" s="15"/>
      <c r="AA252" s="14">
        <f t="shared" si="61"/>
        <v>0</v>
      </c>
      <c r="AB252" s="16"/>
      <c r="AC252" s="14">
        <f t="shared" si="62"/>
        <v>0</v>
      </c>
    </row>
    <row r="253" spans="1:29" x14ac:dyDescent="0.25">
      <c r="A253" s="2">
        <v>41157</v>
      </c>
      <c r="B253" s="13">
        <v>0</v>
      </c>
      <c r="C253" s="14">
        <f t="shared" si="49"/>
        <v>0</v>
      </c>
      <c r="D253" s="13">
        <v>1.4978987308362187E-2</v>
      </c>
      <c r="E253" s="14">
        <f t="shared" si="50"/>
        <v>1.9201550496179422E-2</v>
      </c>
      <c r="F253" s="13">
        <v>0</v>
      </c>
      <c r="G253" s="14">
        <f t="shared" si="51"/>
        <v>0</v>
      </c>
      <c r="H253" s="13">
        <v>3.0577177678545793</v>
      </c>
      <c r="I253" s="14">
        <f t="shared" si="52"/>
        <v>0.39703458843197426</v>
      </c>
      <c r="J253" s="13">
        <v>0</v>
      </c>
      <c r="K253" s="14">
        <f t="shared" si="53"/>
        <v>0</v>
      </c>
      <c r="L253" s="13">
        <v>7.4614650808588909E-2</v>
      </c>
      <c r="M253" s="14">
        <f t="shared" si="54"/>
        <v>4.0596384319030739E-2</v>
      </c>
      <c r="N253" s="13">
        <v>0</v>
      </c>
      <c r="O253" s="14">
        <f t="shared" si="55"/>
        <v>0</v>
      </c>
      <c r="P253" s="15">
        <v>6.472351558490913E-2</v>
      </c>
      <c r="Q253" s="14">
        <f t="shared" si="56"/>
        <v>3.2101674779197183E-2</v>
      </c>
      <c r="R253" s="15">
        <v>0</v>
      </c>
      <c r="S253" s="14">
        <f t="shared" si="57"/>
        <v>0</v>
      </c>
      <c r="T253" s="16"/>
      <c r="U253" s="14">
        <f t="shared" si="58"/>
        <v>0</v>
      </c>
      <c r="V253" s="13">
        <v>0</v>
      </c>
      <c r="W253" s="14">
        <f t="shared" si="59"/>
        <v>0</v>
      </c>
      <c r="X253" s="15">
        <v>0</v>
      </c>
      <c r="Y253" s="14">
        <f t="shared" si="60"/>
        <v>0</v>
      </c>
      <c r="Z253" s="15"/>
      <c r="AA253" s="14">
        <f t="shared" si="61"/>
        <v>0</v>
      </c>
      <c r="AB253" s="16"/>
      <c r="AC253" s="14">
        <f t="shared" si="62"/>
        <v>0</v>
      </c>
    </row>
    <row r="254" spans="1:29" x14ac:dyDescent="0.25">
      <c r="A254" s="2">
        <v>41158</v>
      </c>
      <c r="B254" s="13">
        <v>0</v>
      </c>
      <c r="C254" s="14">
        <f t="shared" si="49"/>
        <v>0</v>
      </c>
      <c r="D254" s="13">
        <v>0</v>
      </c>
      <c r="E254" s="14">
        <f t="shared" si="50"/>
        <v>0</v>
      </c>
      <c r="F254" s="13">
        <v>0</v>
      </c>
      <c r="G254" s="14">
        <f t="shared" si="51"/>
        <v>0</v>
      </c>
      <c r="H254" s="13">
        <v>4.173564739464422</v>
      </c>
      <c r="I254" s="14">
        <f t="shared" si="52"/>
        <v>0.54192364516039382</v>
      </c>
      <c r="J254" s="13">
        <v>0</v>
      </c>
      <c r="K254" s="14">
        <f t="shared" si="53"/>
        <v>0</v>
      </c>
      <c r="L254" s="13">
        <v>2.5138231844657234E-2</v>
      </c>
      <c r="M254" s="14">
        <f t="shared" si="54"/>
        <v>1.3677224378957084E-2</v>
      </c>
      <c r="N254" s="13">
        <v>0</v>
      </c>
      <c r="O254" s="14">
        <f t="shared" si="55"/>
        <v>0</v>
      </c>
      <c r="P254" s="15">
        <v>0.33090161638353427</v>
      </c>
      <c r="Q254" s="14">
        <f t="shared" si="56"/>
        <v>0.16412112316611574</v>
      </c>
      <c r="R254" s="15">
        <v>0</v>
      </c>
      <c r="S254" s="14">
        <f t="shared" si="57"/>
        <v>0</v>
      </c>
      <c r="T254" s="16"/>
      <c r="U254" s="14">
        <f t="shared" si="58"/>
        <v>0</v>
      </c>
      <c r="V254" s="13">
        <v>0</v>
      </c>
      <c r="W254" s="14">
        <f t="shared" si="59"/>
        <v>0</v>
      </c>
      <c r="X254" s="15">
        <v>1.0182261312387053E-2</v>
      </c>
      <c r="Y254" s="14">
        <f t="shared" si="60"/>
        <v>4.734915917062656E-3</v>
      </c>
      <c r="Z254" s="15"/>
      <c r="AA254" s="14">
        <f t="shared" si="61"/>
        <v>0</v>
      </c>
      <c r="AB254" s="16"/>
      <c r="AC254" s="14">
        <f t="shared" si="62"/>
        <v>0</v>
      </c>
    </row>
    <row r="255" spans="1:29" x14ac:dyDescent="0.25">
      <c r="A255" s="2">
        <v>41159</v>
      </c>
      <c r="B255" s="13">
        <v>0</v>
      </c>
      <c r="C255" s="14">
        <f t="shared" si="49"/>
        <v>0</v>
      </c>
      <c r="D255" s="13">
        <v>8.003355271999581E-3</v>
      </c>
      <c r="E255" s="14">
        <f t="shared" si="50"/>
        <v>1.0259493998527653E-2</v>
      </c>
      <c r="F255" s="13">
        <v>0</v>
      </c>
      <c r="G255" s="14">
        <f t="shared" si="51"/>
        <v>0</v>
      </c>
      <c r="H255" s="13">
        <v>1.7103080238919184</v>
      </c>
      <c r="I255" s="14">
        <f t="shared" si="52"/>
        <v>0.2220778678452987</v>
      </c>
      <c r="J255" s="13">
        <v>0</v>
      </c>
      <c r="K255" s="14">
        <f t="shared" si="53"/>
        <v>0</v>
      </c>
      <c r="L255" s="13">
        <v>8.5920511618958487E-2</v>
      </c>
      <c r="M255" s="14">
        <f t="shared" si="54"/>
        <v>4.6747683903513935E-2</v>
      </c>
      <c r="N255" s="13">
        <v>0</v>
      </c>
      <c r="O255" s="14">
        <f t="shared" si="55"/>
        <v>0</v>
      </c>
      <c r="P255" s="15">
        <v>0.41284385073572577</v>
      </c>
      <c r="Q255" s="14">
        <f t="shared" si="56"/>
        <v>0.20476296615135881</v>
      </c>
      <c r="R255" s="15">
        <v>0</v>
      </c>
      <c r="S255" s="14">
        <f t="shared" si="57"/>
        <v>0</v>
      </c>
      <c r="T255" s="16"/>
      <c r="U255" s="14">
        <f t="shared" si="58"/>
        <v>0</v>
      </c>
      <c r="V255" s="13">
        <v>0</v>
      </c>
      <c r="W255" s="14">
        <f t="shared" si="59"/>
        <v>0</v>
      </c>
      <c r="X255" s="15">
        <v>2.5128186190775798E-2</v>
      </c>
      <c r="Y255" s="14">
        <f t="shared" si="60"/>
        <v>1.1685012308304786E-2</v>
      </c>
      <c r="Z255" s="15"/>
      <c r="AA255" s="14">
        <f t="shared" si="61"/>
        <v>0</v>
      </c>
      <c r="AB255" s="16"/>
      <c r="AC255" s="14">
        <f t="shared" si="62"/>
        <v>0</v>
      </c>
    </row>
    <row r="256" spans="1:29" x14ac:dyDescent="0.25">
      <c r="A256" s="2">
        <v>41160</v>
      </c>
      <c r="B256" s="13">
        <v>0</v>
      </c>
      <c r="C256" s="14">
        <f t="shared" si="49"/>
        <v>0</v>
      </c>
      <c r="D256" s="13">
        <v>0</v>
      </c>
      <c r="E256" s="14">
        <f t="shared" si="50"/>
        <v>0</v>
      </c>
      <c r="F256" s="13">
        <v>0</v>
      </c>
      <c r="G256" s="14">
        <f t="shared" si="51"/>
        <v>0</v>
      </c>
      <c r="H256" s="13">
        <v>1.5615510820065421</v>
      </c>
      <c r="I256" s="14">
        <f t="shared" si="52"/>
        <v>0.20276226853827056</v>
      </c>
      <c r="J256" s="13">
        <v>0</v>
      </c>
      <c r="K256" s="14">
        <f t="shared" si="53"/>
        <v>0</v>
      </c>
      <c r="L256" s="13">
        <v>0.12301854353901855</v>
      </c>
      <c r="M256" s="14">
        <f t="shared" si="54"/>
        <v>6.6932003537602022E-2</v>
      </c>
      <c r="N256" s="13">
        <v>0</v>
      </c>
      <c r="O256" s="14">
        <f t="shared" si="55"/>
        <v>0</v>
      </c>
      <c r="P256" s="15">
        <v>0.6716311670699413</v>
      </c>
      <c r="Q256" s="14">
        <f t="shared" si="56"/>
        <v>0.33311672121034974</v>
      </c>
      <c r="R256" s="15">
        <v>0</v>
      </c>
      <c r="S256" s="14">
        <f t="shared" si="57"/>
        <v>0</v>
      </c>
      <c r="T256" s="16"/>
      <c r="U256" s="14">
        <f t="shared" si="58"/>
        <v>0</v>
      </c>
      <c r="V256" s="13">
        <v>0</v>
      </c>
      <c r="W256" s="14">
        <f t="shared" si="59"/>
        <v>0</v>
      </c>
      <c r="X256" s="15">
        <v>4.7621865323766957E-2</v>
      </c>
      <c r="Y256" s="14">
        <f t="shared" si="60"/>
        <v>2.2144936296950839E-2</v>
      </c>
      <c r="Z256" s="15"/>
      <c r="AA256" s="14">
        <f t="shared" si="61"/>
        <v>0</v>
      </c>
      <c r="AB256" s="16"/>
      <c r="AC256" s="14">
        <f t="shared" si="62"/>
        <v>0</v>
      </c>
    </row>
    <row r="257" spans="1:29" x14ac:dyDescent="0.25">
      <c r="A257" s="2">
        <v>41161</v>
      </c>
      <c r="B257" s="13">
        <v>0</v>
      </c>
      <c r="C257" s="14">
        <f t="shared" si="49"/>
        <v>0</v>
      </c>
      <c r="D257" s="13">
        <v>0</v>
      </c>
      <c r="E257" s="14">
        <f t="shared" si="50"/>
        <v>0</v>
      </c>
      <c r="F257" s="13">
        <v>0</v>
      </c>
      <c r="G257" s="14">
        <f t="shared" si="51"/>
        <v>0</v>
      </c>
      <c r="H257" s="13">
        <v>0.55673406870814912</v>
      </c>
      <c r="I257" s="14">
        <f t="shared" si="52"/>
        <v>7.2290086468866963E-2</v>
      </c>
      <c r="J257" s="13">
        <v>0</v>
      </c>
      <c r="K257" s="14">
        <f t="shared" si="53"/>
        <v>0</v>
      </c>
      <c r="L257" s="13">
        <v>6.9840381495273759E-2</v>
      </c>
      <c r="M257" s="14">
        <f t="shared" si="54"/>
        <v>3.7998796984834084E-2</v>
      </c>
      <c r="N257" s="13">
        <v>0</v>
      </c>
      <c r="O257" s="14">
        <f t="shared" si="55"/>
        <v>0</v>
      </c>
      <c r="P257" s="15">
        <v>1.6753278667439497</v>
      </c>
      <c r="Q257" s="14">
        <f t="shared" si="56"/>
        <v>0.83093184665141928</v>
      </c>
      <c r="R257" s="15">
        <v>0</v>
      </c>
      <c r="S257" s="14">
        <f t="shared" si="57"/>
        <v>0</v>
      </c>
      <c r="T257" s="16"/>
      <c r="U257" s="14">
        <f t="shared" si="58"/>
        <v>0</v>
      </c>
      <c r="V257" s="13">
        <v>0</v>
      </c>
      <c r="W257" s="14">
        <f t="shared" si="59"/>
        <v>0</v>
      </c>
      <c r="X257" s="15">
        <v>1.3702075360957839E-2</v>
      </c>
      <c r="Y257" s="14">
        <f t="shared" si="60"/>
        <v>6.3716862819524081E-3</v>
      </c>
      <c r="Z257" s="15"/>
      <c r="AA257" s="14">
        <f t="shared" si="61"/>
        <v>0</v>
      </c>
      <c r="AB257" s="16"/>
      <c r="AC257" s="14">
        <f t="shared" si="62"/>
        <v>0</v>
      </c>
    </row>
    <row r="258" spans="1:29" x14ac:dyDescent="0.25">
      <c r="A258" s="2">
        <v>41162</v>
      </c>
      <c r="B258" s="13">
        <v>0</v>
      </c>
      <c r="C258" s="14">
        <f t="shared" si="49"/>
        <v>0</v>
      </c>
      <c r="D258" s="13">
        <v>0</v>
      </c>
      <c r="E258" s="14">
        <f t="shared" si="50"/>
        <v>0</v>
      </c>
      <c r="F258" s="13">
        <v>0</v>
      </c>
      <c r="G258" s="14">
        <f t="shared" si="51"/>
        <v>0</v>
      </c>
      <c r="H258" s="13">
        <v>0.16840286875371596</v>
      </c>
      <c r="I258" s="14">
        <f t="shared" si="52"/>
        <v>2.1866558251158789E-2</v>
      </c>
      <c r="J258" s="13">
        <v>0</v>
      </c>
      <c r="K258" s="14">
        <f t="shared" si="53"/>
        <v>0</v>
      </c>
      <c r="L258" s="13">
        <v>7.3203357482022113E-2</v>
      </c>
      <c r="M258" s="14">
        <f t="shared" si="54"/>
        <v>3.9828526992737472E-2</v>
      </c>
      <c r="N258" s="13">
        <v>0</v>
      </c>
      <c r="O258" s="14">
        <f t="shared" si="55"/>
        <v>0</v>
      </c>
      <c r="P258" s="15">
        <v>0.57065127881159172</v>
      </c>
      <c r="Q258" s="14">
        <f t="shared" si="56"/>
        <v>0.28303255160345303</v>
      </c>
      <c r="R258" s="15">
        <v>0</v>
      </c>
      <c r="S258" s="14">
        <f t="shared" si="57"/>
        <v>0</v>
      </c>
      <c r="T258" s="16"/>
      <c r="U258" s="14">
        <f t="shared" si="58"/>
        <v>0</v>
      </c>
      <c r="V258" s="13">
        <v>0</v>
      </c>
      <c r="W258" s="14">
        <f t="shared" si="59"/>
        <v>0</v>
      </c>
      <c r="X258" s="15">
        <v>4.1466269012516033E-3</v>
      </c>
      <c r="Y258" s="14">
        <f t="shared" si="60"/>
        <v>1.9282484621535982E-3</v>
      </c>
      <c r="Z258" s="15"/>
      <c r="AA258" s="14">
        <f t="shared" si="61"/>
        <v>0</v>
      </c>
      <c r="AB258" s="16"/>
      <c r="AC258" s="14">
        <f t="shared" si="62"/>
        <v>0</v>
      </c>
    </row>
    <row r="259" spans="1:29" x14ac:dyDescent="0.25">
      <c r="A259" s="2">
        <v>41163</v>
      </c>
      <c r="B259" s="13">
        <v>0</v>
      </c>
      <c r="C259" s="14">
        <f t="shared" si="49"/>
        <v>0</v>
      </c>
      <c r="D259" s="13">
        <v>0</v>
      </c>
      <c r="E259" s="14">
        <f t="shared" si="50"/>
        <v>0</v>
      </c>
      <c r="F259" s="13">
        <v>0</v>
      </c>
      <c r="G259" s="14">
        <f t="shared" si="51"/>
        <v>0</v>
      </c>
      <c r="H259" s="13">
        <v>0.14888284950211517</v>
      </c>
      <c r="I259" s="14">
        <f t="shared" si="52"/>
        <v>1.9331947996667796E-2</v>
      </c>
      <c r="J259" s="13">
        <v>0</v>
      </c>
      <c r="K259" s="14">
        <f t="shared" si="53"/>
        <v>0</v>
      </c>
      <c r="L259" s="13">
        <v>4.7301071116529744E-2</v>
      </c>
      <c r="M259" s="14">
        <f t="shared" si="54"/>
        <v>2.573559536818747E-2</v>
      </c>
      <c r="N259" s="13">
        <v>0</v>
      </c>
      <c r="O259" s="14">
        <f t="shared" si="55"/>
        <v>0</v>
      </c>
      <c r="P259" s="15">
        <v>4.6135496374682507E-3</v>
      </c>
      <c r="Q259" s="14">
        <f t="shared" si="56"/>
        <v>2.2882358707075594E-3</v>
      </c>
      <c r="R259" s="15">
        <v>0</v>
      </c>
      <c r="S259" s="14">
        <f t="shared" si="57"/>
        <v>0</v>
      </c>
      <c r="T259" s="16"/>
      <c r="U259" s="14">
        <f t="shared" si="58"/>
        <v>0</v>
      </c>
      <c r="V259" s="13">
        <v>0</v>
      </c>
      <c r="W259" s="14">
        <f t="shared" si="59"/>
        <v>0</v>
      </c>
      <c r="X259" s="15">
        <v>2.1698052875916583E-3</v>
      </c>
      <c r="Y259" s="14">
        <f t="shared" si="60"/>
        <v>1.0089944932611373E-3</v>
      </c>
      <c r="Z259" s="15"/>
      <c r="AA259" s="14">
        <f t="shared" si="61"/>
        <v>0</v>
      </c>
      <c r="AB259" s="16"/>
      <c r="AC259" s="14">
        <f t="shared" si="62"/>
        <v>0</v>
      </c>
    </row>
    <row r="260" spans="1:29" x14ac:dyDescent="0.25">
      <c r="A260" s="2">
        <v>41164</v>
      </c>
      <c r="B260" s="13">
        <v>0</v>
      </c>
      <c r="C260" s="14">
        <f t="shared" si="49"/>
        <v>0</v>
      </c>
      <c r="D260" s="13">
        <v>1.1327940302620259</v>
      </c>
      <c r="E260" s="14">
        <f t="shared" si="50"/>
        <v>1.4521276589709056</v>
      </c>
      <c r="F260" s="13">
        <v>6.9068534925803504E-2</v>
      </c>
      <c r="G260" s="14">
        <f t="shared" si="51"/>
        <v>2.4477118201761374E-2</v>
      </c>
      <c r="H260" s="13">
        <v>8.6011546794282925</v>
      </c>
      <c r="I260" s="14">
        <f t="shared" si="52"/>
        <v>1.116831626544341</v>
      </c>
      <c r="J260" s="13">
        <v>0</v>
      </c>
      <c r="K260" s="14">
        <f t="shared" si="53"/>
        <v>0</v>
      </c>
      <c r="L260" s="13">
        <v>2.4996991434004103</v>
      </c>
      <c r="M260" s="14">
        <f t="shared" si="54"/>
        <v>1.3600378210944299</v>
      </c>
      <c r="N260" s="13">
        <v>5.7973043576360031E-2</v>
      </c>
      <c r="O260" s="14">
        <f t="shared" si="55"/>
        <v>5.8927893705853024E-2</v>
      </c>
      <c r="P260" s="15">
        <v>5.1543292767252407</v>
      </c>
      <c r="Q260" s="14">
        <f t="shared" si="56"/>
        <v>2.5564526378246888</v>
      </c>
      <c r="R260" s="15">
        <v>0.20203684284574913</v>
      </c>
      <c r="S260" s="14">
        <f t="shared" si="57"/>
        <v>0.11125546986534561</v>
      </c>
      <c r="T260" s="16"/>
      <c r="U260" s="14">
        <f t="shared" si="58"/>
        <v>0</v>
      </c>
      <c r="V260" s="13">
        <v>0</v>
      </c>
      <c r="W260" s="14">
        <f t="shared" si="59"/>
        <v>0</v>
      </c>
      <c r="X260" s="15">
        <v>0</v>
      </c>
      <c r="Y260" s="14">
        <f t="shared" si="60"/>
        <v>0</v>
      </c>
      <c r="Z260" s="15"/>
      <c r="AA260" s="14">
        <f t="shared" si="61"/>
        <v>0</v>
      </c>
      <c r="AB260" s="16"/>
      <c r="AC260" s="14">
        <f t="shared" si="62"/>
        <v>0</v>
      </c>
    </row>
    <row r="261" spans="1:29" x14ac:dyDescent="0.25">
      <c r="A261" s="2">
        <v>41165</v>
      </c>
      <c r="B261" s="13">
        <v>0</v>
      </c>
      <c r="C261" s="14">
        <f t="shared" si="49"/>
        <v>0</v>
      </c>
      <c r="D261" s="13">
        <v>0</v>
      </c>
      <c r="E261" s="14">
        <f t="shared" si="50"/>
        <v>0</v>
      </c>
      <c r="F261" s="13">
        <v>0</v>
      </c>
      <c r="G261" s="14">
        <f t="shared" si="51"/>
        <v>0</v>
      </c>
      <c r="H261" s="13">
        <v>0.2005570348328938</v>
      </c>
      <c r="I261" s="14">
        <f t="shared" si="52"/>
        <v>2.6041670889032198E-2</v>
      </c>
      <c r="J261" s="13">
        <v>0</v>
      </c>
      <c r="K261" s="14">
        <f t="shared" si="53"/>
        <v>0</v>
      </c>
      <c r="L261" s="13">
        <v>0.14516121469309554</v>
      </c>
      <c r="M261" s="14">
        <f t="shared" si="54"/>
        <v>7.8979401445109912E-2</v>
      </c>
      <c r="N261" s="13">
        <v>0</v>
      </c>
      <c r="O261" s="14">
        <f t="shared" si="55"/>
        <v>0</v>
      </c>
      <c r="P261" s="15">
        <v>2.8753718149365955E-2</v>
      </c>
      <c r="Q261" s="14">
        <f t="shared" si="56"/>
        <v>1.4261316005196433E-2</v>
      </c>
      <c r="R261" s="15">
        <v>0</v>
      </c>
      <c r="S261" s="14">
        <f t="shared" si="57"/>
        <v>0</v>
      </c>
      <c r="T261" s="16"/>
      <c r="U261" s="14">
        <f t="shared" si="58"/>
        <v>0</v>
      </c>
      <c r="V261" s="13">
        <v>0</v>
      </c>
      <c r="W261" s="14">
        <f t="shared" si="59"/>
        <v>0</v>
      </c>
      <c r="X261" s="15">
        <v>0</v>
      </c>
      <c r="Y261" s="14">
        <f t="shared" si="60"/>
        <v>0</v>
      </c>
      <c r="Z261" s="15"/>
      <c r="AA261" s="14">
        <f t="shared" si="61"/>
        <v>0</v>
      </c>
      <c r="AB261" s="16"/>
      <c r="AC261" s="14">
        <f t="shared" si="62"/>
        <v>0</v>
      </c>
    </row>
    <row r="262" spans="1:29" x14ac:dyDescent="0.25">
      <c r="A262" s="2">
        <v>41166</v>
      </c>
      <c r="B262" s="13">
        <v>0</v>
      </c>
      <c r="C262" s="14">
        <f t="shared" ref="C262:C325" si="63">(B262*8.64)/4.62</f>
        <v>0</v>
      </c>
      <c r="D262" s="13">
        <v>1.1701770471493391E-2</v>
      </c>
      <c r="E262" s="14">
        <f t="shared" ref="E262:E325" si="64">(D262*8.64)/6.74</f>
        <v>1.5000489150401025E-2</v>
      </c>
      <c r="F262" s="13">
        <v>0</v>
      </c>
      <c r="G262" s="14">
        <f t="shared" ref="G262:G325" si="65">(F262*8.64)/24.38</f>
        <v>0</v>
      </c>
      <c r="H262" s="13">
        <v>0.41336015123551628</v>
      </c>
      <c r="I262" s="14">
        <f t="shared" ref="I262:I325" si="66">(H262*8.64)/66.54</f>
        <v>5.3673455164936289E-2</v>
      </c>
      <c r="J262" s="13">
        <v>0</v>
      </c>
      <c r="K262" s="14">
        <f t="shared" ref="K262:K325" si="67">(J262*8.64)/4.47</f>
        <v>0</v>
      </c>
      <c r="L262" s="13">
        <v>0.27224106229637507</v>
      </c>
      <c r="M262" s="14">
        <f t="shared" ref="M262:M325" si="68">(L262*8.64)/15.88</f>
        <v>0.14812108175319147</v>
      </c>
      <c r="N262" s="13">
        <v>0</v>
      </c>
      <c r="O262" s="14">
        <f t="shared" ref="O262:O325" si="69">(N262*8.64)/8.5</f>
        <v>0</v>
      </c>
      <c r="P262" s="15">
        <v>9.1928344457576264E-2</v>
      </c>
      <c r="Q262" s="14">
        <f t="shared" ref="Q262:Q325" si="70">(P262*8.64)/17.42</f>
        <v>4.5594770155766871E-2</v>
      </c>
      <c r="R262" s="15">
        <v>0</v>
      </c>
      <c r="S262" s="14">
        <f t="shared" ref="S262:S325" si="71">(R262*8.64)/15.69</f>
        <v>0</v>
      </c>
      <c r="T262" s="16"/>
      <c r="U262" s="14">
        <f t="shared" ref="U262:U325" si="72">(T262*8.64)/44.21</f>
        <v>0</v>
      </c>
      <c r="V262" s="13">
        <v>0</v>
      </c>
      <c r="W262" s="14">
        <f t="shared" ref="W262:W325" si="73">(V262*8.64)/4.06</f>
        <v>0</v>
      </c>
      <c r="X262" s="15">
        <v>0</v>
      </c>
      <c r="Y262" s="14">
        <f t="shared" ref="Y262:Y325" si="74">(X262*8.64)/18.58</f>
        <v>0</v>
      </c>
      <c r="Z262" s="15"/>
      <c r="AA262" s="14">
        <f t="shared" ref="AA262:AA325" si="75">(Z262*8.64)/11.61</f>
        <v>0</v>
      </c>
      <c r="AB262" s="16"/>
      <c r="AC262" s="14">
        <f t="shared" ref="AC262:AC325" si="76">(AB262*8.64)/3.22</f>
        <v>0</v>
      </c>
    </row>
    <row r="263" spans="1:29" x14ac:dyDescent="0.25">
      <c r="A263" s="2">
        <v>41167</v>
      </c>
      <c r="B263" s="13">
        <v>0</v>
      </c>
      <c r="C263" s="14">
        <f t="shared" si="63"/>
        <v>0</v>
      </c>
      <c r="D263" s="13">
        <v>0</v>
      </c>
      <c r="E263" s="14">
        <f t="shared" si="64"/>
        <v>0</v>
      </c>
      <c r="F263" s="13">
        <v>0</v>
      </c>
      <c r="G263" s="14">
        <f t="shared" si="65"/>
        <v>0</v>
      </c>
      <c r="H263" s="13">
        <v>0.56798952507453793</v>
      </c>
      <c r="I263" s="14">
        <f t="shared" si="66"/>
        <v>7.3751570433483737E-2</v>
      </c>
      <c r="J263" s="13">
        <v>0</v>
      </c>
      <c r="K263" s="14">
        <f t="shared" si="67"/>
        <v>0</v>
      </c>
      <c r="L263" s="13">
        <v>0.36681200899014554</v>
      </c>
      <c r="M263" s="14">
        <f t="shared" si="68"/>
        <v>0.19957529960169129</v>
      </c>
      <c r="N263" s="13">
        <v>0</v>
      </c>
      <c r="O263" s="14">
        <f t="shared" si="69"/>
        <v>0</v>
      </c>
      <c r="P263" s="15">
        <v>0.29130870654455659</v>
      </c>
      <c r="Q263" s="14">
        <f t="shared" si="70"/>
        <v>0.14448376719546319</v>
      </c>
      <c r="R263" s="15">
        <v>0</v>
      </c>
      <c r="S263" s="14">
        <f t="shared" si="71"/>
        <v>0</v>
      </c>
      <c r="T263" s="16"/>
      <c r="U263" s="14">
        <f t="shared" si="72"/>
        <v>0</v>
      </c>
      <c r="V263" s="13">
        <v>0</v>
      </c>
      <c r="W263" s="14">
        <f t="shared" si="73"/>
        <v>0</v>
      </c>
      <c r="X263" s="15">
        <v>8.9874693400976494E-2</v>
      </c>
      <c r="Y263" s="14">
        <f t="shared" si="74"/>
        <v>4.1793183583661846E-2</v>
      </c>
      <c r="Z263" s="15"/>
      <c r="AA263" s="14">
        <f t="shared" si="75"/>
        <v>0</v>
      </c>
      <c r="AB263" s="16"/>
      <c r="AC263" s="14">
        <f t="shared" si="76"/>
        <v>0</v>
      </c>
    </row>
    <row r="264" spans="1:29" x14ac:dyDescent="0.25">
      <c r="A264" s="2">
        <v>41168</v>
      </c>
      <c r="B264" s="13">
        <v>0</v>
      </c>
      <c r="C264" s="14">
        <f t="shared" si="63"/>
        <v>0</v>
      </c>
      <c r="D264" s="13">
        <v>0</v>
      </c>
      <c r="E264" s="14">
        <f t="shared" si="64"/>
        <v>0</v>
      </c>
      <c r="F264" s="13">
        <v>0</v>
      </c>
      <c r="G264" s="14">
        <f t="shared" si="65"/>
        <v>0</v>
      </c>
      <c r="H264" s="13">
        <v>5.8182361945655243E-2</v>
      </c>
      <c r="I264" s="14">
        <f t="shared" si="66"/>
        <v>7.5547882057478404E-3</v>
      </c>
      <c r="J264" s="13">
        <v>0</v>
      </c>
      <c r="K264" s="14">
        <f t="shared" si="67"/>
        <v>0</v>
      </c>
      <c r="L264" s="13">
        <v>6.2030429875884238E-2</v>
      </c>
      <c r="M264" s="14">
        <f t="shared" si="68"/>
        <v>3.37495537863753E-2</v>
      </c>
      <c r="N264" s="13">
        <v>0</v>
      </c>
      <c r="O264" s="14">
        <f t="shared" si="69"/>
        <v>0</v>
      </c>
      <c r="P264" s="15">
        <v>7.6734012604733545E-2</v>
      </c>
      <c r="Q264" s="14">
        <f t="shared" si="70"/>
        <v>3.8058660671922949E-2</v>
      </c>
      <c r="R264" s="15">
        <v>0</v>
      </c>
      <c r="S264" s="14">
        <f t="shared" si="71"/>
        <v>0</v>
      </c>
      <c r="T264" s="16"/>
      <c r="U264" s="14">
        <f t="shared" si="72"/>
        <v>0</v>
      </c>
      <c r="V264" s="13">
        <v>0</v>
      </c>
      <c r="W264" s="14">
        <f t="shared" si="73"/>
        <v>0</v>
      </c>
      <c r="X264" s="15">
        <v>4.6508446637824413E-2</v>
      </c>
      <c r="Y264" s="14">
        <f t="shared" si="74"/>
        <v>2.1627178630290796E-2</v>
      </c>
      <c r="Z264" s="15"/>
      <c r="AA264" s="14">
        <f t="shared" si="75"/>
        <v>0</v>
      </c>
      <c r="AB264" s="16"/>
      <c r="AC264" s="14">
        <f t="shared" si="76"/>
        <v>0</v>
      </c>
    </row>
    <row r="265" spans="1:29" x14ac:dyDescent="0.25">
      <c r="A265" s="2">
        <v>41169</v>
      </c>
      <c r="B265" s="13">
        <v>0</v>
      </c>
      <c r="C265" s="14">
        <f t="shared" si="63"/>
        <v>0</v>
      </c>
      <c r="D265" s="13">
        <v>0.13266075909274311</v>
      </c>
      <c r="E265" s="14">
        <f t="shared" si="64"/>
        <v>0.17005770898535616</v>
      </c>
      <c r="F265" s="13">
        <v>0</v>
      </c>
      <c r="G265" s="14">
        <f t="shared" si="65"/>
        <v>0</v>
      </c>
      <c r="H265" s="13">
        <v>0.30552678945646083</v>
      </c>
      <c r="I265" s="14">
        <f t="shared" si="66"/>
        <v>3.9671648044842522E-2</v>
      </c>
      <c r="J265" s="13">
        <v>0</v>
      </c>
      <c r="K265" s="14">
        <f t="shared" si="67"/>
        <v>0</v>
      </c>
      <c r="L265" s="13">
        <v>0.13017358904523349</v>
      </c>
      <c r="M265" s="14">
        <f t="shared" si="68"/>
        <v>7.082492502209177E-2</v>
      </c>
      <c r="N265" s="13">
        <v>0</v>
      </c>
      <c r="O265" s="14">
        <f t="shared" si="69"/>
        <v>0</v>
      </c>
      <c r="P265" s="15">
        <v>0.17553973537455075</v>
      </c>
      <c r="Q265" s="14">
        <f t="shared" si="70"/>
        <v>8.7064484135253639E-2</v>
      </c>
      <c r="R265" s="15">
        <v>0</v>
      </c>
      <c r="S265" s="14">
        <f t="shared" si="71"/>
        <v>0</v>
      </c>
      <c r="T265" s="16"/>
      <c r="U265" s="14">
        <f t="shared" si="72"/>
        <v>0</v>
      </c>
      <c r="V265" s="13">
        <v>0</v>
      </c>
      <c r="W265" s="14">
        <f t="shared" si="73"/>
        <v>0</v>
      </c>
      <c r="X265" s="15">
        <v>7.9181078858820697E-2</v>
      </c>
      <c r="Y265" s="14">
        <f t="shared" si="74"/>
        <v>3.6820480158246009E-2</v>
      </c>
      <c r="Z265" s="15"/>
      <c r="AA265" s="14">
        <f t="shared" si="75"/>
        <v>0</v>
      </c>
      <c r="AB265" s="16"/>
      <c r="AC265" s="14">
        <f t="shared" si="76"/>
        <v>0</v>
      </c>
    </row>
    <row r="266" spans="1:29" x14ac:dyDescent="0.25">
      <c r="A266" s="2">
        <v>41170</v>
      </c>
      <c r="B266" s="13">
        <v>0</v>
      </c>
      <c r="C266" s="14">
        <f t="shared" si="63"/>
        <v>0</v>
      </c>
      <c r="D266" s="13">
        <v>3.4612502684744827E-2</v>
      </c>
      <c r="E266" s="14">
        <f t="shared" si="64"/>
        <v>4.4369736379257466E-2</v>
      </c>
      <c r="F266" s="13">
        <v>0</v>
      </c>
      <c r="G266" s="14">
        <f t="shared" si="65"/>
        <v>0</v>
      </c>
      <c r="H266" s="13">
        <v>1.6832288641007187</v>
      </c>
      <c r="I266" s="14">
        <f t="shared" si="66"/>
        <v>0.21856172807078764</v>
      </c>
      <c r="J266" s="13">
        <v>0</v>
      </c>
      <c r="K266" s="14">
        <f t="shared" si="67"/>
        <v>0</v>
      </c>
      <c r="L266" s="13">
        <v>0.85273221587457959</v>
      </c>
      <c r="M266" s="14">
        <f t="shared" si="68"/>
        <v>0.46395505951866295</v>
      </c>
      <c r="N266" s="13">
        <v>0.32688008468531476</v>
      </c>
      <c r="O266" s="14">
        <f t="shared" si="69"/>
        <v>0.33226399196248468</v>
      </c>
      <c r="P266" s="15">
        <v>0.9483959159751989</v>
      </c>
      <c r="Q266" s="14">
        <f t="shared" si="70"/>
        <v>0.47038695258471402</v>
      </c>
      <c r="R266" s="15">
        <v>0</v>
      </c>
      <c r="S266" s="14">
        <f t="shared" si="71"/>
        <v>0</v>
      </c>
      <c r="T266" s="16"/>
      <c r="U266" s="14">
        <f t="shared" si="72"/>
        <v>0</v>
      </c>
      <c r="V266" s="13">
        <v>0</v>
      </c>
      <c r="W266" s="14">
        <f t="shared" si="73"/>
        <v>0</v>
      </c>
      <c r="X266" s="15">
        <v>0.259858004283268</v>
      </c>
      <c r="Y266" s="14">
        <f t="shared" si="74"/>
        <v>0.12083816776143358</v>
      </c>
      <c r="Z266" s="15"/>
      <c r="AA266" s="14">
        <f t="shared" si="75"/>
        <v>0</v>
      </c>
      <c r="AB266" s="16"/>
      <c r="AC266" s="14">
        <f t="shared" si="76"/>
        <v>0</v>
      </c>
    </row>
    <row r="267" spans="1:29" x14ac:dyDescent="0.25">
      <c r="A267" s="2">
        <v>41171</v>
      </c>
      <c r="B267" s="13">
        <v>0</v>
      </c>
      <c r="C267" s="14">
        <f t="shared" si="63"/>
        <v>0</v>
      </c>
      <c r="D267" s="13">
        <v>0.20622266961505464</v>
      </c>
      <c r="E267" s="14">
        <f t="shared" si="64"/>
        <v>0.26435665659852703</v>
      </c>
      <c r="F267" s="13">
        <v>0</v>
      </c>
      <c r="G267" s="14">
        <f t="shared" si="65"/>
        <v>0</v>
      </c>
      <c r="H267" s="13">
        <v>2.4805703555259884</v>
      </c>
      <c r="I267" s="14">
        <f t="shared" si="66"/>
        <v>0.32209389647947911</v>
      </c>
      <c r="J267" s="13">
        <v>0</v>
      </c>
      <c r="K267" s="14">
        <f t="shared" si="67"/>
        <v>0</v>
      </c>
      <c r="L267" s="13">
        <v>0.11020575392025035</v>
      </c>
      <c r="M267" s="14">
        <f t="shared" si="68"/>
        <v>5.9960813216055606E-2</v>
      </c>
      <c r="N267" s="13">
        <v>0.21977334210788219</v>
      </c>
      <c r="O267" s="14">
        <f t="shared" si="69"/>
        <v>0.22339313833083557</v>
      </c>
      <c r="P267" s="15">
        <v>1.1231192105397199</v>
      </c>
      <c r="Q267" s="14">
        <f t="shared" si="70"/>
        <v>0.55704649707595755</v>
      </c>
      <c r="R267" s="15">
        <v>0</v>
      </c>
      <c r="S267" s="14">
        <f t="shared" si="71"/>
        <v>0</v>
      </c>
      <c r="T267" s="16"/>
      <c r="U267" s="14">
        <f t="shared" si="72"/>
        <v>0</v>
      </c>
      <c r="V267" s="13">
        <v>5.6868197831175535E-3</v>
      </c>
      <c r="W267" s="14">
        <f t="shared" si="73"/>
        <v>1.2102000720723071E-2</v>
      </c>
      <c r="X267" s="15">
        <v>0.20938548750285266</v>
      </c>
      <c r="Y267" s="14">
        <f t="shared" si="74"/>
        <v>9.736763250939974E-2</v>
      </c>
      <c r="Z267" s="15"/>
      <c r="AA267" s="14">
        <f t="shared" si="75"/>
        <v>0</v>
      </c>
      <c r="AB267" s="16"/>
      <c r="AC267" s="14">
        <f t="shared" si="76"/>
        <v>0</v>
      </c>
    </row>
    <row r="268" spans="1:29" x14ac:dyDescent="0.25">
      <c r="A268" s="2">
        <v>41172</v>
      </c>
      <c r="B268" s="13">
        <v>0.73032847960501679</v>
      </c>
      <c r="C268" s="14">
        <f t="shared" si="63"/>
        <v>1.3658091047158756</v>
      </c>
      <c r="D268" s="13">
        <v>0.58623992700078376</v>
      </c>
      <c r="E268" s="14">
        <f t="shared" si="64"/>
        <v>0.75150044054699872</v>
      </c>
      <c r="F268" s="13">
        <v>0</v>
      </c>
      <c r="G268" s="14">
        <f t="shared" si="65"/>
        <v>0</v>
      </c>
      <c r="H268" s="13">
        <v>0.96941503167422616</v>
      </c>
      <c r="I268" s="14">
        <f t="shared" si="66"/>
        <v>0.12587535127239727</v>
      </c>
      <c r="J268" s="13">
        <v>0.31056386690547866</v>
      </c>
      <c r="K268" s="14">
        <f t="shared" si="67"/>
        <v>0.60028452126696552</v>
      </c>
      <c r="L268" s="13">
        <v>5.6787061877797886E-3</v>
      </c>
      <c r="M268" s="14">
        <f t="shared" si="68"/>
        <v>3.0896738956182226E-3</v>
      </c>
      <c r="N268" s="13">
        <v>1.2779306039796769</v>
      </c>
      <c r="O268" s="14">
        <f t="shared" si="69"/>
        <v>1.2989788727511069</v>
      </c>
      <c r="P268" s="15">
        <v>0.1002585790662494</v>
      </c>
      <c r="Q268" s="14">
        <f t="shared" si="70"/>
        <v>4.9726413497841258E-2</v>
      </c>
      <c r="R268" s="15">
        <v>1.4911047291533577</v>
      </c>
      <c r="S268" s="14">
        <f t="shared" si="71"/>
        <v>0.82110547226800579</v>
      </c>
      <c r="T268" s="16"/>
      <c r="U268" s="14">
        <f t="shared" si="72"/>
        <v>0</v>
      </c>
      <c r="V268" s="13">
        <v>0</v>
      </c>
      <c r="W268" s="14">
        <f t="shared" si="73"/>
        <v>0</v>
      </c>
      <c r="X268" s="15">
        <v>0.81405305507222536</v>
      </c>
      <c r="Y268" s="14">
        <f t="shared" si="74"/>
        <v>0.3785478146299262</v>
      </c>
      <c r="Z268" s="15"/>
      <c r="AA268" s="14">
        <f t="shared" si="75"/>
        <v>0</v>
      </c>
      <c r="AB268" s="16"/>
      <c r="AC268" s="14">
        <f t="shared" si="76"/>
        <v>0</v>
      </c>
    </row>
    <row r="269" spans="1:29" x14ac:dyDescent="0.25">
      <c r="A269" s="2">
        <v>41173</v>
      </c>
      <c r="B269" s="13">
        <v>1.0858898770589975</v>
      </c>
      <c r="C269" s="14">
        <f t="shared" si="63"/>
        <v>2.0307550947596837</v>
      </c>
      <c r="D269" s="13">
        <v>1.1401325219408776</v>
      </c>
      <c r="E269" s="14">
        <f t="shared" si="64"/>
        <v>1.4615348649212436</v>
      </c>
      <c r="F269" s="13">
        <v>0</v>
      </c>
      <c r="G269" s="14">
        <f t="shared" si="65"/>
        <v>0</v>
      </c>
      <c r="H269" s="13">
        <v>1.9454378020807361</v>
      </c>
      <c r="I269" s="14">
        <f t="shared" si="66"/>
        <v>0.25260869567143918</v>
      </c>
      <c r="J269" s="13">
        <v>0.53122518525452589</v>
      </c>
      <c r="K269" s="14">
        <f t="shared" si="67"/>
        <v>1.0267976735121038</v>
      </c>
      <c r="L269" s="13">
        <v>7.1002571356927321E-2</v>
      </c>
      <c r="M269" s="14">
        <f t="shared" si="68"/>
        <v>3.8631121947345852E-2</v>
      </c>
      <c r="N269" s="13">
        <v>2.2935349824903817</v>
      </c>
      <c r="O269" s="14">
        <f t="shared" si="69"/>
        <v>2.3313108527902235</v>
      </c>
      <c r="P269" s="15">
        <v>0.37978058783191065</v>
      </c>
      <c r="Q269" s="14">
        <f t="shared" si="70"/>
        <v>0.18836419511295685</v>
      </c>
      <c r="R269" s="15">
        <v>3.8723505615209763</v>
      </c>
      <c r="S269" s="14">
        <f t="shared" si="71"/>
        <v>2.1323842480268476</v>
      </c>
      <c r="T269" s="16"/>
      <c r="U269" s="14">
        <f t="shared" si="72"/>
        <v>0</v>
      </c>
      <c r="V269" s="13">
        <v>9.3728371820906969E-3</v>
      </c>
      <c r="W269" s="14">
        <f t="shared" si="73"/>
        <v>1.9946136269276757E-2</v>
      </c>
      <c r="X269" s="15">
        <v>2.4243218035340361</v>
      </c>
      <c r="Y269" s="14">
        <f t="shared" si="74"/>
        <v>1.127348782698282</v>
      </c>
      <c r="Z269" s="15"/>
      <c r="AA269" s="14">
        <f t="shared" si="75"/>
        <v>0</v>
      </c>
      <c r="AB269" s="16"/>
      <c r="AC269" s="14">
        <f t="shared" si="76"/>
        <v>0</v>
      </c>
    </row>
    <row r="270" spans="1:29" x14ac:dyDescent="0.25">
      <c r="A270" s="2">
        <v>41174</v>
      </c>
      <c r="B270" s="13">
        <v>0.20333298718794565</v>
      </c>
      <c r="C270" s="14">
        <f t="shared" si="63"/>
        <v>0.38025909292291138</v>
      </c>
      <c r="D270" s="13">
        <v>0.65548693960168813</v>
      </c>
      <c r="E270" s="14">
        <f t="shared" si="64"/>
        <v>0.84026812435587328</v>
      </c>
      <c r="F270" s="13">
        <v>0</v>
      </c>
      <c r="G270" s="14">
        <f t="shared" si="65"/>
        <v>0</v>
      </c>
      <c r="H270" s="13">
        <v>2.7735694960532897</v>
      </c>
      <c r="I270" s="14">
        <f t="shared" si="66"/>
        <v>0.36013887054253713</v>
      </c>
      <c r="J270" s="13">
        <v>0.84144405041055403</v>
      </c>
      <c r="K270" s="14">
        <f t="shared" si="67"/>
        <v>1.6264153457599972</v>
      </c>
      <c r="L270" s="13">
        <v>0.24105224843909104</v>
      </c>
      <c r="M270" s="14">
        <f t="shared" si="68"/>
        <v>0.13115185305502183</v>
      </c>
      <c r="N270" s="13">
        <v>2.5500400169817095</v>
      </c>
      <c r="O270" s="14">
        <f t="shared" si="69"/>
        <v>2.5920406760849382</v>
      </c>
      <c r="P270" s="15">
        <v>0.89369704961198759</v>
      </c>
      <c r="Q270" s="14">
        <f t="shared" si="70"/>
        <v>0.44325731966978027</v>
      </c>
      <c r="R270" s="15">
        <v>3.3158124733557788</v>
      </c>
      <c r="S270" s="14">
        <f t="shared" si="71"/>
        <v>1.8259158553087274</v>
      </c>
      <c r="T270" s="16"/>
      <c r="U270" s="14">
        <f t="shared" si="72"/>
        <v>0</v>
      </c>
      <c r="V270" s="13">
        <v>8.3510934068625101E-2</v>
      </c>
      <c r="W270" s="14">
        <f t="shared" si="73"/>
        <v>0.17771784984062095</v>
      </c>
      <c r="X270" s="15">
        <v>3.1285045447492745</v>
      </c>
      <c r="Y270" s="14">
        <f t="shared" si="74"/>
        <v>1.4548051273753357</v>
      </c>
      <c r="Z270" s="15"/>
      <c r="AA270" s="14">
        <f t="shared" si="75"/>
        <v>0</v>
      </c>
      <c r="AB270" s="16"/>
      <c r="AC270" s="14">
        <f t="shared" si="76"/>
        <v>0</v>
      </c>
    </row>
    <row r="271" spans="1:29" x14ac:dyDescent="0.25">
      <c r="A271" s="2">
        <v>41175</v>
      </c>
      <c r="B271" s="13">
        <v>6.2317809640843221E-2</v>
      </c>
      <c r="C271" s="14">
        <f t="shared" si="63"/>
        <v>0.1165423972504081</v>
      </c>
      <c r="D271" s="13">
        <v>0.41479144814182112</v>
      </c>
      <c r="E271" s="14">
        <f t="shared" si="64"/>
        <v>0.53172078812245316</v>
      </c>
      <c r="F271" s="13">
        <v>1.5402764145629244E-2</v>
      </c>
      <c r="G271" s="14">
        <f t="shared" si="65"/>
        <v>5.4585677694108572E-3</v>
      </c>
      <c r="H271" s="13">
        <v>4.3466921303084201</v>
      </c>
      <c r="I271" s="14">
        <f t="shared" si="66"/>
        <v>0.56440366705537648</v>
      </c>
      <c r="J271" s="13">
        <v>0</v>
      </c>
      <c r="K271" s="14">
        <f t="shared" si="67"/>
        <v>0</v>
      </c>
      <c r="L271" s="13">
        <v>0.97084038005829165</v>
      </c>
      <c r="M271" s="14">
        <f t="shared" si="68"/>
        <v>0.52821542088813855</v>
      </c>
      <c r="N271" s="13">
        <v>2.4139700825787735</v>
      </c>
      <c r="O271" s="14">
        <f t="shared" si="69"/>
        <v>2.4537295898212474</v>
      </c>
      <c r="P271" s="15">
        <v>1.904985195520194</v>
      </c>
      <c r="Q271" s="14">
        <f t="shared" si="70"/>
        <v>0.94483766299049798</v>
      </c>
      <c r="R271" s="15">
        <v>1.4429854251520016</v>
      </c>
      <c r="S271" s="14">
        <f t="shared" si="71"/>
        <v>0.79460765285616919</v>
      </c>
      <c r="T271" s="16"/>
      <c r="U271" s="14">
        <f t="shared" si="72"/>
        <v>0</v>
      </c>
      <c r="V271" s="13">
        <v>0.51326611463440208</v>
      </c>
      <c r="W271" s="14">
        <f t="shared" si="73"/>
        <v>1.0922707464140973</v>
      </c>
      <c r="X271" s="15">
        <v>2.7821191032590962</v>
      </c>
      <c r="Y271" s="14">
        <f t="shared" si="74"/>
        <v>1.2937303042065982</v>
      </c>
      <c r="Z271" s="15"/>
      <c r="AA271" s="14">
        <f t="shared" si="75"/>
        <v>0</v>
      </c>
      <c r="AB271" s="16"/>
      <c r="AC271" s="14">
        <f t="shared" si="76"/>
        <v>0</v>
      </c>
    </row>
    <row r="272" spans="1:29" x14ac:dyDescent="0.25">
      <c r="A272" s="2">
        <v>41176</v>
      </c>
      <c r="B272" s="13">
        <v>4.9274389665248094E-2</v>
      </c>
      <c r="C272" s="14">
        <f t="shared" si="63"/>
        <v>9.2149507945399042E-2</v>
      </c>
      <c r="D272" s="13">
        <v>0.26969732125156709</v>
      </c>
      <c r="E272" s="14">
        <f t="shared" si="64"/>
        <v>0.3457247560257477</v>
      </c>
      <c r="F272" s="13">
        <v>9.2192849192853268E-2</v>
      </c>
      <c r="G272" s="14">
        <f t="shared" si="65"/>
        <v>3.2672117187295006E-2</v>
      </c>
      <c r="H272" s="13">
        <v>1.2038818978528858</v>
      </c>
      <c r="I272" s="14">
        <f t="shared" si="66"/>
        <v>0.15632010215583009</v>
      </c>
      <c r="J272" s="13">
        <v>0</v>
      </c>
      <c r="K272" s="14">
        <f t="shared" si="67"/>
        <v>0</v>
      </c>
      <c r="L272" s="13">
        <v>0.77027203001748101</v>
      </c>
      <c r="M272" s="14">
        <f t="shared" si="68"/>
        <v>0.41909007174754631</v>
      </c>
      <c r="N272" s="13">
        <v>1.5081843517739584</v>
      </c>
      <c r="O272" s="14">
        <f t="shared" si="69"/>
        <v>1.5330250352149413</v>
      </c>
      <c r="P272" s="15">
        <v>0.95747423292336487</v>
      </c>
      <c r="Q272" s="14">
        <f t="shared" si="70"/>
        <v>0.47488963102513615</v>
      </c>
      <c r="R272" s="15">
        <v>0.37415854849660313</v>
      </c>
      <c r="S272" s="14">
        <f t="shared" si="71"/>
        <v>0.20603759458321549</v>
      </c>
      <c r="T272" s="16"/>
      <c r="U272" s="14">
        <f t="shared" si="72"/>
        <v>0</v>
      </c>
      <c r="V272" s="13">
        <v>0.35585090826691723</v>
      </c>
      <c r="W272" s="14">
        <f t="shared" si="73"/>
        <v>0.757278780154228</v>
      </c>
      <c r="X272" s="15">
        <v>1.9517286789502266</v>
      </c>
      <c r="Y272" s="14">
        <f t="shared" si="74"/>
        <v>0.90758534909203237</v>
      </c>
      <c r="Z272" s="15"/>
      <c r="AA272" s="14">
        <f t="shared" si="75"/>
        <v>0</v>
      </c>
      <c r="AB272" s="16"/>
      <c r="AC272" s="14">
        <f t="shared" si="76"/>
        <v>0</v>
      </c>
    </row>
    <row r="273" spans="1:29" x14ac:dyDescent="0.25">
      <c r="A273" s="2">
        <v>41177</v>
      </c>
      <c r="B273" s="13">
        <v>4.4584549511101496E-2</v>
      </c>
      <c r="C273" s="14">
        <f t="shared" si="63"/>
        <v>8.3378897786995004E-2</v>
      </c>
      <c r="D273" s="13">
        <v>0.17723175571846164</v>
      </c>
      <c r="E273" s="14">
        <f t="shared" si="64"/>
        <v>0.22719322988241966</v>
      </c>
      <c r="F273" s="13">
        <v>0.37211489342214904</v>
      </c>
      <c r="G273" s="14">
        <f t="shared" si="65"/>
        <v>0.13187336665985921</v>
      </c>
      <c r="H273" s="13">
        <v>0.65331548560298436</v>
      </c>
      <c r="I273" s="14">
        <f t="shared" si="66"/>
        <v>8.4830865578746389E-2</v>
      </c>
      <c r="J273" s="13">
        <v>0</v>
      </c>
      <c r="K273" s="14">
        <f t="shared" si="67"/>
        <v>0</v>
      </c>
      <c r="L273" s="13">
        <v>0.80195633259289978</v>
      </c>
      <c r="M273" s="14">
        <f t="shared" si="68"/>
        <v>0.43632888624701849</v>
      </c>
      <c r="N273" s="13">
        <v>1.8399887494308762</v>
      </c>
      <c r="O273" s="14">
        <f t="shared" si="69"/>
        <v>1.8702944464803262</v>
      </c>
      <c r="P273" s="15">
        <v>1.8214017430513769</v>
      </c>
      <c r="Q273" s="14">
        <f t="shared" si="70"/>
        <v>0.90338180596807671</v>
      </c>
      <c r="R273" s="15">
        <v>0.72148072007238229</v>
      </c>
      <c r="S273" s="14">
        <f t="shared" si="71"/>
        <v>0.39729722252551841</v>
      </c>
      <c r="T273" s="16"/>
      <c r="U273" s="14">
        <f t="shared" si="72"/>
        <v>0</v>
      </c>
      <c r="V273" s="13">
        <v>0.21016438864570267</v>
      </c>
      <c r="W273" s="14">
        <f t="shared" si="73"/>
        <v>0.44724638371893383</v>
      </c>
      <c r="X273" s="15">
        <v>2.9834161077904939</v>
      </c>
      <c r="Y273" s="14">
        <f t="shared" si="74"/>
        <v>1.3873366615344389</v>
      </c>
      <c r="Z273" s="15"/>
      <c r="AA273" s="14">
        <f t="shared" si="75"/>
        <v>0</v>
      </c>
      <c r="AB273" s="16"/>
      <c r="AC273" s="14">
        <f t="shared" si="76"/>
        <v>0</v>
      </c>
    </row>
    <row r="274" spans="1:29" x14ac:dyDescent="0.25">
      <c r="A274" s="2">
        <v>41178</v>
      </c>
      <c r="B274" s="13">
        <v>2.2192870626547956E-2</v>
      </c>
      <c r="C274" s="14">
        <f t="shared" si="63"/>
        <v>4.1503550262635143E-2</v>
      </c>
      <c r="D274" s="13">
        <v>0.15151136152961051</v>
      </c>
      <c r="E274" s="14">
        <f t="shared" si="64"/>
        <v>0.19422227946822476</v>
      </c>
      <c r="F274" s="13">
        <v>5.7853373823748572E-3</v>
      </c>
      <c r="G274" s="14">
        <f t="shared" si="65"/>
        <v>2.0502590231221808E-3</v>
      </c>
      <c r="H274" s="13">
        <v>1.6975475897274537</v>
      </c>
      <c r="I274" s="14">
        <f t="shared" si="66"/>
        <v>0.22042096746686504</v>
      </c>
      <c r="J274" s="13">
        <v>0</v>
      </c>
      <c r="K274" s="14">
        <f t="shared" si="67"/>
        <v>0</v>
      </c>
      <c r="L274" s="13">
        <v>0.90414397184400874</v>
      </c>
      <c r="M274" s="14">
        <f t="shared" si="68"/>
        <v>0.49192719878666474</v>
      </c>
      <c r="N274" s="13">
        <v>1.2513406803414495</v>
      </c>
      <c r="O274" s="14">
        <f t="shared" si="69"/>
        <v>1.2719509974294265</v>
      </c>
      <c r="P274" s="15">
        <v>2.4500128108491466</v>
      </c>
      <c r="Q274" s="14">
        <f t="shared" si="70"/>
        <v>1.2151613482053172</v>
      </c>
      <c r="R274" s="15">
        <v>0.24658683742544302</v>
      </c>
      <c r="S274" s="14">
        <f t="shared" si="71"/>
        <v>0.1357877804560757</v>
      </c>
      <c r="T274" s="16"/>
      <c r="U274" s="14">
        <f t="shared" si="72"/>
        <v>0</v>
      </c>
      <c r="V274" s="13">
        <v>0.18063364208002319</v>
      </c>
      <c r="W274" s="14">
        <f t="shared" si="73"/>
        <v>0.38440262748064058</v>
      </c>
      <c r="X274" s="15">
        <v>2.8146081942256664</v>
      </c>
      <c r="Y274" s="14">
        <f t="shared" si="74"/>
        <v>1.3088382560877161</v>
      </c>
      <c r="Z274" s="15"/>
      <c r="AA274" s="14">
        <f t="shared" si="75"/>
        <v>0</v>
      </c>
      <c r="AB274" s="16"/>
      <c r="AC274" s="14">
        <f t="shared" si="76"/>
        <v>0</v>
      </c>
    </row>
    <row r="275" spans="1:29" x14ac:dyDescent="0.25">
      <c r="A275" s="2">
        <v>41179</v>
      </c>
      <c r="B275" s="13">
        <v>2.8133639518280453E-3</v>
      </c>
      <c r="C275" s="14">
        <f t="shared" si="63"/>
        <v>5.2613559618602404E-3</v>
      </c>
      <c r="D275" s="13">
        <v>9.3861393928881209E-2</v>
      </c>
      <c r="E275" s="14">
        <f t="shared" si="64"/>
        <v>0.1203208373212958</v>
      </c>
      <c r="F275" s="13">
        <v>0</v>
      </c>
      <c r="G275" s="14">
        <f t="shared" si="65"/>
        <v>0</v>
      </c>
      <c r="H275" s="13">
        <v>2.7241603430048551</v>
      </c>
      <c r="I275" s="14">
        <f t="shared" si="66"/>
        <v>0.35372325463723997</v>
      </c>
      <c r="J275" s="13">
        <v>0</v>
      </c>
      <c r="K275" s="14">
        <f t="shared" si="67"/>
        <v>0</v>
      </c>
      <c r="L275" s="13">
        <v>0.89374023429011618</v>
      </c>
      <c r="M275" s="14">
        <f t="shared" si="68"/>
        <v>0.4862667269689297</v>
      </c>
      <c r="N275" s="13">
        <v>1.0099562388906729</v>
      </c>
      <c r="O275" s="14">
        <f t="shared" si="69"/>
        <v>1.0265908122371077</v>
      </c>
      <c r="P275" s="15">
        <v>3.5088780903551666</v>
      </c>
      <c r="Q275" s="14">
        <f t="shared" si="70"/>
        <v>1.7403390758133548</v>
      </c>
      <c r="R275" s="15">
        <v>0</v>
      </c>
      <c r="S275" s="14">
        <f t="shared" si="71"/>
        <v>0</v>
      </c>
      <c r="T275" s="16"/>
      <c r="U275" s="14">
        <f t="shared" si="72"/>
        <v>0</v>
      </c>
      <c r="V275" s="13">
        <v>0.17088683147931163</v>
      </c>
      <c r="W275" s="14">
        <f t="shared" si="73"/>
        <v>0.36366064630080119</v>
      </c>
      <c r="X275" s="15">
        <v>2.8931402656855081</v>
      </c>
      <c r="Y275" s="14">
        <f t="shared" si="74"/>
        <v>1.3453569373263077</v>
      </c>
      <c r="Z275" s="15"/>
      <c r="AA275" s="14">
        <f t="shared" si="75"/>
        <v>0</v>
      </c>
      <c r="AB275" s="16"/>
      <c r="AC275" s="14">
        <f t="shared" si="76"/>
        <v>0</v>
      </c>
    </row>
    <row r="276" spans="1:29" x14ac:dyDescent="0.25">
      <c r="A276" s="2">
        <v>41180</v>
      </c>
      <c r="B276" s="13">
        <v>0</v>
      </c>
      <c r="C276" s="14">
        <f t="shared" si="63"/>
        <v>0</v>
      </c>
      <c r="D276" s="13">
        <v>8.8691682245279249E-2</v>
      </c>
      <c r="E276" s="14">
        <f t="shared" si="64"/>
        <v>0.11369378851620367</v>
      </c>
      <c r="F276" s="13">
        <v>0</v>
      </c>
      <c r="G276" s="14">
        <f t="shared" si="65"/>
        <v>0</v>
      </c>
      <c r="H276" s="13">
        <v>4.2246828960724274</v>
      </c>
      <c r="I276" s="14">
        <f t="shared" si="66"/>
        <v>0.5485611695531375</v>
      </c>
      <c r="J276" s="13">
        <v>0</v>
      </c>
      <c r="K276" s="14">
        <f t="shared" si="67"/>
        <v>0</v>
      </c>
      <c r="L276" s="13">
        <v>1.0285097102163896</v>
      </c>
      <c r="M276" s="14">
        <f t="shared" si="68"/>
        <v>0.55959218490362761</v>
      </c>
      <c r="N276" s="13">
        <v>0.87111424497522227</v>
      </c>
      <c r="O276" s="14">
        <f t="shared" si="69"/>
        <v>0.8854620090101083</v>
      </c>
      <c r="P276" s="15">
        <v>3.3762864187502779</v>
      </c>
      <c r="Q276" s="14">
        <f t="shared" si="70"/>
        <v>1.6745760423652354</v>
      </c>
      <c r="R276" s="15">
        <v>0</v>
      </c>
      <c r="S276" s="14">
        <f t="shared" si="71"/>
        <v>0</v>
      </c>
      <c r="T276" s="16"/>
      <c r="U276" s="14">
        <f t="shared" si="72"/>
        <v>0</v>
      </c>
      <c r="V276" s="13">
        <v>0.17588377653082138</v>
      </c>
      <c r="W276" s="14">
        <f t="shared" si="73"/>
        <v>0.37429453921829975</v>
      </c>
      <c r="X276" s="15">
        <v>3.5158733319487423</v>
      </c>
      <c r="Y276" s="14">
        <f t="shared" si="74"/>
        <v>1.6349378680321387</v>
      </c>
      <c r="Z276" s="15"/>
      <c r="AA276" s="14">
        <f t="shared" si="75"/>
        <v>0</v>
      </c>
      <c r="AB276" s="16"/>
      <c r="AC276" s="14">
        <f t="shared" si="76"/>
        <v>0</v>
      </c>
    </row>
    <row r="277" spans="1:29" x14ac:dyDescent="0.25">
      <c r="A277" s="2">
        <v>41181</v>
      </c>
      <c r="B277" s="13">
        <v>0</v>
      </c>
      <c r="C277" s="14">
        <f t="shared" si="63"/>
        <v>0</v>
      </c>
      <c r="D277" s="13">
        <v>6.9954666903137092E-2</v>
      </c>
      <c r="E277" s="14">
        <f t="shared" si="64"/>
        <v>8.967482522894725E-2</v>
      </c>
      <c r="F277" s="13">
        <v>0</v>
      </c>
      <c r="G277" s="14">
        <f t="shared" si="65"/>
        <v>0</v>
      </c>
      <c r="H277" s="13">
        <v>6.1952227954035459</v>
      </c>
      <c r="I277" s="14">
        <f t="shared" si="66"/>
        <v>0.80442928993517637</v>
      </c>
      <c r="J277" s="13">
        <v>0</v>
      </c>
      <c r="K277" s="14">
        <f t="shared" si="67"/>
        <v>0</v>
      </c>
      <c r="L277" s="13">
        <v>1.0433768004171773</v>
      </c>
      <c r="M277" s="14">
        <f t="shared" si="68"/>
        <v>0.56768108032773379</v>
      </c>
      <c r="N277" s="13">
        <v>0.75686069540184742</v>
      </c>
      <c r="O277" s="14">
        <f t="shared" si="69"/>
        <v>0.7693266362672897</v>
      </c>
      <c r="P277" s="15">
        <v>3.5752193050670318</v>
      </c>
      <c r="Q277" s="14">
        <f t="shared" si="70"/>
        <v>1.7732430996428905</v>
      </c>
      <c r="R277" s="15">
        <v>0</v>
      </c>
      <c r="S277" s="14">
        <f t="shared" si="71"/>
        <v>0</v>
      </c>
      <c r="T277" s="16"/>
      <c r="U277" s="14">
        <f t="shared" si="72"/>
        <v>0</v>
      </c>
      <c r="V277" s="13">
        <v>0.17805567911325063</v>
      </c>
      <c r="W277" s="14">
        <f t="shared" si="73"/>
        <v>0.37891651909814922</v>
      </c>
      <c r="X277" s="15">
        <v>3.8131888652297645</v>
      </c>
      <c r="Y277" s="14">
        <f t="shared" si="74"/>
        <v>1.7731943915815485</v>
      </c>
      <c r="Z277" s="15"/>
      <c r="AA277" s="14">
        <f t="shared" si="75"/>
        <v>0</v>
      </c>
      <c r="AB277" s="16"/>
      <c r="AC277" s="14">
        <f t="shared" si="76"/>
        <v>0</v>
      </c>
    </row>
    <row r="278" spans="1:29" x14ac:dyDescent="0.25">
      <c r="A278" s="2">
        <v>41182</v>
      </c>
      <c r="B278" s="13">
        <v>0</v>
      </c>
      <c r="C278" s="14">
        <f t="shared" si="63"/>
        <v>0</v>
      </c>
      <c r="D278" s="13">
        <v>7.2446871001820165E-2</v>
      </c>
      <c r="E278" s="14">
        <f t="shared" si="64"/>
        <v>9.2869579444469774E-2</v>
      </c>
      <c r="F278" s="13">
        <v>0</v>
      </c>
      <c r="G278" s="14">
        <f t="shared" si="65"/>
        <v>0</v>
      </c>
      <c r="H278" s="13">
        <v>8.7251420728375173</v>
      </c>
      <c r="I278" s="14">
        <f t="shared" si="66"/>
        <v>1.1329309815046009</v>
      </c>
      <c r="J278" s="13">
        <v>0</v>
      </c>
      <c r="K278" s="14">
        <f t="shared" si="67"/>
        <v>0</v>
      </c>
      <c r="L278" s="13">
        <v>1.1626118649539785</v>
      </c>
      <c r="M278" s="14">
        <f t="shared" si="68"/>
        <v>0.63255456632256768</v>
      </c>
      <c r="N278" s="13">
        <v>0.65152062565612712</v>
      </c>
      <c r="O278" s="14">
        <f t="shared" si="69"/>
        <v>0.6622515536081105</v>
      </c>
      <c r="P278" s="15">
        <v>4.0528401565579601</v>
      </c>
      <c r="Q278" s="14">
        <f t="shared" si="70"/>
        <v>2.0101342682354062</v>
      </c>
      <c r="R278" s="15">
        <v>0</v>
      </c>
      <c r="S278" s="14">
        <f t="shared" si="71"/>
        <v>0</v>
      </c>
      <c r="T278" s="16"/>
      <c r="U278" s="14">
        <f t="shared" si="72"/>
        <v>0</v>
      </c>
      <c r="V278" s="13">
        <v>0.19301461516409008</v>
      </c>
      <c r="W278" s="14">
        <f t="shared" si="73"/>
        <v>0.41075031404377793</v>
      </c>
      <c r="X278" s="15">
        <v>4.467694594876904</v>
      </c>
      <c r="Y278" s="14">
        <f t="shared" si="74"/>
        <v>2.0775501237748362</v>
      </c>
      <c r="Z278" s="15"/>
      <c r="AA278" s="14">
        <f t="shared" si="75"/>
        <v>0</v>
      </c>
      <c r="AB278" s="16"/>
      <c r="AC278" s="14">
        <f t="shared" si="76"/>
        <v>0</v>
      </c>
    </row>
    <row r="279" spans="1:29" x14ac:dyDescent="0.25">
      <c r="A279" s="2">
        <v>41183</v>
      </c>
      <c r="B279" s="13">
        <v>0</v>
      </c>
      <c r="C279" s="14">
        <f t="shared" si="63"/>
        <v>0</v>
      </c>
      <c r="D279" s="13">
        <v>6.4109180732334112E-2</v>
      </c>
      <c r="E279" s="14">
        <f t="shared" si="64"/>
        <v>8.2181501710291802E-2</v>
      </c>
      <c r="F279" s="13">
        <v>0</v>
      </c>
      <c r="G279" s="14">
        <f t="shared" si="65"/>
        <v>0</v>
      </c>
      <c r="H279" s="13">
        <v>11.892694664137364</v>
      </c>
      <c r="I279" s="14">
        <f t="shared" si="66"/>
        <v>1.5442272602667091</v>
      </c>
      <c r="J279" s="13">
        <v>0</v>
      </c>
      <c r="K279" s="14">
        <f t="shared" si="67"/>
        <v>0</v>
      </c>
      <c r="L279" s="13">
        <v>1.3642545804471722</v>
      </c>
      <c r="M279" s="14">
        <f t="shared" si="68"/>
        <v>0.74226445686798292</v>
      </c>
      <c r="N279" s="13">
        <v>0.58460132543538956</v>
      </c>
      <c r="O279" s="14">
        <f t="shared" si="69"/>
        <v>0.59423005314844302</v>
      </c>
      <c r="P279" s="15">
        <v>4.1174529512531803</v>
      </c>
      <c r="Q279" s="14">
        <f t="shared" si="70"/>
        <v>2.0421810274872261</v>
      </c>
      <c r="R279" s="15">
        <v>0</v>
      </c>
      <c r="S279" s="14">
        <f t="shared" si="71"/>
        <v>0</v>
      </c>
      <c r="T279" s="16"/>
      <c r="U279" s="14">
        <f t="shared" si="72"/>
        <v>0</v>
      </c>
      <c r="V279" s="13">
        <v>0.19504833918124034</v>
      </c>
      <c r="W279" s="14">
        <f t="shared" si="73"/>
        <v>0.41507823904579233</v>
      </c>
      <c r="X279" s="15">
        <v>4.9706791307685476</v>
      </c>
      <c r="Y279" s="14">
        <f t="shared" si="74"/>
        <v>2.3114460543509288</v>
      </c>
      <c r="Z279" s="15"/>
      <c r="AA279" s="14">
        <f t="shared" si="75"/>
        <v>0</v>
      </c>
      <c r="AB279" s="16"/>
      <c r="AC279" s="14">
        <f t="shared" si="76"/>
        <v>0</v>
      </c>
    </row>
    <row r="280" spans="1:29" x14ac:dyDescent="0.25">
      <c r="A280" s="2">
        <v>41184</v>
      </c>
      <c r="B280" s="13">
        <v>0</v>
      </c>
      <c r="C280" s="14">
        <f t="shared" si="63"/>
        <v>0</v>
      </c>
      <c r="D280" s="13">
        <v>2.2545973285320705E-2</v>
      </c>
      <c r="E280" s="14">
        <f t="shared" si="64"/>
        <v>2.8901663083853248E-2</v>
      </c>
      <c r="F280" s="13">
        <v>0</v>
      </c>
      <c r="G280" s="14">
        <f t="shared" si="65"/>
        <v>0</v>
      </c>
      <c r="H280" s="13">
        <v>15.848464560384894</v>
      </c>
      <c r="I280" s="14">
        <f t="shared" si="66"/>
        <v>2.0578709618534039</v>
      </c>
      <c r="J280" s="13">
        <v>0</v>
      </c>
      <c r="K280" s="14">
        <f t="shared" si="67"/>
        <v>0</v>
      </c>
      <c r="L280" s="13">
        <v>1.6040535395091349</v>
      </c>
      <c r="M280" s="14">
        <f t="shared" si="68"/>
        <v>0.87273441948104069</v>
      </c>
      <c r="N280" s="13">
        <v>0.53082096572735815</v>
      </c>
      <c r="O280" s="14">
        <f t="shared" si="69"/>
        <v>0.53956389928051474</v>
      </c>
      <c r="P280" s="15">
        <v>4.3937583886885774</v>
      </c>
      <c r="Q280" s="14">
        <f t="shared" si="70"/>
        <v>2.1792234488099487</v>
      </c>
      <c r="R280" s="15">
        <v>0</v>
      </c>
      <c r="S280" s="14">
        <f t="shared" si="71"/>
        <v>0</v>
      </c>
      <c r="T280" s="16"/>
      <c r="U280" s="14">
        <f t="shared" si="72"/>
        <v>0</v>
      </c>
      <c r="V280" s="13">
        <v>0.21028515828288974</v>
      </c>
      <c r="W280" s="14">
        <f t="shared" si="73"/>
        <v>0.44750339102565706</v>
      </c>
      <c r="X280" s="15">
        <v>5.5340789443904796</v>
      </c>
      <c r="Y280" s="14">
        <f t="shared" si="74"/>
        <v>2.5734360645604819</v>
      </c>
      <c r="Z280" s="15"/>
      <c r="AA280" s="14">
        <f t="shared" si="75"/>
        <v>0</v>
      </c>
      <c r="AB280" s="16"/>
      <c r="AC280" s="14">
        <f t="shared" si="76"/>
        <v>0</v>
      </c>
    </row>
    <row r="281" spans="1:29" x14ac:dyDescent="0.25">
      <c r="A281" s="2">
        <v>41185</v>
      </c>
      <c r="B281" s="13">
        <v>0</v>
      </c>
      <c r="C281" s="14">
        <f t="shared" si="63"/>
        <v>0</v>
      </c>
      <c r="D281" s="13">
        <v>1.1902817660775958E-4</v>
      </c>
      <c r="E281" s="14">
        <f t="shared" si="64"/>
        <v>1.5258211363368589E-4</v>
      </c>
      <c r="F281" s="13">
        <v>0</v>
      </c>
      <c r="G281" s="14">
        <f t="shared" si="65"/>
        <v>0</v>
      </c>
      <c r="H281" s="13">
        <v>20.191098958230164</v>
      </c>
      <c r="I281" s="14">
        <f t="shared" si="66"/>
        <v>2.6217477457034657</v>
      </c>
      <c r="J281" s="13">
        <v>0</v>
      </c>
      <c r="K281" s="14">
        <f t="shared" si="67"/>
        <v>0</v>
      </c>
      <c r="L281" s="13">
        <v>2.0203311923304561</v>
      </c>
      <c r="M281" s="14">
        <f t="shared" si="68"/>
        <v>1.0992230164820618</v>
      </c>
      <c r="N281" s="13">
        <v>0.50030380943417774</v>
      </c>
      <c r="O281" s="14">
        <f t="shared" si="69"/>
        <v>0.50854410747191725</v>
      </c>
      <c r="P281" s="15">
        <v>5.0797249164717915</v>
      </c>
      <c r="Q281" s="14">
        <f t="shared" si="70"/>
        <v>2.5194502455979491</v>
      </c>
      <c r="R281" s="15">
        <v>0</v>
      </c>
      <c r="S281" s="14">
        <f t="shared" si="71"/>
        <v>0</v>
      </c>
      <c r="T281" s="16"/>
      <c r="U281" s="14">
        <f t="shared" si="72"/>
        <v>0</v>
      </c>
      <c r="V281" s="13">
        <v>0.2609558113024476</v>
      </c>
      <c r="W281" s="14">
        <f t="shared" si="73"/>
        <v>0.55533453439732694</v>
      </c>
      <c r="X281" s="15">
        <v>6.132470718692753</v>
      </c>
      <c r="Y281" s="14">
        <f t="shared" si="74"/>
        <v>2.8516979014803767</v>
      </c>
      <c r="Z281" s="15"/>
      <c r="AA281" s="14">
        <f t="shared" si="75"/>
        <v>0</v>
      </c>
      <c r="AB281" s="16"/>
      <c r="AC281" s="14">
        <f t="shared" si="76"/>
        <v>0</v>
      </c>
    </row>
    <row r="282" spans="1:29" x14ac:dyDescent="0.25">
      <c r="A282" s="2">
        <v>41186</v>
      </c>
      <c r="B282" s="13">
        <v>0</v>
      </c>
      <c r="C282" s="14">
        <f t="shared" si="63"/>
        <v>0</v>
      </c>
      <c r="D282" s="13">
        <v>0.30369710190659122</v>
      </c>
      <c r="E282" s="14">
        <f t="shared" si="64"/>
        <v>0.3893090445805561</v>
      </c>
      <c r="F282" s="13">
        <v>2.8924694283072365</v>
      </c>
      <c r="G282" s="14">
        <f t="shared" si="65"/>
        <v>1.0250588950194637</v>
      </c>
      <c r="H282" s="13">
        <v>27.797295726512935</v>
      </c>
      <c r="I282" s="14">
        <f t="shared" si="66"/>
        <v>3.6093873621441501</v>
      </c>
      <c r="J282" s="13">
        <v>0</v>
      </c>
      <c r="K282" s="14">
        <f t="shared" si="67"/>
        <v>0</v>
      </c>
      <c r="L282" s="13">
        <v>3.2344474739108446</v>
      </c>
      <c r="M282" s="14">
        <f t="shared" si="68"/>
        <v>1.7598001369388978</v>
      </c>
      <c r="N282" s="13">
        <v>1.8462735316052497</v>
      </c>
      <c r="O282" s="14">
        <f t="shared" si="69"/>
        <v>1.8766827427140422</v>
      </c>
      <c r="P282" s="15">
        <v>4.8241164014903255</v>
      </c>
      <c r="Q282" s="14">
        <f t="shared" si="70"/>
        <v>2.3926731176163267</v>
      </c>
      <c r="R282" s="15">
        <v>0</v>
      </c>
      <c r="S282" s="14">
        <f t="shared" si="71"/>
        <v>0</v>
      </c>
      <c r="T282" s="16"/>
      <c r="U282" s="14">
        <f t="shared" si="72"/>
        <v>0</v>
      </c>
      <c r="V282" s="13">
        <v>0.64550136136502345</v>
      </c>
      <c r="W282" s="14">
        <f t="shared" si="73"/>
        <v>1.3736777739393604</v>
      </c>
      <c r="X282" s="15">
        <v>9.6753981699864564</v>
      </c>
      <c r="Y282" s="14">
        <f t="shared" si="74"/>
        <v>4.4992163718343914</v>
      </c>
      <c r="Z282" s="15"/>
      <c r="AA282" s="14">
        <f t="shared" si="75"/>
        <v>0</v>
      </c>
      <c r="AB282" s="16"/>
      <c r="AC282" s="14">
        <f t="shared" si="76"/>
        <v>0</v>
      </c>
    </row>
    <row r="283" spans="1:29" x14ac:dyDescent="0.25">
      <c r="A283" s="2">
        <v>41187</v>
      </c>
      <c r="B283" s="13">
        <v>5.2133513647124187E-2</v>
      </c>
      <c r="C283" s="14">
        <f t="shared" si="63"/>
        <v>9.7496441106310172E-2</v>
      </c>
      <c r="D283" s="13">
        <v>0.12644644592116908</v>
      </c>
      <c r="E283" s="14">
        <f t="shared" si="64"/>
        <v>0.16209158646274494</v>
      </c>
      <c r="F283" s="13">
        <v>13.270724846745791</v>
      </c>
      <c r="G283" s="14">
        <f t="shared" si="65"/>
        <v>4.702996828379149</v>
      </c>
      <c r="H283" s="13">
        <v>41.451572897091594</v>
      </c>
      <c r="I283" s="14">
        <f t="shared" si="66"/>
        <v>5.3823503130578807</v>
      </c>
      <c r="J283" s="13">
        <v>0</v>
      </c>
      <c r="K283" s="14">
        <f t="shared" si="67"/>
        <v>0</v>
      </c>
      <c r="L283" s="13">
        <v>6.7830204209093008</v>
      </c>
      <c r="M283" s="14">
        <f t="shared" si="68"/>
        <v>3.6905098511748338</v>
      </c>
      <c r="N283" s="13">
        <v>1.7734655536277393</v>
      </c>
      <c r="O283" s="14">
        <f t="shared" si="69"/>
        <v>1.8026755745110197</v>
      </c>
      <c r="P283" s="15">
        <v>7.8047710042305969</v>
      </c>
      <c r="Q283" s="14">
        <f t="shared" si="70"/>
        <v>3.8710230468744178</v>
      </c>
      <c r="R283" s="15">
        <v>0</v>
      </c>
      <c r="S283" s="14">
        <f t="shared" si="71"/>
        <v>0</v>
      </c>
      <c r="T283" s="16"/>
      <c r="U283" s="14">
        <f t="shared" si="72"/>
        <v>0</v>
      </c>
      <c r="V283" s="13">
        <v>1.9397632050984221</v>
      </c>
      <c r="W283" s="14">
        <f t="shared" si="73"/>
        <v>4.1279689881897461</v>
      </c>
      <c r="X283" s="15">
        <v>13.540147486833844</v>
      </c>
      <c r="Y283" s="14">
        <f t="shared" si="74"/>
        <v>6.2963872059334998</v>
      </c>
      <c r="Z283" s="15"/>
      <c r="AA283" s="14">
        <f t="shared" si="75"/>
        <v>0</v>
      </c>
      <c r="AB283" s="16"/>
      <c r="AC283" s="14">
        <f t="shared" si="76"/>
        <v>0</v>
      </c>
    </row>
    <row r="284" spans="1:29" x14ac:dyDescent="0.25">
      <c r="A284" s="2">
        <v>41188</v>
      </c>
      <c r="B284" s="13">
        <v>0.31501202826814445</v>
      </c>
      <c r="C284" s="14">
        <f t="shared" si="63"/>
        <v>0.58911340351445196</v>
      </c>
      <c r="D284" s="13">
        <v>0.28903354397930209</v>
      </c>
      <c r="E284" s="14">
        <f t="shared" si="64"/>
        <v>0.37051184272717658</v>
      </c>
      <c r="F284" s="13">
        <v>19.01841697473748</v>
      </c>
      <c r="G284" s="14">
        <f t="shared" si="65"/>
        <v>6.7399147933442105</v>
      </c>
      <c r="H284" s="13">
        <v>54.388645962741428</v>
      </c>
      <c r="I284" s="14">
        <f t="shared" si="66"/>
        <v>7.062186671447038</v>
      </c>
      <c r="J284" s="13">
        <v>0</v>
      </c>
      <c r="K284" s="14">
        <f t="shared" si="67"/>
        <v>0</v>
      </c>
      <c r="L284" s="13">
        <v>5.9908645372316194</v>
      </c>
      <c r="M284" s="14">
        <f t="shared" si="68"/>
        <v>3.2595131990983117</v>
      </c>
      <c r="N284" s="13">
        <v>2.2604939243649418</v>
      </c>
      <c r="O284" s="14">
        <f t="shared" si="69"/>
        <v>2.2977255890015407</v>
      </c>
      <c r="P284" s="15">
        <v>12.701772628513252</v>
      </c>
      <c r="Q284" s="14">
        <f t="shared" si="70"/>
        <v>6.2998458961167909</v>
      </c>
      <c r="R284" s="15">
        <v>2.8526489912012085</v>
      </c>
      <c r="S284" s="14">
        <f t="shared" si="71"/>
        <v>1.5708659836825012</v>
      </c>
      <c r="T284" s="16"/>
      <c r="U284" s="14">
        <f t="shared" si="72"/>
        <v>0</v>
      </c>
      <c r="V284" s="13">
        <v>1.4947366565931297</v>
      </c>
      <c r="W284" s="14">
        <f t="shared" si="73"/>
        <v>3.1809174169863654</v>
      </c>
      <c r="X284" s="15">
        <v>16.700016858622917</v>
      </c>
      <c r="Y284" s="14">
        <f t="shared" si="74"/>
        <v>7.7657774843111955</v>
      </c>
      <c r="Z284" s="15"/>
      <c r="AA284" s="14">
        <f t="shared" si="75"/>
        <v>0</v>
      </c>
      <c r="AB284" s="16"/>
      <c r="AC284" s="14">
        <f t="shared" si="76"/>
        <v>0</v>
      </c>
    </row>
    <row r="285" spans="1:29" x14ac:dyDescent="0.25">
      <c r="A285" s="2">
        <v>41189</v>
      </c>
      <c r="B285" s="13">
        <v>0.24326995166363488</v>
      </c>
      <c r="C285" s="14">
        <f t="shared" si="63"/>
        <v>0.45494640311121332</v>
      </c>
      <c r="D285" s="13">
        <v>0.27620446872919729</v>
      </c>
      <c r="E285" s="14">
        <f t="shared" si="64"/>
        <v>0.35406626258460905</v>
      </c>
      <c r="F285" s="13">
        <v>27.000570143233126</v>
      </c>
      <c r="G285" s="14">
        <f t="shared" si="65"/>
        <v>9.5687008218840948</v>
      </c>
      <c r="H285" s="13">
        <v>68.96863059326752</v>
      </c>
      <c r="I285" s="14">
        <f t="shared" si="66"/>
        <v>8.9553496892971349</v>
      </c>
      <c r="J285" s="13">
        <v>2.2033486780753796E-2</v>
      </c>
      <c r="K285" s="14">
        <f t="shared" si="67"/>
        <v>4.258821605944358E-2</v>
      </c>
      <c r="L285" s="13">
        <v>8.3630915598798659</v>
      </c>
      <c r="M285" s="14">
        <f t="shared" si="68"/>
        <v>4.550195911672672</v>
      </c>
      <c r="N285" s="13">
        <v>1.9385014959264195</v>
      </c>
      <c r="O285" s="14">
        <f t="shared" si="69"/>
        <v>1.9704297558593253</v>
      </c>
      <c r="P285" s="15">
        <v>17.730336053561057</v>
      </c>
      <c r="Q285" s="14">
        <f t="shared" si="70"/>
        <v>8.7939209817891815</v>
      </c>
      <c r="R285" s="15">
        <v>5.4200342133619062</v>
      </c>
      <c r="S285" s="14">
        <f t="shared" si="71"/>
        <v>2.9846459912968051</v>
      </c>
      <c r="T285" s="16"/>
      <c r="U285" s="14">
        <f t="shared" si="72"/>
        <v>0</v>
      </c>
      <c r="V285" s="13">
        <v>1.5707408790348449</v>
      </c>
      <c r="W285" s="14">
        <f t="shared" si="73"/>
        <v>3.3426603928229217</v>
      </c>
      <c r="X285" s="15">
        <v>18.556403049684356</v>
      </c>
      <c r="Y285" s="14">
        <f t="shared" si="74"/>
        <v>8.6290270370975701</v>
      </c>
      <c r="Z285" s="15"/>
      <c r="AA285" s="14">
        <f t="shared" si="75"/>
        <v>0</v>
      </c>
      <c r="AB285" s="16"/>
      <c r="AC285" s="14">
        <f t="shared" si="76"/>
        <v>0</v>
      </c>
    </row>
    <row r="286" spans="1:29" x14ac:dyDescent="0.25">
      <c r="A286" s="2">
        <v>41190</v>
      </c>
      <c r="B286" s="13">
        <v>0.73868265507994235</v>
      </c>
      <c r="C286" s="14">
        <f t="shared" si="63"/>
        <v>1.3814324978118404</v>
      </c>
      <c r="D286" s="13">
        <v>0.60749325622383443</v>
      </c>
      <c r="E286" s="14">
        <f t="shared" si="64"/>
        <v>0.77874506435814972</v>
      </c>
      <c r="F286" s="13">
        <v>40.950116568770333</v>
      </c>
      <c r="G286" s="14">
        <f t="shared" si="65"/>
        <v>14.512264444387849</v>
      </c>
      <c r="H286" s="13">
        <v>81.282953749502084</v>
      </c>
      <c r="I286" s="14">
        <f t="shared" si="66"/>
        <v>10.554324021576464</v>
      </c>
      <c r="J286" s="13">
        <v>0.14386250468149622</v>
      </c>
      <c r="K286" s="14">
        <f t="shared" si="67"/>
        <v>0.27806980770651624</v>
      </c>
      <c r="L286" s="13">
        <v>12.884537596945028</v>
      </c>
      <c r="M286" s="14">
        <f t="shared" si="68"/>
        <v>7.0102270048869677</v>
      </c>
      <c r="N286" s="13">
        <v>2.7042631499198175</v>
      </c>
      <c r="O286" s="14">
        <f t="shared" si="69"/>
        <v>2.7488039547420264</v>
      </c>
      <c r="P286" s="15">
        <v>15.47622219734949</v>
      </c>
      <c r="Q286" s="14">
        <f t="shared" si="70"/>
        <v>7.6759219164810322</v>
      </c>
      <c r="R286" s="15">
        <v>9.9879447782652413</v>
      </c>
      <c r="S286" s="14">
        <f t="shared" si="71"/>
        <v>5.5000537211097322</v>
      </c>
      <c r="T286" s="16"/>
      <c r="U286" s="14">
        <f t="shared" si="72"/>
        <v>0</v>
      </c>
      <c r="V286" s="13">
        <v>2.4136445037758323</v>
      </c>
      <c r="W286" s="14">
        <f t="shared" si="73"/>
        <v>5.1364257420254171</v>
      </c>
      <c r="X286" s="15">
        <v>19.692572190841311</v>
      </c>
      <c r="Y286" s="14">
        <f t="shared" si="74"/>
        <v>9.1573640327701273</v>
      </c>
      <c r="Z286" s="15"/>
      <c r="AA286" s="14">
        <f t="shared" si="75"/>
        <v>0</v>
      </c>
      <c r="AB286" s="16"/>
      <c r="AC286" s="14">
        <f t="shared" si="76"/>
        <v>0</v>
      </c>
    </row>
    <row r="287" spans="1:29" x14ac:dyDescent="0.25">
      <c r="A287" s="2">
        <v>41191</v>
      </c>
      <c r="B287" s="13">
        <v>4.82755981313273</v>
      </c>
      <c r="C287" s="14">
        <f t="shared" si="63"/>
        <v>9.0281638063780925</v>
      </c>
      <c r="D287" s="13">
        <v>4.3224686535251546</v>
      </c>
      <c r="E287" s="14">
        <f t="shared" si="64"/>
        <v>5.5409687190589523</v>
      </c>
      <c r="F287" s="13">
        <v>55.287265627970818</v>
      </c>
      <c r="G287" s="14">
        <f t="shared" si="65"/>
        <v>19.593190115901063</v>
      </c>
      <c r="H287" s="13">
        <v>104.59635466013216</v>
      </c>
      <c r="I287" s="14">
        <f t="shared" si="66"/>
        <v>13.581492399512202</v>
      </c>
      <c r="J287" s="13">
        <v>1.1846529145517697</v>
      </c>
      <c r="K287" s="14">
        <f t="shared" si="67"/>
        <v>2.2897989220866424</v>
      </c>
      <c r="L287" s="13">
        <v>16.63041936714346</v>
      </c>
      <c r="M287" s="14">
        <f t="shared" si="68"/>
        <v>9.048288622929439</v>
      </c>
      <c r="N287" s="13">
        <v>6.455367724347866</v>
      </c>
      <c r="O287" s="14">
        <f t="shared" si="69"/>
        <v>6.5616914280430079</v>
      </c>
      <c r="P287" s="15">
        <v>13.130944484317324</v>
      </c>
      <c r="Q287" s="14">
        <f t="shared" si="70"/>
        <v>6.5127072528416576</v>
      </c>
      <c r="R287" s="15">
        <v>27.952606316420699</v>
      </c>
      <c r="S287" s="14">
        <f t="shared" si="71"/>
        <v>15.39263980713033</v>
      </c>
      <c r="T287" s="16"/>
      <c r="U287" s="14">
        <f t="shared" si="72"/>
        <v>0</v>
      </c>
      <c r="V287" s="13">
        <v>12.453839635499001</v>
      </c>
      <c r="W287" s="14">
        <f t="shared" si="73"/>
        <v>26.502752327761428</v>
      </c>
      <c r="X287" s="15">
        <v>50.680578800626662</v>
      </c>
      <c r="Y287" s="14">
        <f t="shared" si="74"/>
        <v>23.567287450883448</v>
      </c>
      <c r="Z287" s="15"/>
      <c r="AA287" s="14">
        <f t="shared" si="75"/>
        <v>0</v>
      </c>
      <c r="AB287" s="16"/>
      <c r="AC287" s="14">
        <f t="shared" si="76"/>
        <v>0</v>
      </c>
    </row>
    <row r="288" spans="1:29" x14ac:dyDescent="0.25">
      <c r="A288" s="2">
        <v>41192</v>
      </c>
      <c r="B288" s="13">
        <v>3.0795477716579427</v>
      </c>
      <c r="C288" s="14">
        <f t="shared" si="63"/>
        <v>5.7591542742693997</v>
      </c>
      <c r="D288" s="13">
        <v>4.4270283547527889</v>
      </c>
      <c r="E288" s="14">
        <f t="shared" si="64"/>
        <v>5.6750037069828041</v>
      </c>
      <c r="F288" s="13">
        <v>69.589668513771741</v>
      </c>
      <c r="G288" s="14">
        <f t="shared" si="65"/>
        <v>24.661802131213616</v>
      </c>
      <c r="H288" s="13">
        <v>171.2567862894027</v>
      </c>
      <c r="I288" s="14">
        <f t="shared" si="66"/>
        <v>22.237130050201973</v>
      </c>
      <c r="J288" s="13">
        <v>4.4281207194091747</v>
      </c>
      <c r="K288" s="14">
        <f t="shared" si="67"/>
        <v>8.5590521287908885</v>
      </c>
      <c r="L288" s="13">
        <v>24.990081041362238</v>
      </c>
      <c r="M288" s="14">
        <f t="shared" si="68"/>
        <v>13.596618400338144</v>
      </c>
      <c r="N288" s="13">
        <v>10.84137996165882</v>
      </c>
      <c r="O288" s="14">
        <f t="shared" si="69"/>
        <v>11.019943866909673</v>
      </c>
      <c r="P288" s="15">
        <v>24.144962435405265</v>
      </c>
      <c r="Q288" s="14">
        <f t="shared" si="70"/>
        <v>11.975457832485734</v>
      </c>
      <c r="R288" s="15">
        <v>47.253801108482847</v>
      </c>
      <c r="S288" s="14">
        <f t="shared" si="71"/>
        <v>26.021213612319428</v>
      </c>
      <c r="T288" s="16"/>
      <c r="U288" s="14">
        <f t="shared" si="72"/>
        <v>0</v>
      </c>
      <c r="V288" s="13">
        <v>14.629294414461354</v>
      </c>
      <c r="W288" s="14">
        <f t="shared" si="73"/>
        <v>31.132291561809389</v>
      </c>
      <c r="X288" s="15">
        <v>53.57427836023016</v>
      </c>
      <c r="Y288" s="14">
        <f t="shared" si="74"/>
        <v>24.912904468912199</v>
      </c>
      <c r="Z288" s="15"/>
      <c r="AA288" s="14">
        <f t="shared" si="75"/>
        <v>0</v>
      </c>
      <c r="AB288" s="16"/>
      <c r="AC288" s="14">
        <f t="shared" si="76"/>
        <v>0</v>
      </c>
    </row>
    <row r="289" spans="1:29" x14ac:dyDescent="0.25">
      <c r="A289" s="2">
        <v>41193</v>
      </c>
      <c r="B289" s="13">
        <v>1.8181725545748333</v>
      </c>
      <c r="C289" s="14">
        <f t="shared" si="63"/>
        <v>3.4002188033607275</v>
      </c>
      <c r="D289" s="13">
        <v>2.7416951922055586</v>
      </c>
      <c r="E289" s="14">
        <f t="shared" si="64"/>
        <v>3.514576626210093</v>
      </c>
      <c r="F289" s="13">
        <v>61.993740161207313</v>
      </c>
      <c r="G289" s="14">
        <f t="shared" si="65"/>
        <v>21.969889868450831</v>
      </c>
      <c r="H289" s="13">
        <v>213.61065662150179</v>
      </c>
      <c r="I289" s="14">
        <f t="shared" si="66"/>
        <v>27.736640715506091</v>
      </c>
      <c r="J289" s="13">
        <v>3.446459467677629</v>
      </c>
      <c r="K289" s="14">
        <f t="shared" si="67"/>
        <v>6.6616129308131358</v>
      </c>
      <c r="L289" s="13">
        <v>28.333798749124721</v>
      </c>
      <c r="M289" s="14">
        <f t="shared" si="68"/>
        <v>15.415870352168614</v>
      </c>
      <c r="N289" s="13">
        <v>7.8792894953563737</v>
      </c>
      <c r="O289" s="14">
        <f t="shared" si="69"/>
        <v>8.0090660282210671</v>
      </c>
      <c r="P289" s="15">
        <v>39.622186090372288</v>
      </c>
      <c r="Q289" s="14">
        <f t="shared" si="70"/>
        <v>19.651876453548596</v>
      </c>
      <c r="R289" s="15">
        <v>26.183714811831067</v>
      </c>
      <c r="S289" s="14">
        <f t="shared" si="71"/>
        <v>14.418565709000665</v>
      </c>
      <c r="T289" s="16"/>
      <c r="U289" s="14">
        <f t="shared" si="72"/>
        <v>0</v>
      </c>
      <c r="V289" s="13">
        <v>16.394474917938364</v>
      </c>
      <c r="W289" s="14">
        <f t="shared" si="73"/>
        <v>34.888734800735833</v>
      </c>
      <c r="X289" s="15">
        <v>32.82590379732725</v>
      </c>
      <c r="Y289" s="14">
        <f t="shared" si="74"/>
        <v>15.264575285732372</v>
      </c>
      <c r="Z289" s="15"/>
      <c r="AA289" s="14">
        <f t="shared" si="75"/>
        <v>0</v>
      </c>
      <c r="AB289" s="16"/>
      <c r="AC289" s="14">
        <f t="shared" si="76"/>
        <v>0</v>
      </c>
    </row>
    <row r="290" spans="1:29" x14ac:dyDescent="0.25">
      <c r="A290" s="2">
        <v>41194</v>
      </c>
      <c r="B290" s="13">
        <v>0.13188829164200172</v>
      </c>
      <c r="C290" s="14">
        <f t="shared" si="63"/>
        <v>0.24664823372010711</v>
      </c>
      <c r="D290" s="13">
        <v>1.55070775892664</v>
      </c>
      <c r="E290" s="14">
        <f t="shared" si="64"/>
        <v>1.987850895716049</v>
      </c>
      <c r="F290" s="13">
        <v>4.5249754865854035</v>
      </c>
      <c r="G290" s="14">
        <f t="shared" si="65"/>
        <v>1.6036008287160741</v>
      </c>
      <c r="H290" s="13">
        <v>31.772295102679365</v>
      </c>
      <c r="I290" s="14">
        <f t="shared" si="66"/>
        <v>4.1255279484092231</v>
      </c>
      <c r="J290" s="13">
        <v>0.99720649331455735</v>
      </c>
      <c r="K290" s="14">
        <f t="shared" si="67"/>
        <v>1.9274863763395473</v>
      </c>
      <c r="L290" s="13">
        <v>7.1145197273919134</v>
      </c>
      <c r="M290" s="14">
        <f t="shared" si="68"/>
        <v>3.8708721942484972</v>
      </c>
      <c r="N290" s="13">
        <v>2.0653492350692186</v>
      </c>
      <c r="O290" s="14">
        <f t="shared" si="69"/>
        <v>2.0993667518821235</v>
      </c>
      <c r="P290" s="15">
        <v>12.11291036169326</v>
      </c>
      <c r="Q290" s="14">
        <f t="shared" si="70"/>
        <v>6.0077810289913751</v>
      </c>
      <c r="R290" s="15">
        <v>3.4013501143665628</v>
      </c>
      <c r="S290" s="14">
        <f t="shared" si="71"/>
        <v>1.8730188010278588</v>
      </c>
      <c r="T290" s="16"/>
      <c r="U290" s="14">
        <f t="shared" si="72"/>
        <v>0</v>
      </c>
      <c r="V290" s="13">
        <v>19.964229027846137</v>
      </c>
      <c r="W290" s="14">
        <f t="shared" si="73"/>
        <v>42.485452906549426</v>
      </c>
      <c r="X290" s="15">
        <v>35.302490045904527</v>
      </c>
      <c r="Y290" s="14">
        <f t="shared" si="74"/>
        <v>16.416227879258081</v>
      </c>
      <c r="Z290" s="15"/>
      <c r="AA290" s="14">
        <f t="shared" si="75"/>
        <v>0</v>
      </c>
      <c r="AB290" s="16"/>
      <c r="AC290" s="14">
        <f t="shared" si="76"/>
        <v>0</v>
      </c>
    </row>
    <row r="291" spans="1:29" x14ac:dyDescent="0.25">
      <c r="A291" s="2">
        <v>41195</v>
      </c>
      <c r="B291" s="13">
        <v>1.6951251180717748</v>
      </c>
      <c r="C291" s="14">
        <f t="shared" si="63"/>
        <v>3.1701041169134494</v>
      </c>
      <c r="D291" s="13">
        <v>2.5235344051458011</v>
      </c>
      <c r="E291" s="14">
        <f t="shared" si="64"/>
        <v>3.2349165074866058</v>
      </c>
      <c r="F291" s="13">
        <v>48.539892727503229</v>
      </c>
      <c r="G291" s="14">
        <f t="shared" si="65"/>
        <v>17.201996438294831</v>
      </c>
      <c r="H291" s="13">
        <v>178.95568334219095</v>
      </c>
      <c r="I291" s="14">
        <f t="shared" si="66"/>
        <v>23.23680649348557</v>
      </c>
      <c r="J291" s="13">
        <v>2.0123403694830833</v>
      </c>
      <c r="K291" s="14">
        <f t="shared" si="67"/>
        <v>3.8896243383297184</v>
      </c>
      <c r="L291" s="13">
        <v>27.872882765737465</v>
      </c>
      <c r="M291" s="14">
        <f t="shared" si="68"/>
        <v>15.165094905287891</v>
      </c>
      <c r="N291" s="13">
        <v>5.1553125820809109</v>
      </c>
      <c r="O291" s="14">
        <f t="shared" si="69"/>
        <v>5.2402236128445967</v>
      </c>
      <c r="P291" s="15">
        <v>34.336750944734185</v>
      </c>
      <c r="Q291" s="14">
        <f t="shared" si="70"/>
        <v>17.030397713117299</v>
      </c>
      <c r="R291" s="15">
        <v>14.393751881711912</v>
      </c>
      <c r="S291" s="14">
        <f t="shared" si="71"/>
        <v>7.9261960648815126</v>
      </c>
      <c r="T291" s="16"/>
      <c r="U291" s="14">
        <f t="shared" si="72"/>
        <v>0</v>
      </c>
      <c r="V291" s="13">
        <v>13.649609876651365</v>
      </c>
      <c r="W291" s="14">
        <f t="shared" si="73"/>
        <v>29.047445648834437</v>
      </c>
      <c r="X291" s="15">
        <v>29.145361031766022</v>
      </c>
      <c r="Y291" s="14">
        <f t="shared" si="74"/>
        <v>13.553063472252878</v>
      </c>
      <c r="Z291" s="15"/>
      <c r="AA291" s="14">
        <f t="shared" si="75"/>
        <v>0</v>
      </c>
      <c r="AB291" s="16"/>
      <c r="AC291" s="14">
        <f t="shared" si="76"/>
        <v>0</v>
      </c>
    </row>
    <row r="292" spans="1:29" x14ac:dyDescent="0.25">
      <c r="A292" s="2">
        <v>41196</v>
      </c>
      <c r="B292" s="13">
        <v>4.9766317548738987</v>
      </c>
      <c r="C292" s="14">
        <f t="shared" si="63"/>
        <v>9.3069476974265122</v>
      </c>
      <c r="D292" s="13">
        <v>7.8511831840500967</v>
      </c>
      <c r="E292" s="14">
        <f t="shared" si="64"/>
        <v>10.064424734449977</v>
      </c>
      <c r="F292" s="13">
        <v>37.539137186706036</v>
      </c>
      <c r="G292" s="14">
        <f t="shared" si="65"/>
        <v>13.303451406609522</v>
      </c>
      <c r="H292" s="13">
        <v>150.9967057781187</v>
      </c>
      <c r="I292" s="14">
        <f t="shared" si="66"/>
        <v>19.606425276870237</v>
      </c>
      <c r="J292" s="13">
        <v>4.0512620016839627</v>
      </c>
      <c r="K292" s="14">
        <f t="shared" si="67"/>
        <v>7.8306272247314181</v>
      </c>
      <c r="L292" s="13">
        <v>18.835972757465246</v>
      </c>
      <c r="M292" s="14">
        <f t="shared" si="68"/>
        <v>10.248287444867742</v>
      </c>
      <c r="N292" s="13">
        <v>6.4471101840339697</v>
      </c>
      <c r="O292" s="14">
        <f t="shared" si="69"/>
        <v>6.5532978811827647</v>
      </c>
      <c r="P292" s="15">
        <v>25.787606451853289</v>
      </c>
      <c r="Q292" s="14">
        <f t="shared" si="70"/>
        <v>12.790179089782573</v>
      </c>
      <c r="R292" s="15">
        <v>30.28087343594844</v>
      </c>
      <c r="S292" s="14">
        <f t="shared" si="71"/>
        <v>16.674744836621706</v>
      </c>
      <c r="T292" s="16"/>
      <c r="U292" s="14">
        <f t="shared" si="72"/>
        <v>0</v>
      </c>
      <c r="V292" s="13">
        <v>8.7137033933293413</v>
      </c>
      <c r="W292" s="14">
        <f t="shared" si="73"/>
        <v>18.543447615360968</v>
      </c>
      <c r="X292" s="15">
        <v>34.224628551476769</v>
      </c>
      <c r="Y292" s="14">
        <f t="shared" si="74"/>
        <v>15.915004880772837</v>
      </c>
      <c r="Z292" s="15"/>
      <c r="AA292" s="14">
        <f t="shared" si="75"/>
        <v>0</v>
      </c>
      <c r="AB292" s="16"/>
      <c r="AC292" s="14">
        <f t="shared" si="76"/>
        <v>0</v>
      </c>
    </row>
    <row r="293" spans="1:29" x14ac:dyDescent="0.25">
      <c r="A293" s="2">
        <v>41197</v>
      </c>
      <c r="B293" s="13">
        <v>4.1780585116144779</v>
      </c>
      <c r="C293" s="14">
        <f t="shared" si="63"/>
        <v>7.813512021720582</v>
      </c>
      <c r="D293" s="13">
        <v>6.4074115623272023</v>
      </c>
      <c r="E293" s="14">
        <f t="shared" si="64"/>
        <v>8.2136551778200335</v>
      </c>
      <c r="F293" s="13">
        <v>39.927114857343426</v>
      </c>
      <c r="G293" s="14">
        <f t="shared" si="65"/>
        <v>14.149724051166828</v>
      </c>
      <c r="H293" s="13">
        <v>141.88967674956868</v>
      </c>
      <c r="I293" s="14">
        <f t="shared" si="66"/>
        <v>18.4239075310531</v>
      </c>
      <c r="J293" s="13">
        <v>4.8941302563035238</v>
      </c>
      <c r="K293" s="14">
        <f t="shared" si="67"/>
        <v>9.4597953947343303</v>
      </c>
      <c r="L293" s="13">
        <v>21.9077637544084</v>
      </c>
      <c r="M293" s="14">
        <f t="shared" si="68"/>
        <v>11.919589347486687</v>
      </c>
      <c r="N293" s="13">
        <v>12.204821777436715</v>
      </c>
      <c r="O293" s="14">
        <f t="shared" si="69"/>
        <v>12.405842371418027</v>
      </c>
      <c r="P293" s="15">
        <v>26.371302737902386</v>
      </c>
      <c r="Q293" s="14">
        <f t="shared" si="70"/>
        <v>13.079681725343089</v>
      </c>
      <c r="R293" s="15">
        <v>38.032363625080663</v>
      </c>
      <c r="S293" s="14">
        <f t="shared" si="71"/>
        <v>20.943251862377117</v>
      </c>
      <c r="T293" s="16"/>
      <c r="U293" s="14">
        <f t="shared" si="72"/>
        <v>0</v>
      </c>
      <c r="V293" s="13">
        <v>7.864111433722722</v>
      </c>
      <c r="W293" s="14">
        <f t="shared" si="73"/>
        <v>16.735448962405009</v>
      </c>
      <c r="X293" s="15">
        <v>42.147871360690367</v>
      </c>
      <c r="Y293" s="14">
        <f t="shared" si="74"/>
        <v>19.599440718857092</v>
      </c>
      <c r="Z293" s="15"/>
      <c r="AA293" s="14">
        <f t="shared" si="75"/>
        <v>0</v>
      </c>
      <c r="AB293" s="16"/>
      <c r="AC293" s="14">
        <f t="shared" si="76"/>
        <v>0</v>
      </c>
    </row>
    <row r="294" spans="1:29" x14ac:dyDescent="0.25">
      <c r="A294" s="2">
        <v>41198</v>
      </c>
      <c r="B294" s="13">
        <v>1.9897888069365264</v>
      </c>
      <c r="C294" s="14">
        <f t="shared" si="63"/>
        <v>3.7211634831020755</v>
      </c>
      <c r="D294" s="13">
        <v>3.1510869055077753</v>
      </c>
      <c r="E294" s="14">
        <f t="shared" si="64"/>
        <v>4.0393754990485427</v>
      </c>
      <c r="F294" s="13">
        <v>29.250666617274526</v>
      </c>
      <c r="G294" s="14">
        <f t="shared" si="65"/>
        <v>10.366109908664967</v>
      </c>
      <c r="H294" s="13">
        <v>95.027191407682082</v>
      </c>
      <c r="I294" s="14">
        <f t="shared" si="66"/>
        <v>12.338968045722471</v>
      </c>
      <c r="J294" s="13">
        <v>2.4257521599891545</v>
      </c>
      <c r="K294" s="14">
        <f t="shared" si="67"/>
        <v>4.6887021615897764</v>
      </c>
      <c r="L294" s="13">
        <v>19.804380306574483</v>
      </c>
      <c r="M294" s="14">
        <f t="shared" si="68"/>
        <v>10.77517920962239</v>
      </c>
      <c r="N294" s="13">
        <v>7.5609111830472289</v>
      </c>
      <c r="O294" s="14">
        <f t="shared" si="69"/>
        <v>7.6854438378268313</v>
      </c>
      <c r="P294" s="15">
        <v>24.632958935287391</v>
      </c>
      <c r="Q294" s="14">
        <f t="shared" si="70"/>
        <v>12.21749513208284</v>
      </c>
      <c r="R294" s="15">
        <v>17.218252685516401</v>
      </c>
      <c r="S294" s="14">
        <f t="shared" si="71"/>
        <v>9.4815617082767183</v>
      </c>
      <c r="T294" s="16"/>
      <c r="U294" s="14">
        <f t="shared" si="72"/>
        <v>0</v>
      </c>
      <c r="V294" s="13">
        <v>7.1927875906316387</v>
      </c>
      <c r="W294" s="14">
        <f t="shared" si="73"/>
        <v>15.306818912083095</v>
      </c>
      <c r="X294" s="15">
        <v>20.206193291461148</v>
      </c>
      <c r="Y294" s="14">
        <f t="shared" si="74"/>
        <v>9.3962061376869936</v>
      </c>
      <c r="Z294" s="15"/>
      <c r="AA294" s="14">
        <f t="shared" si="75"/>
        <v>0</v>
      </c>
      <c r="AB294" s="16"/>
      <c r="AC294" s="14">
        <f t="shared" si="76"/>
        <v>0</v>
      </c>
    </row>
    <row r="295" spans="1:29" x14ac:dyDescent="0.25">
      <c r="A295" s="2">
        <v>41199</v>
      </c>
      <c r="B295" s="13">
        <v>1.4834926052466744</v>
      </c>
      <c r="C295" s="14">
        <f t="shared" si="63"/>
        <v>2.774323833188586</v>
      </c>
      <c r="D295" s="13">
        <v>2.4537797340783114</v>
      </c>
      <c r="E295" s="14">
        <f t="shared" si="64"/>
        <v>3.1454980567413373</v>
      </c>
      <c r="F295" s="13">
        <v>19.844250965171202</v>
      </c>
      <c r="G295" s="14">
        <f t="shared" si="65"/>
        <v>7.0325811459835608</v>
      </c>
      <c r="H295" s="13">
        <v>70.413987799490315</v>
      </c>
      <c r="I295" s="14">
        <f t="shared" si="66"/>
        <v>9.1430245654883713</v>
      </c>
      <c r="J295" s="13">
        <v>1.3843706443500019</v>
      </c>
      <c r="K295" s="14">
        <f t="shared" si="67"/>
        <v>2.6758305072000037</v>
      </c>
      <c r="L295" s="13">
        <v>12.770348614335823</v>
      </c>
      <c r="M295" s="14">
        <f t="shared" si="68"/>
        <v>6.9480989941978288</v>
      </c>
      <c r="N295" s="13">
        <v>5.8218213207279863</v>
      </c>
      <c r="O295" s="14">
        <f t="shared" si="69"/>
        <v>5.9177101424811536</v>
      </c>
      <c r="P295" s="15">
        <v>13.383873936908568</v>
      </c>
      <c r="Q295" s="14">
        <f t="shared" si="70"/>
        <v>6.6381556150912759</v>
      </c>
      <c r="R295" s="15">
        <v>11.99204019021893</v>
      </c>
      <c r="S295" s="14">
        <f t="shared" si="71"/>
        <v>6.6036473705220882</v>
      </c>
      <c r="T295" s="16"/>
      <c r="U295" s="14">
        <f t="shared" si="72"/>
        <v>0</v>
      </c>
      <c r="V295" s="13">
        <v>1.426991930500316</v>
      </c>
      <c r="W295" s="14">
        <f t="shared" si="73"/>
        <v>3.0367513003750575</v>
      </c>
      <c r="X295" s="15">
        <v>14.896480322475494</v>
      </c>
      <c r="Y295" s="14">
        <f t="shared" si="74"/>
        <v>6.9271038743911886</v>
      </c>
      <c r="Z295" s="15"/>
      <c r="AA295" s="14">
        <f t="shared" si="75"/>
        <v>0</v>
      </c>
      <c r="AB295" s="16"/>
      <c r="AC295" s="14">
        <f t="shared" si="76"/>
        <v>0</v>
      </c>
    </row>
    <row r="296" spans="1:29" x14ac:dyDescent="0.25">
      <c r="A296" s="2">
        <v>41200</v>
      </c>
      <c r="B296" s="13">
        <v>1.3115351077273494</v>
      </c>
      <c r="C296" s="14">
        <f t="shared" si="63"/>
        <v>2.4527409806849132</v>
      </c>
      <c r="D296" s="13">
        <v>2.1193206735181263</v>
      </c>
      <c r="E296" s="14">
        <f t="shared" si="64"/>
        <v>2.7167552847472716</v>
      </c>
      <c r="F296" s="13">
        <v>14.634680190807236</v>
      </c>
      <c r="G296" s="14">
        <f t="shared" si="65"/>
        <v>5.1863673850932948</v>
      </c>
      <c r="H296" s="13">
        <v>57.737828322694149</v>
      </c>
      <c r="I296" s="14">
        <f t="shared" si="66"/>
        <v>7.4970669778791317</v>
      </c>
      <c r="J296" s="13">
        <v>1.4148899797339487</v>
      </c>
      <c r="K296" s="14">
        <f t="shared" si="67"/>
        <v>2.7348209004253508</v>
      </c>
      <c r="L296" s="13">
        <v>13.020556209991975</v>
      </c>
      <c r="M296" s="14">
        <f t="shared" si="68"/>
        <v>7.0842320941014272</v>
      </c>
      <c r="N296" s="13">
        <v>5.6394506474413202</v>
      </c>
      <c r="O296" s="14">
        <f t="shared" si="69"/>
        <v>5.7323357169285893</v>
      </c>
      <c r="P296" s="15">
        <v>12.852842761412276</v>
      </c>
      <c r="Q296" s="14">
        <f t="shared" si="70"/>
        <v>6.3747739069231955</v>
      </c>
      <c r="R296" s="15">
        <v>9.9108880438080913</v>
      </c>
      <c r="S296" s="14">
        <f t="shared" si="71"/>
        <v>5.4576209495539789</v>
      </c>
      <c r="T296" s="16"/>
      <c r="U296" s="14">
        <f t="shared" si="72"/>
        <v>0</v>
      </c>
      <c r="V296" s="13">
        <v>0.58394433017570369</v>
      </c>
      <c r="W296" s="14">
        <f t="shared" si="73"/>
        <v>1.2426795597827784</v>
      </c>
      <c r="X296" s="15">
        <v>11.624222339810077</v>
      </c>
      <c r="Y296" s="14">
        <f t="shared" si="74"/>
        <v>5.4054510772852034</v>
      </c>
      <c r="Z296" s="15"/>
      <c r="AA296" s="14">
        <f t="shared" si="75"/>
        <v>0</v>
      </c>
      <c r="AB296" s="16"/>
      <c r="AC296" s="14">
        <f t="shared" si="76"/>
        <v>0</v>
      </c>
    </row>
    <row r="297" spans="1:29" x14ac:dyDescent="0.25">
      <c r="A297" s="2">
        <v>41201</v>
      </c>
      <c r="B297" s="13">
        <v>1.4307593692329967</v>
      </c>
      <c r="C297" s="14">
        <f t="shared" si="63"/>
        <v>2.6757058333707993</v>
      </c>
      <c r="D297" s="13">
        <v>2.2512131294624633</v>
      </c>
      <c r="E297" s="14">
        <f t="shared" si="64"/>
        <v>2.8858281066106355</v>
      </c>
      <c r="F297" s="13">
        <v>15.059254503089425</v>
      </c>
      <c r="G297" s="14">
        <f t="shared" si="65"/>
        <v>5.3368317845238993</v>
      </c>
      <c r="H297" s="13">
        <v>56.1676044349257</v>
      </c>
      <c r="I297" s="14">
        <f t="shared" si="66"/>
        <v>7.2931785740570794</v>
      </c>
      <c r="J297" s="13">
        <v>1.4991412175732797</v>
      </c>
      <c r="K297" s="14">
        <f t="shared" si="67"/>
        <v>2.8976689306114403</v>
      </c>
      <c r="L297" s="13">
        <v>15.271414595152471</v>
      </c>
      <c r="M297" s="14">
        <f t="shared" si="68"/>
        <v>8.3088804850199836</v>
      </c>
      <c r="N297" s="13">
        <v>6.3832600974071374</v>
      </c>
      <c r="O297" s="14">
        <f t="shared" si="69"/>
        <v>6.4883961460703139</v>
      </c>
      <c r="P297" s="15">
        <v>16.358251231213053</v>
      </c>
      <c r="Q297" s="14">
        <f t="shared" si="70"/>
        <v>8.1133921146774277</v>
      </c>
      <c r="R297" s="15">
        <v>11.795756823572475</v>
      </c>
      <c r="S297" s="14">
        <f t="shared" si="71"/>
        <v>6.4955601628850346</v>
      </c>
      <c r="T297" s="16"/>
      <c r="U297" s="14">
        <f t="shared" si="72"/>
        <v>0</v>
      </c>
      <c r="V297" s="13">
        <v>1.1955618710213631</v>
      </c>
      <c r="W297" s="14">
        <f t="shared" si="73"/>
        <v>2.54424989301098</v>
      </c>
      <c r="X297" s="15">
        <v>12.119756092560207</v>
      </c>
      <c r="Y297" s="14">
        <f t="shared" si="74"/>
        <v>5.635882273397212</v>
      </c>
      <c r="Z297" s="15"/>
      <c r="AA297" s="14">
        <f t="shared" si="75"/>
        <v>0</v>
      </c>
      <c r="AB297" s="16"/>
      <c r="AC297" s="14">
        <f t="shared" si="76"/>
        <v>0</v>
      </c>
    </row>
    <row r="298" spans="1:29" x14ac:dyDescent="0.25">
      <c r="A298" s="2">
        <v>41202</v>
      </c>
      <c r="B298" s="13">
        <v>1.0249416904940838</v>
      </c>
      <c r="C298" s="14">
        <f t="shared" si="63"/>
        <v>1.9167740705343908</v>
      </c>
      <c r="D298" s="13">
        <v>1.7326779618891923</v>
      </c>
      <c r="E298" s="14">
        <f t="shared" si="64"/>
        <v>2.2211183369024665</v>
      </c>
      <c r="F298" s="13">
        <v>7.5283601023380315</v>
      </c>
      <c r="G298" s="14">
        <f t="shared" si="65"/>
        <v>2.6679668287202869</v>
      </c>
      <c r="H298" s="13">
        <v>42.392773328617324</v>
      </c>
      <c r="I298" s="14">
        <f t="shared" si="66"/>
        <v>5.504562091362394</v>
      </c>
      <c r="J298" s="13">
        <v>1.1508288616714064</v>
      </c>
      <c r="K298" s="14">
        <f t="shared" si="67"/>
        <v>2.2244208869890274</v>
      </c>
      <c r="L298" s="13">
        <v>12.025271477001581</v>
      </c>
      <c r="M298" s="14">
        <f t="shared" si="68"/>
        <v>6.5427169748925476</v>
      </c>
      <c r="N298" s="13">
        <v>3.8468317425492198</v>
      </c>
      <c r="O298" s="14">
        <f t="shared" si="69"/>
        <v>3.910191324191207</v>
      </c>
      <c r="P298" s="15">
        <v>16.548236438511459</v>
      </c>
      <c r="Q298" s="14">
        <f t="shared" si="70"/>
        <v>8.2076212875280721</v>
      </c>
      <c r="R298" s="15">
        <v>8.8799922288495896</v>
      </c>
      <c r="S298" s="14">
        <f t="shared" si="71"/>
        <v>4.8899383592900225</v>
      </c>
      <c r="T298" s="16"/>
      <c r="U298" s="14">
        <f t="shared" si="72"/>
        <v>0</v>
      </c>
      <c r="V298" s="13">
        <v>1.0089487125115666</v>
      </c>
      <c r="W298" s="14">
        <f t="shared" si="73"/>
        <v>2.1471223832758466</v>
      </c>
      <c r="X298" s="15">
        <v>11.053659064330143</v>
      </c>
      <c r="Y298" s="14">
        <f t="shared" si="74"/>
        <v>5.1401299416476025</v>
      </c>
      <c r="Z298" s="15"/>
      <c r="AA298" s="14">
        <f t="shared" si="75"/>
        <v>0</v>
      </c>
      <c r="AB298" s="16"/>
      <c r="AC298" s="14">
        <f t="shared" si="76"/>
        <v>0</v>
      </c>
    </row>
    <row r="299" spans="1:29" x14ac:dyDescent="0.25">
      <c r="A299" s="2">
        <v>41203</v>
      </c>
      <c r="B299" s="13">
        <v>0.75748198788286569</v>
      </c>
      <c r="C299" s="14">
        <f t="shared" si="63"/>
        <v>1.4165896916250995</v>
      </c>
      <c r="D299" s="13">
        <v>1.3241114651942718</v>
      </c>
      <c r="E299" s="14">
        <f t="shared" si="64"/>
        <v>1.697377308498295</v>
      </c>
      <c r="F299" s="13">
        <v>3.851405773037635</v>
      </c>
      <c r="G299" s="14">
        <f t="shared" si="65"/>
        <v>1.3648952370404088</v>
      </c>
      <c r="H299" s="13">
        <v>29.748391501546777</v>
      </c>
      <c r="I299" s="14">
        <f t="shared" si="66"/>
        <v>3.8627307269817277</v>
      </c>
      <c r="J299" s="13">
        <v>0.83267617806152816</v>
      </c>
      <c r="K299" s="14">
        <f t="shared" si="67"/>
        <v>1.6094680488706048</v>
      </c>
      <c r="L299" s="13">
        <v>7.0185690901599038</v>
      </c>
      <c r="M299" s="14">
        <f t="shared" si="68"/>
        <v>3.8186673135378824</v>
      </c>
      <c r="N299" s="13">
        <v>3.2377853113107462</v>
      </c>
      <c r="O299" s="14">
        <f t="shared" si="69"/>
        <v>3.291113539967629</v>
      </c>
      <c r="P299" s="15">
        <v>17.086850654358173</v>
      </c>
      <c r="Q299" s="14">
        <f t="shared" si="70"/>
        <v>8.4747640444118595</v>
      </c>
      <c r="R299" s="15">
        <v>5.5400572100263856</v>
      </c>
      <c r="S299" s="14">
        <f t="shared" si="71"/>
        <v>3.0507389607793485</v>
      </c>
      <c r="T299" s="16"/>
      <c r="U299" s="14">
        <f t="shared" si="72"/>
        <v>0</v>
      </c>
      <c r="V299" s="13">
        <v>0.94665267202665848</v>
      </c>
      <c r="W299" s="14">
        <f t="shared" si="73"/>
        <v>2.0145514990912141</v>
      </c>
      <c r="X299" s="15">
        <v>8.0821747254219964</v>
      </c>
      <c r="Y299" s="14">
        <f t="shared" si="74"/>
        <v>3.7583417452984964</v>
      </c>
      <c r="Z299" s="15"/>
      <c r="AA299" s="14">
        <f t="shared" si="75"/>
        <v>0</v>
      </c>
      <c r="AB299" s="16"/>
      <c r="AC299" s="14">
        <f t="shared" si="76"/>
        <v>0</v>
      </c>
    </row>
    <row r="300" spans="1:29" x14ac:dyDescent="0.25">
      <c r="A300" s="2">
        <v>41204</v>
      </c>
      <c r="B300" s="13">
        <v>0.5983528049689868</v>
      </c>
      <c r="C300" s="14">
        <f t="shared" si="63"/>
        <v>1.118997453448495</v>
      </c>
      <c r="D300" s="13">
        <v>1.1166316783214496</v>
      </c>
      <c r="E300" s="14">
        <f t="shared" si="64"/>
        <v>1.4314091544061314</v>
      </c>
      <c r="F300" s="13">
        <v>1.8884864346430301</v>
      </c>
      <c r="G300" s="14">
        <f t="shared" si="65"/>
        <v>0.66925852318768586</v>
      </c>
      <c r="H300" s="13">
        <v>18.43142267165431</v>
      </c>
      <c r="I300" s="14">
        <f t="shared" si="66"/>
        <v>2.3932595714321199</v>
      </c>
      <c r="J300" s="13">
        <v>0.63826537334811639</v>
      </c>
      <c r="K300" s="14">
        <f t="shared" si="67"/>
        <v>1.2336941444581042</v>
      </c>
      <c r="L300" s="13">
        <v>5.8459044521930892</v>
      </c>
      <c r="M300" s="14">
        <f t="shared" si="68"/>
        <v>3.1806432283972477</v>
      </c>
      <c r="N300" s="13">
        <v>3.2329817188646581</v>
      </c>
      <c r="O300" s="14">
        <f t="shared" si="69"/>
        <v>3.2862308295283116</v>
      </c>
      <c r="P300" s="15">
        <v>14.702383537175573</v>
      </c>
      <c r="Q300" s="14">
        <f t="shared" si="70"/>
        <v>7.2921121562110764</v>
      </c>
      <c r="R300" s="15">
        <v>3.0849942931142142</v>
      </c>
      <c r="S300" s="14">
        <f t="shared" si="71"/>
        <v>1.6988113889424357</v>
      </c>
      <c r="T300" s="16"/>
      <c r="U300" s="14">
        <f t="shared" si="72"/>
        <v>0</v>
      </c>
      <c r="V300" s="13">
        <v>0.57965548342309536</v>
      </c>
      <c r="W300" s="14">
        <f t="shared" si="73"/>
        <v>1.2335525558560454</v>
      </c>
      <c r="X300" s="15">
        <v>4.0903519102431085</v>
      </c>
      <c r="Y300" s="14">
        <f t="shared" si="74"/>
        <v>1.902079682696473</v>
      </c>
      <c r="Z300" s="15"/>
      <c r="AA300" s="14">
        <f t="shared" si="75"/>
        <v>0</v>
      </c>
      <c r="AB300" s="16"/>
      <c r="AC300" s="14">
        <f t="shared" si="76"/>
        <v>0</v>
      </c>
    </row>
    <row r="301" spans="1:29" x14ac:dyDescent="0.25">
      <c r="A301" s="2">
        <v>41205</v>
      </c>
      <c r="B301" s="13">
        <v>0.54231367605670411</v>
      </c>
      <c r="C301" s="14">
        <f t="shared" si="63"/>
        <v>1.0141970045735766</v>
      </c>
      <c r="D301" s="13">
        <v>1.0223851940514077</v>
      </c>
      <c r="E301" s="14">
        <f t="shared" si="64"/>
        <v>1.3105946701193121</v>
      </c>
      <c r="F301" s="13">
        <v>0.82211332969519035</v>
      </c>
      <c r="G301" s="14">
        <f t="shared" si="65"/>
        <v>0.29134779198385746</v>
      </c>
      <c r="H301" s="13">
        <v>12.067583202335154</v>
      </c>
      <c r="I301" s="14">
        <f t="shared" si="66"/>
        <v>1.5669359613491993</v>
      </c>
      <c r="J301" s="13">
        <v>0.5414380134470802</v>
      </c>
      <c r="K301" s="14">
        <f t="shared" si="67"/>
        <v>1.0465379051863029</v>
      </c>
      <c r="L301" s="13">
        <v>5.7508905111810051</v>
      </c>
      <c r="M301" s="14">
        <f t="shared" si="68"/>
        <v>3.1289479859322342</v>
      </c>
      <c r="N301" s="13">
        <v>2.5867110017040296</v>
      </c>
      <c r="O301" s="14">
        <f t="shared" si="69"/>
        <v>2.6293156534968021</v>
      </c>
      <c r="P301" s="15">
        <v>7.214885789854443</v>
      </c>
      <c r="Q301" s="14">
        <f t="shared" si="70"/>
        <v>3.5784508165523761</v>
      </c>
      <c r="R301" s="15">
        <v>2.1952975969352218</v>
      </c>
      <c r="S301" s="14">
        <f t="shared" si="71"/>
        <v>1.208882806725323</v>
      </c>
      <c r="T301" s="16"/>
      <c r="U301" s="14">
        <f t="shared" si="72"/>
        <v>0</v>
      </c>
      <c r="V301" s="13">
        <v>6.0160177890420446E-3</v>
      </c>
      <c r="W301" s="14">
        <f t="shared" si="73"/>
        <v>1.280256002397125E-2</v>
      </c>
      <c r="X301" s="15">
        <v>2.9311788568581694</v>
      </c>
      <c r="Y301" s="14">
        <f t="shared" si="74"/>
        <v>1.3630454964076744</v>
      </c>
      <c r="Z301" s="15"/>
      <c r="AA301" s="14">
        <f t="shared" si="75"/>
        <v>0</v>
      </c>
      <c r="AB301" s="16"/>
      <c r="AC301" s="14">
        <f t="shared" si="76"/>
        <v>0</v>
      </c>
    </row>
    <row r="302" spans="1:29" x14ac:dyDescent="0.25">
      <c r="A302" s="2">
        <v>41206</v>
      </c>
      <c r="B302" s="13">
        <v>1.1844831500034425</v>
      </c>
      <c r="C302" s="14">
        <f t="shared" si="63"/>
        <v>2.2151373194869572</v>
      </c>
      <c r="D302" s="13">
        <v>1.5169967877820036</v>
      </c>
      <c r="E302" s="14">
        <f t="shared" si="64"/>
        <v>1.9446368318155063</v>
      </c>
      <c r="F302" s="13">
        <v>1.0236666465907696</v>
      </c>
      <c r="G302" s="14">
        <f t="shared" si="65"/>
        <v>0.36277603882462062</v>
      </c>
      <c r="H302" s="13">
        <v>14.548589630743761</v>
      </c>
      <c r="I302" s="14">
        <f t="shared" si="66"/>
        <v>1.88908648045726</v>
      </c>
      <c r="J302" s="13">
        <v>0.49710006796781253</v>
      </c>
      <c r="K302" s="14">
        <f t="shared" si="67"/>
        <v>0.96083771526664452</v>
      </c>
      <c r="L302" s="13">
        <v>4.4883544476573247</v>
      </c>
      <c r="M302" s="14">
        <f t="shared" si="68"/>
        <v>2.4420266012442875</v>
      </c>
      <c r="N302" s="13">
        <v>2.3428228852713615</v>
      </c>
      <c r="O302" s="14">
        <f t="shared" si="69"/>
        <v>2.3814105563228898</v>
      </c>
      <c r="P302" s="15">
        <v>2.6505376305770434</v>
      </c>
      <c r="Q302" s="14">
        <f t="shared" si="70"/>
        <v>1.3146179752115759</v>
      </c>
      <c r="R302" s="15">
        <v>3.3030415265294257</v>
      </c>
      <c r="S302" s="14">
        <f t="shared" si="71"/>
        <v>1.8188832880315002</v>
      </c>
      <c r="T302" s="16"/>
      <c r="U302" s="14">
        <f t="shared" si="72"/>
        <v>0</v>
      </c>
      <c r="V302" s="13">
        <v>0</v>
      </c>
      <c r="W302" s="14">
        <f t="shared" si="73"/>
        <v>0</v>
      </c>
      <c r="X302" s="15">
        <v>2.6126974965667547</v>
      </c>
      <c r="Y302" s="14">
        <f t="shared" si="74"/>
        <v>1.2149465215466504</v>
      </c>
      <c r="Z302" s="15"/>
      <c r="AA302" s="14">
        <f t="shared" si="75"/>
        <v>0</v>
      </c>
      <c r="AB302" s="16"/>
      <c r="AC302" s="14">
        <f t="shared" si="76"/>
        <v>0</v>
      </c>
    </row>
    <row r="303" spans="1:29" x14ac:dyDescent="0.25">
      <c r="A303" s="2">
        <v>41207</v>
      </c>
      <c r="B303" s="13">
        <v>1.0265174420300136</v>
      </c>
      <c r="C303" s="14">
        <f t="shared" si="63"/>
        <v>1.9197209305496359</v>
      </c>
      <c r="D303" s="13">
        <v>1.6627634829096205</v>
      </c>
      <c r="E303" s="14">
        <f t="shared" si="64"/>
        <v>2.1314950285369614</v>
      </c>
      <c r="F303" s="13">
        <v>0.55889300695306698</v>
      </c>
      <c r="G303" s="14">
        <f t="shared" si="65"/>
        <v>0.19806544627048808</v>
      </c>
      <c r="H303" s="13">
        <v>15.280818333240855</v>
      </c>
      <c r="I303" s="14">
        <f t="shared" si="66"/>
        <v>1.9841639675263147</v>
      </c>
      <c r="J303" s="13">
        <v>0.6383323203900203</v>
      </c>
      <c r="K303" s="14">
        <f t="shared" si="67"/>
        <v>1.2338235454518516</v>
      </c>
      <c r="L303" s="13">
        <v>2.7099921801926143</v>
      </c>
      <c r="M303" s="14">
        <f t="shared" si="68"/>
        <v>1.4744541836816238</v>
      </c>
      <c r="N303" s="13">
        <v>1.7372187636655629</v>
      </c>
      <c r="O303" s="14">
        <f t="shared" si="69"/>
        <v>1.7658317785965254</v>
      </c>
      <c r="P303" s="15">
        <v>1.1344176142010003</v>
      </c>
      <c r="Q303" s="14">
        <f t="shared" si="70"/>
        <v>0.56265029774377973</v>
      </c>
      <c r="R303" s="15">
        <v>3.2304002482276544</v>
      </c>
      <c r="S303" s="14">
        <f t="shared" si="71"/>
        <v>1.7788819722553815</v>
      </c>
      <c r="T303" s="16"/>
      <c r="U303" s="14">
        <f t="shared" si="72"/>
        <v>0</v>
      </c>
      <c r="V303" s="13">
        <v>0</v>
      </c>
      <c r="W303" s="14">
        <f t="shared" si="73"/>
        <v>0</v>
      </c>
      <c r="X303" s="15">
        <v>2.147025254733832</v>
      </c>
      <c r="Y303" s="14">
        <f t="shared" si="74"/>
        <v>0.9984014101668629</v>
      </c>
      <c r="Z303" s="15"/>
      <c r="AA303" s="14">
        <f t="shared" si="75"/>
        <v>0</v>
      </c>
      <c r="AB303" s="16"/>
      <c r="AC303" s="14">
        <f t="shared" si="76"/>
        <v>0</v>
      </c>
    </row>
    <row r="304" spans="1:29" x14ac:dyDescent="0.25">
      <c r="A304" s="2">
        <v>41208</v>
      </c>
      <c r="B304" s="13">
        <v>2.7389629547181156</v>
      </c>
      <c r="C304" s="14">
        <f t="shared" si="63"/>
        <v>5.1222164347975152</v>
      </c>
      <c r="D304" s="13">
        <v>3.3138609152613996</v>
      </c>
      <c r="E304" s="14">
        <f t="shared" si="64"/>
        <v>4.2480353572490346</v>
      </c>
      <c r="F304" s="13">
        <v>2.5515993796920444</v>
      </c>
      <c r="G304" s="14">
        <f t="shared" si="65"/>
        <v>0.90425835277027344</v>
      </c>
      <c r="H304" s="13">
        <v>41.391601457309612</v>
      </c>
      <c r="I304" s="14">
        <f t="shared" si="66"/>
        <v>5.3745632189833943</v>
      </c>
      <c r="J304" s="13">
        <v>2.1304281185619645</v>
      </c>
      <c r="K304" s="14">
        <f t="shared" si="67"/>
        <v>4.1178744842003079</v>
      </c>
      <c r="L304" s="13">
        <v>10.280404783844126</v>
      </c>
      <c r="M304" s="14">
        <f t="shared" si="68"/>
        <v>5.5933688496481899</v>
      </c>
      <c r="N304" s="13">
        <v>3.9027985377389975</v>
      </c>
      <c r="O304" s="14">
        <f t="shared" si="69"/>
        <v>3.9670799254194047</v>
      </c>
      <c r="P304" s="15">
        <v>14.918580592557507</v>
      </c>
      <c r="Q304" s="14">
        <f t="shared" si="70"/>
        <v>7.3993419242076275</v>
      </c>
      <c r="R304" s="15">
        <v>10.160705904843569</v>
      </c>
      <c r="S304" s="14">
        <f t="shared" si="71"/>
        <v>5.5951879552484662</v>
      </c>
      <c r="T304" s="16"/>
      <c r="U304" s="14">
        <f t="shared" si="72"/>
        <v>0</v>
      </c>
      <c r="V304" s="13">
        <v>3.1401090713100586</v>
      </c>
      <c r="W304" s="14">
        <f t="shared" si="73"/>
        <v>6.6823996000292878</v>
      </c>
      <c r="X304" s="15">
        <v>8.5983168829424361</v>
      </c>
      <c r="Y304" s="14">
        <f t="shared" si="74"/>
        <v>3.9983561823801215</v>
      </c>
      <c r="Z304" s="15"/>
      <c r="AA304" s="14">
        <f t="shared" si="75"/>
        <v>0</v>
      </c>
      <c r="AB304" s="16"/>
      <c r="AC304" s="14">
        <f t="shared" si="76"/>
        <v>0</v>
      </c>
    </row>
    <row r="305" spans="1:29" x14ac:dyDescent="0.25">
      <c r="A305" s="2">
        <v>41209</v>
      </c>
      <c r="B305" s="13">
        <v>1.4545628936572628</v>
      </c>
      <c r="C305" s="14">
        <f t="shared" si="63"/>
        <v>2.720221515410985</v>
      </c>
      <c r="D305" s="13">
        <v>2.0976528030291255</v>
      </c>
      <c r="E305" s="14">
        <f t="shared" si="64"/>
        <v>2.688979260856327</v>
      </c>
      <c r="F305" s="13">
        <v>1.9091537602038913</v>
      </c>
      <c r="G305" s="14">
        <f t="shared" si="65"/>
        <v>0.67658279278759725</v>
      </c>
      <c r="H305" s="13">
        <v>33.520892599917723</v>
      </c>
      <c r="I305" s="14">
        <f t="shared" si="66"/>
        <v>4.3525775783481979</v>
      </c>
      <c r="J305" s="13">
        <v>1.323480364426729</v>
      </c>
      <c r="K305" s="14">
        <f t="shared" si="67"/>
        <v>2.5581365433214631</v>
      </c>
      <c r="L305" s="13">
        <v>9.4763828055377815</v>
      </c>
      <c r="M305" s="14">
        <f t="shared" si="68"/>
        <v>5.1559160856326471</v>
      </c>
      <c r="N305" s="13">
        <v>2.3394449580073893</v>
      </c>
      <c r="O305" s="14">
        <f t="shared" si="69"/>
        <v>2.3779769926098639</v>
      </c>
      <c r="P305" s="15">
        <v>19.729043461638458</v>
      </c>
      <c r="Q305" s="14">
        <f t="shared" si="70"/>
        <v>9.7852431405600626</v>
      </c>
      <c r="R305" s="15">
        <v>6.2825443462556274</v>
      </c>
      <c r="S305" s="14">
        <f t="shared" si="71"/>
        <v>3.4596037700222197</v>
      </c>
      <c r="T305" s="16"/>
      <c r="U305" s="14">
        <f t="shared" si="72"/>
        <v>0</v>
      </c>
      <c r="V305" s="13">
        <v>7.1308987299409159</v>
      </c>
      <c r="W305" s="14">
        <f t="shared" si="73"/>
        <v>15.17511453859348</v>
      </c>
      <c r="X305" s="15">
        <v>9.5781589712299677</v>
      </c>
      <c r="Y305" s="14">
        <f t="shared" si="74"/>
        <v>4.4539985743502122</v>
      </c>
      <c r="Z305" s="15"/>
      <c r="AA305" s="14">
        <f t="shared" si="75"/>
        <v>0</v>
      </c>
      <c r="AB305" s="16"/>
      <c r="AC305" s="14">
        <f t="shared" si="76"/>
        <v>0</v>
      </c>
    </row>
    <row r="306" spans="1:29" x14ac:dyDescent="0.25">
      <c r="A306" s="2">
        <v>41210</v>
      </c>
      <c r="B306" s="13">
        <v>1.0068620828152786</v>
      </c>
      <c r="C306" s="14">
        <f t="shared" si="63"/>
        <v>1.8829628561740275</v>
      </c>
      <c r="D306" s="13">
        <v>1.577940718310942</v>
      </c>
      <c r="E306" s="14">
        <f t="shared" si="64"/>
        <v>2.0227608021077952</v>
      </c>
      <c r="F306" s="13">
        <v>1.9732720338348635</v>
      </c>
      <c r="G306" s="14">
        <f t="shared" si="65"/>
        <v>0.69930559361498046</v>
      </c>
      <c r="H306" s="13">
        <v>20.380346012137515</v>
      </c>
      <c r="I306" s="14">
        <f t="shared" si="66"/>
        <v>2.6463208527933295</v>
      </c>
      <c r="J306" s="13">
        <v>0.77132346240004768</v>
      </c>
      <c r="K306" s="14">
        <f t="shared" si="67"/>
        <v>1.4908802494712334</v>
      </c>
      <c r="L306" s="13">
        <v>8.0356364821046284</v>
      </c>
      <c r="M306" s="14">
        <f t="shared" si="68"/>
        <v>4.3720339549989919</v>
      </c>
      <c r="N306" s="13">
        <v>1.7933988654978403</v>
      </c>
      <c r="O306" s="14">
        <f t="shared" si="69"/>
        <v>1.822937199753099</v>
      </c>
      <c r="P306" s="15">
        <v>21.943761271329567</v>
      </c>
      <c r="Q306" s="14">
        <f t="shared" si="70"/>
        <v>10.883702490487224</v>
      </c>
      <c r="R306" s="15">
        <v>4.1161982931348291</v>
      </c>
      <c r="S306" s="14">
        <f t="shared" si="71"/>
        <v>2.2666636872329464</v>
      </c>
      <c r="T306" s="16"/>
      <c r="U306" s="14">
        <f t="shared" si="72"/>
        <v>0</v>
      </c>
      <c r="V306" s="13">
        <v>9.7263937840507371</v>
      </c>
      <c r="W306" s="14">
        <f t="shared" si="73"/>
        <v>20.698532584777926</v>
      </c>
      <c r="X306" s="15">
        <v>6.7313379850756423</v>
      </c>
      <c r="Y306" s="14">
        <f t="shared" si="74"/>
        <v>3.1301808498952401</v>
      </c>
      <c r="Z306" s="15"/>
      <c r="AA306" s="14">
        <f t="shared" si="75"/>
        <v>0</v>
      </c>
      <c r="AB306" s="16"/>
      <c r="AC306" s="14">
        <f t="shared" si="76"/>
        <v>0</v>
      </c>
    </row>
    <row r="307" spans="1:29" x14ac:dyDescent="0.25">
      <c r="A307" s="2">
        <v>41211</v>
      </c>
      <c r="B307" s="13">
        <v>0.7736536237031133</v>
      </c>
      <c r="C307" s="14">
        <f t="shared" si="63"/>
        <v>1.4468327508214067</v>
      </c>
      <c r="D307" s="13">
        <v>1.2641510544646626</v>
      </c>
      <c r="E307" s="14">
        <f t="shared" si="64"/>
        <v>1.6205141113612291</v>
      </c>
      <c r="F307" s="13">
        <v>2.5482781049348899</v>
      </c>
      <c r="G307" s="14">
        <f t="shared" si="65"/>
        <v>0.90308133005075686</v>
      </c>
      <c r="H307" s="13">
        <v>13.530056238300494</v>
      </c>
      <c r="I307" s="14">
        <f t="shared" si="66"/>
        <v>1.7568332716999739</v>
      </c>
      <c r="J307" s="13">
        <v>0.70455783338668077</v>
      </c>
      <c r="K307" s="14">
        <f t="shared" si="67"/>
        <v>1.3618299061433832</v>
      </c>
      <c r="L307" s="13">
        <v>4.0732852611489161</v>
      </c>
      <c r="M307" s="14">
        <f t="shared" si="68"/>
        <v>2.216195507325355</v>
      </c>
      <c r="N307" s="13">
        <v>1.4506611664509064</v>
      </c>
      <c r="O307" s="14">
        <f t="shared" si="69"/>
        <v>1.474554409192451</v>
      </c>
      <c r="P307" s="15">
        <v>5.0336849285290004</v>
      </c>
      <c r="Q307" s="14">
        <f t="shared" si="70"/>
        <v>2.4966152573186315</v>
      </c>
      <c r="R307" s="15">
        <v>2.9695797329653693</v>
      </c>
      <c r="S307" s="14">
        <f t="shared" si="71"/>
        <v>1.6352561435832245</v>
      </c>
      <c r="T307" s="16"/>
      <c r="U307" s="14">
        <f t="shared" si="72"/>
        <v>0</v>
      </c>
      <c r="V307" s="13">
        <v>4.5042893928700716</v>
      </c>
      <c r="W307" s="14">
        <f t="shared" si="73"/>
        <v>9.5854828459106951</v>
      </c>
      <c r="X307" s="15">
        <v>3.0990530903895976</v>
      </c>
      <c r="Y307" s="14">
        <f t="shared" si="74"/>
        <v>1.4411097255633007</v>
      </c>
      <c r="Z307" s="15"/>
      <c r="AA307" s="14">
        <f t="shared" si="75"/>
        <v>0</v>
      </c>
      <c r="AB307" s="16"/>
      <c r="AC307" s="14">
        <f t="shared" si="76"/>
        <v>0</v>
      </c>
    </row>
    <row r="308" spans="1:29" x14ac:dyDescent="0.25">
      <c r="A308" s="2">
        <v>41212</v>
      </c>
      <c r="B308" s="13">
        <v>0.68170531252333122</v>
      </c>
      <c r="C308" s="14">
        <f t="shared" si="63"/>
        <v>1.2748774675760999</v>
      </c>
      <c r="D308" s="13">
        <v>1.1243540560992207</v>
      </c>
      <c r="E308" s="14">
        <f t="shared" si="64"/>
        <v>1.4413084636049358</v>
      </c>
      <c r="F308" s="13">
        <v>3.4383530589577513</v>
      </c>
      <c r="G308" s="14">
        <f t="shared" si="65"/>
        <v>1.2185139634698514</v>
      </c>
      <c r="H308" s="13">
        <v>11.542029301836029</v>
      </c>
      <c r="I308" s="14">
        <f t="shared" si="66"/>
        <v>1.4986945171004402</v>
      </c>
      <c r="J308" s="13">
        <v>0.63826044550267091</v>
      </c>
      <c r="K308" s="14">
        <f t="shared" si="67"/>
        <v>1.2336846194950954</v>
      </c>
      <c r="L308" s="13">
        <v>3.4609154296418767</v>
      </c>
      <c r="M308" s="14">
        <f t="shared" si="68"/>
        <v>1.8830169592006181</v>
      </c>
      <c r="N308" s="13">
        <v>1.2220407902368184</v>
      </c>
      <c r="O308" s="14">
        <f t="shared" si="69"/>
        <v>1.2421685208995425</v>
      </c>
      <c r="P308" s="15">
        <v>3.8075062274613121</v>
      </c>
      <c r="Q308" s="14">
        <f t="shared" si="70"/>
        <v>1.8884531461116953</v>
      </c>
      <c r="R308" s="15">
        <v>2.3998978427362725</v>
      </c>
      <c r="S308" s="14">
        <f t="shared" si="71"/>
        <v>1.3215498636865135</v>
      </c>
      <c r="T308" s="16"/>
      <c r="U308" s="14">
        <f t="shared" si="72"/>
        <v>0</v>
      </c>
      <c r="V308" s="13">
        <v>0.54286033898805097</v>
      </c>
      <c r="W308" s="14">
        <f t="shared" si="73"/>
        <v>1.1552495883883649</v>
      </c>
      <c r="X308" s="15">
        <v>2.5398036053625805</v>
      </c>
      <c r="Y308" s="14">
        <f t="shared" si="74"/>
        <v>1.181049685163224</v>
      </c>
      <c r="Z308" s="15"/>
      <c r="AA308" s="14">
        <f t="shared" si="75"/>
        <v>0</v>
      </c>
      <c r="AB308" s="16"/>
      <c r="AC308" s="14">
        <f t="shared" si="76"/>
        <v>0</v>
      </c>
    </row>
    <row r="309" spans="1:29" x14ac:dyDescent="0.25">
      <c r="A309" s="2">
        <v>41213</v>
      </c>
      <c r="B309" s="13">
        <v>0.67342199933157165</v>
      </c>
      <c r="C309" s="14">
        <f t="shared" si="63"/>
        <v>1.2593865961525497</v>
      </c>
      <c r="D309" s="13">
        <v>1.0376904930845419</v>
      </c>
      <c r="E309" s="14">
        <f t="shared" si="64"/>
        <v>1.3302145193249912</v>
      </c>
      <c r="F309" s="13">
        <v>3.253196104495979</v>
      </c>
      <c r="G309" s="14">
        <f t="shared" si="65"/>
        <v>1.1528964045465653</v>
      </c>
      <c r="H309" s="13">
        <v>10.824624368784415</v>
      </c>
      <c r="I309" s="14">
        <f t="shared" si="66"/>
        <v>1.4055418477050998</v>
      </c>
      <c r="J309" s="13">
        <v>0.39780384547646791</v>
      </c>
      <c r="K309" s="14">
        <f t="shared" si="67"/>
        <v>0.76890944629008573</v>
      </c>
      <c r="L309" s="13">
        <v>3.1508290979062785</v>
      </c>
      <c r="M309" s="14">
        <f t="shared" si="68"/>
        <v>1.7143050003721818</v>
      </c>
      <c r="N309" s="13">
        <v>1.1329409913884685</v>
      </c>
      <c r="O309" s="14">
        <f t="shared" si="69"/>
        <v>1.1516011959525141</v>
      </c>
      <c r="P309" s="15">
        <v>3.5576912671546759</v>
      </c>
      <c r="Q309" s="14">
        <f t="shared" si="70"/>
        <v>1.7645495148229851</v>
      </c>
      <c r="R309" s="15">
        <v>2.0270089997749099</v>
      </c>
      <c r="S309" s="14">
        <f t="shared" si="71"/>
        <v>1.1162114568550174</v>
      </c>
      <c r="T309" s="16"/>
      <c r="U309" s="14">
        <f t="shared" si="72"/>
        <v>0</v>
      </c>
      <c r="V309" s="13">
        <v>0.6278911473127804</v>
      </c>
      <c r="W309" s="14">
        <f t="shared" si="73"/>
        <v>1.3362018504390205</v>
      </c>
      <c r="X309" s="15">
        <v>2.1853673702652192</v>
      </c>
      <c r="Y309" s="14">
        <f t="shared" si="74"/>
        <v>1.016231112975861</v>
      </c>
      <c r="Z309" s="15"/>
      <c r="AA309" s="14">
        <f t="shared" si="75"/>
        <v>0</v>
      </c>
      <c r="AB309" s="16"/>
      <c r="AC309" s="14">
        <f t="shared" si="76"/>
        <v>0</v>
      </c>
    </row>
    <row r="310" spans="1:29" x14ac:dyDescent="0.25">
      <c r="A310" s="2">
        <v>41214</v>
      </c>
      <c r="B310" s="13">
        <v>0.63077680233181166</v>
      </c>
      <c r="C310" s="14">
        <f t="shared" si="63"/>
        <v>1.1796345394257257</v>
      </c>
      <c r="D310" s="13">
        <v>0.97866891921372656</v>
      </c>
      <c r="E310" s="14">
        <f t="shared" si="64"/>
        <v>1.2545548163214535</v>
      </c>
      <c r="F310" s="13">
        <v>2.9474622476171319</v>
      </c>
      <c r="G310" s="14">
        <f t="shared" si="65"/>
        <v>1.044547736645284</v>
      </c>
      <c r="H310" s="13">
        <v>10.653403825183918</v>
      </c>
      <c r="I310" s="14">
        <f t="shared" si="66"/>
        <v>1.3833094236487686</v>
      </c>
      <c r="J310" s="13">
        <v>0.33422347660897345</v>
      </c>
      <c r="K310" s="14">
        <f t="shared" si="67"/>
        <v>0.64601584740526419</v>
      </c>
      <c r="L310" s="13">
        <v>2.9446239772181584</v>
      </c>
      <c r="M310" s="14">
        <f t="shared" si="68"/>
        <v>1.602112793650182</v>
      </c>
      <c r="N310" s="13">
        <v>1.0513301701206275</v>
      </c>
      <c r="O310" s="14">
        <f t="shared" si="69"/>
        <v>1.0686461964520262</v>
      </c>
      <c r="P310" s="15">
        <v>3.321084583082266</v>
      </c>
      <c r="Q310" s="14">
        <f t="shared" si="70"/>
        <v>1.6471969459145106</v>
      </c>
      <c r="R310" s="15">
        <v>1.8319147929012443</v>
      </c>
      <c r="S310" s="14">
        <f t="shared" si="71"/>
        <v>1.0087790828978171</v>
      </c>
      <c r="T310" s="16"/>
      <c r="U310" s="14">
        <f t="shared" si="72"/>
        <v>0</v>
      </c>
      <c r="V310" s="13">
        <v>0.51373874800861596</v>
      </c>
      <c r="W310" s="14">
        <f t="shared" si="73"/>
        <v>1.0932765474863158</v>
      </c>
      <c r="X310" s="15">
        <v>1.8314787241760646</v>
      </c>
      <c r="Y310" s="14">
        <f t="shared" si="74"/>
        <v>0.85166717851890206</v>
      </c>
      <c r="Z310" s="15"/>
      <c r="AA310" s="14">
        <f t="shared" si="75"/>
        <v>0</v>
      </c>
      <c r="AB310" s="16"/>
      <c r="AC310" s="14">
        <f t="shared" si="76"/>
        <v>0</v>
      </c>
    </row>
    <row r="311" spans="1:29" x14ac:dyDescent="0.25">
      <c r="A311" s="2">
        <v>41215</v>
      </c>
      <c r="B311" s="13">
        <v>0.51201150521945693</v>
      </c>
      <c r="C311" s="14">
        <f t="shared" si="63"/>
        <v>0.95752800976106234</v>
      </c>
      <c r="D311" s="13">
        <v>0.8892845961603032</v>
      </c>
      <c r="E311" s="14">
        <f t="shared" si="64"/>
        <v>1.1399731321698843</v>
      </c>
      <c r="F311" s="13">
        <v>2.5647845154745981</v>
      </c>
      <c r="G311" s="14">
        <f t="shared" si="65"/>
        <v>0.90893101778919316</v>
      </c>
      <c r="H311" s="13">
        <v>10.359011983819242</v>
      </c>
      <c r="I311" s="14">
        <f t="shared" si="66"/>
        <v>1.3450836119657086</v>
      </c>
      <c r="J311" s="13">
        <v>0.44219791103578437</v>
      </c>
      <c r="K311" s="14">
        <f t="shared" si="67"/>
        <v>0.8547181099215162</v>
      </c>
      <c r="L311" s="13">
        <v>2.5960621993705737</v>
      </c>
      <c r="M311" s="14">
        <f t="shared" si="68"/>
        <v>1.4124670908414205</v>
      </c>
      <c r="N311" s="13">
        <v>0.92030576555516486</v>
      </c>
      <c r="O311" s="14">
        <f t="shared" si="69"/>
        <v>0.93546374287019118</v>
      </c>
      <c r="P311" s="15">
        <v>2.9392247243936573</v>
      </c>
      <c r="Q311" s="14">
        <f t="shared" si="70"/>
        <v>1.4578014706521927</v>
      </c>
      <c r="R311" s="15">
        <v>1.6026311720894975</v>
      </c>
      <c r="S311" s="14">
        <f t="shared" si="71"/>
        <v>0.88251965116974251</v>
      </c>
      <c r="T311" s="16"/>
      <c r="U311" s="14">
        <f t="shared" si="72"/>
        <v>0</v>
      </c>
      <c r="V311" s="13">
        <v>0.44540151956315244</v>
      </c>
      <c r="W311" s="14">
        <f t="shared" si="73"/>
        <v>0.94784953916887627</v>
      </c>
      <c r="X311" s="15">
        <v>1.5426973298239102</v>
      </c>
      <c r="Y311" s="14">
        <f t="shared" si="74"/>
        <v>0.71737916736698526</v>
      </c>
      <c r="Z311" s="15"/>
      <c r="AA311" s="14">
        <f t="shared" si="75"/>
        <v>0</v>
      </c>
      <c r="AB311" s="16"/>
      <c r="AC311" s="14">
        <f t="shared" si="76"/>
        <v>0</v>
      </c>
    </row>
    <row r="312" spans="1:29" x14ac:dyDescent="0.25">
      <c r="A312" s="2">
        <v>41216</v>
      </c>
      <c r="B312" s="13">
        <v>0.44144717808005829</v>
      </c>
      <c r="C312" s="14">
        <f t="shared" si="63"/>
        <v>0.82556355381205715</v>
      </c>
      <c r="D312" s="13">
        <v>0.8062183161449471</v>
      </c>
      <c r="E312" s="14">
        <f t="shared" si="64"/>
        <v>1.0334905417644427</v>
      </c>
      <c r="F312" s="13">
        <v>2.2087896447482454</v>
      </c>
      <c r="G312" s="14">
        <f t="shared" si="65"/>
        <v>0.78277040732669578</v>
      </c>
      <c r="H312" s="13">
        <v>10.137533231527069</v>
      </c>
      <c r="I312" s="14">
        <f t="shared" si="66"/>
        <v>1.3163253249232623</v>
      </c>
      <c r="J312" s="13">
        <v>0.36392769967875721</v>
      </c>
      <c r="K312" s="14">
        <f t="shared" si="67"/>
        <v>0.70343072152672537</v>
      </c>
      <c r="L312" s="13">
        <v>2.292336676463905</v>
      </c>
      <c r="M312" s="14">
        <f t="shared" si="68"/>
        <v>1.2472159247259533</v>
      </c>
      <c r="N312" s="13">
        <v>0.81467032373144721</v>
      </c>
      <c r="O312" s="14">
        <f t="shared" si="69"/>
        <v>0.82808842318114173</v>
      </c>
      <c r="P312" s="15">
        <v>2.5872624484197515</v>
      </c>
      <c r="Q312" s="14">
        <f t="shared" si="70"/>
        <v>1.2832346472070408</v>
      </c>
      <c r="R312" s="15">
        <v>1.3674116563568564</v>
      </c>
      <c r="S312" s="14">
        <f t="shared" si="71"/>
        <v>0.75299150483895727</v>
      </c>
      <c r="T312" s="16"/>
      <c r="U312" s="14">
        <f t="shared" si="72"/>
        <v>0</v>
      </c>
      <c r="V312" s="13">
        <v>0.39215410354028463</v>
      </c>
      <c r="W312" s="14">
        <f t="shared" si="73"/>
        <v>0.83453484103154174</v>
      </c>
      <c r="X312" s="15">
        <v>1.273306427457908</v>
      </c>
      <c r="Y312" s="14">
        <f t="shared" si="74"/>
        <v>0.59210804807515216</v>
      </c>
      <c r="Z312" s="15"/>
      <c r="AA312" s="14">
        <f t="shared" si="75"/>
        <v>0</v>
      </c>
      <c r="AB312" s="16"/>
      <c r="AC312" s="14">
        <f t="shared" si="76"/>
        <v>0</v>
      </c>
    </row>
    <row r="313" spans="1:29" x14ac:dyDescent="0.25">
      <c r="A313" s="2">
        <v>41217</v>
      </c>
      <c r="B313" s="13">
        <v>0.37960182670322296</v>
      </c>
      <c r="C313" s="14">
        <f t="shared" si="63"/>
        <v>0.70990471487355988</v>
      </c>
      <c r="D313" s="13">
        <v>0.83737123801470403</v>
      </c>
      <c r="E313" s="14">
        <f t="shared" si="64"/>
        <v>1.0734254445767126</v>
      </c>
      <c r="F313" s="13">
        <v>1.9906432156524576</v>
      </c>
      <c r="G313" s="14">
        <f t="shared" si="65"/>
        <v>0.70546174664631811</v>
      </c>
      <c r="H313" s="13">
        <v>10.319690403699054</v>
      </c>
      <c r="I313" s="14">
        <f t="shared" si="66"/>
        <v>1.3399778342043858</v>
      </c>
      <c r="J313" s="13">
        <v>0.25487042539886817</v>
      </c>
      <c r="K313" s="14">
        <f t="shared" si="67"/>
        <v>0.49263545311995999</v>
      </c>
      <c r="L313" s="13">
        <v>2.0763250614609778</v>
      </c>
      <c r="M313" s="14">
        <f t="shared" si="68"/>
        <v>1.129688194648794</v>
      </c>
      <c r="N313" s="13">
        <v>0.72053518677201278</v>
      </c>
      <c r="O313" s="14">
        <f t="shared" si="69"/>
        <v>0.73240282514237531</v>
      </c>
      <c r="P313" s="15">
        <v>2.3168718578809644</v>
      </c>
      <c r="Q313" s="14">
        <f t="shared" si="70"/>
        <v>1.1491258812911327</v>
      </c>
      <c r="R313" s="15">
        <v>1.2125747535275171</v>
      </c>
      <c r="S313" s="14">
        <f t="shared" si="71"/>
        <v>0.66772758894058304</v>
      </c>
      <c r="T313" s="16"/>
      <c r="U313" s="14">
        <f t="shared" si="72"/>
        <v>0</v>
      </c>
      <c r="V313" s="13">
        <v>0.35263187728405909</v>
      </c>
      <c r="W313" s="14">
        <f t="shared" si="73"/>
        <v>0.75042842850597802</v>
      </c>
      <c r="X313" s="15">
        <v>1.1336373989036415</v>
      </c>
      <c r="Y313" s="14">
        <f t="shared" si="74"/>
        <v>0.52715969464625745</v>
      </c>
      <c r="Z313" s="15"/>
      <c r="AA313" s="14">
        <f t="shared" si="75"/>
        <v>0</v>
      </c>
      <c r="AB313" s="16"/>
      <c r="AC313" s="14">
        <f t="shared" si="76"/>
        <v>0</v>
      </c>
    </row>
    <row r="314" spans="1:29" x14ac:dyDescent="0.25">
      <c r="A314" s="2">
        <v>41218</v>
      </c>
      <c r="B314" s="13">
        <v>0.31922927325666905</v>
      </c>
      <c r="C314" s="14">
        <f t="shared" si="63"/>
        <v>0.59700019933714732</v>
      </c>
      <c r="D314" s="13">
        <v>0.85256328062102693</v>
      </c>
      <c r="E314" s="14">
        <f t="shared" si="64"/>
        <v>1.0929001104696843</v>
      </c>
      <c r="F314" s="13">
        <v>1.811577805984383</v>
      </c>
      <c r="G314" s="14">
        <f t="shared" si="65"/>
        <v>0.64200296323646722</v>
      </c>
      <c r="H314" s="13">
        <v>10.622015266376147</v>
      </c>
      <c r="I314" s="14">
        <f t="shared" si="66"/>
        <v>1.3792337225952798</v>
      </c>
      <c r="J314" s="13">
        <v>0.24084855901628913</v>
      </c>
      <c r="K314" s="14">
        <f t="shared" si="67"/>
        <v>0.46553278521269315</v>
      </c>
      <c r="L314" s="13">
        <v>1.8586048818397467</v>
      </c>
      <c r="M314" s="14">
        <f t="shared" si="68"/>
        <v>1.0112308677012225</v>
      </c>
      <c r="N314" s="13">
        <v>0.63632253115218063</v>
      </c>
      <c r="O314" s="14">
        <f t="shared" si="69"/>
        <v>0.6468031375476283</v>
      </c>
      <c r="P314" s="15">
        <v>2.0581584974755889</v>
      </c>
      <c r="Q314" s="14">
        <f t="shared" si="70"/>
        <v>1.0208088070142991</v>
      </c>
      <c r="R314" s="15">
        <v>1.0744749084481169</v>
      </c>
      <c r="S314" s="14">
        <f t="shared" si="71"/>
        <v>0.59168025551253856</v>
      </c>
      <c r="T314" s="16"/>
      <c r="U314" s="14">
        <f t="shared" si="72"/>
        <v>0</v>
      </c>
      <c r="V314" s="13">
        <v>0.31931984340341102</v>
      </c>
      <c r="W314" s="14">
        <f t="shared" si="73"/>
        <v>0.67953779482893395</v>
      </c>
      <c r="X314" s="15">
        <v>1.0142632822234303</v>
      </c>
      <c r="Y314" s="14">
        <f t="shared" si="74"/>
        <v>0.4716488029284413</v>
      </c>
      <c r="Z314" s="15"/>
      <c r="AA314" s="14">
        <f t="shared" si="75"/>
        <v>0</v>
      </c>
      <c r="AB314" s="16"/>
      <c r="AC314" s="14">
        <f t="shared" si="76"/>
        <v>0</v>
      </c>
    </row>
    <row r="315" spans="1:29" x14ac:dyDescent="0.25">
      <c r="A315" s="2">
        <v>41219</v>
      </c>
      <c r="B315" s="13">
        <v>0.28692540926753096</v>
      </c>
      <c r="C315" s="14">
        <f t="shared" si="63"/>
        <v>0.53658777837044758</v>
      </c>
      <c r="D315" s="13">
        <v>0.76923622320518559</v>
      </c>
      <c r="E315" s="14">
        <f t="shared" si="64"/>
        <v>0.9860832297467067</v>
      </c>
      <c r="F315" s="13">
        <v>1.6896493530588204</v>
      </c>
      <c r="G315" s="14">
        <f t="shared" si="65"/>
        <v>0.59879287983708818</v>
      </c>
      <c r="H315" s="13">
        <v>11.14971927474647</v>
      </c>
      <c r="I315" s="14">
        <f t="shared" si="66"/>
        <v>1.4477543512745641</v>
      </c>
      <c r="J315" s="13">
        <v>6.853274006100156E-2</v>
      </c>
      <c r="K315" s="14">
        <f t="shared" si="67"/>
        <v>0.13246596736623123</v>
      </c>
      <c r="L315" s="13">
        <v>1.7826230143578035</v>
      </c>
      <c r="M315" s="14">
        <f t="shared" si="68"/>
        <v>0.96989060730802401</v>
      </c>
      <c r="N315" s="13">
        <v>0.59855568766082734</v>
      </c>
      <c r="O315" s="14">
        <f t="shared" si="69"/>
        <v>0.6084142519281821</v>
      </c>
      <c r="P315" s="15">
        <v>1.8839648469971098</v>
      </c>
      <c r="Q315" s="14">
        <f t="shared" si="70"/>
        <v>0.93441195626033458</v>
      </c>
      <c r="R315" s="15">
        <v>0.99074983980232034</v>
      </c>
      <c r="S315" s="14">
        <f t="shared" si="71"/>
        <v>0.54557543759668881</v>
      </c>
      <c r="T315" s="16"/>
      <c r="U315" s="14">
        <f t="shared" si="72"/>
        <v>0</v>
      </c>
      <c r="V315" s="13">
        <v>0.29146334462147711</v>
      </c>
      <c r="W315" s="14">
        <f t="shared" si="73"/>
        <v>0.62025696983486767</v>
      </c>
      <c r="X315" s="15">
        <v>0.97119304179172528</v>
      </c>
      <c r="Y315" s="14">
        <f t="shared" si="74"/>
        <v>0.45162044569862791</v>
      </c>
      <c r="Z315" s="15"/>
      <c r="AA315" s="14">
        <f t="shared" si="75"/>
        <v>0</v>
      </c>
      <c r="AB315" s="16"/>
      <c r="AC315" s="14">
        <f t="shared" si="76"/>
        <v>0</v>
      </c>
    </row>
    <row r="316" spans="1:29" x14ac:dyDescent="0.25">
      <c r="A316" s="2">
        <v>41220</v>
      </c>
      <c r="B316" s="13">
        <v>0.25441224490799452</v>
      </c>
      <c r="C316" s="14">
        <f t="shared" si="63"/>
        <v>0.47578393852923656</v>
      </c>
      <c r="D316" s="13">
        <v>0.53869812125974592</v>
      </c>
      <c r="E316" s="14">
        <f t="shared" si="64"/>
        <v>0.69055664208964462</v>
      </c>
      <c r="F316" s="13">
        <v>1.5355037383036643</v>
      </c>
      <c r="G316" s="14">
        <f t="shared" si="65"/>
        <v>0.5441653937220533</v>
      </c>
      <c r="H316" s="13">
        <v>11.369225774641368</v>
      </c>
      <c r="I316" s="14">
        <f t="shared" si="66"/>
        <v>1.4762565478344065</v>
      </c>
      <c r="J316" s="13">
        <v>0.10299156973769043</v>
      </c>
      <c r="K316" s="14">
        <f t="shared" si="67"/>
        <v>0.19907095358694529</v>
      </c>
      <c r="L316" s="13">
        <v>1.6349964710469262</v>
      </c>
      <c r="M316" s="14">
        <f t="shared" si="68"/>
        <v>0.88956986837817653</v>
      </c>
      <c r="N316" s="13">
        <v>0.5718105549760264</v>
      </c>
      <c r="O316" s="14">
        <f t="shared" si="69"/>
        <v>0.58122861117563152</v>
      </c>
      <c r="P316" s="15">
        <v>1.6552748861630715</v>
      </c>
      <c r="Q316" s="14">
        <f t="shared" si="70"/>
        <v>0.82098593665034081</v>
      </c>
      <c r="R316" s="15">
        <v>0.90353370342244288</v>
      </c>
      <c r="S316" s="14">
        <f t="shared" si="71"/>
        <v>0.49754819614849632</v>
      </c>
      <c r="T316" s="16"/>
      <c r="U316" s="14">
        <f t="shared" si="72"/>
        <v>0</v>
      </c>
      <c r="V316" s="13">
        <v>0.16024214913608578</v>
      </c>
      <c r="W316" s="14">
        <f t="shared" si="73"/>
        <v>0.34100792328467522</v>
      </c>
      <c r="X316" s="15">
        <v>0.84252873562285369</v>
      </c>
      <c r="Y316" s="14">
        <f t="shared" si="74"/>
        <v>0.39178946586552515</v>
      </c>
      <c r="Z316" s="15"/>
      <c r="AA316" s="14">
        <f t="shared" si="75"/>
        <v>0</v>
      </c>
      <c r="AB316" s="16"/>
      <c r="AC316" s="14">
        <f t="shared" si="76"/>
        <v>0</v>
      </c>
    </row>
    <row r="317" spans="1:29" x14ac:dyDescent="0.25">
      <c r="A317" s="2">
        <v>41221</v>
      </c>
      <c r="B317" s="13">
        <v>0.26541007441284814</v>
      </c>
      <c r="C317" s="14">
        <f t="shared" si="63"/>
        <v>0.49635130799285881</v>
      </c>
      <c r="D317" s="13">
        <v>0.34502492975249971</v>
      </c>
      <c r="E317" s="14">
        <f t="shared" si="64"/>
        <v>0.44228715030587501</v>
      </c>
      <c r="F317" s="13">
        <v>1.4501575616021898</v>
      </c>
      <c r="G317" s="14">
        <f t="shared" si="65"/>
        <v>0.51391966087952923</v>
      </c>
      <c r="H317" s="13">
        <v>10.486392560269378</v>
      </c>
      <c r="I317" s="14">
        <f t="shared" si="66"/>
        <v>1.3616235605760059</v>
      </c>
      <c r="J317" s="13">
        <v>0.16666141499570658</v>
      </c>
      <c r="K317" s="14">
        <f t="shared" si="67"/>
        <v>0.32213750012592957</v>
      </c>
      <c r="L317" s="13">
        <v>1.1950816668284518</v>
      </c>
      <c r="M317" s="14">
        <f t="shared" si="68"/>
        <v>0.65022075575553051</v>
      </c>
      <c r="N317" s="13">
        <v>0.56069867070799484</v>
      </c>
      <c r="O317" s="14">
        <f t="shared" si="69"/>
        <v>0.56993370763730311</v>
      </c>
      <c r="P317" s="15">
        <v>1.2901560968965344</v>
      </c>
      <c r="Q317" s="14">
        <f t="shared" si="70"/>
        <v>0.63989372429311464</v>
      </c>
      <c r="R317" s="15">
        <v>0.79299985810048157</v>
      </c>
      <c r="S317" s="14">
        <f t="shared" si="71"/>
        <v>0.43668061019682353</v>
      </c>
      <c r="T317" s="16"/>
      <c r="U317" s="14">
        <f t="shared" si="72"/>
        <v>0</v>
      </c>
      <c r="V317" s="13">
        <v>1.7482015366191619E-2</v>
      </c>
      <c r="W317" s="14">
        <f t="shared" si="73"/>
        <v>3.7203106592092521E-2</v>
      </c>
      <c r="X317" s="15">
        <v>0.61736874348782556</v>
      </c>
      <c r="Y317" s="14">
        <f t="shared" si="74"/>
        <v>0.28708643400079725</v>
      </c>
      <c r="Z317" s="15"/>
      <c r="AA317" s="14">
        <f t="shared" si="75"/>
        <v>0</v>
      </c>
      <c r="AB317" s="16"/>
      <c r="AC317" s="14">
        <f t="shared" si="76"/>
        <v>0</v>
      </c>
    </row>
    <row r="318" spans="1:29" x14ac:dyDescent="0.25">
      <c r="A318" s="2">
        <v>41222</v>
      </c>
      <c r="B318" s="13">
        <v>0.25716532263581626</v>
      </c>
      <c r="C318" s="14">
        <f t="shared" si="63"/>
        <v>0.48093255142282521</v>
      </c>
      <c r="D318" s="13">
        <v>0.26475379801734839</v>
      </c>
      <c r="E318" s="14">
        <f t="shared" si="64"/>
        <v>0.33938765799256532</v>
      </c>
      <c r="F318" s="13">
        <v>1.3858685037253768</v>
      </c>
      <c r="G318" s="14">
        <f t="shared" si="65"/>
        <v>0.49113633602080631</v>
      </c>
      <c r="H318" s="13">
        <v>9.5623132659973304</v>
      </c>
      <c r="I318" s="14">
        <f t="shared" si="66"/>
        <v>1.2416349055938825</v>
      </c>
      <c r="J318" s="13">
        <v>2.5652392994161329E-2</v>
      </c>
      <c r="K318" s="14">
        <f t="shared" si="67"/>
        <v>4.9583148874620564E-2</v>
      </c>
      <c r="L318" s="13">
        <v>0.7709905136451557</v>
      </c>
      <c r="M318" s="14">
        <f t="shared" si="68"/>
        <v>0.41948098475403939</v>
      </c>
      <c r="N318" s="13">
        <v>0.54379522545124592</v>
      </c>
      <c r="O318" s="14">
        <f t="shared" si="69"/>
        <v>0.55275185269397231</v>
      </c>
      <c r="P318" s="15">
        <v>1.0552935656035949</v>
      </c>
      <c r="Q318" s="14">
        <f t="shared" si="70"/>
        <v>0.52340622312371177</v>
      </c>
      <c r="R318" s="15">
        <v>0.77782164910557783</v>
      </c>
      <c r="S318" s="14">
        <f t="shared" si="71"/>
        <v>0.42832243774838707</v>
      </c>
      <c r="T318" s="16"/>
      <c r="U318" s="14">
        <f t="shared" si="72"/>
        <v>0</v>
      </c>
      <c r="V318" s="13">
        <v>8.4760489535795762E-6</v>
      </c>
      <c r="W318" s="14">
        <f t="shared" si="73"/>
        <v>1.8037700236189054E-5</v>
      </c>
      <c r="X318" s="15">
        <v>0.56125777093005569</v>
      </c>
      <c r="Y318" s="14">
        <f t="shared" si="74"/>
        <v>0.26099392577156522</v>
      </c>
      <c r="Z318" s="15"/>
      <c r="AA318" s="14">
        <f t="shared" si="75"/>
        <v>0</v>
      </c>
      <c r="AB318" s="16"/>
      <c r="AC318" s="14">
        <f t="shared" si="76"/>
        <v>0</v>
      </c>
    </row>
    <row r="319" spans="1:29" x14ac:dyDescent="0.25">
      <c r="A319" s="2">
        <v>41223</v>
      </c>
      <c r="B319" s="13">
        <v>0.36772610679163659</v>
      </c>
      <c r="C319" s="14">
        <f t="shared" si="63"/>
        <v>0.68769557633760614</v>
      </c>
      <c r="D319" s="13">
        <v>0.23666419604477126</v>
      </c>
      <c r="E319" s="14">
        <f t="shared" si="64"/>
        <v>0.30337962222949905</v>
      </c>
      <c r="F319" s="13">
        <v>1.7146137852868335</v>
      </c>
      <c r="G319" s="14">
        <f t="shared" si="65"/>
        <v>0.60763999609836927</v>
      </c>
      <c r="H319" s="13">
        <v>8.8045264552959885</v>
      </c>
      <c r="I319" s="14">
        <f t="shared" si="66"/>
        <v>1.1432387822927161</v>
      </c>
      <c r="J319" s="13">
        <v>4.3067453709701043E-3</v>
      </c>
      <c r="K319" s="14">
        <f t="shared" si="67"/>
        <v>8.3244474284522828E-3</v>
      </c>
      <c r="L319" s="13">
        <v>0.50350704107734545</v>
      </c>
      <c r="M319" s="14">
        <f t="shared" si="68"/>
        <v>0.27394841529649022</v>
      </c>
      <c r="N319" s="13">
        <v>0.59467305370857693</v>
      </c>
      <c r="O319" s="14">
        <f t="shared" si="69"/>
        <v>0.6044676687108359</v>
      </c>
      <c r="P319" s="15">
        <v>1.1445720110780639</v>
      </c>
      <c r="Q319" s="14">
        <f t="shared" si="70"/>
        <v>0.56768669206168043</v>
      </c>
      <c r="R319" s="15">
        <v>0.81328467112399028</v>
      </c>
      <c r="S319" s="14">
        <f t="shared" si="71"/>
        <v>0.44785083228242684</v>
      </c>
      <c r="T319" s="16"/>
      <c r="U319" s="14">
        <f t="shared" si="72"/>
        <v>0</v>
      </c>
      <c r="V319" s="13">
        <v>0</v>
      </c>
      <c r="W319" s="14">
        <f t="shared" si="73"/>
        <v>0</v>
      </c>
      <c r="X319" s="15">
        <v>0.5620414494310173</v>
      </c>
      <c r="Y319" s="14">
        <f t="shared" si="74"/>
        <v>0.26135834892809423</v>
      </c>
      <c r="Z319" s="15"/>
      <c r="AA319" s="14">
        <f t="shared" si="75"/>
        <v>0</v>
      </c>
      <c r="AB319" s="16"/>
      <c r="AC319" s="14">
        <f t="shared" si="76"/>
        <v>0</v>
      </c>
    </row>
    <row r="320" spans="1:29" x14ac:dyDescent="0.25">
      <c r="A320" s="2">
        <v>41224</v>
      </c>
      <c r="B320" s="13">
        <v>0.84713777221691755</v>
      </c>
      <c r="C320" s="14">
        <f t="shared" si="63"/>
        <v>1.5842576519381317</v>
      </c>
      <c r="D320" s="13">
        <v>0.32940475491309662</v>
      </c>
      <c r="E320" s="14">
        <f t="shared" si="64"/>
        <v>0.42226366208444438</v>
      </c>
      <c r="F320" s="13">
        <v>4.3059565370945441</v>
      </c>
      <c r="G320" s="14">
        <f t="shared" si="65"/>
        <v>1.525982956542119</v>
      </c>
      <c r="H320" s="13">
        <v>11.65173076939187</v>
      </c>
      <c r="I320" s="14">
        <f t="shared" si="66"/>
        <v>1.5129388916072399</v>
      </c>
      <c r="J320" s="13">
        <v>2.5704011320902176E-3</v>
      </c>
      <c r="K320" s="14">
        <f t="shared" si="67"/>
        <v>4.9682921210871325E-3</v>
      </c>
      <c r="L320" s="13">
        <v>0.36560154360532793</v>
      </c>
      <c r="M320" s="14">
        <f t="shared" si="68"/>
        <v>0.19891670886335222</v>
      </c>
      <c r="N320" s="13">
        <v>0.72677392909243987</v>
      </c>
      <c r="O320" s="14">
        <f t="shared" si="69"/>
        <v>0.73874432321866834</v>
      </c>
      <c r="P320" s="15">
        <v>0.19143103243785495</v>
      </c>
      <c r="Q320" s="14">
        <f t="shared" si="70"/>
        <v>9.4946275560451585E-2</v>
      </c>
      <c r="R320" s="15">
        <v>1.727675579014686</v>
      </c>
      <c r="S320" s="14">
        <f t="shared" si="71"/>
        <v>0.95137775670407188</v>
      </c>
      <c r="T320" s="16"/>
      <c r="U320" s="14">
        <f t="shared" si="72"/>
        <v>0</v>
      </c>
      <c r="V320" s="13">
        <v>0</v>
      </c>
      <c r="W320" s="14">
        <f t="shared" si="73"/>
        <v>0</v>
      </c>
      <c r="X320" s="15">
        <v>1.9317753574811085</v>
      </c>
      <c r="Y320" s="14">
        <f t="shared" si="74"/>
        <v>0.89830673243470294</v>
      </c>
      <c r="Z320" s="15"/>
      <c r="AA320" s="14">
        <f t="shared" si="75"/>
        <v>0</v>
      </c>
      <c r="AB320" s="16"/>
      <c r="AC320" s="14">
        <f t="shared" si="76"/>
        <v>0</v>
      </c>
    </row>
    <row r="321" spans="1:29" x14ac:dyDescent="0.25">
      <c r="A321" s="2">
        <v>41225</v>
      </c>
      <c r="B321" s="13">
        <v>0.49765545571805586</v>
      </c>
      <c r="C321" s="14">
        <f t="shared" si="63"/>
        <v>0.93068033277142925</v>
      </c>
      <c r="D321" s="13">
        <v>2.5786887501286779</v>
      </c>
      <c r="E321" s="14">
        <f t="shared" si="64"/>
        <v>3.3056188132213324</v>
      </c>
      <c r="F321" s="13">
        <v>3.6599912864240909</v>
      </c>
      <c r="G321" s="14">
        <f t="shared" si="65"/>
        <v>1.2970600785358553</v>
      </c>
      <c r="H321" s="13">
        <v>22.031934804506065</v>
      </c>
      <c r="I321" s="14">
        <f t="shared" si="66"/>
        <v>2.8607742216851877</v>
      </c>
      <c r="J321" s="13">
        <v>0.91369534392947094</v>
      </c>
      <c r="K321" s="14">
        <f t="shared" si="67"/>
        <v>1.7660688526958903</v>
      </c>
      <c r="L321" s="13">
        <v>2.3600177427135196</v>
      </c>
      <c r="M321" s="14">
        <f t="shared" si="68"/>
        <v>1.2840398801665498</v>
      </c>
      <c r="N321" s="13">
        <v>1.8681198241990264</v>
      </c>
      <c r="O321" s="14">
        <f t="shared" si="69"/>
        <v>1.8988888565975988</v>
      </c>
      <c r="P321" s="15">
        <v>4.9888240179124566</v>
      </c>
      <c r="Q321" s="14">
        <f t="shared" si="70"/>
        <v>2.4743650697338477</v>
      </c>
      <c r="R321" s="15">
        <v>3.9513769367430203</v>
      </c>
      <c r="S321" s="14">
        <f t="shared" si="71"/>
        <v>2.1759016401185276</v>
      </c>
      <c r="T321" s="16"/>
      <c r="U321" s="14">
        <f t="shared" si="72"/>
        <v>0</v>
      </c>
      <c r="V321" s="13">
        <v>0.33470417266504993</v>
      </c>
      <c r="W321" s="14">
        <f t="shared" si="73"/>
        <v>0.71227686005567292</v>
      </c>
      <c r="X321" s="15">
        <v>3.1217609126552652</v>
      </c>
      <c r="Y321" s="14">
        <f t="shared" si="74"/>
        <v>1.4516692295662807</v>
      </c>
      <c r="Z321" s="15"/>
      <c r="AA321" s="14">
        <f t="shared" si="75"/>
        <v>0</v>
      </c>
      <c r="AB321" s="16"/>
      <c r="AC321" s="14">
        <f t="shared" si="76"/>
        <v>0</v>
      </c>
    </row>
    <row r="322" spans="1:29" x14ac:dyDescent="0.25">
      <c r="A322" s="2">
        <v>41226</v>
      </c>
      <c r="B322" s="13">
        <v>1.1860265091837645</v>
      </c>
      <c r="C322" s="14">
        <f t="shared" si="63"/>
        <v>2.2180236015904167</v>
      </c>
      <c r="D322" s="13">
        <v>6.394210310336895</v>
      </c>
      <c r="E322" s="14">
        <f t="shared" si="64"/>
        <v>8.1967325046455155</v>
      </c>
      <c r="F322" s="13">
        <v>11.882395372656983</v>
      </c>
      <c r="G322" s="14">
        <f t="shared" si="65"/>
        <v>4.2109883519178153</v>
      </c>
      <c r="H322" s="13">
        <v>27.542008327459317</v>
      </c>
      <c r="I322" s="14">
        <f t="shared" si="66"/>
        <v>3.5762391335925532</v>
      </c>
      <c r="J322" s="13">
        <v>3.4088353635696924</v>
      </c>
      <c r="K322" s="14">
        <f t="shared" si="67"/>
        <v>6.5888898302555132</v>
      </c>
      <c r="L322" s="13">
        <v>3.4057622646834487</v>
      </c>
      <c r="M322" s="14">
        <f t="shared" si="68"/>
        <v>1.8530091918680729</v>
      </c>
      <c r="N322" s="13">
        <v>5.2649456952987759</v>
      </c>
      <c r="O322" s="14">
        <f t="shared" si="69"/>
        <v>5.351662447927227</v>
      </c>
      <c r="P322" s="15">
        <v>7.7131194862583827</v>
      </c>
      <c r="Q322" s="14">
        <f t="shared" si="70"/>
        <v>3.8255655775701731</v>
      </c>
      <c r="R322" s="15">
        <v>9.2131696032066017</v>
      </c>
      <c r="S322" s="14">
        <f t="shared" si="71"/>
        <v>5.0734088828365236</v>
      </c>
      <c r="T322" s="16"/>
      <c r="U322" s="14">
        <f t="shared" si="72"/>
        <v>0</v>
      </c>
      <c r="V322" s="13">
        <v>1.0647836600088667</v>
      </c>
      <c r="W322" s="14">
        <f t="shared" si="73"/>
        <v>2.2659435523341402</v>
      </c>
      <c r="X322" s="15">
        <v>4.14658668261053</v>
      </c>
      <c r="Y322" s="14">
        <f t="shared" si="74"/>
        <v>1.9282297598361131</v>
      </c>
      <c r="Z322" s="15"/>
      <c r="AA322" s="14">
        <f t="shared" si="75"/>
        <v>0</v>
      </c>
      <c r="AB322" s="16"/>
      <c r="AC322" s="14">
        <f t="shared" si="76"/>
        <v>0</v>
      </c>
    </row>
    <row r="323" spans="1:29" x14ac:dyDescent="0.25">
      <c r="A323" s="2">
        <v>41227</v>
      </c>
      <c r="B323" s="13">
        <v>0.79025628043729756</v>
      </c>
      <c r="C323" s="14">
        <f t="shared" si="63"/>
        <v>1.4778818751035177</v>
      </c>
      <c r="D323" s="13">
        <v>1.4851160184533938</v>
      </c>
      <c r="E323" s="14">
        <f t="shared" si="64"/>
        <v>1.9037689019936681</v>
      </c>
      <c r="F323" s="13">
        <v>5.8397616929862401</v>
      </c>
      <c r="G323" s="14">
        <f t="shared" si="65"/>
        <v>2.0695463916079211</v>
      </c>
      <c r="H323" s="13">
        <v>15.787106594631521</v>
      </c>
      <c r="I323" s="14">
        <f t="shared" si="66"/>
        <v>2.0499038319449401</v>
      </c>
      <c r="J323" s="13">
        <v>1.5635662028205026</v>
      </c>
      <c r="K323" s="14">
        <f t="shared" si="67"/>
        <v>3.02219507659265</v>
      </c>
      <c r="L323" s="13">
        <v>3.3664201255118145</v>
      </c>
      <c r="M323" s="14">
        <f t="shared" si="68"/>
        <v>1.831603897003909</v>
      </c>
      <c r="N323" s="13">
        <v>2.7456731959047804</v>
      </c>
      <c r="O323" s="14">
        <f t="shared" si="69"/>
        <v>2.7908960485432126</v>
      </c>
      <c r="P323" s="15">
        <v>7.9696035548716218</v>
      </c>
      <c r="Q323" s="14">
        <f t="shared" si="70"/>
        <v>3.9527769640695065</v>
      </c>
      <c r="R323" s="15">
        <v>3.4985694367492632</v>
      </c>
      <c r="S323" s="14">
        <f t="shared" si="71"/>
        <v>1.9265544890703401</v>
      </c>
      <c r="T323" s="16"/>
      <c r="U323" s="14">
        <f t="shared" si="72"/>
        <v>0</v>
      </c>
      <c r="V323" s="13">
        <v>0.17325505294155052</v>
      </c>
      <c r="W323" s="14">
        <f t="shared" si="73"/>
        <v>0.36870040823029476</v>
      </c>
      <c r="X323" s="15">
        <v>4.2184863462682971</v>
      </c>
      <c r="Y323" s="14">
        <f t="shared" si="74"/>
        <v>1.9616642643572708</v>
      </c>
      <c r="Z323" s="15"/>
      <c r="AA323" s="14">
        <f t="shared" si="75"/>
        <v>0</v>
      </c>
      <c r="AB323" s="16"/>
      <c r="AC323" s="14">
        <f t="shared" si="76"/>
        <v>0</v>
      </c>
    </row>
    <row r="324" spans="1:29" x14ac:dyDescent="0.25">
      <c r="A324" s="2">
        <v>41228</v>
      </c>
      <c r="B324" s="13">
        <v>0.89091136693019024</v>
      </c>
      <c r="C324" s="14">
        <f t="shared" si="63"/>
        <v>1.6661199589343818</v>
      </c>
      <c r="D324" s="13">
        <v>1.30040354104205</v>
      </c>
      <c r="E324" s="14">
        <f t="shared" si="64"/>
        <v>1.6669861416325389</v>
      </c>
      <c r="F324" s="13">
        <v>5.6687769518497557</v>
      </c>
      <c r="G324" s="14">
        <f t="shared" si="65"/>
        <v>2.008951306972186</v>
      </c>
      <c r="H324" s="13">
        <v>14.662537406750475</v>
      </c>
      <c r="I324" s="14">
        <f t="shared" si="66"/>
        <v>1.9038822241407289</v>
      </c>
      <c r="J324" s="13">
        <v>0.88709054060230719</v>
      </c>
      <c r="K324" s="14">
        <f t="shared" si="67"/>
        <v>1.7146448033118422</v>
      </c>
      <c r="L324" s="13">
        <v>0.54321569761825916</v>
      </c>
      <c r="M324" s="14">
        <f t="shared" si="68"/>
        <v>0.29555312515250376</v>
      </c>
      <c r="N324" s="13">
        <v>1.1632794198560124</v>
      </c>
      <c r="O324" s="14">
        <f t="shared" si="69"/>
        <v>1.1824393161830526</v>
      </c>
      <c r="P324" s="15">
        <v>6.0887128995730846</v>
      </c>
      <c r="Q324" s="14">
        <f t="shared" si="70"/>
        <v>3.0198897504197157</v>
      </c>
      <c r="R324" s="15">
        <v>3.1810101598647136</v>
      </c>
      <c r="S324" s="14">
        <f t="shared" si="71"/>
        <v>1.7516843710153682</v>
      </c>
      <c r="T324" s="16"/>
      <c r="U324" s="14">
        <f t="shared" si="72"/>
        <v>0</v>
      </c>
      <c r="V324" s="13">
        <v>0</v>
      </c>
      <c r="W324" s="14">
        <f t="shared" si="73"/>
        <v>0</v>
      </c>
      <c r="X324" s="15">
        <v>4.3091022481181724</v>
      </c>
      <c r="Y324" s="14">
        <f t="shared" si="74"/>
        <v>2.0038021218375146</v>
      </c>
      <c r="Z324" s="15"/>
      <c r="AA324" s="14">
        <f t="shared" si="75"/>
        <v>0</v>
      </c>
      <c r="AB324" s="16"/>
      <c r="AC324" s="14">
        <f t="shared" si="76"/>
        <v>0</v>
      </c>
    </row>
    <row r="325" spans="1:29" x14ac:dyDescent="0.25">
      <c r="A325" s="2">
        <v>41229</v>
      </c>
      <c r="B325" s="13">
        <v>1.7286770898722237</v>
      </c>
      <c r="C325" s="14">
        <f t="shared" si="63"/>
        <v>3.2328506615792234</v>
      </c>
      <c r="D325" s="13">
        <v>1.6685191557998156</v>
      </c>
      <c r="E325" s="14">
        <f t="shared" si="64"/>
        <v>2.1388732204911585</v>
      </c>
      <c r="F325" s="13">
        <v>7.051298473952194</v>
      </c>
      <c r="G325" s="14">
        <f t="shared" si="65"/>
        <v>2.4989015100470455</v>
      </c>
      <c r="H325" s="13">
        <v>18.121352389132529</v>
      </c>
      <c r="I325" s="14">
        <f t="shared" si="66"/>
        <v>2.3529979657665323</v>
      </c>
      <c r="J325" s="13">
        <v>0.80536265878467128</v>
      </c>
      <c r="K325" s="14">
        <f t="shared" si="67"/>
        <v>1.5566741324160092</v>
      </c>
      <c r="L325" s="13">
        <v>1.8629760442658689</v>
      </c>
      <c r="M325" s="14">
        <f t="shared" si="68"/>
        <v>1.0136091323965433</v>
      </c>
      <c r="N325" s="13">
        <v>2.5517016460561655</v>
      </c>
      <c r="O325" s="14">
        <f t="shared" si="69"/>
        <v>2.5937296731676791</v>
      </c>
      <c r="P325" s="15">
        <v>9.1705419140386972</v>
      </c>
      <c r="Q325" s="14">
        <f t="shared" si="70"/>
        <v>4.5484203293509955</v>
      </c>
      <c r="R325" s="15">
        <v>6.4914562075206792</v>
      </c>
      <c r="S325" s="14">
        <f t="shared" si="71"/>
        <v>3.5746451008909288</v>
      </c>
      <c r="T325" s="16"/>
      <c r="U325" s="14">
        <f t="shared" si="72"/>
        <v>0</v>
      </c>
      <c r="V325" s="13">
        <v>0</v>
      </c>
      <c r="W325" s="14">
        <f t="shared" si="73"/>
        <v>0</v>
      </c>
      <c r="X325" s="15">
        <v>3.625582687349818</v>
      </c>
      <c r="Y325" s="14">
        <f t="shared" si="74"/>
        <v>1.6859544897041137</v>
      </c>
      <c r="Z325" s="15"/>
      <c r="AA325" s="14">
        <f t="shared" si="75"/>
        <v>0</v>
      </c>
      <c r="AB325" s="16"/>
      <c r="AC325" s="14">
        <f t="shared" si="76"/>
        <v>0</v>
      </c>
    </row>
    <row r="326" spans="1:29" x14ac:dyDescent="0.25">
      <c r="A326" s="2">
        <v>41230</v>
      </c>
      <c r="B326" s="13">
        <v>1.7729512791812394</v>
      </c>
      <c r="C326" s="14">
        <f t="shared" ref="C326:C346" si="77">(B326*8.64)/4.62</f>
        <v>3.3156491454817982</v>
      </c>
      <c r="D326" s="13">
        <v>1.3158752423307207</v>
      </c>
      <c r="E326" s="14">
        <f t="shared" ref="E326:E369" si="78">(D326*8.64)/6.74</f>
        <v>1.6868193017414581</v>
      </c>
      <c r="F326" s="13">
        <v>4.8686241512591115</v>
      </c>
      <c r="G326" s="14">
        <f t="shared" ref="G326:G369" si="79">(F326*8.64)/24.38</f>
        <v>1.7253860814962563</v>
      </c>
      <c r="H326" s="13">
        <v>13.871649280157429</v>
      </c>
      <c r="I326" s="14">
        <f t="shared" ref="I326:I369" si="80">(H326*8.64)/66.54</f>
        <v>1.801188003915843</v>
      </c>
      <c r="J326" s="13">
        <v>0.75726558334843164</v>
      </c>
      <c r="K326" s="14">
        <f t="shared" ref="K326:K370" si="81">(J326*8.64)/4.47</f>
        <v>1.4637079731835458</v>
      </c>
      <c r="L326" s="13">
        <v>1.5783443471319274</v>
      </c>
      <c r="M326" s="14">
        <f t="shared" ref="M326:M370" si="82">(L326*8.64)/15.88</f>
        <v>0.85874654655036864</v>
      </c>
      <c r="N326" s="13">
        <v>2.5829400000743137</v>
      </c>
      <c r="O326" s="14">
        <f t="shared" ref="O326:O369" si="83">(N326*8.64)/8.5</f>
        <v>2.6254825412520084</v>
      </c>
      <c r="P326" s="15">
        <v>8.5773213163983808</v>
      </c>
      <c r="Q326" s="14">
        <f t="shared" ref="Q326:Q369" si="84">(P326*8.64)/17.42</f>
        <v>4.2541938101998857</v>
      </c>
      <c r="R326" s="15">
        <v>5.1878222652866333</v>
      </c>
      <c r="S326" s="14">
        <f t="shared" ref="S326:S369" si="85">(R326*8.64)/15.69</f>
        <v>2.8567740198901537</v>
      </c>
      <c r="T326" s="16"/>
      <c r="U326" s="14">
        <f t="shared" ref="U326:U369" si="86">(T326*8.64)/44.21</f>
        <v>0</v>
      </c>
      <c r="V326" s="13">
        <v>0</v>
      </c>
      <c r="W326" s="14">
        <f t="shared" ref="W326:W369" si="87">(V326*8.64)/4.06</f>
        <v>0</v>
      </c>
      <c r="X326" s="15">
        <v>1.7435897439665544</v>
      </c>
      <c r="Y326" s="14">
        <f t="shared" ref="Y326:Y369" si="88">(X326*8.64)/18.58</f>
        <v>0.81079738363137954</v>
      </c>
      <c r="Z326" s="15"/>
      <c r="AA326" s="14">
        <f t="shared" ref="AA326:AA369" si="89">(Z326*8.64)/11.61</f>
        <v>0</v>
      </c>
      <c r="AB326" s="16"/>
      <c r="AC326" s="14">
        <f t="shared" ref="AC326:AC369" si="90">(AB326*8.64)/3.22</f>
        <v>0</v>
      </c>
    </row>
    <row r="327" spans="1:29" x14ac:dyDescent="0.25">
      <c r="A327" s="2">
        <v>41231</v>
      </c>
      <c r="B327" s="13">
        <v>1.5208607180606224</v>
      </c>
      <c r="C327" s="14">
        <f t="shared" si="77"/>
        <v>2.844207057152333</v>
      </c>
      <c r="D327" s="13">
        <v>1.3560355178835364</v>
      </c>
      <c r="E327" s="14">
        <f t="shared" si="78"/>
        <v>1.7383007232216254</v>
      </c>
      <c r="F327" s="13">
        <v>4.7327698303750436</v>
      </c>
      <c r="G327" s="14">
        <f t="shared" si="79"/>
        <v>1.6772408258589164</v>
      </c>
      <c r="H327" s="13">
        <v>13.192005411859521</v>
      </c>
      <c r="I327" s="14">
        <f t="shared" si="80"/>
        <v>1.7129384844975393</v>
      </c>
      <c r="J327" s="13">
        <v>0.53105838052275567</v>
      </c>
      <c r="K327" s="14">
        <f t="shared" si="81"/>
        <v>1.0264752589970043</v>
      </c>
      <c r="L327" s="13">
        <v>1.2160071804507449</v>
      </c>
      <c r="M327" s="14">
        <f t="shared" si="82"/>
        <v>0.66160592185733225</v>
      </c>
      <c r="N327" s="13">
        <v>2.2173860159298298</v>
      </c>
      <c r="O327" s="14">
        <f t="shared" si="83"/>
        <v>2.2539076679569097</v>
      </c>
      <c r="P327" s="15">
        <v>6.4763190360486735</v>
      </c>
      <c r="Q327" s="14">
        <f t="shared" si="84"/>
        <v>3.2121352739070343</v>
      </c>
      <c r="R327" s="15">
        <v>2.35247448906172</v>
      </c>
      <c r="S327" s="14">
        <f t="shared" si="85"/>
        <v>1.2954352826955553</v>
      </c>
      <c r="T327" s="16"/>
      <c r="U327" s="14">
        <f t="shared" si="86"/>
        <v>0</v>
      </c>
      <c r="V327" s="13">
        <v>2.2707260307427753E-2</v>
      </c>
      <c r="W327" s="14">
        <f t="shared" si="87"/>
        <v>4.832283966900882E-2</v>
      </c>
      <c r="X327" s="15">
        <v>2.0028027657164564</v>
      </c>
      <c r="Y327" s="14">
        <f t="shared" si="88"/>
        <v>0.93133562410065596</v>
      </c>
      <c r="Z327" s="15"/>
      <c r="AA327" s="14">
        <f t="shared" si="89"/>
        <v>0</v>
      </c>
      <c r="AB327" s="16"/>
      <c r="AC327" s="14">
        <f t="shared" si="90"/>
        <v>0</v>
      </c>
    </row>
    <row r="328" spans="1:29" x14ac:dyDescent="0.25">
      <c r="A328" s="2">
        <v>41232</v>
      </c>
      <c r="B328" s="13">
        <v>1.8561652553839478</v>
      </c>
      <c r="C328" s="14">
        <f t="shared" si="77"/>
        <v>3.4712700879907596</v>
      </c>
      <c r="D328" s="13">
        <v>1.7848887807651803</v>
      </c>
      <c r="E328" s="14">
        <f t="shared" si="78"/>
        <v>2.2880473391411216</v>
      </c>
      <c r="F328" s="13">
        <v>6.8907621443696634</v>
      </c>
      <c r="G328" s="14">
        <f t="shared" si="79"/>
        <v>2.4420092258963861</v>
      </c>
      <c r="H328" s="13">
        <v>16.872448598100821</v>
      </c>
      <c r="I328" s="14">
        <f t="shared" si="80"/>
        <v>2.1908319189598902</v>
      </c>
      <c r="J328" s="13">
        <v>0.54826761230403198</v>
      </c>
      <c r="K328" s="14">
        <f t="shared" si="81"/>
        <v>1.0597387405608136</v>
      </c>
      <c r="L328" s="13">
        <v>1.9811394111558727</v>
      </c>
      <c r="M328" s="14">
        <f t="shared" si="82"/>
        <v>1.0778995284878299</v>
      </c>
      <c r="N328" s="13">
        <v>1.7350544193406781</v>
      </c>
      <c r="O328" s="14">
        <f t="shared" si="83"/>
        <v>1.7636317862474657</v>
      </c>
      <c r="P328" s="15">
        <v>4.3859082334995021</v>
      </c>
      <c r="Q328" s="14">
        <f t="shared" si="84"/>
        <v>2.1753299160410848</v>
      </c>
      <c r="R328" s="15">
        <v>3.0698455090256225</v>
      </c>
      <c r="S328" s="14">
        <f t="shared" si="85"/>
        <v>1.6904694198840906</v>
      </c>
      <c r="T328" s="16"/>
      <c r="U328" s="14">
        <f t="shared" si="86"/>
        <v>0</v>
      </c>
      <c r="V328" s="13">
        <v>0.26865198077463159</v>
      </c>
      <c r="W328" s="14">
        <f t="shared" si="87"/>
        <v>0.5717125896287728</v>
      </c>
      <c r="X328" s="15">
        <v>3.3534351921578796</v>
      </c>
      <c r="Y328" s="14">
        <f t="shared" si="88"/>
        <v>1.5594015102391865</v>
      </c>
      <c r="Z328" s="15"/>
      <c r="AA328" s="14">
        <f t="shared" si="89"/>
        <v>0</v>
      </c>
      <c r="AB328" s="16"/>
      <c r="AC328" s="14">
        <f t="shared" si="90"/>
        <v>0</v>
      </c>
    </row>
    <row r="329" spans="1:29" x14ac:dyDescent="0.25">
      <c r="A329" s="2">
        <v>41233</v>
      </c>
      <c r="B329" s="13">
        <v>1.7657060913091653</v>
      </c>
      <c r="C329" s="14">
        <f t="shared" si="77"/>
        <v>3.3020997032275301</v>
      </c>
      <c r="D329" s="13">
        <v>1.5290817906752183</v>
      </c>
      <c r="E329" s="14">
        <f t="shared" si="78"/>
        <v>1.9601285862661553</v>
      </c>
      <c r="F329" s="13">
        <v>6.5143584542095789</v>
      </c>
      <c r="G329" s="14">
        <f t="shared" si="79"/>
        <v>2.3086159575213605</v>
      </c>
      <c r="H329" s="13">
        <v>16.966358319625034</v>
      </c>
      <c r="I329" s="14">
        <f t="shared" si="80"/>
        <v>2.2030257872191203</v>
      </c>
      <c r="J329" s="13">
        <v>0.57774269489633878</v>
      </c>
      <c r="K329" s="14">
        <f t="shared" si="81"/>
        <v>1.1167107122828563</v>
      </c>
      <c r="L329" s="13">
        <v>2.968116729785327</v>
      </c>
      <c r="M329" s="14">
        <f t="shared" si="82"/>
        <v>1.6148947446690949</v>
      </c>
      <c r="N329" s="13">
        <v>1.5137602378047814</v>
      </c>
      <c r="O329" s="14">
        <f t="shared" si="83"/>
        <v>1.5386927593686248</v>
      </c>
      <c r="P329" s="15">
        <v>3.2747506438018479</v>
      </c>
      <c r="Q329" s="14">
        <f t="shared" si="84"/>
        <v>1.6242161631715248</v>
      </c>
      <c r="R329" s="15">
        <v>3.3434761684109762</v>
      </c>
      <c r="S329" s="14">
        <f t="shared" si="85"/>
        <v>1.8411494005781286</v>
      </c>
      <c r="T329" s="16"/>
      <c r="U329" s="14">
        <f t="shared" si="86"/>
        <v>0</v>
      </c>
      <c r="V329" s="13">
        <v>0.76380644387365659</v>
      </c>
      <c r="W329" s="14">
        <f t="shared" si="87"/>
        <v>1.6254403140562548</v>
      </c>
      <c r="X329" s="15">
        <v>4.8025055139539212</v>
      </c>
      <c r="Y329" s="14">
        <f t="shared" si="88"/>
        <v>2.2332426071346547</v>
      </c>
      <c r="Z329" s="15"/>
      <c r="AA329" s="14">
        <f t="shared" si="89"/>
        <v>0</v>
      </c>
      <c r="AB329" s="16"/>
      <c r="AC329" s="14">
        <f t="shared" si="90"/>
        <v>0</v>
      </c>
    </row>
    <row r="330" spans="1:29" x14ac:dyDescent="0.25">
      <c r="A330" s="2">
        <v>41234</v>
      </c>
      <c r="B330" s="13">
        <v>1.4929232045521359</v>
      </c>
      <c r="C330" s="14">
        <f t="shared" si="77"/>
        <v>2.7919602786429558</v>
      </c>
      <c r="D330" s="13">
        <v>1.2619486876313142</v>
      </c>
      <c r="E330" s="14">
        <f t="shared" si="78"/>
        <v>1.6176908992781238</v>
      </c>
      <c r="F330" s="13">
        <v>4.7941625265514727</v>
      </c>
      <c r="G330" s="14">
        <f t="shared" si="79"/>
        <v>1.6989977124448208</v>
      </c>
      <c r="H330" s="13">
        <v>14.806676888058805</v>
      </c>
      <c r="I330" s="14">
        <f t="shared" si="80"/>
        <v>1.9225982613890602</v>
      </c>
      <c r="J330" s="13">
        <v>0.35737037000299554</v>
      </c>
      <c r="K330" s="14">
        <f t="shared" si="81"/>
        <v>0.69075615141518609</v>
      </c>
      <c r="L330" s="13">
        <v>2.5266497718984113</v>
      </c>
      <c r="M330" s="14">
        <f t="shared" si="82"/>
        <v>1.3747011353401937</v>
      </c>
      <c r="N330" s="13">
        <v>0.76992667532144254</v>
      </c>
      <c r="O330" s="14">
        <f t="shared" si="83"/>
        <v>0.78260782056203104</v>
      </c>
      <c r="P330" s="15">
        <v>2.1039221909422197</v>
      </c>
      <c r="Q330" s="14">
        <f t="shared" si="84"/>
        <v>1.0435067583088851</v>
      </c>
      <c r="R330" s="15">
        <v>2.3735169010053516</v>
      </c>
      <c r="S330" s="14">
        <f t="shared" si="85"/>
        <v>1.3070226911845915</v>
      </c>
      <c r="T330" s="16"/>
      <c r="U330" s="14">
        <f t="shared" si="86"/>
        <v>0</v>
      </c>
      <c r="V330" s="13">
        <v>0.99445942758072314</v>
      </c>
      <c r="W330" s="14">
        <f t="shared" si="87"/>
        <v>2.1162880429304063</v>
      </c>
      <c r="X330" s="15">
        <v>4.5583119894516484</v>
      </c>
      <c r="Y330" s="14">
        <f t="shared" si="88"/>
        <v>2.1196886753962461</v>
      </c>
      <c r="Z330" s="15"/>
      <c r="AA330" s="14">
        <f t="shared" si="89"/>
        <v>0</v>
      </c>
      <c r="AB330" s="16"/>
      <c r="AC330" s="14">
        <f t="shared" si="90"/>
        <v>0</v>
      </c>
    </row>
    <row r="331" spans="1:29" x14ac:dyDescent="0.25">
      <c r="A331" s="2">
        <v>41235</v>
      </c>
      <c r="B331" s="13">
        <v>1.2270228724546175</v>
      </c>
      <c r="C331" s="14">
        <f t="shared" si="77"/>
        <v>2.2946921251099344</v>
      </c>
      <c r="D331" s="13">
        <v>1.0989651943624004</v>
      </c>
      <c r="E331" s="14">
        <f t="shared" si="78"/>
        <v>1.4087625043458663</v>
      </c>
      <c r="F331" s="13">
        <v>3.7603763883375825</v>
      </c>
      <c r="G331" s="14">
        <f t="shared" si="79"/>
        <v>1.3326354386889547</v>
      </c>
      <c r="H331" s="13">
        <v>12.734934229375634</v>
      </c>
      <c r="I331" s="14">
        <f t="shared" si="80"/>
        <v>1.6535892957890812</v>
      </c>
      <c r="J331" s="13">
        <v>0.13201385348911121</v>
      </c>
      <c r="K331" s="14">
        <f t="shared" si="81"/>
        <v>0.25516771681116801</v>
      </c>
      <c r="L331" s="13">
        <v>1.4963883601425354</v>
      </c>
      <c r="M331" s="14">
        <f t="shared" si="82"/>
        <v>0.81415588360399915</v>
      </c>
      <c r="N331" s="13">
        <v>0.23738785816774383</v>
      </c>
      <c r="O331" s="14">
        <f t="shared" si="83"/>
        <v>0.24129777583168313</v>
      </c>
      <c r="P331" s="15">
        <v>0.50576839345594482</v>
      </c>
      <c r="Q331" s="14">
        <f t="shared" si="84"/>
        <v>0.2508518323455432</v>
      </c>
      <c r="R331" s="15">
        <v>1.3144459486866606</v>
      </c>
      <c r="S331" s="14">
        <f t="shared" si="85"/>
        <v>0.72382492011808475</v>
      </c>
      <c r="T331" s="16"/>
      <c r="U331" s="14">
        <f t="shared" si="86"/>
        <v>0</v>
      </c>
      <c r="V331" s="13">
        <v>0.78152842261533806</v>
      </c>
      <c r="W331" s="14">
        <f t="shared" si="87"/>
        <v>1.6631540816247592</v>
      </c>
      <c r="X331" s="15">
        <v>3.3903933328720774</v>
      </c>
      <c r="Y331" s="14">
        <f t="shared" si="88"/>
        <v>1.5765876424119889</v>
      </c>
      <c r="Z331" s="15"/>
      <c r="AA331" s="14">
        <f t="shared" si="89"/>
        <v>0</v>
      </c>
      <c r="AB331" s="16"/>
      <c r="AC331" s="14">
        <f t="shared" si="90"/>
        <v>0</v>
      </c>
    </row>
    <row r="332" spans="1:29" x14ac:dyDescent="0.25">
      <c r="A332" s="2">
        <v>41236</v>
      </c>
      <c r="B332" s="13">
        <v>1.3088521294986322</v>
      </c>
      <c r="C332" s="14">
        <f t="shared" si="77"/>
        <v>2.4477234629584812</v>
      </c>
      <c r="D332" s="13">
        <v>1.1618954618313195</v>
      </c>
      <c r="E332" s="14">
        <f t="shared" si="78"/>
        <v>1.489432758193264</v>
      </c>
      <c r="F332" s="13">
        <v>3.9728681931593703</v>
      </c>
      <c r="G332" s="14">
        <f t="shared" si="79"/>
        <v>1.4079401636134932</v>
      </c>
      <c r="H332" s="13">
        <v>15.736369600872637</v>
      </c>
      <c r="I332" s="14">
        <f t="shared" si="80"/>
        <v>2.0433158002936516</v>
      </c>
      <c r="J332" s="13">
        <v>0.2763126849724199</v>
      </c>
      <c r="K332" s="14">
        <f t="shared" si="81"/>
        <v>0.53408089444333517</v>
      </c>
      <c r="L332" s="13">
        <v>2.0108022064892066</v>
      </c>
      <c r="M332" s="14">
        <f t="shared" si="82"/>
        <v>1.0940384801049587</v>
      </c>
      <c r="N332" s="13">
        <v>1.175676785014157</v>
      </c>
      <c r="O332" s="14">
        <f t="shared" si="83"/>
        <v>1.1950408732379196</v>
      </c>
      <c r="P332" s="15">
        <v>0.78500194071008078</v>
      </c>
      <c r="Q332" s="14">
        <f t="shared" si="84"/>
        <v>0.3893465423498908</v>
      </c>
      <c r="R332" s="15">
        <v>1.6946885947582171</v>
      </c>
      <c r="S332" s="14">
        <f t="shared" si="85"/>
        <v>0.93321283994333948</v>
      </c>
      <c r="T332" s="16"/>
      <c r="U332" s="14">
        <f t="shared" si="86"/>
        <v>0</v>
      </c>
      <c r="V332" s="13">
        <v>0.80107132026991656</v>
      </c>
      <c r="W332" s="14">
        <f t="shared" si="87"/>
        <v>1.7047429081606109</v>
      </c>
      <c r="X332" s="15">
        <v>3.3127232808982963</v>
      </c>
      <c r="Y332" s="14">
        <f t="shared" si="88"/>
        <v>1.5404698141529216</v>
      </c>
      <c r="Z332" s="15"/>
      <c r="AA332" s="14">
        <f t="shared" si="89"/>
        <v>0</v>
      </c>
      <c r="AB332" s="16"/>
      <c r="AC332" s="14">
        <f t="shared" si="90"/>
        <v>0</v>
      </c>
    </row>
    <row r="333" spans="1:29" x14ac:dyDescent="0.25">
      <c r="A333" s="2">
        <v>41237</v>
      </c>
      <c r="B333" s="13">
        <v>1.1186971905461507</v>
      </c>
      <c r="C333" s="14">
        <f t="shared" si="77"/>
        <v>2.0921090316707236</v>
      </c>
      <c r="D333" s="13">
        <v>0.91103961345143059</v>
      </c>
      <c r="E333" s="14">
        <f t="shared" si="78"/>
        <v>1.1678608694688961</v>
      </c>
      <c r="F333" s="13">
        <v>3.3611293921626757</v>
      </c>
      <c r="G333" s="14">
        <f t="shared" si="79"/>
        <v>1.1911467575178638</v>
      </c>
      <c r="H333" s="13">
        <v>22.698754682576265</v>
      </c>
      <c r="I333" s="14">
        <f t="shared" si="80"/>
        <v>2.9473585881794246</v>
      </c>
      <c r="J333" s="13">
        <v>0.93636134702184004</v>
      </c>
      <c r="K333" s="14">
        <f t="shared" si="81"/>
        <v>1.8098796506193955</v>
      </c>
      <c r="L333" s="13">
        <v>4.7023285273918773</v>
      </c>
      <c r="M333" s="14">
        <f t="shared" si="82"/>
        <v>2.5584457479008704</v>
      </c>
      <c r="N333" s="13">
        <v>2.2899921211903753</v>
      </c>
      <c r="O333" s="14">
        <f t="shared" si="83"/>
        <v>2.3277096384805698</v>
      </c>
      <c r="P333" s="15">
        <v>3.5315733088787455</v>
      </c>
      <c r="Q333" s="14">
        <f t="shared" si="84"/>
        <v>1.7515954872969208</v>
      </c>
      <c r="R333" s="15">
        <v>4.0541130623337782</v>
      </c>
      <c r="S333" s="14">
        <f t="shared" si="85"/>
        <v>2.2324752618587538</v>
      </c>
      <c r="T333" s="16"/>
      <c r="U333" s="14">
        <f t="shared" si="86"/>
        <v>0</v>
      </c>
      <c r="V333" s="13">
        <v>0.59431109481958888</v>
      </c>
      <c r="W333" s="14">
        <f t="shared" si="87"/>
        <v>1.2647408520298642</v>
      </c>
      <c r="X333" s="15">
        <v>5.0670343802284421</v>
      </c>
      <c r="Y333" s="14">
        <f t="shared" si="88"/>
        <v>2.3562528011395987</v>
      </c>
      <c r="Z333" s="15"/>
      <c r="AA333" s="14">
        <f t="shared" si="89"/>
        <v>0</v>
      </c>
      <c r="AB333" s="16"/>
      <c r="AC333" s="14">
        <f t="shared" si="90"/>
        <v>0</v>
      </c>
    </row>
    <row r="334" spans="1:29" x14ac:dyDescent="0.25">
      <c r="A334" s="2">
        <v>41238</v>
      </c>
      <c r="B334" s="13">
        <v>0.84891706615506912</v>
      </c>
      <c r="C334" s="14">
        <f t="shared" si="77"/>
        <v>1.5875851626796098</v>
      </c>
      <c r="D334" s="13">
        <v>0.82768743871575079</v>
      </c>
      <c r="E334" s="14">
        <f t="shared" si="78"/>
        <v>1.0610117908759773</v>
      </c>
      <c r="F334" s="13">
        <v>2.9629300865603807</v>
      </c>
      <c r="G334" s="14">
        <f t="shared" si="79"/>
        <v>1.0500293661969522</v>
      </c>
      <c r="H334" s="13">
        <v>15.617298160362679</v>
      </c>
      <c r="I334" s="14">
        <f t="shared" si="80"/>
        <v>2.0278547656377151</v>
      </c>
      <c r="J334" s="13">
        <v>0.32266959128714284</v>
      </c>
      <c r="K334" s="14">
        <f t="shared" si="81"/>
        <v>0.62368350530669225</v>
      </c>
      <c r="L334" s="13">
        <v>2.3857890781481061</v>
      </c>
      <c r="M334" s="14">
        <f t="shared" si="82"/>
        <v>1.2980615639294482</v>
      </c>
      <c r="N334" s="13">
        <v>0.96403580098511177</v>
      </c>
      <c r="O334" s="14">
        <f t="shared" si="83"/>
        <v>0.97991403770721963</v>
      </c>
      <c r="P334" s="15">
        <v>2.0526606398176868</v>
      </c>
      <c r="Q334" s="14">
        <f t="shared" si="84"/>
        <v>1.0180819706099205</v>
      </c>
      <c r="R334" s="15">
        <v>1.8150172792345072</v>
      </c>
      <c r="S334" s="14">
        <f t="shared" si="85"/>
        <v>0.99947414229357201</v>
      </c>
      <c r="T334" s="16"/>
      <c r="U334" s="14">
        <f t="shared" si="86"/>
        <v>0</v>
      </c>
      <c r="V334" s="13">
        <v>0.46995176814378586</v>
      </c>
      <c r="W334" s="14">
        <f t="shared" si="87"/>
        <v>1.0000944031434262</v>
      </c>
      <c r="X334" s="15">
        <v>3.2214852714740929</v>
      </c>
      <c r="Y334" s="14">
        <f t="shared" si="88"/>
        <v>1.4980426666058217</v>
      </c>
      <c r="Z334" s="15"/>
      <c r="AA334" s="14">
        <f t="shared" si="89"/>
        <v>0</v>
      </c>
      <c r="AB334" s="16"/>
      <c r="AC334" s="14">
        <f t="shared" si="90"/>
        <v>0</v>
      </c>
    </row>
    <row r="335" spans="1:29" x14ac:dyDescent="0.25">
      <c r="A335" s="2">
        <v>41239</v>
      </c>
      <c r="B335" s="13">
        <v>0.59872779201037196</v>
      </c>
      <c r="C335" s="14">
        <f t="shared" si="77"/>
        <v>1.1196987279155008</v>
      </c>
      <c r="D335" s="13">
        <v>0.80029418741599889</v>
      </c>
      <c r="E335" s="14">
        <f t="shared" si="78"/>
        <v>1.0258964064205089</v>
      </c>
      <c r="F335" s="13">
        <v>2.4548849834403739</v>
      </c>
      <c r="G335" s="14">
        <f t="shared" si="79"/>
        <v>0.86998384975081344</v>
      </c>
      <c r="H335" s="13">
        <v>13.602830454125694</v>
      </c>
      <c r="I335" s="14">
        <f t="shared" si="80"/>
        <v>1.7662827641064924</v>
      </c>
      <c r="J335" s="13">
        <v>0.42652597092325406</v>
      </c>
      <c r="K335" s="14">
        <f t="shared" si="81"/>
        <v>0.82442603775769918</v>
      </c>
      <c r="L335" s="13">
        <v>2.9233537438225685</v>
      </c>
      <c r="M335" s="14">
        <f t="shared" si="82"/>
        <v>1.5905400722057299</v>
      </c>
      <c r="N335" s="13">
        <v>0.92869658194194349</v>
      </c>
      <c r="O335" s="14">
        <f t="shared" si="83"/>
        <v>0.94399276093863427</v>
      </c>
      <c r="P335" s="15">
        <v>2.960840396882622</v>
      </c>
      <c r="Q335" s="14">
        <f t="shared" si="84"/>
        <v>1.4685224471335163</v>
      </c>
      <c r="R335" s="15">
        <v>2.0362163824772503</v>
      </c>
      <c r="S335" s="14">
        <f t="shared" si="85"/>
        <v>1.1212816790696905</v>
      </c>
      <c r="T335" s="16"/>
      <c r="U335" s="14">
        <f t="shared" si="86"/>
        <v>0</v>
      </c>
      <c r="V335" s="13">
        <v>0.37562290761109524</v>
      </c>
      <c r="W335" s="14">
        <f t="shared" si="87"/>
        <v>0.79935515314282357</v>
      </c>
      <c r="X335" s="15">
        <v>3.333306007933059</v>
      </c>
      <c r="Y335" s="14">
        <f t="shared" si="88"/>
        <v>1.5500411145609061</v>
      </c>
      <c r="Z335" s="15"/>
      <c r="AA335" s="14">
        <f t="shared" si="89"/>
        <v>0</v>
      </c>
      <c r="AB335" s="16"/>
      <c r="AC335" s="14">
        <f t="shared" si="90"/>
        <v>0</v>
      </c>
    </row>
    <row r="336" spans="1:29" x14ac:dyDescent="0.25">
      <c r="A336" s="2">
        <v>41240</v>
      </c>
      <c r="B336" s="13">
        <v>0.47266094514370671</v>
      </c>
      <c r="C336" s="14">
        <f t="shared" si="77"/>
        <v>0.88393735195706202</v>
      </c>
      <c r="D336" s="13">
        <v>0.83390067065604823</v>
      </c>
      <c r="E336" s="14">
        <f t="shared" si="78"/>
        <v>1.0689765273691776</v>
      </c>
      <c r="F336" s="13">
        <v>2.1721649762792623</v>
      </c>
      <c r="G336" s="14">
        <f t="shared" si="79"/>
        <v>0.76979103343120703</v>
      </c>
      <c r="H336" s="13">
        <v>8.4473948757805246</v>
      </c>
      <c r="I336" s="14">
        <f t="shared" si="80"/>
        <v>1.0968664221031519</v>
      </c>
      <c r="J336" s="13">
        <v>0.29509215466185806</v>
      </c>
      <c r="K336" s="14">
        <f t="shared" si="81"/>
        <v>0.57037946672896067</v>
      </c>
      <c r="L336" s="13">
        <v>2.0622555415221107</v>
      </c>
      <c r="M336" s="14">
        <f t="shared" si="82"/>
        <v>1.1220332417349519</v>
      </c>
      <c r="N336" s="13">
        <v>0.57131054696193795</v>
      </c>
      <c r="O336" s="14">
        <f t="shared" si="83"/>
        <v>0.58072036773542868</v>
      </c>
      <c r="P336" s="15">
        <v>2.9309499198566153</v>
      </c>
      <c r="Q336" s="14">
        <f t="shared" si="84"/>
        <v>1.4536973196074143</v>
      </c>
      <c r="R336" s="15">
        <v>1.4981161880303413</v>
      </c>
      <c r="S336" s="14">
        <f t="shared" si="85"/>
        <v>0.82496646683123964</v>
      </c>
      <c r="T336" s="16"/>
      <c r="U336" s="14">
        <f t="shared" si="86"/>
        <v>0</v>
      </c>
      <c r="V336" s="13">
        <v>0.28952520098782319</v>
      </c>
      <c r="W336" s="14">
        <f t="shared" si="87"/>
        <v>0.61613244742236273</v>
      </c>
      <c r="X336" s="15">
        <v>2.0689280195342086</v>
      </c>
      <c r="Y336" s="14">
        <f t="shared" si="88"/>
        <v>0.96208493481031032</v>
      </c>
      <c r="Z336" s="15"/>
      <c r="AA336" s="14">
        <f t="shared" si="89"/>
        <v>0</v>
      </c>
      <c r="AB336" s="16"/>
      <c r="AC336" s="14">
        <f t="shared" si="90"/>
        <v>0</v>
      </c>
    </row>
    <row r="337" spans="1:41" x14ac:dyDescent="0.25">
      <c r="A337" s="2">
        <v>41241</v>
      </c>
      <c r="B337" s="13">
        <v>0.44127898746151006</v>
      </c>
      <c r="C337" s="14">
        <f t="shared" si="77"/>
        <v>0.82524901551243446</v>
      </c>
      <c r="D337" s="13">
        <v>0.85190081360259606</v>
      </c>
      <c r="E337" s="14">
        <f t="shared" si="78"/>
        <v>1.092050894588491</v>
      </c>
      <c r="F337" s="13">
        <v>1.5726178716600021</v>
      </c>
      <c r="G337" s="14">
        <f t="shared" si="79"/>
        <v>0.55731822851281454</v>
      </c>
      <c r="H337" s="13">
        <v>8.2051580010754357</v>
      </c>
      <c r="I337" s="14">
        <f t="shared" si="80"/>
        <v>1.0654127611856292</v>
      </c>
      <c r="J337" s="13">
        <v>0.30508975449844483</v>
      </c>
      <c r="K337" s="14">
        <f t="shared" si="81"/>
        <v>0.58970368654732963</v>
      </c>
      <c r="L337" s="13">
        <v>2.6284918846753298</v>
      </c>
      <c r="M337" s="14">
        <f t="shared" si="82"/>
        <v>1.4301114536268797</v>
      </c>
      <c r="N337" s="13">
        <v>0.65877601042680123</v>
      </c>
      <c r="O337" s="14">
        <f t="shared" si="83"/>
        <v>0.66962643883383099</v>
      </c>
      <c r="P337" s="15">
        <v>3.8436519296111502</v>
      </c>
      <c r="Q337" s="14">
        <f t="shared" si="84"/>
        <v>1.9063807503926715</v>
      </c>
      <c r="R337" s="15">
        <v>1.5780469046963326</v>
      </c>
      <c r="S337" s="14">
        <f t="shared" si="85"/>
        <v>0.8689818519169098</v>
      </c>
      <c r="T337" s="16"/>
      <c r="U337" s="14">
        <f t="shared" si="86"/>
        <v>0</v>
      </c>
      <c r="V337" s="13">
        <v>0.20431476403381904</v>
      </c>
      <c r="W337" s="14">
        <f t="shared" si="87"/>
        <v>0.43479792149068885</v>
      </c>
      <c r="X337" s="15">
        <v>1.1138903496973538</v>
      </c>
      <c r="Y337" s="14">
        <f t="shared" si="88"/>
        <v>0.51797699792169749</v>
      </c>
      <c r="Z337" s="15"/>
      <c r="AA337" s="14">
        <f t="shared" si="89"/>
        <v>0</v>
      </c>
      <c r="AB337" s="16"/>
      <c r="AC337" s="14">
        <f t="shared" si="90"/>
        <v>0</v>
      </c>
    </row>
    <row r="338" spans="1:41" x14ac:dyDescent="0.25">
      <c r="A338" s="2">
        <v>41242</v>
      </c>
      <c r="B338" s="13">
        <v>0.38828224342259016</v>
      </c>
      <c r="C338" s="14">
        <f t="shared" si="77"/>
        <v>0.72613822146562323</v>
      </c>
      <c r="D338" s="13">
        <v>0.80400339497773043</v>
      </c>
      <c r="E338" s="14">
        <f t="shared" si="78"/>
        <v>1.0306512362919276</v>
      </c>
      <c r="F338" s="13">
        <v>1.0002263653345318</v>
      </c>
      <c r="G338" s="14">
        <f t="shared" si="79"/>
        <v>0.35446906466326317</v>
      </c>
      <c r="H338" s="13">
        <v>7.7047414614994301</v>
      </c>
      <c r="I338" s="14">
        <f t="shared" si="80"/>
        <v>1.0004353205193128</v>
      </c>
      <c r="J338" s="13">
        <v>0.96650394263888506</v>
      </c>
      <c r="K338" s="14">
        <f t="shared" si="81"/>
        <v>1.8681418488590531</v>
      </c>
      <c r="L338" s="13">
        <v>3.0370704661153693</v>
      </c>
      <c r="M338" s="14">
        <f t="shared" si="82"/>
        <v>1.6524111352164226</v>
      </c>
      <c r="N338" s="13">
        <v>1.7559728504819774</v>
      </c>
      <c r="O338" s="14">
        <f t="shared" si="83"/>
        <v>1.7848947562546218</v>
      </c>
      <c r="P338" s="15">
        <v>7.5837200808098437</v>
      </c>
      <c r="Q338" s="14">
        <f t="shared" si="84"/>
        <v>3.7613858494946641</v>
      </c>
      <c r="R338" s="15">
        <v>3.2812815346504967</v>
      </c>
      <c r="S338" s="14">
        <f t="shared" si="85"/>
        <v>1.8069007303620328</v>
      </c>
      <c r="T338" s="16"/>
      <c r="U338" s="14">
        <f t="shared" si="86"/>
        <v>0</v>
      </c>
      <c r="V338" s="13">
        <v>0.14683344311945445</v>
      </c>
      <c r="W338" s="14">
        <f t="shared" si="87"/>
        <v>0.3124731400374598</v>
      </c>
      <c r="X338" s="15">
        <v>0.66363245682865368</v>
      </c>
      <c r="Y338" s="14">
        <f t="shared" si="88"/>
        <v>0.30859980769642459</v>
      </c>
      <c r="Z338" s="15"/>
      <c r="AA338" s="14">
        <f t="shared" si="89"/>
        <v>0</v>
      </c>
      <c r="AB338" s="16"/>
      <c r="AC338" s="14">
        <f t="shared" si="90"/>
        <v>0</v>
      </c>
    </row>
    <row r="339" spans="1:41" s="4" customFormat="1" x14ac:dyDescent="0.25">
      <c r="A339" s="2">
        <v>41243</v>
      </c>
      <c r="B339" s="13">
        <v>0.28832165544561411</v>
      </c>
      <c r="C339" s="14">
        <f t="shared" si="77"/>
        <v>0.53919894005413549</v>
      </c>
      <c r="D339" s="13">
        <v>0.73509436615708923</v>
      </c>
      <c r="E339" s="14">
        <f t="shared" si="78"/>
        <v>0.94231681359009656</v>
      </c>
      <c r="F339" s="13">
        <v>0.58870095876644968</v>
      </c>
      <c r="G339" s="14">
        <f t="shared" si="79"/>
        <v>0.20862905183519792</v>
      </c>
      <c r="H339" s="13">
        <v>7.3613303416564966</v>
      </c>
      <c r="I339" s="14">
        <f t="shared" si="80"/>
        <v>0.95584451686071725</v>
      </c>
      <c r="J339" s="13">
        <v>2.2132514684703888</v>
      </c>
      <c r="K339" s="14">
        <f t="shared" si="81"/>
        <v>4.2779625699293424</v>
      </c>
      <c r="L339" s="13">
        <v>0.20365547387415253</v>
      </c>
      <c r="M339" s="14">
        <f t="shared" si="82"/>
        <v>0.11080499334210818</v>
      </c>
      <c r="N339" s="13">
        <v>3.5258415284839928</v>
      </c>
      <c r="O339" s="14">
        <f t="shared" si="83"/>
        <v>3.5839142124825529</v>
      </c>
      <c r="P339" s="15">
        <v>12.586820836264195</v>
      </c>
      <c r="Q339" s="14">
        <f t="shared" si="84"/>
        <v>6.2428319187900483</v>
      </c>
      <c r="R339" s="15">
        <v>6.4586578364369229</v>
      </c>
      <c r="S339" s="14">
        <f t="shared" si="85"/>
        <v>3.5565840475981529</v>
      </c>
      <c r="T339" s="16"/>
      <c r="U339" s="14">
        <f t="shared" si="86"/>
        <v>0</v>
      </c>
      <c r="V339" s="13">
        <v>0.10138195743188654</v>
      </c>
      <c r="W339" s="14">
        <f t="shared" si="87"/>
        <v>0.21574879611120684</v>
      </c>
      <c r="X339" s="15">
        <v>0.28394211357369675</v>
      </c>
      <c r="Y339" s="14">
        <f t="shared" si="88"/>
        <v>0.13203766745300002</v>
      </c>
      <c r="Z339" s="15"/>
      <c r="AA339" s="14">
        <f t="shared" si="89"/>
        <v>0</v>
      </c>
      <c r="AB339" s="16"/>
      <c r="AC339" s="14">
        <f t="shared" si="90"/>
        <v>0</v>
      </c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0"/>
    </row>
    <row r="340" spans="1:41" x14ac:dyDescent="0.25">
      <c r="A340" s="2">
        <v>41244</v>
      </c>
      <c r="B340" s="13">
        <v>0.44056503719380091</v>
      </c>
      <c r="C340" s="14">
        <f t="shared" si="77"/>
        <v>0.8239138357910043</v>
      </c>
      <c r="D340" s="13">
        <v>0.83480313187777522</v>
      </c>
      <c r="E340" s="14">
        <f t="shared" si="78"/>
        <v>1.0701333916059315</v>
      </c>
      <c r="F340" s="13">
        <v>0.47031582271775574</v>
      </c>
      <c r="G340" s="14">
        <f t="shared" si="79"/>
        <v>0.16667468040530806</v>
      </c>
      <c r="H340" s="13">
        <v>8.5953547950041376</v>
      </c>
      <c r="I340" s="14">
        <f t="shared" si="80"/>
        <v>1.1160785306407537</v>
      </c>
      <c r="J340" s="13">
        <v>0.93935051633961553</v>
      </c>
      <c r="K340" s="14">
        <f t="shared" si="81"/>
        <v>1.8156573738644921</v>
      </c>
      <c r="L340" s="13">
        <v>2.5031818320420776</v>
      </c>
      <c r="M340" s="14">
        <f t="shared" si="82"/>
        <v>1.3619326844359918</v>
      </c>
      <c r="N340" s="13">
        <v>2.390584580525914</v>
      </c>
      <c r="O340" s="14">
        <f t="shared" si="83"/>
        <v>2.4299589147933998</v>
      </c>
      <c r="P340" s="15">
        <v>8.8736624771714041</v>
      </c>
      <c r="Q340" s="14">
        <f t="shared" si="84"/>
        <v>4.4011735822480436</v>
      </c>
      <c r="R340" s="15">
        <v>4.1940224645690627</v>
      </c>
      <c r="S340" s="14">
        <f t="shared" si="85"/>
        <v>2.3095190627072473</v>
      </c>
      <c r="T340" s="16"/>
      <c r="U340" s="14">
        <f t="shared" si="86"/>
        <v>0</v>
      </c>
      <c r="V340" s="13">
        <v>0.11734273965345075</v>
      </c>
      <c r="W340" s="14">
        <f t="shared" si="87"/>
        <v>0.24971459867138293</v>
      </c>
      <c r="X340" s="15">
        <v>7.4433718481713203E-3</v>
      </c>
      <c r="Y340" s="14">
        <f t="shared" si="88"/>
        <v>3.4612880930140052E-3</v>
      </c>
      <c r="Z340" s="15"/>
      <c r="AA340" s="14">
        <f t="shared" si="89"/>
        <v>0</v>
      </c>
      <c r="AB340" s="16"/>
      <c r="AC340" s="14">
        <f t="shared" si="90"/>
        <v>0</v>
      </c>
    </row>
    <row r="341" spans="1:41" x14ac:dyDescent="0.25">
      <c r="A341" s="2">
        <v>41245</v>
      </c>
      <c r="B341" s="13">
        <v>2.2262381385297756</v>
      </c>
      <c r="C341" s="14">
        <f t="shared" si="77"/>
        <v>4.1633544408868532</v>
      </c>
      <c r="D341" s="13">
        <v>2.3049896020664136</v>
      </c>
      <c r="E341" s="14">
        <f t="shared" si="78"/>
        <v>2.9547641189694085</v>
      </c>
      <c r="F341" s="13">
        <v>2.3179436289596391</v>
      </c>
      <c r="G341" s="14">
        <f t="shared" si="79"/>
        <v>0.8214533615345071</v>
      </c>
      <c r="H341" s="13">
        <v>31.9513729198469</v>
      </c>
      <c r="I341" s="14">
        <f t="shared" si="80"/>
        <v>4.1487806135779559</v>
      </c>
      <c r="J341" s="13">
        <v>1.8551195055320085E-2</v>
      </c>
      <c r="K341" s="14">
        <f t="shared" si="81"/>
        <v>3.5857343462632113E-2</v>
      </c>
      <c r="L341" s="13">
        <v>0.89158610395908267</v>
      </c>
      <c r="M341" s="14">
        <f t="shared" si="82"/>
        <v>0.48509470643617592</v>
      </c>
      <c r="N341" s="13">
        <v>2.2896720880829786</v>
      </c>
      <c r="O341" s="14">
        <f t="shared" si="83"/>
        <v>2.3273843342396394</v>
      </c>
      <c r="P341" s="15">
        <v>8.8587735580635201</v>
      </c>
      <c r="Q341" s="14">
        <f t="shared" si="84"/>
        <v>4.3937889518753623</v>
      </c>
      <c r="R341" s="15">
        <v>0.94927281942631547</v>
      </c>
      <c r="S341" s="14">
        <f t="shared" si="85"/>
        <v>0.52273531930168038</v>
      </c>
      <c r="T341" s="16"/>
      <c r="U341" s="14">
        <f t="shared" si="86"/>
        <v>0</v>
      </c>
      <c r="V341" s="13">
        <v>1.3283587899069433</v>
      </c>
      <c r="W341" s="14">
        <f t="shared" si="87"/>
        <v>2.8268522031517223</v>
      </c>
      <c r="X341" s="15">
        <v>1.5409819650948446</v>
      </c>
      <c r="Y341" s="14">
        <f t="shared" si="88"/>
        <v>0.71658149507101498</v>
      </c>
      <c r="Z341" s="15"/>
      <c r="AA341" s="14">
        <f t="shared" si="89"/>
        <v>0</v>
      </c>
      <c r="AB341" s="16"/>
      <c r="AC341" s="14">
        <f t="shared" si="90"/>
        <v>0</v>
      </c>
    </row>
    <row r="342" spans="1:41" x14ac:dyDescent="0.25">
      <c r="A342" s="2">
        <v>41246</v>
      </c>
      <c r="B342" s="13">
        <v>2.2975074880641948</v>
      </c>
      <c r="C342" s="14">
        <f t="shared" si="77"/>
        <v>4.2966373802758975</v>
      </c>
      <c r="D342" s="13">
        <v>4.337895090498221</v>
      </c>
      <c r="E342" s="14">
        <f t="shared" si="78"/>
        <v>5.5607438548819923</v>
      </c>
      <c r="F342" s="13">
        <v>2.1875495736827295</v>
      </c>
      <c r="G342" s="14">
        <f t="shared" si="79"/>
        <v>0.77524316310987629</v>
      </c>
      <c r="H342" s="13">
        <v>25.523149734894336</v>
      </c>
      <c r="I342" s="14">
        <f t="shared" si="80"/>
        <v>3.3140969899231596</v>
      </c>
      <c r="J342" s="13">
        <v>9.6940188984633982E-2</v>
      </c>
      <c r="K342" s="14">
        <f t="shared" si="81"/>
        <v>0.18737432501727913</v>
      </c>
      <c r="L342" s="13">
        <v>1.1978523872223827</v>
      </c>
      <c r="M342" s="14">
        <f t="shared" si="82"/>
        <v>0.65172825098245513</v>
      </c>
      <c r="N342" s="13">
        <v>2.8307360653515961</v>
      </c>
      <c r="O342" s="14">
        <f t="shared" si="83"/>
        <v>2.8773599534867991</v>
      </c>
      <c r="P342" s="15">
        <v>11.526702864534618</v>
      </c>
      <c r="Q342" s="14">
        <f t="shared" si="84"/>
        <v>5.717032878850695</v>
      </c>
      <c r="R342" s="15">
        <v>1.7341592369532668</v>
      </c>
      <c r="S342" s="14">
        <f t="shared" si="85"/>
        <v>0.95494810753831905</v>
      </c>
      <c r="T342" s="16"/>
      <c r="U342" s="14">
        <f t="shared" si="86"/>
        <v>0</v>
      </c>
      <c r="V342" s="13">
        <v>0.88644066502821628</v>
      </c>
      <c r="W342" s="14">
        <f t="shared" si="87"/>
        <v>1.8864156024245786</v>
      </c>
      <c r="X342" s="15">
        <v>1.3744642968122875</v>
      </c>
      <c r="Y342" s="14">
        <f t="shared" si="88"/>
        <v>0.63914809065975065</v>
      </c>
      <c r="Z342" s="15"/>
      <c r="AA342" s="14">
        <f t="shared" si="89"/>
        <v>0</v>
      </c>
      <c r="AB342" s="16"/>
      <c r="AC342" s="14">
        <f t="shared" si="90"/>
        <v>0</v>
      </c>
    </row>
    <row r="343" spans="1:41" x14ac:dyDescent="0.25">
      <c r="A343" s="2">
        <v>41247</v>
      </c>
      <c r="B343" s="13">
        <v>6.136762663628943</v>
      </c>
      <c r="C343" s="14">
        <f t="shared" si="77"/>
        <v>11.476543163150231</v>
      </c>
      <c r="D343" s="13">
        <v>10.010448373735676</v>
      </c>
      <c r="E343" s="14">
        <f t="shared" si="78"/>
        <v>12.832384858913388</v>
      </c>
      <c r="F343" s="13">
        <v>17.884387285514688</v>
      </c>
      <c r="G343" s="14">
        <f t="shared" si="79"/>
        <v>6.3380273234965916</v>
      </c>
      <c r="H343" s="13">
        <v>80.912967050839242</v>
      </c>
      <c r="I343" s="14">
        <f t="shared" si="80"/>
        <v>10.506282466475067</v>
      </c>
      <c r="J343" s="13">
        <v>4.6831829898810486</v>
      </c>
      <c r="K343" s="14">
        <f t="shared" si="81"/>
        <v>9.0520583965486043</v>
      </c>
      <c r="L343" s="13">
        <v>6.8001661358534866</v>
      </c>
      <c r="M343" s="14">
        <f t="shared" si="82"/>
        <v>3.6998385021268341</v>
      </c>
      <c r="N343" s="13">
        <v>6.1208525938006915</v>
      </c>
      <c r="O343" s="14">
        <f t="shared" si="83"/>
        <v>6.2216666365221149</v>
      </c>
      <c r="P343" s="15">
        <v>17.264328482222975</v>
      </c>
      <c r="Q343" s="14">
        <f t="shared" si="84"/>
        <v>8.5627897868201206</v>
      </c>
      <c r="R343" s="15">
        <v>25.776213146895426</v>
      </c>
      <c r="S343" s="14">
        <f t="shared" si="85"/>
        <v>14.194167086626928</v>
      </c>
      <c r="T343" s="16"/>
      <c r="U343" s="14">
        <f t="shared" si="86"/>
        <v>0</v>
      </c>
      <c r="V343" s="13">
        <v>2.8893490267680386</v>
      </c>
      <c r="W343" s="14">
        <f t="shared" si="87"/>
        <v>6.1487624609053837</v>
      </c>
      <c r="X343" s="15">
        <v>24.55034900878227</v>
      </c>
      <c r="Y343" s="14">
        <f t="shared" si="88"/>
        <v>11.416308688691004</v>
      </c>
      <c r="Z343" s="15"/>
      <c r="AA343" s="14">
        <f t="shared" si="89"/>
        <v>0</v>
      </c>
      <c r="AB343" s="16"/>
      <c r="AC343" s="14">
        <f t="shared" si="90"/>
        <v>0</v>
      </c>
    </row>
    <row r="344" spans="1:41" x14ac:dyDescent="0.25">
      <c r="A344" s="2">
        <v>41248</v>
      </c>
      <c r="B344" s="13">
        <v>1.6901445804467652</v>
      </c>
      <c r="C344" s="14">
        <f t="shared" si="77"/>
        <v>3.1607898647316133</v>
      </c>
      <c r="D344" s="13">
        <v>3.0837556589546478</v>
      </c>
      <c r="E344" s="14">
        <f t="shared" si="78"/>
        <v>3.953063634030884</v>
      </c>
      <c r="F344" s="13">
        <v>3.0677234084130958</v>
      </c>
      <c r="G344" s="14">
        <f t="shared" si="79"/>
        <v>1.0871669503153876</v>
      </c>
      <c r="H344" s="13">
        <v>32.855338264335472</v>
      </c>
      <c r="I344" s="14">
        <f t="shared" si="80"/>
        <v>4.2661575383808001</v>
      </c>
      <c r="J344" s="13">
        <v>1.7275778285796197</v>
      </c>
      <c r="K344" s="14">
        <f t="shared" si="81"/>
        <v>3.3392108364491984</v>
      </c>
      <c r="L344" s="13">
        <v>2.2944770962553345</v>
      </c>
      <c r="M344" s="14">
        <f t="shared" si="82"/>
        <v>1.2483804856200309</v>
      </c>
      <c r="N344" s="13">
        <v>3.2788429350938118</v>
      </c>
      <c r="O344" s="14">
        <f t="shared" si="83"/>
        <v>3.3328474069659451</v>
      </c>
      <c r="P344" s="15">
        <v>28.588819184134806</v>
      </c>
      <c r="Q344" s="14">
        <f t="shared" si="84"/>
        <v>14.179529147584658</v>
      </c>
      <c r="R344" s="15">
        <v>9.9850647870651823</v>
      </c>
      <c r="S344" s="14">
        <f t="shared" si="85"/>
        <v>5.4984677986133326</v>
      </c>
      <c r="T344" s="16"/>
      <c r="U344" s="14">
        <f t="shared" si="86"/>
        <v>0</v>
      </c>
      <c r="V344" s="13">
        <v>0.73201804581454732</v>
      </c>
      <c r="W344" s="14">
        <f t="shared" si="87"/>
        <v>1.5577920974969679</v>
      </c>
      <c r="X344" s="15">
        <v>10.432647153178761</v>
      </c>
      <c r="Y344" s="14">
        <f t="shared" si="88"/>
        <v>4.8513493758592316</v>
      </c>
      <c r="Z344" s="15"/>
      <c r="AA344" s="14">
        <f t="shared" si="89"/>
        <v>0</v>
      </c>
      <c r="AB344" s="16"/>
      <c r="AC344" s="14">
        <f t="shared" si="90"/>
        <v>0</v>
      </c>
    </row>
    <row r="345" spans="1:41" x14ac:dyDescent="0.25">
      <c r="A345" s="2">
        <v>41249</v>
      </c>
      <c r="B345" s="13">
        <v>1.1475619956629528</v>
      </c>
      <c r="C345" s="14">
        <f t="shared" si="77"/>
        <v>2.1460899659151327</v>
      </c>
      <c r="D345" s="13">
        <v>2.2452001938829436</v>
      </c>
      <c r="E345" s="14">
        <f t="shared" si="78"/>
        <v>2.8781201298440107</v>
      </c>
      <c r="F345" s="13">
        <v>1.7642674350921765</v>
      </c>
      <c r="G345" s="14">
        <f t="shared" si="79"/>
        <v>0.6252366956192128</v>
      </c>
      <c r="H345" s="13">
        <v>23.607310125976888</v>
      </c>
      <c r="I345" s="14">
        <f t="shared" si="80"/>
        <v>3.0653315222188202</v>
      </c>
      <c r="J345" s="13">
        <v>1.2186083831682466</v>
      </c>
      <c r="K345" s="14">
        <f t="shared" si="81"/>
        <v>2.3554309688084234</v>
      </c>
      <c r="L345" s="13">
        <v>5.5411146771266333</v>
      </c>
      <c r="M345" s="14">
        <f t="shared" si="82"/>
        <v>3.0148130233233066</v>
      </c>
      <c r="N345" s="13">
        <v>2.2176758412391537</v>
      </c>
      <c r="O345" s="14">
        <f t="shared" si="83"/>
        <v>2.2542022668595636</v>
      </c>
      <c r="P345" s="15">
        <v>18.245308272984733</v>
      </c>
      <c r="Q345" s="14">
        <f t="shared" si="84"/>
        <v>9.0493377427432886</v>
      </c>
      <c r="R345" s="13">
        <v>5.6567719962582492</v>
      </c>
      <c r="S345" s="14">
        <f t="shared" si="85"/>
        <v>3.1150102006163976</v>
      </c>
      <c r="T345" s="16"/>
      <c r="U345" s="14">
        <f t="shared" si="86"/>
        <v>0</v>
      </c>
      <c r="V345" s="13">
        <v>0.36720562763585762</v>
      </c>
      <c r="W345" s="14">
        <f t="shared" si="87"/>
        <v>0.78144251792458386</v>
      </c>
      <c r="X345" s="16">
        <v>0.95647210489886569</v>
      </c>
      <c r="Y345" s="14">
        <f t="shared" si="88"/>
        <v>0.44477497235340152</v>
      </c>
      <c r="Z345" s="15"/>
      <c r="AA345" s="14">
        <f t="shared" si="89"/>
        <v>0</v>
      </c>
      <c r="AB345" s="16"/>
      <c r="AC345" s="14">
        <f t="shared" si="90"/>
        <v>0</v>
      </c>
    </row>
    <row r="346" spans="1:41" x14ac:dyDescent="0.25">
      <c r="A346" s="2">
        <v>41250</v>
      </c>
      <c r="B346" s="13">
        <v>1.0524248254507214</v>
      </c>
      <c r="C346" s="14">
        <f t="shared" si="77"/>
        <v>1.9681711021416091</v>
      </c>
      <c r="D346" s="13">
        <v>1.9222306469025008</v>
      </c>
      <c r="E346" s="14">
        <f t="shared" si="78"/>
        <v>2.4641057550797636</v>
      </c>
      <c r="F346" s="13">
        <v>1.3751552046618816</v>
      </c>
      <c r="G346" s="14">
        <f t="shared" si="79"/>
        <v>0.48733966235761517</v>
      </c>
      <c r="H346" s="13">
        <v>20.221077062520813</v>
      </c>
      <c r="I346" s="14">
        <f t="shared" si="80"/>
        <v>2.6256403038800693</v>
      </c>
      <c r="J346" s="13">
        <v>1.0052025481380074</v>
      </c>
      <c r="K346" s="14">
        <f t="shared" si="81"/>
        <v>1.9429418380117194</v>
      </c>
      <c r="L346" s="13">
        <v>6.1834640985973319</v>
      </c>
      <c r="M346" s="14">
        <f t="shared" si="82"/>
        <v>3.364302884879153</v>
      </c>
      <c r="N346" s="13">
        <v>2.2388145749108785</v>
      </c>
      <c r="O346" s="14">
        <f t="shared" si="83"/>
        <v>2.2756891679094107</v>
      </c>
      <c r="P346" s="15">
        <v>14.546838151555933</v>
      </c>
      <c r="Q346" s="14">
        <f t="shared" si="84"/>
        <v>7.2149645022642517</v>
      </c>
      <c r="R346" s="13">
        <v>4.9112475393656645</v>
      </c>
      <c r="S346" s="14">
        <f t="shared" si="85"/>
        <v>2.704472832384917</v>
      </c>
      <c r="T346" s="16"/>
      <c r="U346" s="14">
        <f t="shared" si="86"/>
        <v>0</v>
      </c>
      <c r="V346" s="13">
        <v>0.26804621128693401</v>
      </c>
      <c r="W346" s="14">
        <f t="shared" si="87"/>
        <v>0.57042346441357394</v>
      </c>
      <c r="X346" s="16">
        <v>0.79705785469128698</v>
      </c>
      <c r="Y346" s="14">
        <f t="shared" si="88"/>
        <v>0.37064477204158885</v>
      </c>
      <c r="Z346" s="15"/>
      <c r="AA346" s="14">
        <f t="shared" si="89"/>
        <v>0</v>
      </c>
      <c r="AB346" s="16"/>
      <c r="AC346" s="14">
        <f t="shared" si="90"/>
        <v>0</v>
      </c>
    </row>
    <row r="347" spans="1:41" x14ac:dyDescent="0.25">
      <c r="A347" s="2">
        <v>41251</v>
      </c>
      <c r="B347" s="13"/>
      <c r="C347" s="14">
        <f t="shared" ref="C347:C370" si="91">(B351*8.64)/4.62</f>
        <v>2.5098150228158252E-2</v>
      </c>
      <c r="D347" s="13"/>
      <c r="E347" s="14">
        <f t="shared" si="78"/>
        <v>0</v>
      </c>
      <c r="F347" s="13"/>
      <c r="G347" s="14">
        <f t="shared" si="79"/>
        <v>0</v>
      </c>
      <c r="H347" s="13"/>
      <c r="I347" s="14">
        <f t="shared" si="80"/>
        <v>0</v>
      </c>
      <c r="K347" s="14">
        <f t="shared" si="81"/>
        <v>0</v>
      </c>
      <c r="M347" s="14">
        <f t="shared" si="82"/>
        <v>0</v>
      </c>
      <c r="N347" s="13"/>
      <c r="O347" s="14">
        <f t="shared" si="83"/>
        <v>0</v>
      </c>
      <c r="P347" s="15"/>
      <c r="Q347" s="14">
        <f t="shared" si="84"/>
        <v>0</v>
      </c>
      <c r="R347" s="13"/>
      <c r="S347" s="14">
        <f t="shared" si="85"/>
        <v>0</v>
      </c>
      <c r="T347" s="16"/>
      <c r="U347" s="14">
        <f t="shared" si="86"/>
        <v>0</v>
      </c>
      <c r="V347" s="13"/>
      <c r="W347" s="14">
        <f t="shared" si="87"/>
        <v>0</v>
      </c>
      <c r="X347" s="16"/>
      <c r="Y347" s="14">
        <f t="shared" si="88"/>
        <v>0</v>
      </c>
      <c r="Z347" s="15"/>
      <c r="AA347" s="14">
        <f t="shared" si="89"/>
        <v>0</v>
      </c>
      <c r="AB347" s="16"/>
      <c r="AC347" s="14">
        <f t="shared" si="90"/>
        <v>0</v>
      </c>
    </row>
    <row r="348" spans="1:41" x14ac:dyDescent="0.25">
      <c r="A348" s="2">
        <v>41252</v>
      </c>
      <c r="B348" s="13"/>
      <c r="C348" s="14">
        <f t="shared" si="91"/>
        <v>8.4940264811541443E-3</v>
      </c>
      <c r="D348" s="13"/>
      <c r="E348" s="14">
        <f t="shared" si="78"/>
        <v>0</v>
      </c>
      <c r="F348" s="13"/>
      <c r="G348" s="14">
        <f t="shared" si="79"/>
        <v>0</v>
      </c>
      <c r="H348" s="13"/>
      <c r="I348" s="14">
        <f t="shared" si="80"/>
        <v>0</v>
      </c>
      <c r="K348" s="14">
        <f t="shared" si="81"/>
        <v>0</v>
      </c>
      <c r="M348" s="14">
        <f t="shared" si="82"/>
        <v>0</v>
      </c>
      <c r="N348" s="13"/>
      <c r="O348" s="14">
        <f t="shared" si="83"/>
        <v>0</v>
      </c>
      <c r="P348" s="15"/>
      <c r="Q348" s="14">
        <f t="shared" si="84"/>
        <v>0</v>
      </c>
      <c r="R348" s="13"/>
      <c r="S348" s="14">
        <f t="shared" si="85"/>
        <v>0</v>
      </c>
      <c r="T348" s="16"/>
      <c r="U348" s="14">
        <f t="shared" si="86"/>
        <v>0</v>
      </c>
      <c r="V348" s="13"/>
      <c r="W348" s="14">
        <f t="shared" si="87"/>
        <v>0</v>
      </c>
      <c r="X348" s="16"/>
      <c r="Y348" s="14">
        <f t="shared" si="88"/>
        <v>0</v>
      </c>
      <c r="Z348" s="15"/>
      <c r="AA348" s="14">
        <f t="shared" si="89"/>
        <v>0</v>
      </c>
      <c r="AB348" s="16"/>
      <c r="AC348" s="14">
        <f t="shared" si="90"/>
        <v>0</v>
      </c>
    </row>
    <row r="349" spans="1:41" x14ac:dyDescent="0.25">
      <c r="A349" s="2">
        <v>41253</v>
      </c>
      <c r="B349" s="13"/>
      <c r="C349" s="14">
        <f t="shared" si="91"/>
        <v>4.0332918118845184E-3</v>
      </c>
      <c r="D349" s="13"/>
      <c r="E349" s="14">
        <f t="shared" si="78"/>
        <v>0</v>
      </c>
      <c r="F349" s="13"/>
      <c r="G349" s="14">
        <f t="shared" si="79"/>
        <v>0</v>
      </c>
      <c r="H349" s="13"/>
      <c r="I349" s="14">
        <f t="shared" si="80"/>
        <v>0</v>
      </c>
      <c r="K349" s="14">
        <f t="shared" si="81"/>
        <v>0</v>
      </c>
      <c r="M349" s="14">
        <f t="shared" si="82"/>
        <v>0</v>
      </c>
      <c r="N349" s="13"/>
      <c r="O349" s="14">
        <f t="shared" si="83"/>
        <v>0</v>
      </c>
      <c r="P349" s="15"/>
      <c r="Q349" s="14">
        <f t="shared" si="84"/>
        <v>0</v>
      </c>
      <c r="R349" s="13"/>
      <c r="S349" s="14">
        <f t="shared" si="85"/>
        <v>0</v>
      </c>
      <c r="T349" s="16"/>
      <c r="U349" s="14">
        <f t="shared" si="86"/>
        <v>0</v>
      </c>
      <c r="V349" s="13"/>
      <c r="W349" s="14">
        <f t="shared" si="87"/>
        <v>0</v>
      </c>
      <c r="X349" s="16"/>
      <c r="Y349" s="14">
        <f t="shared" si="88"/>
        <v>0</v>
      </c>
      <c r="Z349" s="15"/>
      <c r="AA349" s="14">
        <f t="shared" si="89"/>
        <v>0</v>
      </c>
      <c r="AB349" s="16"/>
      <c r="AC349" s="14">
        <f t="shared" si="90"/>
        <v>0</v>
      </c>
    </row>
    <row r="350" spans="1:41" x14ac:dyDescent="0.25">
      <c r="A350" s="2">
        <v>41254</v>
      </c>
      <c r="B350" s="13"/>
      <c r="C350" s="14">
        <f t="shared" si="91"/>
        <v>4.5933264353107399E-2</v>
      </c>
      <c r="D350" s="13"/>
      <c r="E350" s="14">
        <f t="shared" si="78"/>
        <v>0</v>
      </c>
      <c r="F350" s="13"/>
      <c r="G350" s="14">
        <f t="shared" si="79"/>
        <v>0</v>
      </c>
      <c r="H350" s="13"/>
      <c r="I350" s="14">
        <f t="shared" si="80"/>
        <v>0</v>
      </c>
      <c r="K350" s="14">
        <f t="shared" si="81"/>
        <v>0</v>
      </c>
      <c r="M350" s="14">
        <f t="shared" si="82"/>
        <v>0</v>
      </c>
      <c r="N350" s="13"/>
      <c r="O350" s="14">
        <f t="shared" si="83"/>
        <v>0</v>
      </c>
      <c r="P350" s="15"/>
      <c r="Q350" s="14">
        <f t="shared" si="84"/>
        <v>0</v>
      </c>
      <c r="R350" s="13"/>
      <c r="S350" s="14">
        <f t="shared" si="85"/>
        <v>0</v>
      </c>
      <c r="T350" s="16"/>
      <c r="U350" s="14">
        <f t="shared" si="86"/>
        <v>0</v>
      </c>
      <c r="V350" s="13"/>
      <c r="W350" s="14">
        <f t="shared" si="87"/>
        <v>0</v>
      </c>
      <c r="X350" s="16"/>
      <c r="Y350" s="14">
        <f t="shared" si="88"/>
        <v>0</v>
      </c>
      <c r="Z350" s="15"/>
      <c r="AA350" s="14">
        <f t="shared" si="89"/>
        <v>0</v>
      </c>
      <c r="AB350" s="16"/>
      <c r="AC350" s="14">
        <f t="shared" si="90"/>
        <v>0</v>
      </c>
    </row>
    <row r="351" spans="1:41" x14ac:dyDescent="0.25">
      <c r="A351" s="2">
        <v>41255</v>
      </c>
      <c r="B351" s="13">
        <v>1.3420538663667955E-2</v>
      </c>
      <c r="C351" s="14">
        <f t="shared" si="91"/>
        <v>0.44925336151126172</v>
      </c>
      <c r="D351" s="13">
        <v>1.0714643698594257</v>
      </c>
      <c r="E351" s="14">
        <f t="shared" si="78"/>
        <v>1.3735092218969494</v>
      </c>
      <c r="F351" s="13">
        <v>0.84142171715445369</v>
      </c>
      <c r="G351" s="14">
        <f t="shared" si="79"/>
        <v>0.29819046908180807</v>
      </c>
      <c r="H351" s="13">
        <v>10.285203288824507</v>
      </c>
      <c r="I351" s="14">
        <f t="shared" si="80"/>
        <v>1.3354997958437591</v>
      </c>
      <c r="J351" s="13">
        <v>0.48818338748921369</v>
      </c>
      <c r="K351" s="14">
        <f t="shared" si="81"/>
        <v>0.94360278924089636</v>
      </c>
      <c r="L351" s="13">
        <v>3.1929031505394705</v>
      </c>
      <c r="M351" s="14">
        <f t="shared" si="82"/>
        <v>1.7371966763640443</v>
      </c>
      <c r="N351" s="13">
        <v>0.95750145680492638</v>
      </c>
      <c r="O351" s="14">
        <f t="shared" si="83"/>
        <v>0.97327206903465469</v>
      </c>
      <c r="P351" s="15">
        <v>5.4631914926967546</v>
      </c>
      <c r="Q351" s="14">
        <f t="shared" si="84"/>
        <v>2.7096426232433961</v>
      </c>
      <c r="R351" s="13">
        <v>1.154791874759159</v>
      </c>
      <c r="S351" s="14">
        <f t="shared" si="85"/>
        <v>0.63590833638745281</v>
      </c>
      <c r="T351" s="16"/>
      <c r="U351" s="14">
        <f t="shared" si="86"/>
        <v>0</v>
      </c>
      <c r="V351" s="13"/>
      <c r="W351" s="14">
        <f t="shared" si="87"/>
        <v>0</v>
      </c>
      <c r="X351" s="16"/>
      <c r="Y351" s="14">
        <f t="shared" si="88"/>
        <v>0</v>
      </c>
      <c r="Z351" s="15"/>
      <c r="AA351" s="14">
        <f t="shared" si="89"/>
        <v>0</v>
      </c>
      <c r="AB351" s="16"/>
      <c r="AC351" s="14">
        <f t="shared" si="90"/>
        <v>0</v>
      </c>
    </row>
    <row r="352" spans="1:41" x14ac:dyDescent="0.25">
      <c r="A352" s="2">
        <v>41256</v>
      </c>
      <c r="B352" s="13">
        <v>4.5419447156171472E-3</v>
      </c>
      <c r="C352" s="14">
        <f t="shared" si="91"/>
        <v>0.81656050660183843</v>
      </c>
      <c r="D352" s="13">
        <v>1.0196653569780252</v>
      </c>
      <c r="E352" s="14">
        <f t="shared" si="78"/>
        <v>1.3071081133961628</v>
      </c>
      <c r="F352" s="13">
        <v>1.007141977770422</v>
      </c>
      <c r="G352" s="14">
        <f t="shared" si="79"/>
        <v>0.35691988055522755</v>
      </c>
      <c r="H352" s="13">
        <v>9.9879582426173403</v>
      </c>
      <c r="I352" s="14">
        <f t="shared" si="80"/>
        <v>1.2969035049025222</v>
      </c>
      <c r="J352" s="13">
        <v>0.48022220529652132</v>
      </c>
      <c r="K352" s="14">
        <f t="shared" si="81"/>
        <v>0.92821473238522256</v>
      </c>
      <c r="L352" s="13">
        <v>3.3081041359775178</v>
      </c>
      <c r="M352" s="14">
        <f t="shared" si="82"/>
        <v>1.7998752981640902</v>
      </c>
      <c r="N352" s="13">
        <v>0.90667674854443592</v>
      </c>
      <c r="O352" s="14">
        <f t="shared" si="83"/>
        <v>0.92161024793222668</v>
      </c>
      <c r="P352" s="15">
        <v>4.5808875944941558</v>
      </c>
      <c r="Q352" s="14">
        <f t="shared" si="84"/>
        <v>2.2720360973840132</v>
      </c>
      <c r="R352" s="13">
        <v>1.0448836509917272</v>
      </c>
      <c r="S352" s="14">
        <f t="shared" si="85"/>
        <v>0.57538526096676379</v>
      </c>
      <c r="T352" s="16"/>
      <c r="U352" s="14">
        <f t="shared" si="86"/>
        <v>0</v>
      </c>
      <c r="V352" s="13"/>
      <c r="W352" s="14">
        <f t="shared" si="87"/>
        <v>0</v>
      </c>
      <c r="X352" s="16"/>
      <c r="Y352" s="14">
        <f t="shared" si="88"/>
        <v>0</v>
      </c>
      <c r="Z352" s="15"/>
      <c r="AA352" s="14">
        <f t="shared" si="89"/>
        <v>0</v>
      </c>
      <c r="AB352" s="16"/>
      <c r="AC352" s="14">
        <f t="shared" si="90"/>
        <v>0</v>
      </c>
    </row>
    <row r="353" spans="1:29" x14ac:dyDescent="0.25">
      <c r="A353" s="2">
        <v>41257</v>
      </c>
      <c r="B353" s="13">
        <v>2.1566907605215825E-3</v>
      </c>
      <c r="C353" s="14">
        <f t="shared" si="91"/>
        <v>0.7461866786755833</v>
      </c>
      <c r="D353" s="13">
        <v>0.9273642008835794</v>
      </c>
      <c r="E353" s="14">
        <f t="shared" si="78"/>
        <v>1.188787343565894</v>
      </c>
      <c r="F353" s="13">
        <v>1.0369391470678735</v>
      </c>
      <c r="G353" s="14">
        <f t="shared" si="79"/>
        <v>0.36747966491658851</v>
      </c>
      <c r="H353" s="13">
        <v>8.941659589554952</v>
      </c>
      <c r="I353" s="14">
        <f t="shared" si="80"/>
        <v>1.1610450684363507</v>
      </c>
      <c r="J353" s="13">
        <v>0.44864907912726015</v>
      </c>
      <c r="K353" s="14">
        <f t="shared" si="81"/>
        <v>0.86718748180302641</v>
      </c>
      <c r="L353" s="13">
        <v>3.1717512974219471</v>
      </c>
      <c r="M353" s="14">
        <f t="shared" si="82"/>
        <v>1.7256883633328477</v>
      </c>
      <c r="N353" s="13">
        <v>0.86222978019974916</v>
      </c>
      <c r="O353" s="14">
        <f t="shared" si="83"/>
        <v>0.87643121187362738</v>
      </c>
      <c r="P353" s="15">
        <v>4.5238428843148331</v>
      </c>
      <c r="Q353" s="14">
        <f t="shared" si="84"/>
        <v>2.2437429690287116</v>
      </c>
      <c r="R353" s="13">
        <v>0.89766424836037684</v>
      </c>
      <c r="S353" s="14">
        <f t="shared" si="85"/>
        <v>0.49431606793076205</v>
      </c>
      <c r="T353" s="16"/>
      <c r="U353" s="14">
        <f t="shared" si="86"/>
        <v>0</v>
      </c>
      <c r="V353" s="13"/>
      <c r="W353" s="14">
        <f t="shared" si="87"/>
        <v>0</v>
      </c>
      <c r="X353" s="16"/>
      <c r="Y353" s="14">
        <f t="shared" si="88"/>
        <v>0</v>
      </c>
      <c r="Z353" s="15"/>
      <c r="AA353" s="14">
        <f t="shared" si="89"/>
        <v>0</v>
      </c>
      <c r="AB353" s="16"/>
      <c r="AC353" s="14">
        <f t="shared" si="90"/>
        <v>0</v>
      </c>
    </row>
    <row r="354" spans="1:29" x14ac:dyDescent="0.25">
      <c r="A354" s="2">
        <v>41258</v>
      </c>
      <c r="B354" s="13">
        <v>2.4561537188814372E-2</v>
      </c>
      <c r="C354" s="14">
        <f t="shared" si="91"/>
        <v>0.6633405749396305</v>
      </c>
      <c r="D354" s="13">
        <v>0.88360427112962414</v>
      </c>
      <c r="E354" s="14">
        <f t="shared" si="78"/>
        <v>1.1326915285697259</v>
      </c>
      <c r="F354" s="13">
        <v>1.1679145250688954</v>
      </c>
      <c r="G354" s="14">
        <f t="shared" si="79"/>
        <v>0.41389587762900976</v>
      </c>
      <c r="H354" s="13">
        <v>8.4913348584738806</v>
      </c>
      <c r="I354" s="14">
        <f t="shared" si="80"/>
        <v>1.1025718842382677</v>
      </c>
      <c r="J354" s="13">
        <v>0.44361079369882489</v>
      </c>
      <c r="K354" s="14">
        <f t="shared" si="81"/>
        <v>0.85744905090779588</v>
      </c>
      <c r="L354" s="13">
        <v>3.1304846142233775</v>
      </c>
      <c r="M354" s="14">
        <f t="shared" si="82"/>
        <v>1.7032359613910568</v>
      </c>
      <c r="N354" s="13">
        <v>0.7931124020593121</v>
      </c>
      <c r="O354" s="14">
        <f t="shared" si="83"/>
        <v>0.80617542985793611</v>
      </c>
      <c r="P354" s="15">
        <v>3.5172194911102648</v>
      </c>
      <c r="Q354" s="14">
        <f t="shared" si="84"/>
        <v>1.7444762573589372</v>
      </c>
      <c r="R354" s="13">
        <v>0.85880761666382976</v>
      </c>
      <c r="S354" s="14">
        <f t="shared" si="85"/>
        <v>0.47291891701564626</v>
      </c>
      <c r="T354" s="16"/>
      <c r="U354" s="14">
        <f t="shared" si="86"/>
        <v>0</v>
      </c>
      <c r="V354" s="13"/>
      <c r="W354" s="14">
        <f t="shared" si="87"/>
        <v>0</v>
      </c>
      <c r="X354" s="16"/>
      <c r="Y354" s="14">
        <f t="shared" si="88"/>
        <v>0</v>
      </c>
      <c r="Z354" s="15"/>
      <c r="AA354" s="14">
        <f t="shared" si="89"/>
        <v>0</v>
      </c>
      <c r="AB354" s="16"/>
      <c r="AC354" s="14">
        <f t="shared" si="90"/>
        <v>0</v>
      </c>
    </row>
    <row r="355" spans="1:29" x14ac:dyDescent="0.25">
      <c r="A355" s="2">
        <v>41259</v>
      </c>
      <c r="B355" s="13">
        <v>0.24022575580810523</v>
      </c>
      <c r="C355" s="14">
        <f t="shared" si="91"/>
        <v>0.43690182133392264</v>
      </c>
      <c r="D355" s="13">
        <v>0.83339782477754198</v>
      </c>
      <c r="E355" s="14">
        <f t="shared" si="78"/>
        <v>1.0683319296851577</v>
      </c>
      <c r="F355" s="13">
        <v>1.3568134032744541</v>
      </c>
      <c r="G355" s="14">
        <f t="shared" si="79"/>
        <v>0.48083953257962614</v>
      </c>
      <c r="H355" s="13">
        <v>8.2987863507914934</v>
      </c>
      <c r="I355" s="14">
        <f t="shared" si="80"/>
        <v>1.0775700942416366</v>
      </c>
      <c r="J355" s="13">
        <v>0.43846718981960936</v>
      </c>
      <c r="K355" s="14">
        <f t="shared" si="81"/>
        <v>0.8475070514634061</v>
      </c>
      <c r="L355" s="13">
        <v>3.142567162060014</v>
      </c>
      <c r="M355" s="14">
        <f t="shared" si="82"/>
        <v>1.7098098413223251</v>
      </c>
      <c r="N355" s="13">
        <v>0.73252478179630909</v>
      </c>
      <c r="O355" s="14">
        <f t="shared" si="83"/>
        <v>0.74458989584942481</v>
      </c>
      <c r="P355" s="15">
        <v>2.9812484538629582</v>
      </c>
      <c r="Q355" s="14">
        <f t="shared" si="84"/>
        <v>1.4786444685060827</v>
      </c>
      <c r="R355" s="13">
        <v>0.81467537975055937</v>
      </c>
      <c r="S355" s="14">
        <f t="shared" si="85"/>
        <v>0.44861665271158913</v>
      </c>
      <c r="T355" s="16"/>
      <c r="U355" s="14">
        <f t="shared" si="86"/>
        <v>0</v>
      </c>
      <c r="V355" s="13"/>
      <c r="W355" s="14">
        <f t="shared" si="87"/>
        <v>0</v>
      </c>
      <c r="X355" s="16"/>
      <c r="Y355" s="14">
        <f t="shared" si="88"/>
        <v>0</v>
      </c>
      <c r="Z355" s="15"/>
      <c r="AA355" s="14">
        <f t="shared" si="89"/>
        <v>0</v>
      </c>
      <c r="AB355" s="16"/>
      <c r="AC355" s="14">
        <f t="shared" si="90"/>
        <v>0</v>
      </c>
    </row>
    <row r="356" spans="1:29" x14ac:dyDescent="0.25">
      <c r="A356" s="2">
        <v>41260</v>
      </c>
      <c r="B356" s="13">
        <v>0.43663304866903857</v>
      </c>
      <c r="C356" s="14">
        <f t="shared" si="91"/>
        <v>0.26645170906146554</v>
      </c>
      <c r="D356" s="13">
        <v>0.77246063405169785</v>
      </c>
      <c r="E356" s="14">
        <f t="shared" si="78"/>
        <v>0.99021659914045546</v>
      </c>
      <c r="F356" s="13">
        <v>1.5183797405279245</v>
      </c>
      <c r="G356" s="14">
        <f t="shared" si="79"/>
        <v>0.5380968399573941</v>
      </c>
      <c r="H356" s="13">
        <v>7.967824093097259</v>
      </c>
      <c r="I356" s="14">
        <f t="shared" si="80"/>
        <v>1.0345957343606902</v>
      </c>
      <c r="J356" s="13">
        <v>0.42080982829613284</v>
      </c>
      <c r="K356" s="14">
        <f t="shared" si="81"/>
        <v>0.81337738623682065</v>
      </c>
      <c r="L356" s="13">
        <v>3.1361298077905451</v>
      </c>
      <c r="M356" s="14">
        <f t="shared" si="82"/>
        <v>1.7063074017197928</v>
      </c>
      <c r="N356" s="13">
        <v>0.68225062126176939</v>
      </c>
      <c r="O356" s="14">
        <f t="shared" si="83"/>
        <v>0.69348769031784563</v>
      </c>
      <c r="P356" s="15">
        <v>2.4544475322605388</v>
      </c>
      <c r="Q356" s="14">
        <f t="shared" si="84"/>
        <v>1.2173608885609102</v>
      </c>
      <c r="R356" s="13">
        <v>0.7433631082851988</v>
      </c>
      <c r="S356" s="14">
        <f t="shared" si="85"/>
        <v>0.40934718008821663</v>
      </c>
      <c r="T356" s="16"/>
      <c r="U356" s="14">
        <f t="shared" si="86"/>
        <v>0</v>
      </c>
      <c r="V356" s="13"/>
      <c r="W356" s="14">
        <f t="shared" si="87"/>
        <v>0</v>
      </c>
      <c r="X356" s="16"/>
      <c r="Y356" s="14">
        <f t="shared" si="88"/>
        <v>0</v>
      </c>
      <c r="Z356" s="15"/>
      <c r="AA356" s="14">
        <f t="shared" si="89"/>
        <v>0</v>
      </c>
      <c r="AB356" s="16"/>
      <c r="AC356" s="14">
        <f t="shared" si="90"/>
        <v>0</v>
      </c>
    </row>
    <row r="357" spans="1:29" x14ac:dyDescent="0.25">
      <c r="A357" s="2">
        <v>41261</v>
      </c>
      <c r="B357" s="13">
        <v>0.39900259901402713</v>
      </c>
      <c r="C357" s="14">
        <f t="shared" si="91"/>
        <v>0.23409072682339782</v>
      </c>
      <c r="D357" s="13">
        <v>0.72283036603391171</v>
      </c>
      <c r="E357" s="14">
        <f t="shared" si="78"/>
        <v>0.92659560274970287</v>
      </c>
      <c r="F357" s="13">
        <v>1.6880171878914458</v>
      </c>
      <c r="G357" s="14">
        <f t="shared" si="79"/>
        <v>0.59821445871132461</v>
      </c>
      <c r="H357" s="13">
        <v>7.4637149023594365</v>
      </c>
      <c r="I357" s="14">
        <f t="shared" si="80"/>
        <v>0.96913881509446242</v>
      </c>
      <c r="J357" s="13">
        <v>0.41063522205067238</v>
      </c>
      <c r="K357" s="14">
        <f t="shared" si="81"/>
        <v>0.79371103322546077</v>
      </c>
      <c r="L357" s="13">
        <v>3.1273893528365622</v>
      </c>
      <c r="M357" s="14">
        <f t="shared" si="82"/>
        <v>1.7015518897045274</v>
      </c>
      <c r="N357" s="13">
        <v>0.64336536261452726</v>
      </c>
      <c r="O357" s="14">
        <f t="shared" si="83"/>
        <v>0.65396196858700184</v>
      </c>
      <c r="P357" s="15">
        <v>2.0218228840198655</v>
      </c>
      <c r="Q357" s="14">
        <f t="shared" si="84"/>
        <v>1.0027870102142158</v>
      </c>
      <c r="R357" s="13">
        <v>0.70024465201576536</v>
      </c>
      <c r="S357" s="14">
        <f t="shared" si="85"/>
        <v>0.38560317357655916</v>
      </c>
      <c r="T357" s="16"/>
      <c r="U357" s="14">
        <f t="shared" si="86"/>
        <v>0</v>
      </c>
      <c r="V357" s="13"/>
      <c r="W357" s="14">
        <f t="shared" si="87"/>
        <v>0</v>
      </c>
      <c r="X357" s="16"/>
      <c r="Y357" s="14">
        <f t="shared" si="88"/>
        <v>0</v>
      </c>
      <c r="Z357" s="15"/>
      <c r="AA357" s="14">
        <f t="shared" si="89"/>
        <v>0</v>
      </c>
      <c r="AB357" s="16"/>
      <c r="AC357" s="14">
        <f t="shared" si="90"/>
        <v>0</v>
      </c>
    </row>
    <row r="358" spans="1:29" x14ac:dyDescent="0.25">
      <c r="A358" s="2">
        <v>41262</v>
      </c>
      <c r="B358" s="13">
        <v>0.35470294632188576</v>
      </c>
      <c r="C358" s="14">
        <f t="shared" si="91"/>
        <v>0.19653402378528834</v>
      </c>
      <c r="D358" s="13">
        <v>0.68250107006067717</v>
      </c>
      <c r="E358" s="14">
        <f t="shared" si="78"/>
        <v>0.87489751414306394</v>
      </c>
      <c r="F358" s="13">
        <v>1.8037551353136487</v>
      </c>
      <c r="G358" s="14">
        <f t="shared" si="79"/>
        <v>0.63923069602583782</v>
      </c>
      <c r="H358" s="13">
        <v>6.9438434151506296</v>
      </c>
      <c r="I358" s="14">
        <f t="shared" si="80"/>
        <v>0.90163521350918907</v>
      </c>
      <c r="J358" s="13">
        <v>0.3905215344073471</v>
      </c>
      <c r="K358" s="14">
        <f t="shared" si="81"/>
        <v>0.75483356986118111</v>
      </c>
      <c r="L358" s="13">
        <v>3.0881437131009912</v>
      </c>
      <c r="M358" s="14">
        <f t="shared" si="82"/>
        <v>1.6801990983118744</v>
      </c>
      <c r="N358" s="13">
        <v>0.59704127755082281</v>
      </c>
      <c r="O358" s="14">
        <f t="shared" si="83"/>
        <v>0.60687489859283639</v>
      </c>
      <c r="P358" s="15">
        <v>1.6437916171091678</v>
      </c>
      <c r="Q358" s="14">
        <f t="shared" si="84"/>
        <v>0.81529044614369739</v>
      </c>
      <c r="R358" s="13">
        <v>0.66008867137379756</v>
      </c>
      <c r="S358" s="14">
        <f t="shared" si="85"/>
        <v>0.36349051119627862</v>
      </c>
      <c r="T358" s="16"/>
      <c r="U358" s="14">
        <f t="shared" si="86"/>
        <v>0</v>
      </c>
      <c r="V358" s="13"/>
      <c r="W358" s="14">
        <f t="shared" si="87"/>
        <v>0</v>
      </c>
      <c r="X358" s="16"/>
      <c r="Y358" s="14">
        <f t="shared" si="88"/>
        <v>0</v>
      </c>
      <c r="Z358" s="15"/>
      <c r="AA358" s="14">
        <f t="shared" si="89"/>
        <v>0</v>
      </c>
      <c r="AB358" s="16"/>
      <c r="AC358" s="14">
        <f t="shared" si="90"/>
        <v>0</v>
      </c>
    </row>
    <row r="359" spans="1:29" x14ac:dyDescent="0.25">
      <c r="A359" s="2">
        <v>41263</v>
      </c>
      <c r="B359" s="13">
        <v>0.23362111279661138</v>
      </c>
      <c r="C359" s="14">
        <f t="shared" si="91"/>
        <v>0.15044114439348996</v>
      </c>
      <c r="D359" s="13">
        <v>0.67778453334305278</v>
      </c>
      <c r="E359" s="14">
        <f t="shared" si="78"/>
        <v>0.86885138992343869</v>
      </c>
      <c r="F359" s="13">
        <v>1.8630889300118949</v>
      </c>
      <c r="G359" s="14">
        <f t="shared" si="79"/>
        <v>0.66025793089839102</v>
      </c>
      <c r="H359" s="13">
        <v>6.9389354702838881</v>
      </c>
      <c r="I359" s="14">
        <f t="shared" si="80"/>
        <v>0.90099793302153275</v>
      </c>
      <c r="J359" s="13">
        <v>0.38037183778286404</v>
      </c>
      <c r="K359" s="14">
        <f t="shared" si="81"/>
        <v>0.73521536430513323</v>
      </c>
      <c r="L359" s="13">
        <v>2.9964985510213755</v>
      </c>
      <c r="M359" s="14">
        <f t="shared" si="82"/>
        <v>1.63033674312498</v>
      </c>
      <c r="N359" s="13">
        <v>0.57023134257574914</v>
      </c>
      <c r="O359" s="14">
        <f t="shared" si="83"/>
        <v>0.57962338821817327</v>
      </c>
      <c r="P359" s="15">
        <v>1.5251880213716023</v>
      </c>
      <c r="Q359" s="14">
        <f t="shared" si="84"/>
        <v>0.75646524136915294</v>
      </c>
      <c r="R359" s="13">
        <v>0.66803993416085705</v>
      </c>
      <c r="S359" s="14">
        <f t="shared" si="85"/>
        <v>0.36786902684192513</v>
      </c>
      <c r="T359" s="16"/>
      <c r="U359" s="14">
        <f t="shared" si="86"/>
        <v>0</v>
      </c>
      <c r="V359" s="13"/>
      <c r="W359" s="14">
        <f t="shared" si="87"/>
        <v>0</v>
      </c>
      <c r="X359" s="16"/>
      <c r="Y359" s="14">
        <f t="shared" si="88"/>
        <v>0</v>
      </c>
      <c r="Z359" s="15"/>
      <c r="AA359" s="14">
        <f t="shared" si="89"/>
        <v>0</v>
      </c>
      <c r="AB359" s="16"/>
      <c r="AC359" s="14">
        <f t="shared" si="90"/>
        <v>0</v>
      </c>
    </row>
    <row r="360" spans="1:29" x14ac:dyDescent="0.25">
      <c r="A360" s="2">
        <v>41264</v>
      </c>
      <c r="B360" s="13">
        <v>0.14247764998425588</v>
      </c>
      <c r="C360" s="14">
        <f t="shared" si="91"/>
        <v>0.1795623310250252</v>
      </c>
      <c r="D360" s="13">
        <v>0.64530279743844676</v>
      </c>
      <c r="E360" s="14">
        <f t="shared" si="78"/>
        <v>0.82721308158281603</v>
      </c>
      <c r="F360" s="13">
        <v>1.7592169012825492</v>
      </c>
      <c r="G360" s="14">
        <f t="shared" si="79"/>
        <v>0.62344684278429974</v>
      </c>
      <c r="H360" s="13">
        <v>6.611239382328014</v>
      </c>
      <c r="I360" s="14">
        <f t="shared" si="80"/>
        <v>0.85844767453132009</v>
      </c>
      <c r="J360" s="13">
        <v>0.3609515858811998</v>
      </c>
      <c r="K360" s="14">
        <f t="shared" si="81"/>
        <v>0.69767823311265476</v>
      </c>
      <c r="L360" s="13">
        <v>2.8950817292672513</v>
      </c>
      <c r="M360" s="14">
        <f t="shared" si="82"/>
        <v>1.5751578174350787</v>
      </c>
      <c r="N360" s="13">
        <v>0.54817919746660404</v>
      </c>
      <c r="O360" s="14">
        <f t="shared" si="83"/>
        <v>0.55720803130723051</v>
      </c>
      <c r="P360" s="15">
        <v>1.3778668087586439</v>
      </c>
      <c r="Q360" s="14">
        <f t="shared" si="84"/>
        <v>0.68339662615813335</v>
      </c>
      <c r="R360" s="13">
        <v>0.65024773467445085</v>
      </c>
      <c r="S360" s="14">
        <f t="shared" si="85"/>
        <v>0.35807141029874162</v>
      </c>
      <c r="T360" s="16"/>
      <c r="U360" s="14">
        <f t="shared" si="86"/>
        <v>0</v>
      </c>
      <c r="V360" s="13"/>
      <c r="W360" s="14">
        <f t="shared" si="87"/>
        <v>0</v>
      </c>
      <c r="X360" s="16"/>
      <c r="Y360" s="14">
        <f t="shared" si="88"/>
        <v>0</v>
      </c>
      <c r="Z360" s="15"/>
      <c r="AA360" s="14">
        <f t="shared" si="89"/>
        <v>0</v>
      </c>
      <c r="AB360" s="16"/>
      <c r="AC360" s="14">
        <f t="shared" si="90"/>
        <v>0</v>
      </c>
    </row>
    <row r="361" spans="1:29" x14ac:dyDescent="0.25">
      <c r="A361" s="2">
        <v>41265</v>
      </c>
      <c r="B361" s="13">
        <v>0.12517351364862245</v>
      </c>
      <c r="C361" s="14">
        <f t="shared" si="91"/>
        <v>0.2165799478936675</v>
      </c>
      <c r="D361" s="13">
        <v>0.61050755721854344</v>
      </c>
      <c r="E361" s="14">
        <f t="shared" si="78"/>
        <v>0.78260909411991331</v>
      </c>
      <c r="F361" s="13">
        <v>1.6173616997914022</v>
      </c>
      <c r="G361" s="14">
        <f t="shared" si="79"/>
        <v>0.5731749420097505</v>
      </c>
      <c r="H361" s="13">
        <v>8.468524724193724</v>
      </c>
      <c r="I361" s="14">
        <f t="shared" si="80"/>
        <v>1.0996100633759207</v>
      </c>
      <c r="J361" s="13">
        <v>0.33865748187692257</v>
      </c>
      <c r="K361" s="14">
        <f t="shared" si="81"/>
        <v>0.65458627369499134</v>
      </c>
      <c r="L361" s="13">
        <v>2.7059050539696763</v>
      </c>
      <c r="M361" s="14">
        <f t="shared" si="82"/>
        <v>1.472230457575441</v>
      </c>
      <c r="N361" s="13">
        <v>0.50801533358977591</v>
      </c>
      <c r="O361" s="14">
        <f t="shared" si="83"/>
        <v>0.51638264496654873</v>
      </c>
      <c r="P361" s="15">
        <v>1.2215422244931964</v>
      </c>
      <c r="Q361" s="14">
        <f t="shared" si="84"/>
        <v>0.60586250399662545</v>
      </c>
      <c r="R361" s="13">
        <v>0.62107134043888435</v>
      </c>
      <c r="S361" s="14">
        <f t="shared" si="85"/>
        <v>0.3420048681575501</v>
      </c>
      <c r="T361" s="16"/>
      <c r="U361" s="14">
        <f t="shared" si="86"/>
        <v>0</v>
      </c>
      <c r="V361" s="13"/>
      <c r="W361" s="14">
        <f t="shared" si="87"/>
        <v>0</v>
      </c>
      <c r="X361" s="16"/>
      <c r="Y361" s="14">
        <f t="shared" si="88"/>
        <v>0</v>
      </c>
      <c r="Z361" s="15"/>
      <c r="AA361" s="14">
        <f t="shared" si="89"/>
        <v>0</v>
      </c>
      <c r="AB361" s="16"/>
      <c r="AC361" s="14">
        <f t="shared" si="90"/>
        <v>0</v>
      </c>
    </row>
    <row r="362" spans="1:29" x14ac:dyDescent="0.25">
      <c r="A362" s="2">
        <v>41266</v>
      </c>
      <c r="B362" s="13">
        <v>0.10509110994074446</v>
      </c>
      <c r="C362" s="14">
        <f t="shared" si="91"/>
        <v>0.21327616453412285</v>
      </c>
      <c r="D362" s="13">
        <v>0.59561056274843915</v>
      </c>
      <c r="E362" s="14">
        <f t="shared" si="78"/>
        <v>0.76351265017010606</v>
      </c>
      <c r="F362" s="13">
        <v>1.5784465437071256</v>
      </c>
      <c r="G362" s="14">
        <f t="shared" si="79"/>
        <v>0.55938384485765247</v>
      </c>
      <c r="H362" s="13">
        <v>5.9769907339481421</v>
      </c>
      <c r="I362" s="14">
        <f t="shared" si="80"/>
        <v>0.77609257501220241</v>
      </c>
      <c r="J362" s="13">
        <v>0.32552526123383713</v>
      </c>
      <c r="K362" s="14">
        <f t="shared" si="81"/>
        <v>0.62920318949896048</v>
      </c>
      <c r="L362" s="13">
        <v>2.6261269336249282</v>
      </c>
      <c r="M362" s="14">
        <f t="shared" si="82"/>
        <v>1.4288247296296839</v>
      </c>
      <c r="N362" s="13">
        <v>0.47857230224386244</v>
      </c>
      <c r="O362" s="14">
        <f t="shared" si="83"/>
        <v>0.48645466957493788</v>
      </c>
      <c r="P362" s="15">
        <v>1.1253951759819476</v>
      </c>
      <c r="Q362" s="14">
        <f t="shared" si="84"/>
        <v>0.55817533412652287</v>
      </c>
      <c r="R362" s="13">
        <v>0.59640679300634092</v>
      </c>
      <c r="S362" s="14">
        <f t="shared" si="85"/>
        <v>0.3284228611583675</v>
      </c>
      <c r="T362" s="16"/>
      <c r="U362" s="14">
        <f t="shared" si="86"/>
        <v>0</v>
      </c>
      <c r="V362" s="13"/>
      <c r="W362" s="14">
        <f t="shared" si="87"/>
        <v>0</v>
      </c>
      <c r="X362" s="16"/>
      <c r="Y362" s="14">
        <f t="shared" si="88"/>
        <v>0</v>
      </c>
      <c r="Z362" s="15"/>
      <c r="AA362" s="14">
        <f t="shared" si="89"/>
        <v>0</v>
      </c>
      <c r="AB362" s="16"/>
      <c r="AC362" s="14">
        <f t="shared" si="90"/>
        <v>0</v>
      </c>
    </row>
    <row r="363" spans="1:29" x14ac:dyDescent="0.25">
      <c r="A363" s="2">
        <v>41267</v>
      </c>
      <c r="B363" s="13">
        <v>8.0444223043741159E-2</v>
      </c>
      <c r="C363" s="14">
        <f t="shared" si="91"/>
        <v>0.19058061440851659</v>
      </c>
      <c r="D363" s="13">
        <v>0.5640428635071203</v>
      </c>
      <c r="E363" s="14">
        <f t="shared" si="78"/>
        <v>0.72304604461446875</v>
      </c>
      <c r="F363" s="13">
        <v>1.4945145260524197</v>
      </c>
      <c r="G363" s="14">
        <f t="shared" si="79"/>
        <v>0.52963927420397483</v>
      </c>
      <c r="H363" s="13">
        <v>5.7274904819541392</v>
      </c>
      <c r="I363" s="14">
        <f t="shared" si="80"/>
        <v>0.74369578845932915</v>
      </c>
      <c r="J363" s="13">
        <v>0.31493668676300524</v>
      </c>
      <c r="K363" s="14">
        <f t="shared" si="81"/>
        <v>0.60873668313923157</v>
      </c>
      <c r="L363" s="13">
        <v>2.5121726732313365</v>
      </c>
      <c r="M363" s="14">
        <f t="shared" si="82"/>
        <v>1.3668244267455132</v>
      </c>
      <c r="N363" s="13">
        <v>0.45080925710797659</v>
      </c>
      <c r="O363" s="14">
        <f t="shared" si="83"/>
        <v>0.45823435075446095</v>
      </c>
      <c r="P363" s="15">
        <v>1.0178979260144996</v>
      </c>
      <c r="Q363" s="14">
        <f t="shared" si="84"/>
        <v>0.50485867283382757</v>
      </c>
      <c r="R363" s="13">
        <v>0.5815160545659035</v>
      </c>
      <c r="S363" s="14">
        <f t="shared" si="85"/>
        <v>0.32022298989479969</v>
      </c>
      <c r="T363" s="16"/>
      <c r="U363" s="14">
        <f t="shared" si="86"/>
        <v>0</v>
      </c>
      <c r="V363" s="13"/>
      <c r="W363" s="14">
        <f t="shared" si="87"/>
        <v>0</v>
      </c>
      <c r="X363" s="16"/>
      <c r="Y363" s="14">
        <f t="shared" si="88"/>
        <v>0</v>
      </c>
      <c r="Z363" s="15"/>
      <c r="AA363" s="14">
        <f t="shared" si="89"/>
        <v>0</v>
      </c>
      <c r="AB363" s="16"/>
      <c r="AC363" s="14">
        <f t="shared" si="90"/>
        <v>0</v>
      </c>
    </row>
    <row r="364" spans="1:29" x14ac:dyDescent="0.25">
      <c r="A364" s="2">
        <v>41268</v>
      </c>
      <c r="B364" s="13">
        <v>9.6015968673103747E-2</v>
      </c>
      <c r="C364" s="14">
        <f t="shared" si="91"/>
        <v>0.17214777477368307</v>
      </c>
      <c r="D364" s="13">
        <v>0.52782153334102511</v>
      </c>
      <c r="E364" s="14">
        <f t="shared" si="78"/>
        <v>0.67661395371905897</v>
      </c>
      <c r="F364" s="13">
        <v>1.3991587477120637</v>
      </c>
      <c r="G364" s="14">
        <f t="shared" si="79"/>
        <v>0.49584625021461165</v>
      </c>
      <c r="H364" s="13">
        <v>5.4034708451968338</v>
      </c>
      <c r="I364" s="14">
        <f t="shared" si="80"/>
        <v>0.70162290505711811</v>
      </c>
      <c r="J364" s="13">
        <v>0.29995208352040081</v>
      </c>
      <c r="K364" s="14">
        <f t="shared" si="81"/>
        <v>0.57977315472399626</v>
      </c>
      <c r="L364" s="13">
        <v>2.4002521800579393</v>
      </c>
      <c r="M364" s="14">
        <f t="shared" si="82"/>
        <v>1.3059306571599871</v>
      </c>
      <c r="N364" s="13">
        <v>0.42722386413903712</v>
      </c>
      <c r="O364" s="14">
        <f t="shared" si="83"/>
        <v>0.4342604924895625</v>
      </c>
      <c r="P364" s="15">
        <v>0.90704774010679257</v>
      </c>
      <c r="Q364" s="14">
        <f t="shared" si="84"/>
        <v>0.44987901690715776</v>
      </c>
      <c r="R364" s="13">
        <v>0.54121060278492994</v>
      </c>
      <c r="S364" s="14">
        <f t="shared" si="85"/>
        <v>0.29802801835957904</v>
      </c>
      <c r="T364" s="16"/>
      <c r="U364" s="14">
        <f t="shared" si="86"/>
        <v>0</v>
      </c>
      <c r="V364" s="13"/>
      <c r="W364" s="14">
        <f t="shared" si="87"/>
        <v>0</v>
      </c>
      <c r="X364" s="16"/>
      <c r="Y364" s="14">
        <f t="shared" si="88"/>
        <v>0</v>
      </c>
      <c r="Z364" s="15"/>
      <c r="AA364" s="14">
        <f t="shared" si="89"/>
        <v>0</v>
      </c>
      <c r="AB364" s="16"/>
      <c r="AC364" s="14">
        <f t="shared" si="90"/>
        <v>0</v>
      </c>
    </row>
    <row r="365" spans="1:29" x14ac:dyDescent="0.25">
      <c r="A365" s="2">
        <v>41269</v>
      </c>
      <c r="B365" s="13">
        <v>0.11581011102647498</v>
      </c>
      <c r="C365" s="14">
        <f t="shared" si="91"/>
        <v>0.14492822212306677</v>
      </c>
      <c r="D365" s="13">
        <v>0.51591064665518327</v>
      </c>
      <c r="E365" s="14">
        <f t="shared" si="78"/>
        <v>0.66134539867964148</v>
      </c>
      <c r="F365" s="13">
        <v>1.3620964100727564</v>
      </c>
      <c r="G365" s="14">
        <f t="shared" si="79"/>
        <v>0.4827117712480975</v>
      </c>
      <c r="H365" s="13">
        <v>5.2320714457605018</v>
      </c>
      <c r="I365" s="14">
        <f t="shared" si="80"/>
        <v>0.67936725715916346</v>
      </c>
      <c r="J365" s="13">
        <v>0.29492980465178953</v>
      </c>
      <c r="K365" s="14">
        <f t="shared" si="81"/>
        <v>0.57006566268265368</v>
      </c>
      <c r="L365" s="13">
        <v>2.327010125457599</v>
      </c>
      <c r="M365" s="14">
        <f t="shared" si="82"/>
        <v>1.2660810758157215</v>
      </c>
      <c r="N365" s="13">
        <v>0.40738349320443124</v>
      </c>
      <c r="O365" s="14">
        <f t="shared" si="83"/>
        <v>0.41409333897485717</v>
      </c>
      <c r="P365" s="15">
        <v>0.84235514507153508</v>
      </c>
      <c r="Q365" s="14">
        <f t="shared" si="84"/>
        <v>0.41779267815258686</v>
      </c>
      <c r="R365" s="13">
        <v>0.52261386441289037</v>
      </c>
      <c r="S365" s="14">
        <f t="shared" si="85"/>
        <v>0.28778736701895302</v>
      </c>
      <c r="T365" s="16"/>
      <c r="U365" s="14">
        <f t="shared" si="86"/>
        <v>0</v>
      </c>
      <c r="V365" s="13"/>
      <c r="W365" s="14">
        <f t="shared" si="87"/>
        <v>0</v>
      </c>
      <c r="X365" s="16"/>
      <c r="Y365" s="14">
        <f t="shared" si="88"/>
        <v>0</v>
      </c>
      <c r="Z365" s="15"/>
      <c r="AA365" s="14">
        <f t="shared" si="89"/>
        <v>0</v>
      </c>
      <c r="AB365" s="16"/>
      <c r="AC365" s="14">
        <f t="shared" si="90"/>
        <v>0</v>
      </c>
    </row>
    <row r="366" spans="1:29" x14ac:dyDescent="0.25">
      <c r="A366" s="2">
        <v>41270</v>
      </c>
      <c r="B366" s="13">
        <v>0.11404350464671846</v>
      </c>
      <c r="C366" s="14">
        <f t="shared" si="91"/>
        <v>0.1397681223146314</v>
      </c>
      <c r="D366" s="13">
        <v>0.55469843846761069</v>
      </c>
      <c r="E366" s="14">
        <f t="shared" si="78"/>
        <v>0.7110674344748007</v>
      </c>
      <c r="F366" s="13">
        <v>1.3139259371592837</v>
      </c>
      <c r="G366" s="14">
        <f t="shared" si="79"/>
        <v>0.4656406930703943</v>
      </c>
      <c r="H366" s="13">
        <v>6.7996435569939688</v>
      </c>
      <c r="I366" s="14">
        <f t="shared" si="80"/>
        <v>0.88291133652581733</v>
      </c>
      <c r="J366" s="13">
        <v>0.28706786488134084</v>
      </c>
      <c r="K366" s="14">
        <f t="shared" si="81"/>
        <v>0.55486943010621592</v>
      </c>
      <c r="L366" s="13">
        <v>2.2684414261912949</v>
      </c>
      <c r="M366" s="14">
        <f t="shared" si="82"/>
        <v>1.2342149825121402</v>
      </c>
      <c r="N366" s="13">
        <v>0.38178387747338238</v>
      </c>
      <c r="O366" s="14">
        <f t="shared" si="83"/>
        <v>0.38807208251412051</v>
      </c>
      <c r="P366" s="15">
        <v>0.78171914537547427</v>
      </c>
      <c r="Q366" s="14">
        <f t="shared" si="84"/>
        <v>0.38771833616785861</v>
      </c>
      <c r="R366" s="13">
        <v>0.51217302945975185</v>
      </c>
      <c r="S366" s="14">
        <f t="shared" si="85"/>
        <v>0.28203792062028399</v>
      </c>
      <c r="T366" s="16"/>
      <c r="U366" s="14">
        <f t="shared" si="86"/>
        <v>0</v>
      </c>
      <c r="V366" s="13"/>
      <c r="W366" s="14">
        <f t="shared" si="87"/>
        <v>0</v>
      </c>
      <c r="X366" s="16"/>
      <c r="Y366" s="14">
        <f t="shared" si="88"/>
        <v>0</v>
      </c>
      <c r="Z366" s="15"/>
      <c r="AA366" s="14">
        <f t="shared" si="89"/>
        <v>0</v>
      </c>
      <c r="AB366" s="16"/>
      <c r="AC366" s="14">
        <f t="shared" si="90"/>
        <v>0</v>
      </c>
    </row>
    <row r="367" spans="1:29" x14ac:dyDescent="0.25">
      <c r="A367" s="2">
        <v>41271</v>
      </c>
      <c r="B367" s="13">
        <v>0.10190768964899845</v>
      </c>
      <c r="C367" s="14">
        <f t="shared" si="91"/>
        <v>0</v>
      </c>
      <c r="D367" s="13">
        <v>1.8776777803465763</v>
      </c>
      <c r="E367" s="14">
        <f t="shared" si="78"/>
        <v>2.4069934751030297</v>
      </c>
      <c r="F367" s="13">
        <v>1.3896951468530434</v>
      </c>
      <c r="G367" s="14">
        <f t="shared" si="79"/>
        <v>0.49249245565259625</v>
      </c>
      <c r="H367" s="13">
        <v>13.203271946398194</v>
      </c>
      <c r="I367" s="14">
        <f t="shared" si="80"/>
        <v>1.714401406926366</v>
      </c>
      <c r="J367" s="13">
        <v>0.27757966045411514</v>
      </c>
      <c r="K367" s="14">
        <f t="shared" si="81"/>
        <v>0.53652981349520257</v>
      </c>
      <c r="L367" s="13">
        <v>2.300975765955644</v>
      </c>
      <c r="M367" s="14">
        <f t="shared" si="82"/>
        <v>1.2519162857592423</v>
      </c>
      <c r="N367" s="13">
        <v>0.35158352344387522</v>
      </c>
      <c r="O367" s="14">
        <f t="shared" si="83"/>
        <v>0.3573743108888332</v>
      </c>
      <c r="P367" s="15">
        <v>0.71112471803213684</v>
      </c>
      <c r="Q367" s="14">
        <f t="shared" si="84"/>
        <v>0.35270479700331009</v>
      </c>
      <c r="R367" s="13">
        <v>0.5030925618026062</v>
      </c>
      <c r="S367" s="14">
        <f t="shared" si="85"/>
        <v>0.2770375866140547</v>
      </c>
      <c r="T367" s="16"/>
      <c r="U367" s="14">
        <f t="shared" si="86"/>
        <v>0</v>
      </c>
      <c r="V367" s="13"/>
      <c r="W367" s="14">
        <f t="shared" si="87"/>
        <v>0</v>
      </c>
      <c r="X367" s="16"/>
      <c r="Y367" s="14">
        <f t="shared" si="88"/>
        <v>0</v>
      </c>
      <c r="Z367" s="15"/>
      <c r="AA367" s="14">
        <f t="shared" si="89"/>
        <v>0</v>
      </c>
      <c r="AB367" s="16"/>
      <c r="AC367" s="14">
        <f t="shared" si="90"/>
        <v>0</v>
      </c>
    </row>
    <row r="368" spans="1:29" x14ac:dyDescent="0.25">
      <c r="A368" s="2">
        <v>41272</v>
      </c>
      <c r="B368" s="13">
        <v>9.2051240677594418E-2</v>
      </c>
      <c r="C368" s="14">
        <f t="shared" si="91"/>
        <v>0</v>
      </c>
      <c r="D368" s="13">
        <v>4.5480026019541713</v>
      </c>
      <c r="E368" s="14">
        <f t="shared" si="78"/>
        <v>5.8300804867780469</v>
      </c>
      <c r="F368" s="13">
        <v>1.090560966751263</v>
      </c>
      <c r="G368" s="14">
        <f t="shared" si="79"/>
        <v>0.38648263957058709</v>
      </c>
      <c r="H368" s="13">
        <v>25.23279005590777</v>
      </c>
      <c r="I368" s="14">
        <f t="shared" si="80"/>
        <v>3.2763947412540295</v>
      </c>
      <c r="J368" s="13">
        <v>0.26428712122990317</v>
      </c>
      <c r="K368" s="14">
        <f t="shared" si="81"/>
        <v>0.51083685177323568</v>
      </c>
      <c r="L368" s="13">
        <v>2.1291276002639661</v>
      </c>
      <c r="M368" s="14">
        <f t="shared" si="82"/>
        <v>1.1584170318816542</v>
      </c>
      <c r="N368" s="13">
        <v>0.32522524635349614</v>
      </c>
      <c r="O368" s="14">
        <f t="shared" si="83"/>
        <v>0.33058189746990668</v>
      </c>
      <c r="P368" s="15">
        <v>0.64369458420240255</v>
      </c>
      <c r="Q368" s="14">
        <f t="shared" si="84"/>
        <v>0.31926068929441781</v>
      </c>
      <c r="R368" s="13">
        <v>0.47073843708829832</v>
      </c>
      <c r="S368" s="14">
        <f t="shared" si="85"/>
        <v>0.25922116612128093</v>
      </c>
      <c r="T368" s="16"/>
      <c r="U368" s="14">
        <f t="shared" si="86"/>
        <v>0</v>
      </c>
      <c r="V368" s="13"/>
      <c r="W368" s="14">
        <f t="shared" si="87"/>
        <v>0</v>
      </c>
      <c r="X368" s="16"/>
      <c r="Y368" s="14">
        <f t="shared" si="88"/>
        <v>0</v>
      </c>
      <c r="Z368" s="15"/>
      <c r="AA368" s="14">
        <f t="shared" si="89"/>
        <v>0</v>
      </c>
      <c r="AB368" s="16"/>
      <c r="AC368" s="14">
        <f t="shared" si="90"/>
        <v>0</v>
      </c>
    </row>
    <row r="369" spans="1:29" x14ac:dyDescent="0.25">
      <c r="A369" s="2">
        <v>41273</v>
      </c>
      <c r="B369" s="13">
        <v>7.7496340996362087E-2</v>
      </c>
      <c r="C369" s="14">
        <f t="shared" si="91"/>
        <v>0</v>
      </c>
      <c r="D369" s="13">
        <v>5.7844409961007734</v>
      </c>
      <c r="E369" s="14">
        <f t="shared" si="78"/>
        <v>7.4150697635475797</v>
      </c>
      <c r="F369" s="13">
        <v>1.1056040084496552</v>
      </c>
      <c r="G369" s="14">
        <f t="shared" si="79"/>
        <v>0.39181372571800749</v>
      </c>
      <c r="H369" s="13">
        <v>17.301646020893465</v>
      </c>
      <c r="I369" s="14">
        <f t="shared" si="80"/>
        <v>2.246561791712046</v>
      </c>
      <c r="J369" s="13">
        <v>0.25009771506653028</v>
      </c>
      <c r="K369" s="14">
        <f t="shared" si="81"/>
        <v>0.48341034858497139</v>
      </c>
      <c r="L369" s="13">
        <v>1.9915507733739315</v>
      </c>
      <c r="M369" s="14">
        <f t="shared" si="82"/>
        <v>1.0835641487374539</v>
      </c>
      <c r="N369" s="13">
        <v>0.2963634682982999</v>
      </c>
      <c r="O369" s="14">
        <f t="shared" si="83"/>
        <v>0.30124474895262487</v>
      </c>
      <c r="P369" s="15">
        <v>0.56709944727683159</v>
      </c>
      <c r="Q369" s="14">
        <f t="shared" si="84"/>
        <v>0.2812709084082563</v>
      </c>
      <c r="R369" s="13">
        <v>0.42944986556729359</v>
      </c>
      <c r="S369" s="14">
        <f t="shared" si="85"/>
        <v>0.23648482080952307</v>
      </c>
      <c r="T369" s="16"/>
      <c r="U369" s="14">
        <f t="shared" si="86"/>
        <v>0</v>
      </c>
      <c r="V369" s="13"/>
      <c r="W369" s="14">
        <f t="shared" si="87"/>
        <v>0</v>
      </c>
      <c r="X369" s="16"/>
      <c r="Y369" s="14">
        <f t="shared" si="88"/>
        <v>0</v>
      </c>
      <c r="Z369" s="15"/>
      <c r="AA369" s="14">
        <f t="shared" si="89"/>
        <v>0</v>
      </c>
      <c r="AB369" s="16"/>
      <c r="AC369" s="14">
        <f t="shared" si="90"/>
        <v>0</v>
      </c>
    </row>
    <row r="370" spans="1:29" x14ac:dyDescent="0.25">
      <c r="A370" s="2">
        <v>41274</v>
      </c>
      <c r="B370" s="13">
        <v>7.4737120959907075E-2</v>
      </c>
      <c r="C370" s="14">
        <f t="shared" si="91"/>
        <v>0</v>
      </c>
      <c r="D370" s="13">
        <v>0.46207803696627919</v>
      </c>
      <c r="E370" s="14">
        <f>(D370*8.64)/6.74</f>
        <v>0.59233742424163982</v>
      </c>
      <c r="F370" s="13">
        <v>1.0590945642839236</v>
      </c>
      <c r="G370" s="14">
        <f>(F370*8.64)/24.38</f>
        <v>0.37533129759692785</v>
      </c>
      <c r="H370" s="13">
        <v>4.4303243205948357</v>
      </c>
      <c r="I370" s="14">
        <f>(H370*8.64)/66.54</f>
        <v>0.57526303170933846</v>
      </c>
      <c r="J370" s="13">
        <v>0.23598694102459949</v>
      </c>
      <c r="K370" s="14">
        <f t="shared" si="81"/>
        <v>0.45613583231600446</v>
      </c>
      <c r="L370" s="13">
        <v>1.9704688919144213</v>
      </c>
      <c r="M370" s="14">
        <f t="shared" si="82"/>
        <v>1.0720939059282495</v>
      </c>
      <c r="N370" s="13">
        <v>0.2861532851198994</v>
      </c>
      <c r="O370" s="14">
        <f>(N370*8.64)/8.5</f>
        <v>0.290866398051286</v>
      </c>
      <c r="P370" s="15">
        <v>0.53194328370924027</v>
      </c>
      <c r="Q370" s="14">
        <f>(P370*8.64)/17.42</f>
        <v>0.26383409708655775</v>
      </c>
      <c r="R370" s="13">
        <v>0.40330220778363252</v>
      </c>
      <c r="S370" s="14">
        <f>(R370*8.64)/15.69</f>
        <v>0.22208611059595829</v>
      </c>
      <c r="T370" s="16"/>
      <c r="U370" s="14">
        <f>(T370*8.64)/44.21</f>
        <v>0</v>
      </c>
      <c r="V370" s="13"/>
      <c r="W370" s="14">
        <f>(V370*8.64)/4.06</f>
        <v>0</v>
      </c>
      <c r="X370" s="16"/>
      <c r="Y370" s="14">
        <f>(X370*8.64)/18.58</f>
        <v>0</v>
      </c>
      <c r="Z370" s="15"/>
      <c r="AA370" s="14">
        <f>(Z370*8.64)/11.61</f>
        <v>0</v>
      </c>
      <c r="AB370" s="16"/>
      <c r="AC370" s="14">
        <f>(AB370*8.64)/3.22</f>
        <v>0</v>
      </c>
    </row>
    <row r="371" spans="1:29" x14ac:dyDescent="0.25">
      <c r="A371" s="2"/>
      <c r="B371" s="13"/>
      <c r="L371" s="12"/>
      <c r="N371" s="12"/>
      <c r="AC371" s="9"/>
    </row>
    <row r="372" spans="1:29" x14ac:dyDescent="0.25">
      <c r="A372" s="3"/>
      <c r="B372" s="13"/>
      <c r="AC372" s="9"/>
    </row>
    <row r="373" spans="1:29" x14ac:dyDescent="0.25">
      <c r="A373" s="5" t="s">
        <v>16</v>
      </c>
      <c r="B373" s="13"/>
      <c r="AC373" s="9"/>
    </row>
    <row r="374" spans="1:29" x14ac:dyDescent="0.25">
      <c r="B374" s="13"/>
      <c r="AC374" s="9"/>
    </row>
    <row r="375" spans="1:29" x14ac:dyDescent="0.25">
      <c r="A375" t="s">
        <v>19</v>
      </c>
      <c r="C375" s="9">
        <f>SUM(C5:C369)</f>
        <v>491.63615404435575</v>
      </c>
      <c r="E375" s="9">
        <f>SUM(E5:E369)</f>
        <v>520.13119952558122</v>
      </c>
      <c r="G375" s="9">
        <f>SUM(G5:G369)</f>
        <v>478.92692403253909</v>
      </c>
      <c r="I375" s="9">
        <f>SUM(I5:I369)</f>
        <v>637.00266434698665</v>
      </c>
      <c r="K375" s="9">
        <f>SUM(K5:K369)</f>
        <v>421.31421789758292</v>
      </c>
      <c r="M375" s="9">
        <f>SUM(M5:M369)</f>
        <v>501.25970788665541</v>
      </c>
      <c r="O375" s="9">
        <f>SUM(O5:O369)</f>
        <v>328.82157400667575</v>
      </c>
      <c r="Q375" s="9">
        <f>SUM(Q5:Q369)</f>
        <v>608.75067220061158</v>
      </c>
      <c r="S375" s="9">
        <f>SUM(S5:S369)</f>
        <v>523.15732047317942</v>
      </c>
      <c r="U375" s="9">
        <f>SUM(U5:U369)</f>
        <v>0</v>
      </c>
      <c r="W375" s="9">
        <f>SUM(W5:W369)</f>
        <v>572.53468332189038</v>
      </c>
      <c r="Y375" s="9">
        <f>SUM(Y5:Y369)</f>
        <v>625.27463795030292</v>
      </c>
      <c r="AA375" s="9">
        <f>SUM(AA5:AA369)</f>
        <v>317.01301269701224</v>
      </c>
      <c r="AC375" s="9">
        <f>SUM(AC5:AC369)</f>
        <v>0</v>
      </c>
    </row>
    <row r="376" spans="1:29" x14ac:dyDescent="0.25">
      <c r="B376" s="9" t="s">
        <v>14</v>
      </c>
      <c r="AC376" s="9"/>
    </row>
    <row r="377" spans="1:29" x14ac:dyDescent="0.25">
      <c r="AC377" s="9"/>
    </row>
    <row r="378" spans="1:29" x14ac:dyDescent="0.25">
      <c r="AC378" s="9"/>
    </row>
    <row r="379" spans="1:29" x14ac:dyDescent="0.25">
      <c r="AC379" s="9"/>
    </row>
    <row r="380" spans="1:29" x14ac:dyDescent="0.25">
      <c r="AC380" s="9"/>
    </row>
    <row r="381" spans="1:29" x14ac:dyDescent="0.25">
      <c r="AC381" s="9"/>
    </row>
    <row r="382" spans="1:29" x14ac:dyDescent="0.25">
      <c r="AC382" s="9"/>
    </row>
    <row r="383" spans="1:29" x14ac:dyDescent="0.25">
      <c r="AC383" s="9"/>
    </row>
    <row r="384" spans="1:29" x14ac:dyDescent="0.25">
      <c r="AC384" s="9"/>
    </row>
    <row r="385" spans="29:29" x14ac:dyDescent="0.25">
      <c r="AC385" s="9"/>
    </row>
    <row r="386" spans="29:29" x14ac:dyDescent="0.25">
      <c r="AC386" s="9"/>
    </row>
    <row r="387" spans="29:29" x14ac:dyDescent="0.25">
      <c r="AC387" s="9"/>
    </row>
    <row r="388" spans="29:29" x14ac:dyDescent="0.25">
      <c r="AC388" s="9"/>
    </row>
    <row r="389" spans="29:29" x14ac:dyDescent="0.25">
      <c r="AC389" s="9"/>
    </row>
    <row r="390" spans="29:29" x14ac:dyDescent="0.25">
      <c r="AC390" s="9"/>
    </row>
    <row r="391" spans="29:29" x14ac:dyDescent="0.25">
      <c r="AC391" s="9"/>
    </row>
    <row r="392" spans="29:29" x14ac:dyDescent="0.25">
      <c r="AC392" s="9"/>
    </row>
    <row r="393" spans="29:29" x14ac:dyDescent="0.25">
      <c r="AC393" s="9"/>
    </row>
    <row r="394" spans="29:29" x14ac:dyDescent="0.25">
      <c r="AC394" s="9"/>
    </row>
    <row r="395" spans="29:29" x14ac:dyDescent="0.25">
      <c r="AC395" s="9"/>
    </row>
    <row r="396" spans="29:29" x14ac:dyDescent="0.25">
      <c r="AC396" s="9"/>
    </row>
    <row r="397" spans="29:29" x14ac:dyDescent="0.25">
      <c r="AC397" s="9"/>
    </row>
    <row r="398" spans="29:29" x14ac:dyDescent="0.25">
      <c r="AC398" s="9"/>
    </row>
    <row r="399" spans="29:29" x14ac:dyDescent="0.25">
      <c r="AC399" s="9"/>
    </row>
    <row r="400" spans="29:29" x14ac:dyDescent="0.25">
      <c r="AC400" s="9"/>
    </row>
    <row r="401" spans="29:29" x14ac:dyDescent="0.25">
      <c r="AC401" s="9"/>
    </row>
    <row r="402" spans="29:29" x14ac:dyDescent="0.25">
      <c r="AC402" s="9"/>
    </row>
    <row r="403" spans="29:29" x14ac:dyDescent="0.25">
      <c r="AC403" s="9"/>
    </row>
    <row r="404" spans="29:29" x14ac:dyDescent="0.25">
      <c r="AC404" s="9"/>
    </row>
    <row r="405" spans="29:29" x14ac:dyDescent="0.25">
      <c r="AC405" s="9"/>
    </row>
    <row r="406" spans="29:29" x14ac:dyDescent="0.25">
      <c r="AC406" s="9"/>
    </row>
    <row r="407" spans="29:29" x14ac:dyDescent="0.25">
      <c r="AC407" s="9"/>
    </row>
    <row r="408" spans="29:29" x14ac:dyDescent="0.25">
      <c r="AC408" s="9"/>
    </row>
    <row r="409" spans="29:29" x14ac:dyDescent="0.25">
      <c r="AC409" s="9"/>
    </row>
    <row r="410" spans="29:29" x14ac:dyDescent="0.25">
      <c r="AC410" s="9"/>
    </row>
    <row r="411" spans="29:29" x14ac:dyDescent="0.25">
      <c r="AC411" s="9"/>
    </row>
    <row r="412" spans="29:29" x14ac:dyDescent="0.25">
      <c r="AC412" s="9"/>
    </row>
    <row r="413" spans="29:29" x14ac:dyDescent="0.25">
      <c r="AC413" s="9"/>
    </row>
    <row r="414" spans="29:29" x14ac:dyDescent="0.25">
      <c r="AC414" s="9"/>
    </row>
    <row r="415" spans="29:29" x14ac:dyDescent="0.25">
      <c r="AC415" s="9"/>
    </row>
    <row r="416" spans="29:29" x14ac:dyDescent="0.25">
      <c r="AC416" s="9"/>
    </row>
    <row r="417" spans="29:29" x14ac:dyDescent="0.25">
      <c r="AC417" s="9"/>
    </row>
    <row r="418" spans="29:29" x14ac:dyDescent="0.25">
      <c r="AC418" s="9"/>
    </row>
    <row r="419" spans="29:29" x14ac:dyDescent="0.25">
      <c r="AC419" s="9"/>
    </row>
    <row r="420" spans="29:29" x14ac:dyDescent="0.25">
      <c r="AC420" s="9"/>
    </row>
    <row r="421" spans="29:29" x14ac:dyDescent="0.25">
      <c r="AC421" s="9"/>
    </row>
    <row r="422" spans="29:29" x14ac:dyDescent="0.25">
      <c r="AC422" s="9"/>
    </row>
    <row r="423" spans="29:29" x14ac:dyDescent="0.25">
      <c r="AC423" s="9"/>
    </row>
    <row r="424" spans="29:29" x14ac:dyDescent="0.25">
      <c r="AC424" s="9"/>
    </row>
    <row r="425" spans="29:29" x14ac:dyDescent="0.25">
      <c r="AC425" s="9"/>
    </row>
    <row r="426" spans="29:29" x14ac:dyDescent="0.25">
      <c r="AC426" s="9"/>
    </row>
    <row r="427" spans="29:29" x14ac:dyDescent="0.25">
      <c r="AC427" s="9"/>
    </row>
    <row r="428" spans="29:29" x14ac:dyDescent="0.25">
      <c r="AC428" s="9"/>
    </row>
    <row r="429" spans="29:29" x14ac:dyDescent="0.25">
      <c r="AC429" s="9"/>
    </row>
    <row r="430" spans="29:29" x14ac:dyDescent="0.25">
      <c r="AC430" s="9"/>
    </row>
    <row r="431" spans="29:29" x14ac:dyDescent="0.25">
      <c r="AC431" s="9"/>
    </row>
    <row r="432" spans="29:29" x14ac:dyDescent="0.25">
      <c r="AC432" s="9"/>
    </row>
    <row r="433" spans="29:29" x14ac:dyDescent="0.25">
      <c r="AC433" s="9"/>
    </row>
    <row r="434" spans="29:29" x14ac:dyDescent="0.25">
      <c r="AC434" s="9"/>
    </row>
    <row r="435" spans="29:29" x14ac:dyDescent="0.25">
      <c r="AC435" s="9"/>
    </row>
    <row r="436" spans="29:29" x14ac:dyDescent="0.25">
      <c r="AC436" s="9"/>
    </row>
    <row r="437" spans="29:29" x14ac:dyDescent="0.25">
      <c r="AC437" s="9"/>
    </row>
    <row r="438" spans="29:29" x14ac:dyDescent="0.25">
      <c r="AC438" s="9"/>
    </row>
    <row r="439" spans="29:29" x14ac:dyDescent="0.25">
      <c r="AC439" s="9"/>
    </row>
    <row r="440" spans="29:29" x14ac:dyDescent="0.25">
      <c r="AC440" s="9"/>
    </row>
    <row r="441" spans="29:29" x14ac:dyDescent="0.25">
      <c r="AC441" s="9"/>
    </row>
    <row r="442" spans="29:29" x14ac:dyDescent="0.25">
      <c r="AC442" s="9"/>
    </row>
    <row r="443" spans="29:29" x14ac:dyDescent="0.25">
      <c r="AC443" s="9"/>
    </row>
    <row r="444" spans="29:29" x14ac:dyDescent="0.25">
      <c r="AC444" s="9"/>
    </row>
    <row r="445" spans="29:29" x14ac:dyDescent="0.25">
      <c r="AC445" s="9"/>
    </row>
    <row r="446" spans="29:29" x14ac:dyDescent="0.25">
      <c r="AC446" s="9"/>
    </row>
    <row r="447" spans="29:29" x14ac:dyDescent="0.25">
      <c r="AC447" s="9"/>
    </row>
    <row r="448" spans="29:29" x14ac:dyDescent="0.25">
      <c r="AC448" s="9"/>
    </row>
    <row r="449" spans="29:29" x14ac:dyDescent="0.25">
      <c r="AC449" s="9"/>
    </row>
    <row r="450" spans="29:29" x14ac:dyDescent="0.25">
      <c r="AC450" s="9"/>
    </row>
    <row r="451" spans="29:29" x14ac:dyDescent="0.25">
      <c r="AC451" s="9"/>
    </row>
    <row r="452" spans="29:29" x14ac:dyDescent="0.25">
      <c r="AC452" s="9"/>
    </row>
    <row r="453" spans="29:29" x14ac:dyDescent="0.25">
      <c r="AC453" s="9"/>
    </row>
    <row r="454" spans="29:29" x14ac:dyDescent="0.25">
      <c r="AC454" s="9"/>
    </row>
    <row r="455" spans="29:29" x14ac:dyDescent="0.25">
      <c r="AC455" s="9"/>
    </row>
    <row r="456" spans="29:29" x14ac:dyDescent="0.25">
      <c r="AC456" s="9"/>
    </row>
    <row r="457" spans="29:29" x14ac:dyDescent="0.25">
      <c r="AC457" s="9"/>
    </row>
    <row r="458" spans="29:29" x14ac:dyDescent="0.25">
      <c r="AC458" s="9"/>
    </row>
    <row r="459" spans="29:29" x14ac:dyDescent="0.25">
      <c r="AC459" s="9"/>
    </row>
    <row r="460" spans="29:29" x14ac:dyDescent="0.25">
      <c r="AC460" s="9"/>
    </row>
    <row r="461" spans="29:29" x14ac:dyDescent="0.25">
      <c r="AC461" s="9"/>
    </row>
    <row r="462" spans="29:29" x14ac:dyDescent="0.25">
      <c r="AC462" s="9"/>
    </row>
    <row r="463" spans="29:29" x14ac:dyDescent="0.25">
      <c r="AC463" s="9"/>
    </row>
    <row r="464" spans="29:29" x14ac:dyDescent="0.25">
      <c r="AC464" s="9"/>
    </row>
    <row r="465" spans="29:29" x14ac:dyDescent="0.25">
      <c r="AC465" s="9"/>
    </row>
    <row r="466" spans="29:29" x14ac:dyDescent="0.25">
      <c r="AC466" s="9"/>
    </row>
    <row r="467" spans="29:29" x14ac:dyDescent="0.25">
      <c r="AC467" s="9"/>
    </row>
    <row r="468" spans="29:29" x14ac:dyDescent="0.25">
      <c r="AC468" s="9"/>
    </row>
    <row r="469" spans="29:29" x14ac:dyDescent="0.25">
      <c r="AC469" s="9"/>
    </row>
    <row r="470" spans="29:29" x14ac:dyDescent="0.25">
      <c r="AC470" s="9"/>
    </row>
    <row r="471" spans="29:29" x14ac:dyDescent="0.25">
      <c r="AC471" s="9"/>
    </row>
    <row r="472" spans="29:29" x14ac:dyDescent="0.25">
      <c r="AC472" s="9"/>
    </row>
    <row r="473" spans="29:29" x14ac:dyDescent="0.25">
      <c r="AC473" s="9"/>
    </row>
    <row r="474" spans="29:29" x14ac:dyDescent="0.25">
      <c r="AC474" s="9"/>
    </row>
    <row r="475" spans="29:29" x14ac:dyDescent="0.25">
      <c r="AC475" s="9"/>
    </row>
    <row r="476" spans="29:29" x14ac:dyDescent="0.25">
      <c r="AC476" s="9"/>
    </row>
    <row r="477" spans="29:29" x14ac:dyDescent="0.25">
      <c r="AC477" s="9"/>
    </row>
    <row r="478" spans="29:29" x14ac:dyDescent="0.25">
      <c r="AC478" s="9"/>
    </row>
    <row r="479" spans="29:29" x14ac:dyDescent="0.25">
      <c r="AC479" s="9"/>
    </row>
    <row r="480" spans="29:29" x14ac:dyDescent="0.25">
      <c r="AC480" s="9"/>
    </row>
    <row r="481" spans="29:29" x14ac:dyDescent="0.25">
      <c r="AC481" s="9"/>
    </row>
    <row r="482" spans="29:29" x14ac:dyDescent="0.25">
      <c r="AC482" s="9"/>
    </row>
    <row r="483" spans="29:29" x14ac:dyDescent="0.25">
      <c r="AC483" s="9"/>
    </row>
    <row r="484" spans="29:29" x14ac:dyDescent="0.25">
      <c r="AC484" s="9"/>
    </row>
    <row r="485" spans="29:29" x14ac:dyDescent="0.25">
      <c r="AC485" s="9"/>
    </row>
    <row r="486" spans="29:29" x14ac:dyDescent="0.25">
      <c r="AC486" s="9"/>
    </row>
    <row r="487" spans="29:29" x14ac:dyDescent="0.25">
      <c r="AC487" s="9"/>
    </row>
    <row r="488" spans="29:29" x14ac:dyDescent="0.25">
      <c r="AC488" s="9"/>
    </row>
    <row r="489" spans="29:29" x14ac:dyDescent="0.25">
      <c r="AC489" s="9"/>
    </row>
    <row r="490" spans="29:29" x14ac:dyDescent="0.25">
      <c r="AC490" s="9"/>
    </row>
    <row r="491" spans="29:29" x14ac:dyDescent="0.25">
      <c r="AC491" s="9"/>
    </row>
    <row r="492" spans="29:29" x14ac:dyDescent="0.25">
      <c r="AC492" s="9"/>
    </row>
    <row r="493" spans="29:29" x14ac:dyDescent="0.25">
      <c r="AC493" s="9"/>
    </row>
    <row r="494" spans="29:29" x14ac:dyDescent="0.25">
      <c r="AC494" s="9"/>
    </row>
    <row r="495" spans="29:29" x14ac:dyDescent="0.25">
      <c r="AC495" s="9"/>
    </row>
    <row r="496" spans="29:29" x14ac:dyDescent="0.25">
      <c r="AC496" s="9"/>
    </row>
    <row r="497" spans="29:29" x14ac:dyDescent="0.25">
      <c r="AC497" s="9"/>
    </row>
    <row r="498" spans="29:29" x14ac:dyDescent="0.25">
      <c r="AC498" s="9"/>
    </row>
    <row r="499" spans="29:29" x14ac:dyDescent="0.25">
      <c r="AC499" s="9"/>
    </row>
    <row r="500" spans="29:29" x14ac:dyDescent="0.25">
      <c r="AC500" s="9"/>
    </row>
    <row r="501" spans="29:29" x14ac:dyDescent="0.25">
      <c r="AC501" s="9"/>
    </row>
    <row r="502" spans="29:29" x14ac:dyDescent="0.25">
      <c r="AC502" s="9"/>
    </row>
    <row r="503" spans="29:29" x14ac:dyDescent="0.25">
      <c r="AC503" s="9"/>
    </row>
    <row r="504" spans="29:29" x14ac:dyDescent="0.25">
      <c r="AC504" s="9"/>
    </row>
    <row r="505" spans="29:29" x14ac:dyDescent="0.25">
      <c r="AC505" s="9"/>
    </row>
    <row r="506" spans="29:29" x14ac:dyDescent="0.25">
      <c r="AC506" s="9"/>
    </row>
    <row r="507" spans="29:29" x14ac:dyDescent="0.25">
      <c r="AC507" s="9"/>
    </row>
    <row r="508" spans="29:29" x14ac:dyDescent="0.25">
      <c r="AC508" s="9"/>
    </row>
    <row r="509" spans="29:29" x14ac:dyDescent="0.25">
      <c r="AC509" s="9"/>
    </row>
    <row r="510" spans="29:29" x14ac:dyDescent="0.25">
      <c r="AC510" s="9"/>
    </row>
    <row r="511" spans="29:29" x14ac:dyDescent="0.25">
      <c r="AC511" s="9"/>
    </row>
    <row r="512" spans="29:29" x14ac:dyDescent="0.25">
      <c r="AC512" s="9"/>
    </row>
    <row r="513" spans="29:29" x14ac:dyDescent="0.25">
      <c r="AC513" s="9"/>
    </row>
    <row r="514" spans="29:29" x14ac:dyDescent="0.25">
      <c r="AC514" s="9"/>
    </row>
    <row r="515" spans="29:29" x14ac:dyDescent="0.25">
      <c r="AC515" s="9"/>
    </row>
    <row r="516" spans="29:29" x14ac:dyDescent="0.25">
      <c r="AC516" s="9"/>
    </row>
    <row r="517" spans="29:29" x14ac:dyDescent="0.25">
      <c r="AC517" s="9"/>
    </row>
    <row r="518" spans="29:29" x14ac:dyDescent="0.25">
      <c r="AC518" s="9"/>
    </row>
    <row r="519" spans="29:29" x14ac:dyDescent="0.25">
      <c r="AC519" s="9"/>
    </row>
    <row r="520" spans="29:29" x14ac:dyDescent="0.25">
      <c r="AC520" s="9"/>
    </row>
    <row r="521" spans="29:29" x14ac:dyDescent="0.25">
      <c r="AC521" s="9"/>
    </row>
    <row r="522" spans="29:29" x14ac:dyDescent="0.25">
      <c r="AC522" s="9"/>
    </row>
    <row r="523" spans="29:29" x14ac:dyDescent="0.25">
      <c r="AC523" s="9"/>
    </row>
    <row r="524" spans="29:29" x14ac:dyDescent="0.25">
      <c r="AC524" s="9"/>
    </row>
    <row r="525" spans="29:29" x14ac:dyDescent="0.25">
      <c r="AC525" s="9"/>
    </row>
    <row r="526" spans="29:29" x14ac:dyDescent="0.25">
      <c r="AC526" s="9"/>
    </row>
    <row r="527" spans="29:29" x14ac:dyDescent="0.25">
      <c r="AC527" s="9"/>
    </row>
    <row r="528" spans="29:29" x14ac:dyDescent="0.25">
      <c r="AC528" s="9"/>
    </row>
    <row r="529" spans="29:29" x14ac:dyDescent="0.25">
      <c r="AC529" s="9"/>
    </row>
    <row r="530" spans="29:29" x14ac:dyDescent="0.25">
      <c r="AC530" s="9"/>
    </row>
    <row r="531" spans="29:29" x14ac:dyDescent="0.25">
      <c r="AC531" s="9"/>
    </row>
    <row r="532" spans="29:29" x14ac:dyDescent="0.25">
      <c r="AC532" s="9"/>
    </row>
    <row r="533" spans="29:29" x14ac:dyDescent="0.25">
      <c r="AC533" s="9"/>
    </row>
    <row r="534" spans="29:29" x14ac:dyDescent="0.25">
      <c r="AC534" s="9"/>
    </row>
    <row r="535" spans="29:29" x14ac:dyDescent="0.25">
      <c r="AC535" s="9"/>
    </row>
    <row r="536" spans="29:29" x14ac:dyDescent="0.25">
      <c r="AC536" s="9"/>
    </row>
    <row r="537" spans="29:29" x14ac:dyDescent="0.25">
      <c r="AC537" s="9"/>
    </row>
    <row r="538" spans="29:29" x14ac:dyDescent="0.25">
      <c r="AC538" s="9"/>
    </row>
    <row r="539" spans="29:29" x14ac:dyDescent="0.25">
      <c r="AC539" s="9"/>
    </row>
    <row r="540" spans="29:29" x14ac:dyDescent="0.25">
      <c r="AC540" s="9"/>
    </row>
    <row r="541" spans="29:29" x14ac:dyDescent="0.25">
      <c r="AC541" s="9"/>
    </row>
    <row r="542" spans="29:29" x14ac:dyDescent="0.25">
      <c r="AC542" s="9"/>
    </row>
    <row r="543" spans="29:29" x14ac:dyDescent="0.25">
      <c r="AC543" s="9"/>
    </row>
    <row r="544" spans="29:29" x14ac:dyDescent="0.25">
      <c r="AC544" s="9"/>
    </row>
    <row r="545" spans="29:29" x14ac:dyDescent="0.25">
      <c r="AC545" s="9"/>
    </row>
    <row r="546" spans="29:29" x14ac:dyDescent="0.25">
      <c r="AC546" s="9"/>
    </row>
    <row r="547" spans="29:29" x14ac:dyDescent="0.25">
      <c r="AC547" s="9"/>
    </row>
    <row r="548" spans="29:29" x14ac:dyDescent="0.25">
      <c r="AC548" s="9"/>
    </row>
    <row r="549" spans="29:29" x14ac:dyDescent="0.25">
      <c r="AC549" s="9"/>
    </row>
    <row r="550" spans="29:29" x14ac:dyDescent="0.25">
      <c r="AC550" s="9"/>
    </row>
    <row r="551" spans="29:29" x14ac:dyDescent="0.25">
      <c r="AC551" s="9"/>
    </row>
    <row r="552" spans="29:29" x14ac:dyDescent="0.25">
      <c r="AC552" s="9"/>
    </row>
    <row r="553" spans="29:29" x14ac:dyDescent="0.25">
      <c r="AC553" s="9"/>
    </row>
    <row r="554" spans="29:29" x14ac:dyDescent="0.25">
      <c r="AC554" s="9"/>
    </row>
    <row r="555" spans="29:29" x14ac:dyDescent="0.25">
      <c r="AC555" s="9"/>
    </row>
    <row r="556" spans="29:29" x14ac:dyDescent="0.25">
      <c r="AC556" s="9"/>
    </row>
    <row r="557" spans="29:29" x14ac:dyDescent="0.25">
      <c r="AC557" s="9"/>
    </row>
    <row r="558" spans="29:29" x14ac:dyDescent="0.25">
      <c r="AC558" s="9"/>
    </row>
    <row r="559" spans="29:29" x14ac:dyDescent="0.25">
      <c r="AC559" s="9"/>
    </row>
    <row r="560" spans="29:29" x14ac:dyDescent="0.25">
      <c r="AC560" s="9"/>
    </row>
    <row r="561" spans="29:29" x14ac:dyDescent="0.25">
      <c r="AC561" s="9"/>
    </row>
    <row r="562" spans="29:29" x14ac:dyDescent="0.25">
      <c r="AC562" s="9"/>
    </row>
    <row r="563" spans="29:29" x14ac:dyDescent="0.25">
      <c r="AC563" s="9"/>
    </row>
    <row r="564" spans="29:29" x14ac:dyDescent="0.25">
      <c r="AC564" s="9"/>
    </row>
    <row r="565" spans="29:29" x14ac:dyDescent="0.25">
      <c r="AC565" s="9"/>
    </row>
    <row r="566" spans="29:29" x14ac:dyDescent="0.25">
      <c r="AC566" s="9"/>
    </row>
    <row r="567" spans="29:29" x14ac:dyDescent="0.25">
      <c r="AC567" s="9"/>
    </row>
    <row r="568" spans="29:29" x14ac:dyDescent="0.25">
      <c r="AC568" s="9"/>
    </row>
    <row r="569" spans="29:29" x14ac:dyDescent="0.25">
      <c r="AC569" s="9"/>
    </row>
    <row r="570" spans="29:29" x14ac:dyDescent="0.25">
      <c r="AC570" s="9"/>
    </row>
    <row r="571" spans="29:29" x14ac:dyDescent="0.25">
      <c r="AC571" s="9"/>
    </row>
    <row r="572" spans="29:29" x14ac:dyDescent="0.25">
      <c r="AC572" s="9"/>
    </row>
    <row r="573" spans="29:29" x14ac:dyDescent="0.25">
      <c r="AC573" s="9"/>
    </row>
    <row r="574" spans="29:29" x14ac:dyDescent="0.25">
      <c r="AC574" s="9"/>
    </row>
    <row r="575" spans="29:29" x14ac:dyDescent="0.25">
      <c r="AC575" s="9"/>
    </row>
    <row r="576" spans="29:29" x14ac:dyDescent="0.25">
      <c r="AC576" s="9"/>
    </row>
    <row r="577" spans="29:29" x14ac:dyDescent="0.25">
      <c r="AC577" s="9"/>
    </row>
    <row r="578" spans="29:29" x14ac:dyDescent="0.25">
      <c r="AC578" s="9"/>
    </row>
    <row r="579" spans="29:29" x14ac:dyDescent="0.25">
      <c r="AC579" s="9"/>
    </row>
    <row r="580" spans="29:29" x14ac:dyDescent="0.25">
      <c r="AC580" s="9"/>
    </row>
    <row r="581" spans="29:29" x14ac:dyDescent="0.25">
      <c r="AC581" s="9"/>
    </row>
    <row r="582" spans="29:29" x14ac:dyDescent="0.25">
      <c r="AC582" s="9"/>
    </row>
    <row r="583" spans="29:29" x14ac:dyDescent="0.25">
      <c r="AC583" s="9"/>
    </row>
    <row r="584" spans="29:29" x14ac:dyDescent="0.25">
      <c r="AC584" s="9"/>
    </row>
    <row r="585" spans="29:29" x14ac:dyDescent="0.25">
      <c r="AC585" s="9"/>
    </row>
    <row r="586" spans="29:29" x14ac:dyDescent="0.25">
      <c r="AC586" s="9"/>
    </row>
    <row r="587" spans="29:29" x14ac:dyDescent="0.25">
      <c r="AC587" s="9"/>
    </row>
    <row r="588" spans="29:29" x14ac:dyDescent="0.25">
      <c r="AC588" s="9"/>
    </row>
    <row r="589" spans="29:29" x14ac:dyDescent="0.25">
      <c r="AC589" s="9"/>
    </row>
    <row r="590" spans="29:29" x14ac:dyDescent="0.25">
      <c r="AC590" s="9"/>
    </row>
    <row r="591" spans="29:29" x14ac:dyDescent="0.25">
      <c r="AC591" s="9"/>
    </row>
    <row r="592" spans="29:29" x14ac:dyDescent="0.25">
      <c r="AC592" s="9"/>
    </row>
    <row r="593" spans="29:29" x14ac:dyDescent="0.25">
      <c r="AC593" s="9"/>
    </row>
    <row r="594" spans="29:29" x14ac:dyDescent="0.25">
      <c r="AC594" s="9"/>
    </row>
    <row r="595" spans="29:29" x14ac:dyDescent="0.25">
      <c r="AC595" s="9"/>
    </row>
    <row r="596" spans="29:29" x14ac:dyDescent="0.25">
      <c r="AC596" s="9"/>
    </row>
    <row r="597" spans="29:29" x14ac:dyDescent="0.25">
      <c r="AC597" s="9"/>
    </row>
    <row r="598" spans="29:29" x14ac:dyDescent="0.25">
      <c r="AC598" s="9"/>
    </row>
    <row r="599" spans="29:29" x14ac:dyDescent="0.25">
      <c r="AC599" s="9"/>
    </row>
    <row r="600" spans="29:29" x14ac:dyDescent="0.25">
      <c r="AC600" s="9"/>
    </row>
    <row r="601" spans="29:29" x14ac:dyDescent="0.25">
      <c r="AC601" s="9"/>
    </row>
    <row r="602" spans="29:29" x14ac:dyDescent="0.25">
      <c r="AC602" s="9"/>
    </row>
    <row r="603" spans="29:29" x14ac:dyDescent="0.25">
      <c r="AC603" s="9"/>
    </row>
    <row r="604" spans="29:29" x14ac:dyDescent="0.25">
      <c r="AC604" s="9"/>
    </row>
    <row r="605" spans="29:29" x14ac:dyDescent="0.25">
      <c r="AC605" s="9"/>
    </row>
    <row r="606" spans="29:29" x14ac:dyDescent="0.25">
      <c r="AC606" s="9"/>
    </row>
    <row r="607" spans="29:29" x14ac:dyDescent="0.25">
      <c r="AC607" s="9"/>
    </row>
    <row r="608" spans="29:29" x14ac:dyDescent="0.25">
      <c r="AC608" s="9"/>
    </row>
    <row r="609" spans="29:29" x14ac:dyDescent="0.25">
      <c r="AC609" s="9"/>
    </row>
    <row r="610" spans="29:29" x14ac:dyDescent="0.25">
      <c r="AC610" s="9"/>
    </row>
    <row r="611" spans="29:29" x14ac:dyDescent="0.25">
      <c r="AC611" s="9"/>
    </row>
    <row r="612" spans="29:29" x14ac:dyDescent="0.25">
      <c r="AC612" s="9"/>
    </row>
    <row r="613" spans="29:29" x14ac:dyDescent="0.25">
      <c r="AC613" s="9"/>
    </row>
    <row r="614" spans="29:29" x14ac:dyDescent="0.25">
      <c r="AC614" s="9"/>
    </row>
    <row r="615" spans="29:29" x14ac:dyDescent="0.25">
      <c r="AC615" s="9"/>
    </row>
    <row r="616" spans="29:29" x14ac:dyDescent="0.25">
      <c r="AC616" s="9"/>
    </row>
    <row r="617" spans="29:29" x14ac:dyDescent="0.25">
      <c r="AC617" s="9"/>
    </row>
    <row r="618" spans="29:29" x14ac:dyDescent="0.25">
      <c r="AC618" s="9"/>
    </row>
    <row r="619" spans="29:29" x14ac:dyDescent="0.25">
      <c r="AC619" s="9"/>
    </row>
    <row r="620" spans="29:29" x14ac:dyDescent="0.25">
      <c r="AC620" s="9"/>
    </row>
    <row r="621" spans="29:29" x14ac:dyDescent="0.25">
      <c r="AC621" s="9"/>
    </row>
    <row r="622" spans="29:29" x14ac:dyDescent="0.25">
      <c r="AC622" s="9"/>
    </row>
    <row r="623" spans="29:29" x14ac:dyDescent="0.25">
      <c r="AC623" s="9"/>
    </row>
    <row r="624" spans="29:29" x14ac:dyDescent="0.25">
      <c r="AC624" s="9"/>
    </row>
    <row r="625" spans="29:29" x14ac:dyDescent="0.25">
      <c r="AC625" s="9"/>
    </row>
    <row r="626" spans="29:29" x14ac:dyDescent="0.25">
      <c r="AC626" s="9"/>
    </row>
    <row r="627" spans="29:29" x14ac:dyDescent="0.25">
      <c r="AC627" s="9"/>
    </row>
    <row r="628" spans="29:29" x14ac:dyDescent="0.25">
      <c r="AC628" s="9"/>
    </row>
    <row r="629" spans="29:29" x14ac:dyDescent="0.25">
      <c r="AC629" s="9"/>
    </row>
    <row r="630" spans="29:29" x14ac:dyDescent="0.25">
      <c r="AC630" s="9"/>
    </row>
    <row r="631" spans="29:29" x14ac:dyDescent="0.25">
      <c r="AC631" s="9"/>
    </row>
    <row r="632" spans="29:29" x14ac:dyDescent="0.25">
      <c r="AC632" s="9"/>
    </row>
    <row r="633" spans="29:29" x14ac:dyDescent="0.25">
      <c r="AC633" s="9"/>
    </row>
    <row r="634" spans="29:29" x14ac:dyDescent="0.25">
      <c r="AC634" s="9"/>
    </row>
    <row r="635" spans="29:29" x14ac:dyDescent="0.25">
      <c r="AC635" s="9"/>
    </row>
    <row r="636" spans="29:29" x14ac:dyDescent="0.25">
      <c r="AC636" s="9"/>
    </row>
    <row r="637" spans="29:29" x14ac:dyDescent="0.25">
      <c r="AC637" s="9"/>
    </row>
    <row r="638" spans="29:29" x14ac:dyDescent="0.25">
      <c r="AC638" s="9"/>
    </row>
    <row r="639" spans="29:29" x14ac:dyDescent="0.25">
      <c r="AC639" s="9"/>
    </row>
    <row r="640" spans="29:29" x14ac:dyDescent="0.25">
      <c r="AC640" s="9"/>
    </row>
    <row r="641" spans="29:29" x14ac:dyDescent="0.25">
      <c r="AC641" s="9"/>
    </row>
    <row r="642" spans="29:29" x14ac:dyDescent="0.25">
      <c r="AC642" s="9"/>
    </row>
    <row r="643" spans="29:29" x14ac:dyDescent="0.25">
      <c r="AC643" s="9"/>
    </row>
    <row r="644" spans="29:29" x14ac:dyDescent="0.25">
      <c r="AC644" s="9"/>
    </row>
    <row r="645" spans="29:29" x14ac:dyDescent="0.25">
      <c r="AC645" s="9"/>
    </row>
    <row r="646" spans="29:29" x14ac:dyDescent="0.25">
      <c r="AC646" s="9"/>
    </row>
    <row r="647" spans="29:29" x14ac:dyDescent="0.25">
      <c r="AC647" s="9"/>
    </row>
    <row r="648" spans="29:29" x14ac:dyDescent="0.25">
      <c r="AC648" s="9"/>
    </row>
    <row r="649" spans="29:29" x14ac:dyDescent="0.25">
      <c r="AC649" s="9"/>
    </row>
    <row r="650" spans="29:29" x14ac:dyDescent="0.25">
      <c r="AC650" s="9"/>
    </row>
    <row r="651" spans="29:29" x14ac:dyDescent="0.25">
      <c r="AC651" s="9"/>
    </row>
    <row r="652" spans="29:29" x14ac:dyDescent="0.25">
      <c r="AC652" s="9"/>
    </row>
    <row r="653" spans="29:29" x14ac:dyDescent="0.25">
      <c r="AC653" s="9"/>
    </row>
    <row r="654" spans="29:29" x14ac:dyDescent="0.25">
      <c r="AC654" s="9"/>
    </row>
    <row r="655" spans="29:29" x14ac:dyDescent="0.25">
      <c r="AC655" s="9"/>
    </row>
    <row r="656" spans="29:29" x14ac:dyDescent="0.25">
      <c r="AC656" s="9"/>
    </row>
    <row r="657" spans="29:29" x14ac:dyDescent="0.25">
      <c r="AC657" s="9"/>
    </row>
    <row r="658" spans="29:29" x14ac:dyDescent="0.25">
      <c r="AC658" s="9"/>
    </row>
    <row r="659" spans="29:29" x14ac:dyDescent="0.25">
      <c r="AC659" s="9"/>
    </row>
    <row r="660" spans="29:29" x14ac:dyDescent="0.25">
      <c r="AC660" s="9"/>
    </row>
    <row r="661" spans="29:29" x14ac:dyDescent="0.25">
      <c r="AC661" s="9"/>
    </row>
    <row r="662" spans="29:29" x14ac:dyDescent="0.25">
      <c r="AC662" s="9"/>
    </row>
    <row r="663" spans="29:29" x14ac:dyDescent="0.25">
      <c r="AC663" s="9"/>
    </row>
    <row r="664" spans="29:29" x14ac:dyDescent="0.25">
      <c r="AC664" s="9"/>
    </row>
    <row r="665" spans="29:29" x14ac:dyDescent="0.25">
      <c r="AC665" s="9"/>
    </row>
    <row r="666" spans="29:29" x14ac:dyDescent="0.25">
      <c r="AC666" s="9"/>
    </row>
    <row r="667" spans="29:29" x14ac:dyDescent="0.25">
      <c r="AC667" s="9"/>
    </row>
    <row r="668" spans="29:29" x14ac:dyDescent="0.25">
      <c r="AC668" s="9"/>
    </row>
    <row r="669" spans="29:29" x14ac:dyDescent="0.25">
      <c r="AC669" s="9"/>
    </row>
    <row r="670" spans="29:29" x14ac:dyDescent="0.25">
      <c r="AC670" s="9"/>
    </row>
    <row r="671" spans="29:29" x14ac:dyDescent="0.25">
      <c r="AC671" s="9"/>
    </row>
    <row r="672" spans="29:29" x14ac:dyDescent="0.25">
      <c r="AC672" s="9"/>
    </row>
    <row r="673" spans="29:29" x14ac:dyDescent="0.25">
      <c r="AC673" s="9"/>
    </row>
    <row r="674" spans="29:29" x14ac:dyDescent="0.25">
      <c r="AC674" s="9"/>
    </row>
    <row r="675" spans="29:29" x14ac:dyDescent="0.25">
      <c r="AC675" s="9"/>
    </row>
    <row r="676" spans="29:29" x14ac:dyDescent="0.25">
      <c r="AC676" s="9"/>
    </row>
    <row r="677" spans="29:29" x14ac:dyDescent="0.25">
      <c r="AC677" s="9"/>
    </row>
    <row r="678" spans="29:29" x14ac:dyDescent="0.25">
      <c r="AC678" s="9"/>
    </row>
    <row r="679" spans="29:29" x14ac:dyDescent="0.25">
      <c r="AC679" s="9"/>
    </row>
    <row r="680" spans="29:29" x14ac:dyDescent="0.25">
      <c r="AC680" s="9"/>
    </row>
    <row r="681" spans="29:29" x14ac:dyDescent="0.25">
      <c r="AC681" s="9"/>
    </row>
    <row r="682" spans="29:29" x14ac:dyDescent="0.25">
      <c r="AC682" s="9"/>
    </row>
    <row r="683" spans="29:29" x14ac:dyDescent="0.25">
      <c r="AC683" s="9"/>
    </row>
    <row r="684" spans="29:29" x14ac:dyDescent="0.25">
      <c r="AC684" s="9"/>
    </row>
    <row r="685" spans="29:29" x14ac:dyDescent="0.25">
      <c r="AC685" s="9"/>
    </row>
    <row r="686" spans="29:29" x14ac:dyDescent="0.25">
      <c r="AC686" s="9"/>
    </row>
    <row r="687" spans="29:29" x14ac:dyDescent="0.25">
      <c r="AC687" s="9"/>
    </row>
    <row r="688" spans="29:29" x14ac:dyDescent="0.25">
      <c r="AC688" s="9"/>
    </row>
    <row r="689" spans="29:29" x14ac:dyDescent="0.25">
      <c r="AC689" s="9"/>
    </row>
    <row r="690" spans="29:29" x14ac:dyDescent="0.25">
      <c r="AC690" s="9"/>
    </row>
    <row r="691" spans="29:29" x14ac:dyDescent="0.25">
      <c r="AC691" s="9"/>
    </row>
    <row r="692" spans="29:29" x14ac:dyDescent="0.25">
      <c r="AC692" s="9"/>
    </row>
    <row r="693" spans="29:29" x14ac:dyDescent="0.25">
      <c r="AC693" s="9"/>
    </row>
    <row r="694" spans="29:29" x14ac:dyDescent="0.25">
      <c r="AC694" s="9"/>
    </row>
    <row r="695" spans="29:29" x14ac:dyDescent="0.25">
      <c r="AC695" s="9"/>
    </row>
    <row r="696" spans="29:29" x14ac:dyDescent="0.25">
      <c r="AC696" s="9"/>
    </row>
    <row r="697" spans="29:29" x14ac:dyDescent="0.25">
      <c r="AC697" s="9"/>
    </row>
    <row r="698" spans="29:29" x14ac:dyDescent="0.25">
      <c r="AC698" s="9"/>
    </row>
    <row r="699" spans="29:29" x14ac:dyDescent="0.25">
      <c r="AC699" s="9"/>
    </row>
    <row r="700" spans="29:29" x14ac:dyDescent="0.25">
      <c r="AC700" s="9"/>
    </row>
    <row r="701" spans="29:29" x14ac:dyDescent="0.25">
      <c r="AC701" s="9"/>
    </row>
    <row r="702" spans="29:29" x14ac:dyDescent="0.25">
      <c r="AC702" s="9"/>
    </row>
    <row r="703" spans="29:29" x14ac:dyDescent="0.25">
      <c r="AC703" s="9"/>
    </row>
    <row r="704" spans="29:29" x14ac:dyDescent="0.25">
      <c r="AC704" s="9"/>
    </row>
    <row r="705" spans="29:29" x14ac:dyDescent="0.25">
      <c r="AC705" s="9"/>
    </row>
    <row r="706" spans="29:29" x14ac:dyDescent="0.25">
      <c r="AC706" s="9"/>
    </row>
    <row r="707" spans="29:29" x14ac:dyDescent="0.25">
      <c r="AC707" s="9"/>
    </row>
    <row r="708" spans="29:29" x14ac:dyDescent="0.25">
      <c r="AC708" s="9"/>
    </row>
    <row r="709" spans="29:29" x14ac:dyDescent="0.25">
      <c r="AC709" s="9"/>
    </row>
    <row r="710" spans="29:29" x14ac:dyDescent="0.25">
      <c r="AC710" s="9"/>
    </row>
    <row r="711" spans="29:29" x14ac:dyDescent="0.25">
      <c r="AC711" s="9"/>
    </row>
    <row r="712" spans="29:29" x14ac:dyDescent="0.25">
      <c r="AC712" s="9"/>
    </row>
    <row r="713" spans="29:29" x14ac:dyDescent="0.25">
      <c r="AC713" s="9"/>
    </row>
    <row r="714" spans="29:29" x14ac:dyDescent="0.25">
      <c r="AC714" s="9"/>
    </row>
    <row r="715" spans="29:29" x14ac:dyDescent="0.25">
      <c r="AC715" s="9"/>
    </row>
    <row r="716" spans="29:29" x14ac:dyDescent="0.25">
      <c r="AC716" s="9"/>
    </row>
    <row r="717" spans="29:29" x14ac:dyDescent="0.25">
      <c r="AC717" s="9"/>
    </row>
    <row r="718" spans="29:29" x14ac:dyDescent="0.25">
      <c r="AC718" s="9"/>
    </row>
    <row r="719" spans="29:29" x14ac:dyDescent="0.25">
      <c r="AC719" s="9"/>
    </row>
    <row r="720" spans="29:29" x14ac:dyDescent="0.25">
      <c r="AC720" s="9"/>
    </row>
    <row r="721" spans="29:29" x14ac:dyDescent="0.25">
      <c r="AC721" s="9"/>
    </row>
    <row r="722" spans="29:29" x14ac:dyDescent="0.25">
      <c r="AC722" s="9"/>
    </row>
    <row r="723" spans="29:29" x14ac:dyDescent="0.25">
      <c r="AC723" s="9"/>
    </row>
    <row r="724" spans="29:29" x14ac:dyDescent="0.25">
      <c r="AC724" s="9"/>
    </row>
    <row r="725" spans="29:29" x14ac:dyDescent="0.25">
      <c r="AC725" s="9"/>
    </row>
    <row r="726" spans="29:29" x14ac:dyDescent="0.25">
      <c r="AC726" s="9"/>
    </row>
    <row r="727" spans="29:29" x14ac:dyDescent="0.25">
      <c r="AC727" s="9"/>
    </row>
    <row r="728" spans="29:29" x14ac:dyDescent="0.25">
      <c r="AC728" s="9"/>
    </row>
    <row r="729" spans="29:29" x14ac:dyDescent="0.25">
      <c r="AC729" s="9"/>
    </row>
    <row r="730" spans="29:29" x14ac:dyDescent="0.25">
      <c r="AC730" s="9"/>
    </row>
    <row r="731" spans="29:29" x14ac:dyDescent="0.25">
      <c r="AC731" s="9"/>
    </row>
    <row r="732" spans="29:29" x14ac:dyDescent="0.25">
      <c r="AC732" s="9"/>
    </row>
    <row r="733" spans="29:29" x14ac:dyDescent="0.25">
      <c r="AC733" s="9"/>
    </row>
    <row r="734" spans="29:29" x14ac:dyDescent="0.25">
      <c r="AC734" s="9"/>
    </row>
    <row r="735" spans="29:29" x14ac:dyDescent="0.25">
      <c r="AC735" s="9"/>
    </row>
    <row r="736" spans="29:29" x14ac:dyDescent="0.25">
      <c r="AC736" s="9"/>
    </row>
    <row r="737" spans="29:29" x14ac:dyDescent="0.25">
      <c r="AC737" s="9"/>
    </row>
    <row r="738" spans="29:29" x14ac:dyDescent="0.25">
      <c r="AC738" s="9"/>
    </row>
    <row r="739" spans="29:29" x14ac:dyDescent="0.25">
      <c r="AC739" s="9"/>
    </row>
    <row r="740" spans="29:29" x14ac:dyDescent="0.25">
      <c r="AC740" s="9"/>
    </row>
    <row r="741" spans="29:29" x14ac:dyDescent="0.25">
      <c r="AC741" s="9"/>
    </row>
    <row r="742" spans="29:29" x14ac:dyDescent="0.25">
      <c r="AC742" s="9"/>
    </row>
    <row r="743" spans="29:29" x14ac:dyDescent="0.25">
      <c r="AC743" s="9"/>
    </row>
    <row r="744" spans="29:29" x14ac:dyDescent="0.25">
      <c r="AC744" s="9"/>
    </row>
    <row r="745" spans="29:29" x14ac:dyDescent="0.25">
      <c r="AC745" s="9"/>
    </row>
    <row r="746" spans="29:29" x14ac:dyDescent="0.25">
      <c r="AC746" s="9"/>
    </row>
    <row r="747" spans="29:29" x14ac:dyDescent="0.25">
      <c r="AC747" s="9"/>
    </row>
    <row r="748" spans="29:29" x14ac:dyDescent="0.25">
      <c r="AC748" s="9"/>
    </row>
    <row r="749" spans="29:29" x14ac:dyDescent="0.25">
      <c r="AC749" s="9"/>
    </row>
    <row r="750" spans="29:29" x14ac:dyDescent="0.25">
      <c r="AC750" s="9"/>
    </row>
    <row r="751" spans="29:29" x14ac:dyDescent="0.25">
      <c r="AC751" s="9"/>
    </row>
    <row r="752" spans="29:29" x14ac:dyDescent="0.25">
      <c r="AC752" s="9"/>
    </row>
    <row r="753" spans="29:29" x14ac:dyDescent="0.25">
      <c r="AC753" s="9"/>
    </row>
    <row r="754" spans="29:29" x14ac:dyDescent="0.25">
      <c r="AC754" s="9"/>
    </row>
    <row r="755" spans="29:29" x14ac:dyDescent="0.25">
      <c r="AC755" s="9"/>
    </row>
    <row r="756" spans="29:29" x14ac:dyDescent="0.25">
      <c r="AC756" s="9"/>
    </row>
    <row r="757" spans="29:29" x14ac:dyDescent="0.25">
      <c r="AC757" s="9"/>
    </row>
    <row r="758" spans="29:29" x14ac:dyDescent="0.25">
      <c r="AC758" s="9"/>
    </row>
    <row r="759" spans="29:29" x14ac:dyDescent="0.25">
      <c r="AC759" s="9"/>
    </row>
    <row r="760" spans="29:29" x14ac:dyDescent="0.25">
      <c r="AC760" s="9"/>
    </row>
    <row r="761" spans="29:29" x14ac:dyDescent="0.25">
      <c r="AC761" s="9"/>
    </row>
    <row r="762" spans="29:29" x14ac:dyDescent="0.25">
      <c r="AC762" s="9"/>
    </row>
    <row r="763" spans="29:29" x14ac:dyDescent="0.25">
      <c r="AC763" s="9"/>
    </row>
    <row r="764" spans="29:29" x14ac:dyDescent="0.25">
      <c r="AC764" s="9"/>
    </row>
    <row r="765" spans="29:29" x14ac:dyDescent="0.25">
      <c r="AC765" s="9"/>
    </row>
    <row r="766" spans="29:29" x14ac:dyDescent="0.25">
      <c r="AC766" s="9"/>
    </row>
    <row r="767" spans="29:29" x14ac:dyDescent="0.25">
      <c r="AC767" s="9"/>
    </row>
    <row r="768" spans="29:29" x14ac:dyDescent="0.25">
      <c r="AC768" s="9"/>
    </row>
    <row r="769" spans="29:29" x14ac:dyDescent="0.25">
      <c r="AC769" s="9"/>
    </row>
    <row r="770" spans="29:29" x14ac:dyDescent="0.25">
      <c r="AC770" s="9"/>
    </row>
    <row r="771" spans="29:29" x14ac:dyDescent="0.25">
      <c r="AC771" s="9"/>
    </row>
    <row r="772" spans="29:29" x14ac:dyDescent="0.25">
      <c r="AC772" s="9"/>
    </row>
    <row r="773" spans="29:29" x14ac:dyDescent="0.25">
      <c r="AC773" s="9"/>
    </row>
    <row r="774" spans="29:29" x14ac:dyDescent="0.25">
      <c r="AC774" s="9"/>
    </row>
    <row r="775" spans="29:29" x14ac:dyDescent="0.25">
      <c r="AC775" s="9"/>
    </row>
    <row r="776" spans="29:29" x14ac:dyDescent="0.25">
      <c r="AC776" s="9"/>
    </row>
    <row r="777" spans="29:29" x14ac:dyDescent="0.25">
      <c r="AC777" s="9"/>
    </row>
    <row r="778" spans="29:29" x14ac:dyDescent="0.25">
      <c r="AC778" s="9"/>
    </row>
    <row r="779" spans="29:29" x14ac:dyDescent="0.25">
      <c r="AC779" s="9"/>
    </row>
    <row r="780" spans="29:29" x14ac:dyDescent="0.25">
      <c r="AC780" s="9"/>
    </row>
    <row r="781" spans="29:29" x14ac:dyDescent="0.25">
      <c r="AC781" s="9"/>
    </row>
    <row r="782" spans="29:29" x14ac:dyDescent="0.25">
      <c r="AC782" s="9"/>
    </row>
    <row r="783" spans="29:29" x14ac:dyDescent="0.25">
      <c r="AC783" s="9"/>
    </row>
    <row r="784" spans="29:29" x14ac:dyDescent="0.25">
      <c r="AC784" s="9"/>
    </row>
    <row r="785" spans="29:29" x14ac:dyDescent="0.25">
      <c r="AC785" s="9"/>
    </row>
    <row r="786" spans="29:29" x14ac:dyDescent="0.25">
      <c r="AC786" s="9"/>
    </row>
    <row r="787" spans="29:29" x14ac:dyDescent="0.25">
      <c r="AC787" s="9"/>
    </row>
    <row r="788" spans="29:29" x14ac:dyDescent="0.25">
      <c r="AC788" s="9"/>
    </row>
    <row r="789" spans="29:29" x14ac:dyDescent="0.25">
      <c r="AC789" s="9"/>
    </row>
    <row r="790" spans="29:29" x14ac:dyDescent="0.25">
      <c r="AC790" s="9"/>
    </row>
    <row r="791" spans="29:29" x14ac:dyDescent="0.25">
      <c r="AC791" s="9"/>
    </row>
    <row r="792" spans="29:29" x14ac:dyDescent="0.25">
      <c r="AC792" s="9"/>
    </row>
    <row r="793" spans="29:29" x14ac:dyDescent="0.25">
      <c r="AC793" s="9"/>
    </row>
    <row r="794" spans="29:29" x14ac:dyDescent="0.25">
      <c r="AC794" s="9"/>
    </row>
    <row r="795" spans="29:29" x14ac:dyDescent="0.25">
      <c r="AC795" s="9"/>
    </row>
    <row r="796" spans="29:29" x14ac:dyDescent="0.25">
      <c r="AC796" s="9"/>
    </row>
    <row r="797" spans="29:29" x14ac:dyDescent="0.25">
      <c r="AC797" s="9"/>
    </row>
    <row r="798" spans="29:29" x14ac:dyDescent="0.25">
      <c r="AC798" s="9"/>
    </row>
    <row r="799" spans="29:29" x14ac:dyDescent="0.25">
      <c r="AC799" s="9"/>
    </row>
    <row r="800" spans="29:29" x14ac:dyDescent="0.25">
      <c r="AC800" s="9"/>
    </row>
    <row r="801" spans="29:29" x14ac:dyDescent="0.25">
      <c r="AC801" s="9"/>
    </row>
    <row r="802" spans="29:29" x14ac:dyDescent="0.25">
      <c r="AC802" s="9"/>
    </row>
    <row r="803" spans="29:29" x14ac:dyDescent="0.25">
      <c r="AC803" s="9"/>
    </row>
    <row r="804" spans="29:29" x14ac:dyDescent="0.25">
      <c r="AC804" s="9"/>
    </row>
    <row r="805" spans="29:29" x14ac:dyDescent="0.25">
      <c r="AC805" s="9"/>
    </row>
    <row r="806" spans="29:29" x14ac:dyDescent="0.25">
      <c r="AC806" s="9"/>
    </row>
    <row r="807" spans="29:29" x14ac:dyDescent="0.25">
      <c r="AC807" s="9"/>
    </row>
    <row r="808" spans="29:29" x14ac:dyDescent="0.25">
      <c r="AC808" s="9"/>
    </row>
    <row r="809" spans="29:29" x14ac:dyDescent="0.25">
      <c r="AC809" s="9"/>
    </row>
    <row r="810" spans="29:29" x14ac:dyDescent="0.25">
      <c r="AC810" s="9"/>
    </row>
    <row r="811" spans="29:29" x14ac:dyDescent="0.25">
      <c r="AC811" s="9"/>
    </row>
    <row r="812" spans="29:29" x14ac:dyDescent="0.25">
      <c r="AC812" s="9"/>
    </row>
    <row r="813" spans="29:29" x14ac:dyDescent="0.25">
      <c r="AC813" s="9"/>
    </row>
    <row r="814" spans="29:29" x14ac:dyDescent="0.25">
      <c r="AC814" s="9"/>
    </row>
    <row r="815" spans="29:29" x14ac:dyDescent="0.25">
      <c r="AC815" s="9"/>
    </row>
    <row r="816" spans="29:29" x14ac:dyDescent="0.25">
      <c r="AC816" s="9"/>
    </row>
    <row r="817" spans="29:29" x14ac:dyDescent="0.25">
      <c r="AC817" s="9"/>
    </row>
    <row r="818" spans="29:29" x14ac:dyDescent="0.25">
      <c r="AC818" s="9"/>
    </row>
    <row r="819" spans="29:29" x14ac:dyDescent="0.25">
      <c r="AC819" s="9"/>
    </row>
    <row r="820" spans="29:29" x14ac:dyDescent="0.25">
      <c r="AC820" s="9"/>
    </row>
    <row r="821" spans="29:29" x14ac:dyDescent="0.25">
      <c r="AC821" s="9"/>
    </row>
    <row r="822" spans="29:29" x14ac:dyDescent="0.25">
      <c r="AC822" s="9"/>
    </row>
    <row r="823" spans="29:29" x14ac:dyDescent="0.25">
      <c r="AC823" s="9"/>
    </row>
    <row r="824" spans="29:29" x14ac:dyDescent="0.25">
      <c r="AC824" s="9"/>
    </row>
    <row r="825" spans="29:29" x14ac:dyDescent="0.25">
      <c r="AC825" s="9"/>
    </row>
    <row r="826" spans="29:29" x14ac:dyDescent="0.25">
      <c r="AC826" s="9"/>
    </row>
    <row r="827" spans="29:29" x14ac:dyDescent="0.25">
      <c r="AC827" s="9"/>
    </row>
    <row r="828" spans="29:29" x14ac:dyDescent="0.25">
      <c r="AC828" s="9"/>
    </row>
    <row r="829" spans="29:29" x14ac:dyDescent="0.25">
      <c r="AC829" s="9"/>
    </row>
    <row r="830" spans="29:29" x14ac:dyDescent="0.25">
      <c r="AC830" s="9"/>
    </row>
    <row r="831" spans="29:29" x14ac:dyDescent="0.25">
      <c r="AC831" s="9"/>
    </row>
    <row r="832" spans="29:29" x14ac:dyDescent="0.25">
      <c r="AC832" s="9"/>
    </row>
    <row r="833" spans="29:29" x14ac:dyDescent="0.25">
      <c r="AC833" s="9"/>
    </row>
    <row r="834" spans="29:29" x14ac:dyDescent="0.25">
      <c r="AC834" s="9"/>
    </row>
    <row r="835" spans="29:29" x14ac:dyDescent="0.25">
      <c r="AC835" s="9"/>
    </row>
    <row r="836" spans="29:29" x14ac:dyDescent="0.25">
      <c r="AC836" s="9"/>
    </row>
    <row r="837" spans="29:29" x14ac:dyDescent="0.25">
      <c r="AC837" s="9"/>
    </row>
    <row r="838" spans="29:29" x14ac:dyDescent="0.25">
      <c r="AC838" s="9"/>
    </row>
    <row r="839" spans="29:29" x14ac:dyDescent="0.25">
      <c r="AC839" s="9"/>
    </row>
    <row r="840" spans="29:29" x14ac:dyDescent="0.25">
      <c r="AC840" s="9"/>
    </row>
    <row r="841" spans="29:29" x14ac:dyDescent="0.25">
      <c r="AC841" s="9"/>
    </row>
    <row r="842" spans="29:29" x14ac:dyDescent="0.25">
      <c r="AC842" s="9"/>
    </row>
    <row r="843" spans="29:29" x14ac:dyDescent="0.25">
      <c r="AC843" s="9"/>
    </row>
    <row r="844" spans="29:29" x14ac:dyDescent="0.25">
      <c r="AC844" s="9"/>
    </row>
    <row r="845" spans="29:29" x14ac:dyDescent="0.25">
      <c r="AC845" s="9"/>
    </row>
    <row r="846" spans="29:29" x14ac:dyDescent="0.25">
      <c r="AC846" s="9"/>
    </row>
    <row r="847" spans="29:29" x14ac:dyDescent="0.25">
      <c r="AC847" s="9"/>
    </row>
    <row r="848" spans="29:29" x14ac:dyDescent="0.25">
      <c r="AC848" s="9"/>
    </row>
    <row r="849" spans="29:29" x14ac:dyDescent="0.25">
      <c r="AC849" s="9"/>
    </row>
    <row r="850" spans="29:29" x14ac:dyDescent="0.25">
      <c r="AC850" s="9"/>
    </row>
    <row r="851" spans="29:29" x14ac:dyDescent="0.25">
      <c r="AC851" s="9"/>
    </row>
    <row r="852" spans="29:29" x14ac:dyDescent="0.25">
      <c r="AC852" s="9"/>
    </row>
    <row r="853" spans="29:29" x14ac:dyDescent="0.25">
      <c r="AC853" s="9"/>
    </row>
    <row r="854" spans="29:29" x14ac:dyDescent="0.25">
      <c r="AC854" s="9"/>
    </row>
    <row r="855" spans="29:29" x14ac:dyDescent="0.25">
      <c r="AC855" s="9"/>
    </row>
    <row r="856" spans="29:29" x14ac:dyDescent="0.25">
      <c r="AC856" s="9"/>
    </row>
    <row r="857" spans="29:29" x14ac:dyDescent="0.25">
      <c r="AC857" s="9"/>
    </row>
    <row r="858" spans="29:29" x14ac:dyDescent="0.25">
      <c r="AC858" s="9"/>
    </row>
    <row r="859" spans="29:29" x14ac:dyDescent="0.25">
      <c r="AC859" s="9"/>
    </row>
    <row r="860" spans="29:29" x14ac:dyDescent="0.25">
      <c r="AC860" s="9"/>
    </row>
    <row r="861" spans="29:29" x14ac:dyDescent="0.25">
      <c r="AC861" s="9"/>
    </row>
    <row r="862" spans="29:29" x14ac:dyDescent="0.25">
      <c r="AC862" s="9"/>
    </row>
    <row r="863" spans="29:29" x14ac:dyDescent="0.25">
      <c r="AC863" s="9"/>
    </row>
    <row r="864" spans="29:29" x14ac:dyDescent="0.25">
      <c r="AC864" s="9"/>
    </row>
    <row r="865" spans="29:29" x14ac:dyDescent="0.25">
      <c r="AC865" s="9"/>
    </row>
    <row r="866" spans="29:29" x14ac:dyDescent="0.25">
      <c r="AC866" s="9"/>
    </row>
    <row r="867" spans="29:29" x14ac:dyDescent="0.25">
      <c r="AC867" s="9"/>
    </row>
    <row r="868" spans="29:29" x14ac:dyDescent="0.25">
      <c r="AC868" s="9"/>
    </row>
    <row r="869" spans="29:29" x14ac:dyDescent="0.25">
      <c r="AC869" s="9"/>
    </row>
    <row r="870" spans="29:29" x14ac:dyDescent="0.25">
      <c r="AC870" s="9"/>
    </row>
    <row r="871" spans="29:29" x14ac:dyDescent="0.25">
      <c r="AC871" s="9"/>
    </row>
    <row r="872" spans="29:29" x14ac:dyDescent="0.25">
      <c r="AC872" s="9"/>
    </row>
    <row r="873" spans="29:29" x14ac:dyDescent="0.25">
      <c r="AC873" s="9"/>
    </row>
    <row r="874" spans="29:29" x14ac:dyDescent="0.25">
      <c r="AC874" s="9"/>
    </row>
    <row r="875" spans="29:29" x14ac:dyDescent="0.25">
      <c r="AC875" s="9"/>
    </row>
    <row r="876" spans="29:29" x14ac:dyDescent="0.25">
      <c r="AC876" s="9"/>
    </row>
    <row r="877" spans="29:29" x14ac:dyDescent="0.25">
      <c r="AC877" s="9"/>
    </row>
    <row r="878" spans="29:29" x14ac:dyDescent="0.25">
      <c r="AC878" s="9"/>
    </row>
    <row r="879" spans="29:29" x14ac:dyDescent="0.25">
      <c r="AC879" s="9"/>
    </row>
    <row r="880" spans="29:29" x14ac:dyDescent="0.25">
      <c r="AC880" s="9"/>
    </row>
    <row r="881" spans="29:29" x14ac:dyDescent="0.25">
      <c r="AC881" s="9"/>
    </row>
    <row r="882" spans="29:29" x14ac:dyDescent="0.25">
      <c r="AC882" s="9"/>
    </row>
    <row r="883" spans="29:29" x14ac:dyDescent="0.25">
      <c r="AC883" s="9"/>
    </row>
    <row r="884" spans="29:29" x14ac:dyDescent="0.25">
      <c r="AC884" s="9"/>
    </row>
    <row r="885" spans="29:29" x14ac:dyDescent="0.25">
      <c r="AC885" s="9"/>
    </row>
    <row r="886" spans="29:29" x14ac:dyDescent="0.25">
      <c r="AC886" s="9"/>
    </row>
    <row r="887" spans="29:29" x14ac:dyDescent="0.25">
      <c r="AC887" s="9"/>
    </row>
    <row r="888" spans="29:29" x14ac:dyDescent="0.25">
      <c r="AC888" s="9"/>
    </row>
    <row r="889" spans="29:29" x14ac:dyDescent="0.25">
      <c r="AC889" s="9"/>
    </row>
    <row r="890" spans="29:29" x14ac:dyDescent="0.25">
      <c r="AC890" s="9"/>
    </row>
    <row r="891" spans="29:29" x14ac:dyDescent="0.25">
      <c r="AC891" s="9"/>
    </row>
    <row r="892" spans="29:29" x14ac:dyDescent="0.25">
      <c r="AC892" s="9"/>
    </row>
    <row r="893" spans="29:29" x14ac:dyDescent="0.25">
      <c r="AC893" s="9"/>
    </row>
    <row r="894" spans="29:29" x14ac:dyDescent="0.25">
      <c r="AC894" s="9"/>
    </row>
    <row r="895" spans="29:29" x14ac:dyDescent="0.25">
      <c r="AC895" s="9"/>
    </row>
    <row r="896" spans="29:29" x14ac:dyDescent="0.25">
      <c r="AC896" s="9"/>
    </row>
    <row r="897" spans="29:29" x14ac:dyDescent="0.25">
      <c r="AC897" s="9"/>
    </row>
    <row r="898" spans="29:29" x14ac:dyDescent="0.25">
      <c r="AC898" s="9"/>
    </row>
    <row r="899" spans="29:29" x14ac:dyDescent="0.25">
      <c r="AC899" s="9"/>
    </row>
    <row r="900" spans="29:29" x14ac:dyDescent="0.25">
      <c r="AC900" s="9"/>
    </row>
    <row r="901" spans="29:29" x14ac:dyDescent="0.25">
      <c r="AC901" s="9"/>
    </row>
    <row r="902" spans="29:29" x14ac:dyDescent="0.25">
      <c r="AC902" s="9"/>
    </row>
    <row r="903" spans="29:29" x14ac:dyDescent="0.25">
      <c r="AC903" s="9"/>
    </row>
    <row r="904" spans="29:29" x14ac:dyDescent="0.25">
      <c r="AC904" s="9"/>
    </row>
    <row r="905" spans="29:29" x14ac:dyDescent="0.25">
      <c r="AC905" s="9"/>
    </row>
    <row r="906" spans="29:29" x14ac:dyDescent="0.25">
      <c r="AC906" s="9"/>
    </row>
    <row r="907" spans="29:29" x14ac:dyDescent="0.25">
      <c r="AC907" s="9"/>
    </row>
    <row r="908" spans="29:29" x14ac:dyDescent="0.25">
      <c r="AC908" s="9"/>
    </row>
    <row r="909" spans="29:29" x14ac:dyDescent="0.25">
      <c r="AC909" s="9"/>
    </row>
    <row r="910" spans="29:29" x14ac:dyDescent="0.25">
      <c r="AC910" s="9"/>
    </row>
    <row r="911" spans="29:29" x14ac:dyDescent="0.25">
      <c r="AC911" s="9"/>
    </row>
    <row r="912" spans="29:29" x14ac:dyDescent="0.25">
      <c r="AC912" s="9"/>
    </row>
    <row r="913" spans="29:29" x14ac:dyDescent="0.25">
      <c r="AC913" s="9"/>
    </row>
    <row r="914" spans="29:29" x14ac:dyDescent="0.25">
      <c r="AC914" s="9"/>
    </row>
    <row r="915" spans="29:29" x14ac:dyDescent="0.25">
      <c r="AC915" s="9"/>
    </row>
    <row r="916" spans="29:29" x14ac:dyDescent="0.25">
      <c r="AC916" s="9"/>
    </row>
    <row r="917" spans="29:29" x14ac:dyDescent="0.25">
      <c r="AC917" s="9"/>
    </row>
    <row r="918" spans="29:29" x14ac:dyDescent="0.25">
      <c r="AC918" s="9"/>
    </row>
    <row r="919" spans="29:29" x14ac:dyDescent="0.25">
      <c r="AC919" s="9"/>
    </row>
    <row r="920" spans="29:29" x14ac:dyDescent="0.25">
      <c r="AC920" s="9"/>
    </row>
    <row r="921" spans="29:29" x14ac:dyDescent="0.25">
      <c r="AC921" s="9"/>
    </row>
    <row r="922" spans="29:29" x14ac:dyDescent="0.25">
      <c r="AC922" s="9"/>
    </row>
    <row r="923" spans="29:29" x14ac:dyDescent="0.25">
      <c r="AC923" s="9"/>
    </row>
    <row r="924" spans="29:29" x14ac:dyDescent="0.25">
      <c r="AC924" s="9"/>
    </row>
    <row r="925" spans="29:29" x14ac:dyDescent="0.25">
      <c r="AC925" s="9"/>
    </row>
    <row r="926" spans="29:29" x14ac:dyDescent="0.25">
      <c r="AC926" s="9"/>
    </row>
    <row r="927" spans="29:29" x14ac:dyDescent="0.25">
      <c r="AC927" s="9"/>
    </row>
    <row r="928" spans="29:29" x14ac:dyDescent="0.25">
      <c r="AC928" s="9"/>
    </row>
    <row r="929" spans="29:29" x14ac:dyDescent="0.25">
      <c r="AC929" s="9"/>
    </row>
    <row r="930" spans="29:29" x14ac:dyDescent="0.25">
      <c r="AC930" s="9"/>
    </row>
    <row r="931" spans="29:29" x14ac:dyDescent="0.25">
      <c r="AC931" s="9"/>
    </row>
    <row r="932" spans="29:29" x14ac:dyDescent="0.25">
      <c r="AC932" s="9"/>
    </row>
    <row r="933" spans="29:29" x14ac:dyDescent="0.25">
      <c r="AC933" s="9"/>
    </row>
    <row r="934" spans="29:29" x14ac:dyDescent="0.25">
      <c r="AC934" s="9"/>
    </row>
    <row r="935" spans="29:29" x14ac:dyDescent="0.25">
      <c r="AC935" s="9"/>
    </row>
    <row r="936" spans="29:29" x14ac:dyDescent="0.25">
      <c r="AC936" s="9"/>
    </row>
    <row r="937" spans="29:29" x14ac:dyDescent="0.25">
      <c r="AC937" s="9"/>
    </row>
    <row r="938" spans="29:29" x14ac:dyDescent="0.25">
      <c r="AC938" s="9"/>
    </row>
    <row r="939" spans="29:29" x14ac:dyDescent="0.25">
      <c r="AC939" s="9"/>
    </row>
    <row r="940" spans="29:29" x14ac:dyDescent="0.25">
      <c r="AC940" s="9"/>
    </row>
    <row r="941" spans="29:29" x14ac:dyDescent="0.25">
      <c r="AC941" s="9"/>
    </row>
    <row r="942" spans="29:29" x14ac:dyDescent="0.25">
      <c r="AC942" s="9"/>
    </row>
    <row r="943" spans="29:29" x14ac:dyDescent="0.25">
      <c r="AC943" s="9"/>
    </row>
    <row r="944" spans="29:29" x14ac:dyDescent="0.25">
      <c r="AC944" s="9"/>
    </row>
    <row r="945" spans="29:29" x14ac:dyDescent="0.25">
      <c r="AC945" s="9"/>
    </row>
    <row r="946" spans="29:29" x14ac:dyDescent="0.25">
      <c r="AC946" s="9"/>
    </row>
    <row r="947" spans="29:29" x14ac:dyDescent="0.25">
      <c r="AC947" s="9"/>
    </row>
    <row r="948" spans="29:29" x14ac:dyDescent="0.25">
      <c r="AC948" s="9"/>
    </row>
    <row r="949" spans="29:29" x14ac:dyDescent="0.25">
      <c r="AC949" s="9"/>
    </row>
    <row r="950" spans="29:29" x14ac:dyDescent="0.25">
      <c r="AC950" s="9"/>
    </row>
    <row r="951" spans="29:29" x14ac:dyDescent="0.25">
      <c r="AC951" s="9"/>
    </row>
    <row r="952" spans="29:29" x14ac:dyDescent="0.25">
      <c r="AC952" s="9"/>
    </row>
    <row r="953" spans="29:29" x14ac:dyDescent="0.25">
      <c r="AC953" s="9"/>
    </row>
    <row r="954" spans="29:29" x14ac:dyDescent="0.25">
      <c r="AC954" s="9"/>
    </row>
    <row r="955" spans="29:29" x14ac:dyDescent="0.25">
      <c r="AC955" s="9"/>
    </row>
    <row r="956" spans="29:29" x14ac:dyDescent="0.25">
      <c r="AC956" s="9"/>
    </row>
    <row r="957" spans="29:29" x14ac:dyDescent="0.25">
      <c r="AC957" s="9"/>
    </row>
    <row r="958" spans="29:29" x14ac:dyDescent="0.25">
      <c r="AC958" s="9"/>
    </row>
    <row r="959" spans="29:29" x14ac:dyDescent="0.25">
      <c r="AC959" s="9"/>
    </row>
    <row r="960" spans="29:29" x14ac:dyDescent="0.25">
      <c r="AC960" s="9"/>
    </row>
    <row r="961" spans="29:29" x14ac:dyDescent="0.25">
      <c r="AC961" s="9"/>
    </row>
    <row r="962" spans="29:29" x14ac:dyDescent="0.25">
      <c r="AC962" s="9"/>
    </row>
    <row r="963" spans="29:29" x14ac:dyDescent="0.25">
      <c r="AC963" s="9"/>
    </row>
    <row r="964" spans="29:29" x14ac:dyDescent="0.25">
      <c r="AC964" s="9"/>
    </row>
    <row r="965" spans="29:29" x14ac:dyDescent="0.25">
      <c r="AC965" s="9"/>
    </row>
    <row r="966" spans="29:29" x14ac:dyDescent="0.25">
      <c r="AC966" s="9"/>
    </row>
    <row r="967" spans="29:29" x14ac:dyDescent="0.25">
      <c r="AC967" s="9"/>
    </row>
    <row r="968" spans="29:29" x14ac:dyDescent="0.25">
      <c r="AC968" s="9"/>
    </row>
    <row r="969" spans="29:29" x14ac:dyDescent="0.25">
      <c r="AC969" s="9"/>
    </row>
    <row r="970" spans="29:29" x14ac:dyDescent="0.25">
      <c r="AC970" s="9"/>
    </row>
    <row r="971" spans="29:29" x14ac:dyDescent="0.25">
      <c r="AC971" s="9"/>
    </row>
    <row r="972" spans="29:29" x14ac:dyDescent="0.25">
      <c r="AC972" s="9"/>
    </row>
    <row r="973" spans="29:29" x14ac:dyDescent="0.25">
      <c r="AC973" s="9"/>
    </row>
    <row r="974" spans="29:29" x14ac:dyDescent="0.25">
      <c r="AC974" s="9"/>
    </row>
    <row r="975" spans="29:29" x14ac:dyDescent="0.25">
      <c r="AC975" s="9"/>
    </row>
    <row r="976" spans="29:29" x14ac:dyDescent="0.25">
      <c r="AC976" s="9"/>
    </row>
    <row r="977" spans="29:29" x14ac:dyDescent="0.25">
      <c r="AC977" s="9"/>
    </row>
    <row r="978" spans="29:29" x14ac:dyDescent="0.25">
      <c r="AC978" s="9"/>
    </row>
    <row r="979" spans="29:29" x14ac:dyDescent="0.25">
      <c r="AC979" s="9"/>
    </row>
    <row r="980" spans="29:29" x14ac:dyDescent="0.25">
      <c r="AC980" s="9"/>
    </row>
    <row r="981" spans="29:29" x14ac:dyDescent="0.25">
      <c r="AC981" s="9"/>
    </row>
    <row r="982" spans="29:29" x14ac:dyDescent="0.25">
      <c r="AC982" s="9"/>
    </row>
    <row r="983" spans="29:29" x14ac:dyDescent="0.25">
      <c r="AC983" s="9"/>
    </row>
    <row r="984" spans="29:29" x14ac:dyDescent="0.25">
      <c r="AC984" s="9"/>
    </row>
    <row r="985" spans="29:29" x14ac:dyDescent="0.25">
      <c r="AC985" s="9"/>
    </row>
    <row r="986" spans="29:29" x14ac:dyDescent="0.25">
      <c r="AC986" s="9"/>
    </row>
    <row r="987" spans="29:29" x14ac:dyDescent="0.25">
      <c r="AC987" s="9"/>
    </row>
    <row r="988" spans="29:29" x14ac:dyDescent="0.25">
      <c r="AC988" s="9"/>
    </row>
    <row r="989" spans="29:29" x14ac:dyDescent="0.25">
      <c r="AC989" s="9"/>
    </row>
    <row r="990" spans="29:29" x14ac:dyDescent="0.25">
      <c r="AC990" s="9"/>
    </row>
    <row r="991" spans="29:29" x14ac:dyDescent="0.25">
      <c r="AC991" s="9"/>
    </row>
    <row r="992" spans="29:29" x14ac:dyDescent="0.25">
      <c r="AC992" s="9"/>
    </row>
    <row r="993" spans="29:29" x14ac:dyDescent="0.25">
      <c r="AC993" s="9"/>
    </row>
    <row r="994" spans="29:29" x14ac:dyDescent="0.25">
      <c r="AC994" s="9"/>
    </row>
    <row r="995" spans="29:29" x14ac:dyDescent="0.25">
      <c r="AC995" s="9"/>
    </row>
    <row r="996" spans="29:29" x14ac:dyDescent="0.25">
      <c r="AC996" s="9"/>
    </row>
    <row r="997" spans="29:29" x14ac:dyDescent="0.25">
      <c r="AC997" s="9"/>
    </row>
    <row r="998" spans="29:29" x14ac:dyDescent="0.25">
      <c r="AC998" s="9"/>
    </row>
    <row r="999" spans="29:29" x14ac:dyDescent="0.25">
      <c r="AC999" s="9"/>
    </row>
    <row r="1000" spans="29:29" x14ac:dyDescent="0.25">
      <c r="AC1000" s="9"/>
    </row>
    <row r="1001" spans="29:29" x14ac:dyDescent="0.25">
      <c r="AC1001" s="9"/>
    </row>
    <row r="1002" spans="29:29" x14ac:dyDescent="0.25">
      <c r="AC1002" s="9"/>
    </row>
    <row r="1003" spans="29:29" x14ac:dyDescent="0.25">
      <c r="AC1003" s="9"/>
    </row>
    <row r="1004" spans="29:29" x14ac:dyDescent="0.25">
      <c r="AC1004" s="9"/>
    </row>
    <row r="1005" spans="29:29" x14ac:dyDescent="0.25">
      <c r="AC1005" s="9"/>
    </row>
    <row r="1006" spans="29:29" x14ac:dyDescent="0.25">
      <c r="AC1006" s="9"/>
    </row>
    <row r="1007" spans="29:29" x14ac:dyDescent="0.25">
      <c r="AC1007" s="9"/>
    </row>
    <row r="1008" spans="29:29" x14ac:dyDescent="0.25">
      <c r="AC1008" s="9"/>
    </row>
    <row r="1009" spans="29:29" x14ac:dyDescent="0.25">
      <c r="AC1009" s="9"/>
    </row>
    <row r="1010" spans="29:29" x14ac:dyDescent="0.25">
      <c r="AC1010" s="9"/>
    </row>
    <row r="1011" spans="29:29" x14ac:dyDescent="0.25">
      <c r="AC1011" s="9"/>
    </row>
    <row r="1012" spans="29:29" x14ac:dyDescent="0.25">
      <c r="AC1012" s="9"/>
    </row>
    <row r="1013" spans="29:29" x14ac:dyDescent="0.25">
      <c r="AC1013" s="9"/>
    </row>
    <row r="1014" spans="29:29" x14ac:dyDescent="0.25">
      <c r="AC1014" s="9"/>
    </row>
    <row r="1015" spans="29:29" x14ac:dyDescent="0.25">
      <c r="AC1015" s="9"/>
    </row>
    <row r="1016" spans="29:29" x14ac:dyDescent="0.25">
      <c r="AC1016" s="9"/>
    </row>
    <row r="1017" spans="29:29" x14ac:dyDescent="0.25">
      <c r="AC1017" s="9"/>
    </row>
    <row r="1018" spans="29:29" x14ac:dyDescent="0.25">
      <c r="AC1018" s="9"/>
    </row>
    <row r="1019" spans="29:29" x14ac:dyDescent="0.25">
      <c r="AC1019" s="9"/>
    </row>
    <row r="1020" spans="29:29" x14ac:dyDescent="0.25">
      <c r="AC1020" s="9"/>
    </row>
    <row r="1021" spans="29:29" x14ac:dyDescent="0.25">
      <c r="AC1021" s="9"/>
    </row>
    <row r="1022" spans="29:29" x14ac:dyDescent="0.25">
      <c r="AC1022" s="9"/>
    </row>
    <row r="1023" spans="29:29" x14ac:dyDescent="0.25">
      <c r="AC1023" s="9"/>
    </row>
    <row r="1024" spans="29:29" x14ac:dyDescent="0.25">
      <c r="AC1024" s="9"/>
    </row>
    <row r="1025" spans="29:29" x14ac:dyDescent="0.25">
      <c r="AC1025" s="9"/>
    </row>
    <row r="1026" spans="29:29" x14ac:dyDescent="0.25">
      <c r="AC1026" s="9"/>
    </row>
    <row r="1027" spans="29:29" x14ac:dyDescent="0.25">
      <c r="AC1027" s="9"/>
    </row>
    <row r="1028" spans="29:29" x14ac:dyDescent="0.25">
      <c r="AC1028" s="9"/>
    </row>
    <row r="1029" spans="29:29" x14ac:dyDescent="0.25">
      <c r="AC1029" s="9"/>
    </row>
    <row r="1030" spans="29:29" x14ac:dyDescent="0.25">
      <c r="AC1030" s="9"/>
    </row>
    <row r="1031" spans="29:29" x14ac:dyDescent="0.25">
      <c r="AC1031" s="9"/>
    </row>
    <row r="1032" spans="29:29" x14ac:dyDescent="0.25">
      <c r="AC1032" s="9"/>
    </row>
    <row r="1033" spans="29:29" x14ac:dyDescent="0.25">
      <c r="AC1033" s="9"/>
    </row>
    <row r="1034" spans="29:29" x14ac:dyDescent="0.25">
      <c r="AC1034" s="9"/>
    </row>
    <row r="1035" spans="29:29" x14ac:dyDescent="0.25">
      <c r="AC1035" s="9"/>
    </row>
    <row r="1036" spans="29:29" x14ac:dyDescent="0.25">
      <c r="AC1036" s="9"/>
    </row>
    <row r="1037" spans="29:29" x14ac:dyDescent="0.25">
      <c r="AC1037" s="9"/>
    </row>
    <row r="1038" spans="29:29" x14ac:dyDescent="0.25">
      <c r="AC1038" s="9"/>
    </row>
    <row r="1039" spans="29:29" x14ac:dyDescent="0.25">
      <c r="AC1039" s="9"/>
    </row>
    <row r="1040" spans="29:29" x14ac:dyDescent="0.25">
      <c r="AC1040" s="9"/>
    </row>
    <row r="1041" spans="29:29" x14ac:dyDescent="0.25">
      <c r="AC1041" s="9"/>
    </row>
    <row r="1042" spans="29:29" x14ac:dyDescent="0.25">
      <c r="AC1042" s="9"/>
    </row>
    <row r="1043" spans="29:29" x14ac:dyDescent="0.25">
      <c r="AC1043" s="9"/>
    </row>
    <row r="1044" spans="29:29" x14ac:dyDescent="0.25">
      <c r="AC1044" s="9"/>
    </row>
    <row r="1045" spans="29:29" x14ac:dyDescent="0.25">
      <c r="AC1045" s="9"/>
    </row>
    <row r="1046" spans="29:29" x14ac:dyDescent="0.25">
      <c r="AC1046" s="9"/>
    </row>
    <row r="1047" spans="29:29" x14ac:dyDescent="0.25">
      <c r="AC1047" s="9"/>
    </row>
    <row r="1048" spans="29:29" x14ac:dyDescent="0.25">
      <c r="AC1048" s="9"/>
    </row>
    <row r="1049" spans="29:29" x14ac:dyDescent="0.25">
      <c r="AC1049" s="9"/>
    </row>
    <row r="1050" spans="29:29" x14ac:dyDescent="0.25">
      <c r="AC1050" s="9"/>
    </row>
    <row r="1051" spans="29:29" x14ac:dyDescent="0.25">
      <c r="AC1051" s="9"/>
    </row>
    <row r="1052" spans="29:29" x14ac:dyDescent="0.25">
      <c r="AC1052" s="9"/>
    </row>
    <row r="1053" spans="29:29" x14ac:dyDescent="0.25">
      <c r="AC1053" s="9"/>
    </row>
    <row r="1054" spans="29:29" x14ac:dyDescent="0.25">
      <c r="AC1054" s="9"/>
    </row>
    <row r="1055" spans="29:29" x14ac:dyDescent="0.25">
      <c r="AC1055" s="9"/>
    </row>
    <row r="1056" spans="29:29" x14ac:dyDescent="0.25">
      <c r="AC1056" s="9"/>
    </row>
    <row r="1057" spans="29:29" x14ac:dyDescent="0.25">
      <c r="AC1057" s="9"/>
    </row>
    <row r="1058" spans="29:29" x14ac:dyDescent="0.25">
      <c r="AC1058" s="9"/>
    </row>
    <row r="1059" spans="29:29" x14ac:dyDescent="0.25">
      <c r="AC1059" s="9"/>
    </row>
    <row r="1060" spans="29:29" x14ac:dyDescent="0.25">
      <c r="AC1060" s="9"/>
    </row>
    <row r="1061" spans="29:29" x14ac:dyDescent="0.25">
      <c r="AC1061" s="9"/>
    </row>
    <row r="1062" spans="29:29" x14ac:dyDescent="0.25">
      <c r="AC1062" s="9"/>
    </row>
    <row r="1063" spans="29:29" x14ac:dyDescent="0.25">
      <c r="AC1063" s="9"/>
    </row>
    <row r="1064" spans="29:29" x14ac:dyDescent="0.25">
      <c r="AC1064" s="9"/>
    </row>
    <row r="1065" spans="29:29" x14ac:dyDescent="0.25">
      <c r="AC1065" s="9"/>
    </row>
    <row r="1066" spans="29:29" x14ac:dyDescent="0.25">
      <c r="AC1066" s="9"/>
    </row>
    <row r="1067" spans="29:29" x14ac:dyDescent="0.25">
      <c r="AC1067" s="9"/>
    </row>
    <row r="1068" spans="29:29" x14ac:dyDescent="0.25">
      <c r="AC1068" s="9"/>
    </row>
    <row r="1069" spans="29:29" x14ac:dyDescent="0.25">
      <c r="AC1069" s="9"/>
    </row>
    <row r="1070" spans="29:29" x14ac:dyDescent="0.25">
      <c r="AC1070" s="9"/>
    </row>
    <row r="1071" spans="29:29" x14ac:dyDescent="0.25">
      <c r="AC1071" s="9"/>
    </row>
    <row r="1072" spans="29:29" x14ac:dyDescent="0.25">
      <c r="AC1072" s="9"/>
    </row>
    <row r="1073" spans="29:29" x14ac:dyDescent="0.25">
      <c r="AC1073" s="9"/>
    </row>
    <row r="1074" spans="29:29" x14ac:dyDescent="0.25">
      <c r="AC1074" s="9"/>
    </row>
    <row r="1075" spans="29:29" x14ac:dyDescent="0.25">
      <c r="AC1075" s="9"/>
    </row>
    <row r="1076" spans="29:29" x14ac:dyDescent="0.25">
      <c r="AC1076" s="9"/>
    </row>
    <row r="1077" spans="29:29" x14ac:dyDescent="0.25">
      <c r="AC1077" s="9"/>
    </row>
    <row r="1078" spans="29:29" x14ac:dyDescent="0.25">
      <c r="AC1078" s="9"/>
    </row>
    <row r="1079" spans="29:29" x14ac:dyDescent="0.25">
      <c r="AC1079" s="9"/>
    </row>
    <row r="1080" spans="29:29" x14ac:dyDescent="0.25">
      <c r="AC1080" s="9"/>
    </row>
    <row r="1081" spans="29:29" x14ac:dyDescent="0.25">
      <c r="AC1081" s="9"/>
    </row>
    <row r="1082" spans="29:29" x14ac:dyDescent="0.25">
      <c r="AC1082" s="9"/>
    </row>
    <row r="1083" spans="29:29" x14ac:dyDescent="0.25">
      <c r="AC1083" s="9"/>
    </row>
    <row r="1084" spans="29:29" x14ac:dyDescent="0.25">
      <c r="AC1084" s="9"/>
    </row>
    <row r="1085" spans="29:29" x14ac:dyDescent="0.25">
      <c r="AC1085" s="9"/>
    </row>
    <row r="1086" spans="29:29" x14ac:dyDescent="0.25">
      <c r="AC1086" s="9"/>
    </row>
    <row r="1087" spans="29:29" x14ac:dyDescent="0.25">
      <c r="AC1087" s="9"/>
    </row>
    <row r="1088" spans="29:29" x14ac:dyDescent="0.25">
      <c r="AC1088" s="9"/>
    </row>
    <row r="1089" spans="29:29" x14ac:dyDescent="0.25">
      <c r="AC1089" s="9"/>
    </row>
    <row r="1090" spans="29:29" x14ac:dyDescent="0.25">
      <c r="AC1090" s="9"/>
    </row>
    <row r="1091" spans="29:29" x14ac:dyDescent="0.25">
      <c r="AC1091" s="9"/>
    </row>
    <row r="1092" spans="29:29" x14ac:dyDescent="0.25">
      <c r="AC1092" s="9"/>
    </row>
    <row r="1093" spans="29:29" x14ac:dyDescent="0.25">
      <c r="AC1093" s="9"/>
    </row>
    <row r="1094" spans="29:29" x14ac:dyDescent="0.25">
      <c r="AC1094" s="9"/>
    </row>
    <row r="1095" spans="29:29" x14ac:dyDescent="0.25">
      <c r="AC1095" s="9"/>
    </row>
    <row r="1096" spans="29:29" x14ac:dyDescent="0.25">
      <c r="AC1096" s="9"/>
    </row>
    <row r="1097" spans="29:29" x14ac:dyDescent="0.25">
      <c r="AC1097" s="9"/>
    </row>
    <row r="1098" spans="29:29" x14ac:dyDescent="0.25">
      <c r="AC1098" s="9"/>
    </row>
    <row r="1099" spans="29:29" x14ac:dyDescent="0.25">
      <c r="AC1099" s="9"/>
    </row>
    <row r="1100" spans="29:29" x14ac:dyDescent="0.25">
      <c r="AC1100" s="9"/>
    </row>
    <row r="1101" spans="29:29" x14ac:dyDescent="0.25">
      <c r="AC1101" s="9"/>
    </row>
    <row r="1102" spans="29:29" x14ac:dyDescent="0.25">
      <c r="AC1102" s="9"/>
    </row>
    <row r="1103" spans="29:29" x14ac:dyDescent="0.25">
      <c r="AC1103" s="9"/>
    </row>
    <row r="1104" spans="29:29" x14ac:dyDescent="0.25">
      <c r="AC1104" s="9"/>
    </row>
    <row r="1105" spans="29:29" x14ac:dyDescent="0.25">
      <c r="AC1105" s="9"/>
    </row>
    <row r="1106" spans="29:29" x14ac:dyDescent="0.25">
      <c r="AC1106" s="9"/>
    </row>
    <row r="1107" spans="29:29" x14ac:dyDescent="0.25">
      <c r="AC1107" s="9"/>
    </row>
    <row r="1108" spans="29:29" x14ac:dyDescent="0.25">
      <c r="AC1108" s="9"/>
    </row>
    <row r="1109" spans="29:29" x14ac:dyDescent="0.25">
      <c r="AC1109" s="9"/>
    </row>
    <row r="1110" spans="29:29" x14ac:dyDescent="0.25">
      <c r="AC1110" s="9"/>
    </row>
    <row r="1111" spans="29:29" x14ac:dyDescent="0.25">
      <c r="AC1111" s="9"/>
    </row>
    <row r="1112" spans="29:29" x14ac:dyDescent="0.25">
      <c r="AC1112" s="9"/>
    </row>
    <row r="1113" spans="29:29" x14ac:dyDescent="0.25">
      <c r="AC1113" s="9"/>
    </row>
    <row r="1114" spans="29:29" x14ac:dyDescent="0.25">
      <c r="AC1114" s="9"/>
    </row>
    <row r="1115" spans="29:29" x14ac:dyDescent="0.25">
      <c r="AC1115" s="9"/>
    </row>
    <row r="1116" spans="29:29" x14ac:dyDescent="0.25">
      <c r="AC1116" s="9"/>
    </row>
    <row r="1117" spans="29:29" x14ac:dyDescent="0.25">
      <c r="AC1117" s="9"/>
    </row>
    <row r="1118" spans="29:29" x14ac:dyDescent="0.25">
      <c r="AC1118" s="9"/>
    </row>
    <row r="1119" spans="29:29" x14ac:dyDescent="0.25">
      <c r="AC1119" s="9"/>
    </row>
    <row r="1120" spans="29:29" x14ac:dyDescent="0.25">
      <c r="AC1120" s="9"/>
    </row>
    <row r="1121" spans="29:29" x14ac:dyDescent="0.25">
      <c r="AC1121" s="9"/>
    </row>
    <row r="1122" spans="29:29" x14ac:dyDescent="0.25">
      <c r="AC1122" s="9"/>
    </row>
    <row r="1123" spans="29:29" x14ac:dyDescent="0.25">
      <c r="AC1123" s="9"/>
    </row>
    <row r="1124" spans="29:29" x14ac:dyDescent="0.25">
      <c r="AC1124" s="9"/>
    </row>
    <row r="1125" spans="29:29" x14ac:dyDescent="0.25">
      <c r="AC1125" s="9"/>
    </row>
    <row r="1126" spans="29:29" x14ac:dyDescent="0.25">
      <c r="AC1126" s="9"/>
    </row>
    <row r="1127" spans="29:29" x14ac:dyDescent="0.25">
      <c r="AC1127" s="9"/>
    </row>
    <row r="1128" spans="29:29" x14ac:dyDescent="0.25">
      <c r="AC1128" s="9"/>
    </row>
    <row r="1129" spans="29:29" x14ac:dyDescent="0.25">
      <c r="AC1129" s="9"/>
    </row>
    <row r="1130" spans="29:29" x14ac:dyDescent="0.25">
      <c r="AC1130" s="9"/>
    </row>
    <row r="1131" spans="29:29" x14ac:dyDescent="0.25">
      <c r="AC1131" s="9"/>
    </row>
    <row r="1132" spans="29:29" x14ac:dyDescent="0.25">
      <c r="AC1132" s="9"/>
    </row>
    <row r="1133" spans="29:29" x14ac:dyDescent="0.25">
      <c r="AC1133" s="9"/>
    </row>
    <row r="1134" spans="29:29" x14ac:dyDescent="0.25">
      <c r="AC1134" s="9"/>
    </row>
    <row r="1135" spans="29:29" x14ac:dyDescent="0.25">
      <c r="AC1135" s="9"/>
    </row>
    <row r="1136" spans="29:29" x14ac:dyDescent="0.25">
      <c r="AC1136" s="9"/>
    </row>
    <row r="1137" spans="29:29" x14ac:dyDescent="0.25">
      <c r="AC1137" s="9"/>
    </row>
    <row r="1138" spans="29:29" x14ac:dyDescent="0.25">
      <c r="AC1138" s="9"/>
    </row>
    <row r="1139" spans="29:29" x14ac:dyDescent="0.25">
      <c r="AC1139" s="9"/>
    </row>
    <row r="1140" spans="29:29" x14ac:dyDescent="0.25">
      <c r="AC1140" s="9"/>
    </row>
    <row r="1141" spans="29:29" x14ac:dyDescent="0.25">
      <c r="AC1141" s="9"/>
    </row>
    <row r="1142" spans="29:29" x14ac:dyDescent="0.25">
      <c r="AC1142" s="9"/>
    </row>
    <row r="1143" spans="29:29" x14ac:dyDescent="0.25">
      <c r="AC1143" s="9"/>
    </row>
    <row r="1144" spans="29:29" x14ac:dyDescent="0.25">
      <c r="AC1144" s="9"/>
    </row>
    <row r="1145" spans="29:29" x14ac:dyDescent="0.25">
      <c r="AC1145" s="9"/>
    </row>
    <row r="1146" spans="29:29" x14ac:dyDescent="0.25">
      <c r="AC1146" s="9"/>
    </row>
    <row r="1147" spans="29:29" x14ac:dyDescent="0.25">
      <c r="AC1147" s="9"/>
    </row>
    <row r="1148" spans="29:29" x14ac:dyDescent="0.25">
      <c r="AC1148" s="9"/>
    </row>
    <row r="1149" spans="29:29" x14ac:dyDescent="0.25">
      <c r="AC1149" s="9"/>
    </row>
    <row r="1150" spans="29:29" x14ac:dyDescent="0.25">
      <c r="AC1150" s="9"/>
    </row>
    <row r="1151" spans="29:29" x14ac:dyDescent="0.25">
      <c r="AC1151" s="9"/>
    </row>
    <row r="1152" spans="29:29" x14ac:dyDescent="0.25">
      <c r="AC1152" s="9"/>
    </row>
    <row r="1153" spans="29:29" x14ac:dyDescent="0.25">
      <c r="AC1153" s="9"/>
    </row>
    <row r="1154" spans="29:29" x14ac:dyDescent="0.25">
      <c r="AC1154" s="9"/>
    </row>
    <row r="1155" spans="29:29" x14ac:dyDescent="0.25">
      <c r="AC1155" s="9"/>
    </row>
    <row r="1156" spans="29:29" x14ac:dyDescent="0.25">
      <c r="AC1156" s="9"/>
    </row>
    <row r="1157" spans="29:29" x14ac:dyDescent="0.25">
      <c r="AC1157" s="9"/>
    </row>
    <row r="1158" spans="29:29" x14ac:dyDescent="0.25">
      <c r="AC1158" s="9"/>
    </row>
    <row r="1159" spans="29:29" x14ac:dyDescent="0.25">
      <c r="AC1159" s="9"/>
    </row>
    <row r="1160" spans="29:29" x14ac:dyDescent="0.25">
      <c r="AC1160" s="9"/>
    </row>
    <row r="1161" spans="29:29" x14ac:dyDescent="0.25">
      <c r="AC1161" s="9"/>
    </row>
    <row r="1162" spans="29:29" x14ac:dyDescent="0.25">
      <c r="AC1162" s="9"/>
    </row>
    <row r="1163" spans="29:29" x14ac:dyDescent="0.25">
      <c r="AC1163" s="9"/>
    </row>
    <row r="1164" spans="29:29" x14ac:dyDescent="0.25">
      <c r="AC1164" s="9"/>
    </row>
    <row r="1165" spans="29:29" x14ac:dyDescent="0.25">
      <c r="AC1165" s="9"/>
    </row>
    <row r="1166" spans="29:29" x14ac:dyDescent="0.25">
      <c r="AC1166" s="9"/>
    </row>
    <row r="1167" spans="29:29" x14ac:dyDescent="0.25">
      <c r="AC1167" s="9"/>
    </row>
    <row r="1168" spans="29:29" x14ac:dyDescent="0.25">
      <c r="AC1168" s="9"/>
    </row>
    <row r="1169" spans="29:29" x14ac:dyDescent="0.25">
      <c r="AC1169" s="9"/>
    </row>
    <row r="1170" spans="29:29" x14ac:dyDescent="0.25">
      <c r="AC1170" s="9"/>
    </row>
    <row r="1171" spans="29:29" x14ac:dyDescent="0.25">
      <c r="AC1171" s="9"/>
    </row>
    <row r="1172" spans="29:29" x14ac:dyDescent="0.25">
      <c r="AC1172" s="9"/>
    </row>
    <row r="1173" spans="29:29" x14ac:dyDescent="0.25">
      <c r="AC1173" s="9"/>
    </row>
    <row r="1174" spans="29:29" x14ac:dyDescent="0.25">
      <c r="AC1174" s="9"/>
    </row>
    <row r="1175" spans="29:29" x14ac:dyDescent="0.25">
      <c r="AC1175" s="9"/>
    </row>
    <row r="1176" spans="29:29" x14ac:dyDescent="0.25">
      <c r="AC1176" s="9"/>
    </row>
    <row r="1177" spans="29:29" x14ac:dyDescent="0.25">
      <c r="AC1177" s="9"/>
    </row>
    <row r="1178" spans="29:29" x14ac:dyDescent="0.25">
      <c r="AC1178" s="9"/>
    </row>
    <row r="1179" spans="29:29" x14ac:dyDescent="0.25">
      <c r="AC1179" s="9"/>
    </row>
    <row r="1180" spans="29:29" x14ac:dyDescent="0.25">
      <c r="AC1180" s="9"/>
    </row>
    <row r="1181" spans="29:29" x14ac:dyDescent="0.25">
      <c r="AC1181" s="9"/>
    </row>
    <row r="1182" spans="29:29" x14ac:dyDescent="0.25">
      <c r="AC1182" s="9"/>
    </row>
    <row r="1183" spans="29:29" x14ac:dyDescent="0.25">
      <c r="AC1183" s="9"/>
    </row>
    <row r="1184" spans="29:29" x14ac:dyDescent="0.25">
      <c r="AC1184" s="9"/>
    </row>
    <row r="1185" spans="29:29" x14ac:dyDescent="0.25">
      <c r="AC1185" s="9"/>
    </row>
    <row r="1186" spans="29:29" x14ac:dyDescent="0.25">
      <c r="AC1186" s="9"/>
    </row>
    <row r="1187" spans="29:29" x14ac:dyDescent="0.25">
      <c r="AC1187" s="9"/>
    </row>
    <row r="1188" spans="29:29" x14ac:dyDescent="0.25">
      <c r="AC1188" s="9"/>
    </row>
    <row r="1189" spans="29:29" x14ac:dyDescent="0.25">
      <c r="AC1189" s="9"/>
    </row>
    <row r="1190" spans="29:29" x14ac:dyDescent="0.25">
      <c r="AC1190" s="9"/>
    </row>
    <row r="1191" spans="29:29" x14ac:dyDescent="0.25">
      <c r="AC1191" s="9"/>
    </row>
    <row r="1192" spans="29:29" x14ac:dyDescent="0.25">
      <c r="AC1192" s="9"/>
    </row>
    <row r="1193" spans="29:29" x14ac:dyDescent="0.25">
      <c r="AC1193" s="9"/>
    </row>
    <row r="1194" spans="29:29" x14ac:dyDescent="0.25">
      <c r="AC1194" s="9"/>
    </row>
    <row r="1195" spans="29:29" x14ac:dyDescent="0.25">
      <c r="AC1195" s="9"/>
    </row>
    <row r="1196" spans="29:29" x14ac:dyDescent="0.25">
      <c r="AC1196" s="9"/>
    </row>
    <row r="1197" spans="29:29" x14ac:dyDescent="0.25">
      <c r="AC1197" s="9"/>
    </row>
    <row r="1198" spans="29:29" x14ac:dyDescent="0.25">
      <c r="AC1198" s="9"/>
    </row>
    <row r="1199" spans="29:29" x14ac:dyDescent="0.25">
      <c r="AC1199" s="9"/>
    </row>
    <row r="1200" spans="29:29" x14ac:dyDescent="0.25">
      <c r="AC1200" s="9"/>
    </row>
    <row r="1201" spans="29:29" x14ac:dyDescent="0.25">
      <c r="AC1201" s="9"/>
    </row>
    <row r="1202" spans="29:29" x14ac:dyDescent="0.25">
      <c r="AC1202" s="9"/>
    </row>
    <row r="1203" spans="29:29" x14ac:dyDescent="0.25">
      <c r="AC1203" s="9"/>
    </row>
    <row r="1204" spans="29:29" x14ac:dyDescent="0.25">
      <c r="AC1204" s="9"/>
    </row>
    <row r="1205" spans="29:29" x14ac:dyDescent="0.25">
      <c r="AC1205" s="9"/>
    </row>
    <row r="1206" spans="29:29" x14ac:dyDescent="0.25">
      <c r="AC1206" s="9"/>
    </row>
    <row r="1207" spans="29:29" x14ac:dyDescent="0.25">
      <c r="AC1207" s="9"/>
    </row>
    <row r="1208" spans="29:29" x14ac:dyDescent="0.25">
      <c r="AC1208" s="9"/>
    </row>
    <row r="1209" spans="29:29" x14ac:dyDescent="0.25">
      <c r="AC1209" s="9"/>
    </row>
    <row r="1210" spans="29:29" x14ac:dyDescent="0.25">
      <c r="AC1210" s="9"/>
    </row>
    <row r="1211" spans="29:29" x14ac:dyDescent="0.25">
      <c r="AC1211" s="9"/>
    </row>
    <row r="1212" spans="29:29" x14ac:dyDescent="0.25">
      <c r="AC1212" s="9"/>
    </row>
    <row r="1213" spans="29:29" x14ac:dyDescent="0.25">
      <c r="AC1213" s="9"/>
    </row>
    <row r="1214" spans="29:29" x14ac:dyDescent="0.25">
      <c r="AC1214" s="9"/>
    </row>
    <row r="1215" spans="29:29" x14ac:dyDescent="0.25">
      <c r="AC1215" s="9"/>
    </row>
    <row r="1216" spans="29:29" x14ac:dyDescent="0.25">
      <c r="AC1216" s="9"/>
    </row>
    <row r="1217" spans="29:29" x14ac:dyDescent="0.25">
      <c r="AC1217" s="9"/>
    </row>
    <row r="1218" spans="29:29" x14ac:dyDescent="0.25">
      <c r="AC1218" s="9"/>
    </row>
    <row r="1219" spans="29:29" x14ac:dyDescent="0.25">
      <c r="AC1219" s="9"/>
    </row>
    <row r="1220" spans="29:29" x14ac:dyDescent="0.25">
      <c r="AC1220" s="9"/>
    </row>
    <row r="1221" spans="29:29" x14ac:dyDescent="0.25">
      <c r="AC1221" s="9"/>
    </row>
    <row r="1222" spans="29:29" x14ac:dyDescent="0.25">
      <c r="AC1222" s="9"/>
    </row>
    <row r="1223" spans="29:29" x14ac:dyDescent="0.25">
      <c r="AC1223" s="9"/>
    </row>
    <row r="1224" spans="29:29" x14ac:dyDescent="0.25">
      <c r="AC1224" s="9"/>
    </row>
    <row r="1225" spans="29:29" x14ac:dyDescent="0.25">
      <c r="AC1225" s="9"/>
    </row>
    <row r="1226" spans="29:29" x14ac:dyDescent="0.25">
      <c r="AC1226" s="9"/>
    </row>
    <row r="1227" spans="29:29" x14ac:dyDescent="0.25">
      <c r="AC1227" s="9"/>
    </row>
    <row r="1228" spans="29:29" x14ac:dyDescent="0.25">
      <c r="AC1228" s="9"/>
    </row>
    <row r="1229" spans="29:29" x14ac:dyDescent="0.25">
      <c r="AC1229" s="9"/>
    </row>
    <row r="1230" spans="29:29" x14ac:dyDescent="0.25">
      <c r="AC1230" s="9"/>
    </row>
    <row r="1231" spans="29:29" x14ac:dyDescent="0.25">
      <c r="AC1231" s="9"/>
    </row>
    <row r="1232" spans="29:29" x14ac:dyDescent="0.25">
      <c r="AC1232" s="9"/>
    </row>
    <row r="1233" spans="29:29" x14ac:dyDescent="0.25">
      <c r="AC1233" s="9"/>
    </row>
    <row r="1234" spans="29:29" x14ac:dyDescent="0.25">
      <c r="AC1234" s="9"/>
    </row>
    <row r="1235" spans="29:29" x14ac:dyDescent="0.25">
      <c r="AC1235" s="9"/>
    </row>
    <row r="1236" spans="29:29" x14ac:dyDescent="0.25">
      <c r="AC1236" s="9"/>
    </row>
    <row r="1237" spans="29:29" x14ac:dyDescent="0.25">
      <c r="AC1237" s="9"/>
    </row>
    <row r="1238" spans="29:29" x14ac:dyDescent="0.25">
      <c r="AC1238" s="9"/>
    </row>
    <row r="1239" spans="29:29" x14ac:dyDescent="0.25">
      <c r="AC1239" s="9"/>
    </row>
    <row r="1240" spans="29:29" x14ac:dyDescent="0.25">
      <c r="AC1240" s="9"/>
    </row>
    <row r="1241" spans="29:29" x14ac:dyDescent="0.25">
      <c r="AC1241" s="9"/>
    </row>
    <row r="1242" spans="29:29" x14ac:dyDescent="0.25">
      <c r="AC1242" s="9"/>
    </row>
    <row r="1243" spans="29:29" x14ac:dyDescent="0.25">
      <c r="AC1243" s="9"/>
    </row>
    <row r="1244" spans="29:29" x14ac:dyDescent="0.25">
      <c r="AC1244" s="9"/>
    </row>
    <row r="1245" spans="29:29" x14ac:dyDescent="0.25">
      <c r="AC1245" s="9"/>
    </row>
    <row r="1246" spans="29:29" x14ac:dyDescent="0.25">
      <c r="AC1246" s="9"/>
    </row>
    <row r="1247" spans="29:29" x14ac:dyDescent="0.25">
      <c r="AC1247" s="9"/>
    </row>
    <row r="1248" spans="29:29" x14ac:dyDescent="0.25">
      <c r="AC1248" s="9"/>
    </row>
    <row r="1249" spans="29:29" x14ac:dyDescent="0.25">
      <c r="AC1249" s="9"/>
    </row>
    <row r="1250" spans="29:29" x14ac:dyDescent="0.25">
      <c r="AC1250" s="9"/>
    </row>
    <row r="1251" spans="29:29" x14ac:dyDescent="0.25">
      <c r="AC1251" s="9"/>
    </row>
    <row r="1252" spans="29:29" x14ac:dyDescent="0.25">
      <c r="AC1252" s="9"/>
    </row>
    <row r="1253" spans="29:29" x14ac:dyDescent="0.25">
      <c r="AC1253" s="9"/>
    </row>
    <row r="1254" spans="29:29" x14ac:dyDescent="0.25">
      <c r="AC1254" s="9"/>
    </row>
    <row r="1255" spans="29:29" x14ac:dyDescent="0.25">
      <c r="AC1255" s="9"/>
    </row>
    <row r="1256" spans="29:29" x14ac:dyDescent="0.25">
      <c r="AC1256" s="9"/>
    </row>
    <row r="1257" spans="29:29" x14ac:dyDescent="0.25">
      <c r="AC1257" s="9"/>
    </row>
    <row r="1258" spans="29:29" x14ac:dyDescent="0.25">
      <c r="AC1258" s="9"/>
    </row>
    <row r="1259" spans="29:29" x14ac:dyDescent="0.25">
      <c r="AC1259" s="9"/>
    </row>
    <row r="1260" spans="29:29" x14ac:dyDescent="0.25">
      <c r="AC1260" s="9"/>
    </row>
    <row r="1261" spans="29:29" x14ac:dyDescent="0.25">
      <c r="AC1261" s="9"/>
    </row>
    <row r="1262" spans="29:29" x14ac:dyDescent="0.25">
      <c r="AC1262" s="9"/>
    </row>
    <row r="1263" spans="29:29" x14ac:dyDescent="0.25">
      <c r="AC1263" s="9"/>
    </row>
    <row r="1264" spans="29:29" x14ac:dyDescent="0.25">
      <c r="AC1264" s="9"/>
    </row>
    <row r="1265" spans="29:29" x14ac:dyDescent="0.25">
      <c r="AC1265" s="9"/>
    </row>
    <row r="1266" spans="29:29" x14ac:dyDescent="0.25">
      <c r="AC1266" s="9"/>
    </row>
    <row r="1267" spans="29:29" x14ac:dyDescent="0.25">
      <c r="AC1267" s="9"/>
    </row>
    <row r="1268" spans="29:29" x14ac:dyDescent="0.25">
      <c r="AC1268" s="9"/>
    </row>
    <row r="1269" spans="29:29" x14ac:dyDescent="0.25">
      <c r="AC1269" s="9"/>
    </row>
    <row r="1270" spans="29:29" x14ac:dyDescent="0.25">
      <c r="AC1270" s="9"/>
    </row>
    <row r="1271" spans="29:29" x14ac:dyDescent="0.25">
      <c r="AC1271" s="9"/>
    </row>
    <row r="1272" spans="29:29" x14ac:dyDescent="0.25">
      <c r="AC1272" s="9"/>
    </row>
    <row r="1273" spans="29:29" x14ac:dyDescent="0.25">
      <c r="AC1273" s="9"/>
    </row>
    <row r="1274" spans="29:29" x14ac:dyDescent="0.25">
      <c r="AC1274" s="9"/>
    </row>
    <row r="1275" spans="29:29" x14ac:dyDescent="0.25">
      <c r="AC1275" s="9"/>
    </row>
    <row r="1276" spans="29:29" x14ac:dyDescent="0.25">
      <c r="AC1276" s="9"/>
    </row>
    <row r="1277" spans="29:29" x14ac:dyDescent="0.25">
      <c r="AC1277" s="9"/>
    </row>
    <row r="1278" spans="29:29" x14ac:dyDescent="0.25">
      <c r="AC1278" s="9"/>
    </row>
    <row r="1279" spans="29:29" x14ac:dyDescent="0.25">
      <c r="AC1279" s="9"/>
    </row>
    <row r="1280" spans="29:29" x14ac:dyDescent="0.25">
      <c r="AC1280" s="9"/>
    </row>
    <row r="1281" spans="29:29" x14ac:dyDescent="0.25">
      <c r="AC1281" s="9"/>
    </row>
    <row r="1282" spans="29:29" x14ac:dyDescent="0.25">
      <c r="AC1282" s="9"/>
    </row>
    <row r="1283" spans="29:29" x14ac:dyDescent="0.25">
      <c r="AC1283" s="9"/>
    </row>
    <row r="1284" spans="29:29" x14ac:dyDescent="0.25">
      <c r="AC1284" s="9"/>
    </row>
    <row r="1285" spans="29:29" x14ac:dyDescent="0.25">
      <c r="AC1285" s="9"/>
    </row>
    <row r="1286" spans="29:29" x14ac:dyDescent="0.25">
      <c r="AC1286" s="9"/>
    </row>
    <row r="1287" spans="29:29" x14ac:dyDescent="0.25">
      <c r="AC1287" s="9"/>
    </row>
    <row r="1288" spans="29:29" x14ac:dyDescent="0.25">
      <c r="AC1288" s="9"/>
    </row>
    <row r="1289" spans="29:29" x14ac:dyDescent="0.25">
      <c r="AC1289" s="9"/>
    </row>
    <row r="1290" spans="29:29" x14ac:dyDescent="0.25">
      <c r="AC1290" s="9"/>
    </row>
    <row r="1291" spans="29:29" x14ac:dyDescent="0.25">
      <c r="AC1291" s="9"/>
    </row>
    <row r="1292" spans="29:29" x14ac:dyDescent="0.25">
      <c r="AC1292" s="9"/>
    </row>
    <row r="1293" spans="29:29" x14ac:dyDescent="0.25">
      <c r="AC1293" s="9"/>
    </row>
    <row r="1294" spans="29:29" x14ac:dyDescent="0.25">
      <c r="AC1294" s="9"/>
    </row>
    <row r="1295" spans="29:29" x14ac:dyDescent="0.25">
      <c r="AC1295" s="9"/>
    </row>
    <row r="1296" spans="29:29" x14ac:dyDescent="0.25">
      <c r="AC1296" s="9"/>
    </row>
    <row r="1297" spans="29:29" x14ac:dyDescent="0.25">
      <c r="AC1297" s="9"/>
    </row>
    <row r="1298" spans="29:29" x14ac:dyDescent="0.25">
      <c r="AC1298" s="9"/>
    </row>
    <row r="1299" spans="29:29" x14ac:dyDescent="0.25">
      <c r="AC1299" s="9"/>
    </row>
    <row r="1300" spans="29:29" x14ac:dyDescent="0.25">
      <c r="AC1300" s="9"/>
    </row>
    <row r="1301" spans="29:29" x14ac:dyDescent="0.25">
      <c r="AC1301" s="9"/>
    </row>
    <row r="1302" spans="29:29" x14ac:dyDescent="0.25">
      <c r="AC1302" s="9"/>
    </row>
    <row r="1303" spans="29:29" x14ac:dyDescent="0.25">
      <c r="AC1303" s="9"/>
    </row>
    <row r="1304" spans="29:29" x14ac:dyDescent="0.25">
      <c r="AC1304" s="9"/>
    </row>
    <row r="1305" spans="29:29" x14ac:dyDescent="0.25">
      <c r="AC1305" s="9"/>
    </row>
    <row r="1306" spans="29:29" x14ac:dyDescent="0.25">
      <c r="AC1306" s="9"/>
    </row>
    <row r="1307" spans="29:29" x14ac:dyDescent="0.25">
      <c r="AC1307" s="9"/>
    </row>
    <row r="1308" spans="29:29" x14ac:dyDescent="0.25">
      <c r="AC1308" s="9"/>
    </row>
    <row r="1309" spans="29:29" x14ac:dyDescent="0.25">
      <c r="AC1309" s="9"/>
    </row>
    <row r="1310" spans="29:29" x14ac:dyDescent="0.25">
      <c r="AC1310" s="9"/>
    </row>
    <row r="1311" spans="29:29" x14ac:dyDescent="0.25">
      <c r="AC1311" s="9"/>
    </row>
    <row r="1312" spans="29:29" x14ac:dyDescent="0.25">
      <c r="AC1312" s="9"/>
    </row>
    <row r="1313" spans="29:29" x14ac:dyDescent="0.25">
      <c r="AC1313" s="9"/>
    </row>
    <row r="1314" spans="29:29" x14ac:dyDescent="0.25">
      <c r="AC1314" s="9"/>
    </row>
    <row r="1315" spans="29:29" x14ac:dyDescent="0.25">
      <c r="AC1315" s="9"/>
    </row>
    <row r="1316" spans="29:29" x14ac:dyDescent="0.25">
      <c r="AC1316" s="9"/>
    </row>
    <row r="1317" spans="29:29" x14ac:dyDescent="0.25">
      <c r="AC1317" s="9"/>
    </row>
    <row r="1318" spans="29:29" x14ac:dyDescent="0.25">
      <c r="AC1318" s="9"/>
    </row>
    <row r="1319" spans="29:29" x14ac:dyDescent="0.25">
      <c r="AC1319" s="9"/>
    </row>
    <row r="1320" spans="29:29" x14ac:dyDescent="0.25">
      <c r="AC1320" s="9"/>
    </row>
    <row r="1321" spans="29:29" x14ac:dyDescent="0.25">
      <c r="AC1321" s="9"/>
    </row>
    <row r="1322" spans="29:29" x14ac:dyDescent="0.25">
      <c r="AC1322" s="9"/>
    </row>
    <row r="1323" spans="29:29" x14ac:dyDescent="0.25">
      <c r="AC1323" s="9"/>
    </row>
    <row r="1324" spans="29:29" x14ac:dyDescent="0.25">
      <c r="AC1324" s="9"/>
    </row>
    <row r="1325" spans="29:29" x14ac:dyDescent="0.25">
      <c r="AC1325" s="9"/>
    </row>
    <row r="1326" spans="29:29" x14ac:dyDescent="0.25">
      <c r="AC1326" s="9"/>
    </row>
    <row r="1327" spans="29:29" x14ac:dyDescent="0.25">
      <c r="AC1327" s="9"/>
    </row>
    <row r="1328" spans="29:29" x14ac:dyDescent="0.25">
      <c r="AC1328" s="9"/>
    </row>
    <row r="1329" spans="29:29" x14ac:dyDescent="0.25">
      <c r="AC1329" s="9"/>
    </row>
    <row r="1330" spans="29:29" x14ac:dyDescent="0.25">
      <c r="AC1330" s="9"/>
    </row>
    <row r="1331" spans="29:29" x14ac:dyDescent="0.25">
      <c r="AC1331" s="9"/>
    </row>
    <row r="1332" spans="29:29" x14ac:dyDescent="0.25">
      <c r="AC1332" s="9"/>
    </row>
    <row r="1333" spans="29:29" x14ac:dyDescent="0.25">
      <c r="AC1333" s="9"/>
    </row>
    <row r="1334" spans="29:29" x14ac:dyDescent="0.25">
      <c r="AC1334" s="9"/>
    </row>
    <row r="1335" spans="29:29" x14ac:dyDescent="0.25">
      <c r="AC1335" s="9"/>
    </row>
    <row r="1336" spans="29:29" x14ac:dyDescent="0.25">
      <c r="AC1336" s="9"/>
    </row>
    <row r="1337" spans="29:29" x14ac:dyDescent="0.25">
      <c r="AC1337" s="9"/>
    </row>
    <row r="1338" spans="29:29" x14ac:dyDescent="0.25">
      <c r="AC1338" s="9"/>
    </row>
    <row r="1339" spans="29:29" x14ac:dyDescent="0.25">
      <c r="AC1339" s="9"/>
    </row>
    <row r="1340" spans="29:29" x14ac:dyDescent="0.25">
      <c r="AC1340" s="9"/>
    </row>
    <row r="1341" spans="29:29" x14ac:dyDescent="0.25">
      <c r="AC1341" s="9"/>
    </row>
    <row r="1342" spans="29:29" x14ac:dyDescent="0.25">
      <c r="AC1342" s="9"/>
    </row>
    <row r="1343" spans="29:29" x14ac:dyDescent="0.25">
      <c r="AC1343" s="9"/>
    </row>
    <row r="1344" spans="29:29" x14ac:dyDescent="0.25">
      <c r="AC1344" s="9"/>
    </row>
    <row r="1345" spans="29:29" x14ac:dyDescent="0.25">
      <c r="AC1345" s="9"/>
    </row>
    <row r="1346" spans="29:29" x14ac:dyDescent="0.25">
      <c r="AC1346" s="9"/>
    </row>
    <row r="1347" spans="29:29" x14ac:dyDescent="0.25">
      <c r="AC1347" s="9"/>
    </row>
    <row r="1348" spans="29:29" x14ac:dyDescent="0.25">
      <c r="AC1348" s="9"/>
    </row>
    <row r="1349" spans="29:29" x14ac:dyDescent="0.25">
      <c r="AC1349" s="9"/>
    </row>
    <row r="1350" spans="29:29" x14ac:dyDescent="0.25">
      <c r="AC1350" s="9"/>
    </row>
    <row r="1351" spans="29:29" x14ac:dyDescent="0.25">
      <c r="AC1351" s="9"/>
    </row>
    <row r="1352" spans="29:29" x14ac:dyDescent="0.25">
      <c r="AC1352" s="9"/>
    </row>
    <row r="1353" spans="29:29" x14ac:dyDescent="0.25">
      <c r="AC1353" s="9"/>
    </row>
    <row r="1354" spans="29:29" x14ac:dyDescent="0.25">
      <c r="AC1354" s="9"/>
    </row>
    <row r="1355" spans="29:29" x14ac:dyDescent="0.25">
      <c r="AC1355" s="9"/>
    </row>
    <row r="1356" spans="29:29" x14ac:dyDescent="0.25">
      <c r="AC1356" s="9"/>
    </row>
    <row r="1357" spans="29:29" x14ac:dyDescent="0.25">
      <c r="AC1357" s="9"/>
    </row>
    <row r="1358" spans="29:29" x14ac:dyDescent="0.25">
      <c r="AC1358" s="9"/>
    </row>
    <row r="1359" spans="29:29" x14ac:dyDescent="0.25">
      <c r="AC1359" s="9"/>
    </row>
    <row r="1360" spans="29:29" x14ac:dyDescent="0.25">
      <c r="AC1360" s="9"/>
    </row>
    <row r="1361" spans="29:29" x14ac:dyDescent="0.25">
      <c r="AC1361" s="9"/>
    </row>
    <row r="1362" spans="29:29" x14ac:dyDescent="0.25">
      <c r="AC1362" s="9"/>
    </row>
    <row r="1363" spans="29:29" x14ac:dyDescent="0.25">
      <c r="AC1363" s="9"/>
    </row>
    <row r="1364" spans="29:29" x14ac:dyDescent="0.25">
      <c r="AC1364" s="9"/>
    </row>
    <row r="1365" spans="29:29" x14ac:dyDescent="0.25">
      <c r="AC1365" s="9"/>
    </row>
    <row r="1366" spans="29:29" x14ac:dyDescent="0.25">
      <c r="AC1366" s="9"/>
    </row>
    <row r="1367" spans="29:29" x14ac:dyDescent="0.25">
      <c r="AC1367" s="9"/>
    </row>
    <row r="1368" spans="29:29" x14ac:dyDescent="0.25">
      <c r="AC1368" s="9"/>
    </row>
    <row r="1369" spans="29:29" x14ac:dyDescent="0.25">
      <c r="AC1369" s="9"/>
    </row>
    <row r="1370" spans="29:29" x14ac:dyDescent="0.25">
      <c r="AC1370" s="9"/>
    </row>
    <row r="1371" spans="29:29" x14ac:dyDescent="0.25">
      <c r="AC1371" s="9"/>
    </row>
    <row r="1372" spans="29:29" x14ac:dyDescent="0.25">
      <c r="AC1372" s="9"/>
    </row>
    <row r="1373" spans="29:29" x14ac:dyDescent="0.25">
      <c r="AC1373" s="9"/>
    </row>
    <row r="1374" spans="29:29" x14ac:dyDescent="0.25">
      <c r="AC1374" s="9"/>
    </row>
    <row r="1375" spans="29:29" x14ac:dyDescent="0.25">
      <c r="AC1375" s="9"/>
    </row>
    <row r="1376" spans="29:29" x14ac:dyDescent="0.25">
      <c r="AC1376" s="9"/>
    </row>
    <row r="1377" spans="29:29" x14ac:dyDescent="0.25">
      <c r="AC1377" s="9"/>
    </row>
    <row r="1378" spans="29:29" x14ac:dyDescent="0.25">
      <c r="AC1378" s="9"/>
    </row>
    <row r="1379" spans="29:29" x14ac:dyDescent="0.25">
      <c r="AC1379" s="9"/>
    </row>
    <row r="1380" spans="29:29" x14ac:dyDescent="0.25">
      <c r="AC1380" s="9"/>
    </row>
    <row r="1381" spans="29:29" x14ac:dyDescent="0.25">
      <c r="AC1381" s="9"/>
    </row>
    <row r="1382" spans="29:29" x14ac:dyDescent="0.25">
      <c r="AC1382" s="9"/>
    </row>
    <row r="1383" spans="29:29" x14ac:dyDescent="0.25">
      <c r="AC1383" s="9"/>
    </row>
    <row r="1384" spans="29:29" x14ac:dyDescent="0.25">
      <c r="AC1384" s="9"/>
    </row>
    <row r="1385" spans="29:29" x14ac:dyDescent="0.25">
      <c r="AC1385" s="9"/>
    </row>
    <row r="1386" spans="29:29" x14ac:dyDescent="0.25">
      <c r="AC1386" s="9"/>
    </row>
    <row r="1387" spans="29:29" x14ac:dyDescent="0.25">
      <c r="AC1387" s="9"/>
    </row>
    <row r="1388" spans="29:29" x14ac:dyDescent="0.25">
      <c r="AC1388" s="9"/>
    </row>
    <row r="1389" spans="29:29" x14ac:dyDescent="0.25">
      <c r="AC1389" s="9"/>
    </row>
    <row r="1390" spans="29:29" x14ac:dyDescent="0.25">
      <c r="AC1390" s="9"/>
    </row>
    <row r="1391" spans="29:29" x14ac:dyDescent="0.25">
      <c r="AC1391" s="9"/>
    </row>
    <row r="1392" spans="29:29" x14ac:dyDescent="0.25">
      <c r="AC1392" s="9"/>
    </row>
    <row r="1393" spans="29:29" x14ac:dyDescent="0.25">
      <c r="AC1393" s="9"/>
    </row>
    <row r="1394" spans="29:29" x14ac:dyDescent="0.25">
      <c r="AC1394" s="9"/>
    </row>
    <row r="1395" spans="29:29" x14ac:dyDescent="0.25">
      <c r="AC1395" s="9"/>
    </row>
    <row r="1396" spans="29:29" x14ac:dyDescent="0.25">
      <c r="AC1396" s="9"/>
    </row>
    <row r="1397" spans="29:29" x14ac:dyDescent="0.25">
      <c r="AC1397" s="9"/>
    </row>
    <row r="1398" spans="29:29" x14ac:dyDescent="0.25">
      <c r="AC1398" s="9"/>
    </row>
    <row r="1399" spans="29:29" x14ac:dyDescent="0.25">
      <c r="AC1399" s="9"/>
    </row>
    <row r="1400" spans="29:29" x14ac:dyDescent="0.25">
      <c r="AC1400" s="9"/>
    </row>
    <row r="1401" spans="29:29" x14ac:dyDescent="0.25">
      <c r="AC1401" s="9"/>
    </row>
    <row r="1402" spans="29:29" x14ac:dyDescent="0.25">
      <c r="AC1402" s="9"/>
    </row>
    <row r="1403" spans="29:29" x14ac:dyDescent="0.25">
      <c r="AC1403" s="9"/>
    </row>
    <row r="1404" spans="29:29" x14ac:dyDescent="0.25">
      <c r="AC1404" s="9"/>
    </row>
    <row r="1405" spans="29:29" x14ac:dyDescent="0.25">
      <c r="AC1405" s="9"/>
    </row>
    <row r="1406" spans="29:29" x14ac:dyDescent="0.25">
      <c r="AC1406" s="9"/>
    </row>
    <row r="1407" spans="29:29" x14ac:dyDescent="0.25">
      <c r="AC1407" s="9"/>
    </row>
    <row r="1408" spans="29:29" x14ac:dyDescent="0.25">
      <c r="AC1408" s="9"/>
    </row>
    <row r="1409" spans="29:29" x14ac:dyDescent="0.25">
      <c r="AC1409" s="9"/>
    </row>
    <row r="1410" spans="29:29" x14ac:dyDescent="0.25">
      <c r="AC1410" s="9"/>
    </row>
    <row r="1411" spans="29:29" x14ac:dyDescent="0.25">
      <c r="AC1411" s="9"/>
    </row>
    <row r="1412" spans="29:29" x14ac:dyDescent="0.25">
      <c r="AC1412" s="9"/>
    </row>
    <row r="1413" spans="29:29" x14ac:dyDescent="0.25">
      <c r="AC1413" s="9"/>
    </row>
    <row r="1414" spans="29:29" x14ac:dyDescent="0.25">
      <c r="AC1414" s="9"/>
    </row>
    <row r="1415" spans="29:29" x14ac:dyDescent="0.25">
      <c r="AC1415" s="9"/>
    </row>
    <row r="1416" spans="29:29" x14ac:dyDescent="0.25">
      <c r="AC1416" s="9"/>
    </row>
    <row r="1417" spans="29:29" x14ac:dyDescent="0.25">
      <c r="AC1417" s="9"/>
    </row>
    <row r="1418" spans="29:29" x14ac:dyDescent="0.25">
      <c r="AC1418" s="9"/>
    </row>
    <row r="1419" spans="29:29" x14ac:dyDescent="0.25">
      <c r="AC1419" s="9"/>
    </row>
    <row r="1420" spans="29:29" x14ac:dyDescent="0.25">
      <c r="AC1420" s="9"/>
    </row>
    <row r="1421" spans="29:29" x14ac:dyDescent="0.25">
      <c r="AC1421" s="9"/>
    </row>
    <row r="1422" spans="29:29" x14ac:dyDescent="0.25">
      <c r="AC1422" s="9"/>
    </row>
    <row r="1423" spans="29:29" x14ac:dyDescent="0.25">
      <c r="AC1423" s="9"/>
    </row>
    <row r="1424" spans="29:29" x14ac:dyDescent="0.25">
      <c r="AC1424" s="9"/>
    </row>
    <row r="1425" spans="29:29" x14ac:dyDescent="0.25">
      <c r="AC1425" s="9"/>
    </row>
    <row r="1426" spans="29:29" x14ac:dyDescent="0.25">
      <c r="AC1426" s="9"/>
    </row>
    <row r="1427" spans="29:29" x14ac:dyDescent="0.25">
      <c r="AC1427" s="9"/>
    </row>
    <row r="1428" spans="29:29" x14ac:dyDescent="0.25">
      <c r="AC1428" s="9"/>
    </row>
    <row r="1429" spans="29:29" x14ac:dyDescent="0.25">
      <c r="AC1429" s="9"/>
    </row>
    <row r="1430" spans="29:29" x14ac:dyDescent="0.25">
      <c r="AC1430" s="9"/>
    </row>
    <row r="1431" spans="29:29" x14ac:dyDescent="0.25">
      <c r="AC1431" s="9"/>
    </row>
    <row r="1432" spans="29:29" x14ac:dyDescent="0.25">
      <c r="AC1432" s="9"/>
    </row>
    <row r="1433" spans="29:29" x14ac:dyDescent="0.25">
      <c r="AC1433" s="9"/>
    </row>
    <row r="1434" spans="29:29" x14ac:dyDescent="0.25">
      <c r="AC1434" s="9"/>
    </row>
    <row r="1435" spans="29:29" x14ac:dyDescent="0.25">
      <c r="AC1435" s="9"/>
    </row>
    <row r="1436" spans="29:29" x14ac:dyDescent="0.25">
      <c r="AC1436" s="9"/>
    </row>
    <row r="1437" spans="29:29" x14ac:dyDescent="0.25">
      <c r="AC1437" s="9"/>
    </row>
    <row r="1438" spans="29:29" x14ac:dyDescent="0.25">
      <c r="AC1438" s="9"/>
    </row>
    <row r="1439" spans="29:29" x14ac:dyDescent="0.25">
      <c r="AC1439" s="9"/>
    </row>
    <row r="1440" spans="29:29" x14ac:dyDescent="0.25">
      <c r="AC1440" s="9"/>
    </row>
    <row r="1441" spans="29:29" x14ac:dyDescent="0.25">
      <c r="AC1441" s="9"/>
    </row>
    <row r="1442" spans="29:29" x14ac:dyDescent="0.25">
      <c r="AC1442" s="9"/>
    </row>
    <row r="1443" spans="29:29" x14ac:dyDescent="0.25">
      <c r="AC1443" s="9"/>
    </row>
    <row r="1444" spans="29:29" x14ac:dyDescent="0.25">
      <c r="AC1444" s="9"/>
    </row>
    <row r="1445" spans="29:29" x14ac:dyDescent="0.25">
      <c r="AC1445" s="9"/>
    </row>
    <row r="1446" spans="29:29" x14ac:dyDescent="0.25">
      <c r="AC1446" s="9"/>
    </row>
    <row r="1447" spans="29:29" x14ac:dyDescent="0.25">
      <c r="AC1447" s="9"/>
    </row>
    <row r="1448" spans="29:29" x14ac:dyDescent="0.25">
      <c r="AC1448" s="9"/>
    </row>
    <row r="1449" spans="29:29" x14ac:dyDescent="0.25">
      <c r="AC1449" s="9"/>
    </row>
    <row r="1450" spans="29:29" x14ac:dyDescent="0.25">
      <c r="AC1450" s="9"/>
    </row>
    <row r="1451" spans="29:29" x14ac:dyDescent="0.25">
      <c r="AC1451" s="9"/>
    </row>
    <row r="1452" spans="29:29" x14ac:dyDescent="0.25">
      <c r="AC1452" s="9"/>
    </row>
    <row r="1453" spans="29:29" x14ac:dyDescent="0.25">
      <c r="AC1453" s="9"/>
    </row>
    <row r="1454" spans="29:29" x14ac:dyDescent="0.25">
      <c r="AC1454" s="9"/>
    </row>
    <row r="1455" spans="29:29" x14ac:dyDescent="0.25">
      <c r="AC1455" s="9"/>
    </row>
    <row r="1456" spans="29:29" x14ac:dyDescent="0.25">
      <c r="AC1456" s="9"/>
    </row>
    <row r="1457" spans="29:29" x14ac:dyDescent="0.25">
      <c r="AC1457" s="9"/>
    </row>
    <row r="1458" spans="29:29" x14ac:dyDescent="0.25">
      <c r="AC1458" s="9"/>
    </row>
    <row r="1459" spans="29:29" x14ac:dyDescent="0.25">
      <c r="AC1459" s="9"/>
    </row>
    <row r="1460" spans="29:29" x14ac:dyDescent="0.25">
      <c r="AC1460" s="9"/>
    </row>
    <row r="1461" spans="29:29" x14ac:dyDescent="0.25">
      <c r="AC1461" s="9"/>
    </row>
    <row r="1462" spans="29:29" x14ac:dyDescent="0.25">
      <c r="AC1462" s="9"/>
    </row>
    <row r="1463" spans="29:29" x14ac:dyDescent="0.25">
      <c r="AC1463" s="9"/>
    </row>
    <row r="1464" spans="29:29" x14ac:dyDescent="0.25">
      <c r="AC1464" s="9"/>
    </row>
    <row r="1465" spans="29:29" x14ac:dyDescent="0.25">
      <c r="AC1465" s="9"/>
    </row>
    <row r="1466" spans="29:29" x14ac:dyDescent="0.25">
      <c r="AC1466" s="9"/>
    </row>
    <row r="1467" spans="29:29" x14ac:dyDescent="0.25">
      <c r="AC1467" s="9"/>
    </row>
    <row r="1468" spans="29:29" x14ac:dyDescent="0.25">
      <c r="AC1468" s="9"/>
    </row>
    <row r="1469" spans="29:29" x14ac:dyDescent="0.25">
      <c r="AC1469" s="9"/>
    </row>
    <row r="1470" spans="29:29" x14ac:dyDescent="0.25">
      <c r="AC1470" s="9"/>
    </row>
    <row r="1471" spans="29:29" x14ac:dyDescent="0.25">
      <c r="AC1471" s="9"/>
    </row>
    <row r="1472" spans="29:29" x14ac:dyDescent="0.25">
      <c r="AC1472" s="9"/>
    </row>
    <row r="1473" spans="29:29" x14ac:dyDescent="0.25">
      <c r="AC1473" s="9"/>
    </row>
    <row r="1474" spans="29:29" x14ac:dyDescent="0.25">
      <c r="AC1474" s="9"/>
    </row>
    <row r="1475" spans="29:29" x14ac:dyDescent="0.25">
      <c r="AC1475" s="9"/>
    </row>
    <row r="1476" spans="29:29" x14ac:dyDescent="0.25">
      <c r="AC1476" s="9"/>
    </row>
    <row r="1477" spans="29:29" x14ac:dyDescent="0.25">
      <c r="AC1477" s="9"/>
    </row>
    <row r="1478" spans="29:29" x14ac:dyDescent="0.25">
      <c r="AC1478" s="9"/>
    </row>
    <row r="1479" spans="29:29" x14ac:dyDescent="0.25">
      <c r="AC1479" s="9"/>
    </row>
    <row r="1480" spans="29:29" x14ac:dyDescent="0.25">
      <c r="AC1480" s="9"/>
    </row>
    <row r="1481" spans="29:29" x14ac:dyDescent="0.25">
      <c r="AC1481" s="9"/>
    </row>
    <row r="1482" spans="29:29" x14ac:dyDescent="0.25">
      <c r="AC1482" s="9"/>
    </row>
    <row r="1483" spans="29:29" x14ac:dyDescent="0.25">
      <c r="AC1483" s="9"/>
    </row>
    <row r="1484" spans="29:29" x14ac:dyDescent="0.25">
      <c r="AC1484" s="9"/>
    </row>
    <row r="1485" spans="29:29" x14ac:dyDescent="0.25">
      <c r="AC1485" s="9"/>
    </row>
    <row r="1486" spans="29:29" x14ac:dyDescent="0.25">
      <c r="AC1486" s="9"/>
    </row>
    <row r="1487" spans="29:29" x14ac:dyDescent="0.25">
      <c r="AC1487" s="9"/>
    </row>
    <row r="1488" spans="29:29" x14ac:dyDescent="0.25">
      <c r="AC1488" s="9"/>
    </row>
    <row r="1489" spans="29:29" x14ac:dyDescent="0.25">
      <c r="AC1489" s="9"/>
    </row>
    <row r="1490" spans="29:29" x14ac:dyDescent="0.25">
      <c r="AC1490" s="9"/>
    </row>
    <row r="1491" spans="29:29" x14ac:dyDescent="0.25">
      <c r="AC1491" s="9"/>
    </row>
    <row r="1492" spans="29:29" x14ac:dyDescent="0.25">
      <c r="AC1492" s="9"/>
    </row>
    <row r="1493" spans="29:29" x14ac:dyDescent="0.25">
      <c r="AC1493" s="9"/>
    </row>
    <row r="1494" spans="29:29" x14ac:dyDescent="0.25">
      <c r="AC1494" s="9"/>
    </row>
    <row r="1495" spans="29:29" x14ac:dyDescent="0.25">
      <c r="AC1495" s="9"/>
    </row>
    <row r="1496" spans="29:29" x14ac:dyDescent="0.25">
      <c r="AC1496" s="9"/>
    </row>
    <row r="1497" spans="29:29" x14ac:dyDescent="0.25">
      <c r="AC1497" s="9"/>
    </row>
    <row r="1498" spans="29:29" x14ac:dyDescent="0.25">
      <c r="AC1498" s="9"/>
    </row>
    <row r="1499" spans="29:29" x14ac:dyDescent="0.25">
      <c r="AC1499" s="9"/>
    </row>
    <row r="1500" spans="29:29" x14ac:dyDescent="0.25">
      <c r="AC1500" s="9"/>
    </row>
    <row r="1501" spans="29:29" x14ac:dyDescent="0.25">
      <c r="AC1501" s="9"/>
    </row>
    <row r="1502" spans="29:29" x14ac:dyDescent="0.25">
      <c r="AC1502" s="9"/>
    </row>
    <row r="1503" spans="29:29" x14ac:dyDescent="0.25">
      <c r="AC1503" s="9"/>
    </row>
    <row r="1504" spans="29:29" x14ac:dyDescent="0.25">
      <c r="AC1504" s="9"/>
    </row>
    <row r="1505" spans="29:29" x14ac:dyDescent="0.25">
      <c r="AC1505" s="9"/>
    </row>
    <row r="1506" spans="29:29" x14ac:dyDescent="0.25">
      <c r="AC1506" s="9"/>
    </row>
    <row r="1507" spans="29:29" x14ac:dyDescent="0.25">
      <c r="AC1507" s="9"/>
    </row>
    <row r="1508" spans="29:29" x14ac:dyDescent="0.25">
      <c r="AC1508" s="9"/>
    </row>
    <row r="1509" spans="29:29" x14ac:dyDescent="0.25">
      <c r="AC1509" s="9"/>
    </row>
    <row r="1510" spans="29:29" x14ac:dyDescent="0.25">
      <c r="AC1510" s="9"/>
    </row>
    <row r="1511" spans="29:29" x14ac:dyDescent="0.25">
      <c r="AC1511" s="9"/>
    </row>
    <row r="1512" spans="29:29" x14ac:dyDescent="0.25">
      <c r="AC1512" s="9"/>
    </row>
    <row r="1513" spans="29:29" x14ac:dyDescent="0.25">
      <c r="AC1513" s="9"/>
    </row>
    <row r="1514" spans="29:29" x14ac:dyDescent="0.25">
      <c r="AC1514" s="9"/>
    </row>
  </sheetData>
  <mergeCells count="14">
    <mergeCell ref="AB3:AC3"/>
    <mergeCell ref="B3:C3"/>
    <mergeCell ref="D3:E3"/>
    <mergeCell ref="F3:G3"/>
    <mergeCell ref="H3:I3"/>
    <mergeCell ref="J3:K3"/>
    <mergeCell ref="L3:M3"/>
    <mergeCell ref="P3:Q3"/>
    <mergeCell ref="N3:O3"/>
    <mergeCell ref="Z3:AA3"/>
    <mergeCell ref="R3:S3"/>
    <mergeCell ref="T3:U3"/>
    <mergeCell ref="V3:W3"/>
    <mergeCell ref="X3:Y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workbookViewId="0">
      <selection activeCell="N8" sqref="N8"/>
    </sheetView>
  </sheetViews>
  <sheetFormatPr defaultRowHeight="13.2" x14ac:dyDescent="0.25"/>
  <cols>
    <col min="1" max="256" width="11.5546875" customWidth="1"/>
  </cols>
  <sheetData>
    <row r="3" spans="1:14" x14ac:dyDescent="0.25">
      <c r="A3" t="s">
        <v>22</v>
      </c>
    </row>
    <row r="4" spans="1:14" x14ac:dyDescent="0.25">
      <c r="F4" t="s">
        <v>27</v>
      </c>
      <c r="K4" t="s">
        <v>30</v>
      </c>
    </row>
    <row r="5" spans="1:14" x14ac:dyDescent="0.25">
      <c r="A5" t="s">
        <v>23</v>
      </c>
      <c r="B5" t="s">
        <v>24</v>
      </c>
    </row>
    <row r="6" spans="1:14" x14ac:dyDescent="0.25">
      <c r="A6" s="13">
        <v>0.23802307187571653</v>
      </c>
      <c r="B6" s="13">
        <v>0</v>
      </c>
      <c r="C6" t="s">
        <v>25</v>
      </c>
      <c r="D6">
        <f>SLOPE(B6:B41,A6:A41)</f>
        <v>0.26504427445400242</v>
      </c>
      <c r="F6" t="s">
        <v>28</v>
      </c>
      <c r="G6" t="s">
        <v>29</v>
      </c>
      <c r="K6" t="s">
        <v>31</v>
      </c>
      <c r="L6" t="s">
        <v>32</v>
      </c>
    </row>
    <row r="7" spans="1:14" x14ac:dyDescent="0.25">
      <c r="A7" s="13">
        <v>0.20857842570625523</v>
      </c>
      <c r="B7" s="13">
        <v>0</v>
      </c>
      <c r="C7" t="s">
        <v>26</v>
      </c>
      <c r="D7">
        <f>INTERCEPT(B6:B41,A6:A41)</f>
        <v>-8.3378760106146838E-3</v>
      </c>
      <c r="F7" s="13">
        <v>0.48347005481399341</v>
      </c>
      <c r="G7" s="13">
        <v>1.2094482115603944</v>
      </c>
      <c r="H7" t="s">
        <v>25</v>
      </c>
      <c r="I7">
        <f>SLOPE(F7:F37,G7:G37)</f>
        <v>0.38849902799595187</v>
      </c>
      <c r="K7" s="13">
        <v>7.3438490714039725E-3</v>
      </c>
      <c r="L7" s="15">
        <v>1.5105857232202289</v>
      </c>
      <c r="M7" t="s">
        <v>25</v>
      </c>
      <c r="N7">
        <f>SLOPE(L7:L44,K7:K44)</f>
        <v>-2.4279847937202543</v>
      </c>
    </row>
    <row r="8" spans="1:14" x14ac:dyDescent="0.25">
      <c r="A8" s="13">
        <v>0.70755731645230879</v>
      </c>
      <c r="B8" s="13">
        <v>0</v>
      </c>
      <c r="F8" s="13">
        <v>0.51089659397566922</v>
      </c>
      <c r="G8" s="13">
        <v>1.5417803121958942</v>
      </c>
      <c r="H8" t="s">
        <v>26</v>
      </c>
      <c r="I8">
        <f>INTERCEPT(F7:F37,G7:G37)</f>
        <v>3.9989672791000686E-2</v>
      </c>
      <c r="K8" s="13">
        <v>1.1076566975194952E-2</v>
      </c>
      <c r="L8" s="15">
        <v>2.3207464940620857</v>
      </c>
      <c r="M8" t="s">
        <v>26</v>
      </c>
    </row>
    <row r="9" spans="1:14" x14ac:dyDescent="0.25">
      <c r="A9" s="13">
        <v>1.8789618299133932</v>
      </c>
      <c r="B9" s="13">
        <v>0.18443447824271686</v>
      </c>
      <c r="F9" s="13">
        <v>0.59277305140900061</v>
      </c>
      <c r="G9" s="13">
        <v>1.9967939145493085</v>
      </c>
      <c r="K9" s="13">
        <v>3.1844463594073343E-4</v>
      </c>
      <c r="L9" s="15">
        <v>1.3907231246483955</v>
      </c>
    </row>
    <row r="10" spans="1:14" x14ac:dyDescent="0.25">
      <c r="A10" s="13">
        <v>0.77230069726683326</v>
      </c>
      <c r="B10" s="13">
        <v>4.4551038322417143E-2</v>
      </c>
      <c r="F10" s="13">
        <v>0.6603574312467565</v>
      </c>
      <c r="G10" s="13">
        <v>2.0499586588138903</v>
      </c>
      <c r="K10" s="13">
        <v>1.2385310765652567E-4</v>
      </c>
      <c r="L10" s="15">
        <v>0.94249930807122739</v>
      </c>
    </row>
    <row r="11" spans="1:14" x14ac:dyDescent="0.25">
      <c r="A11" s="13">
        <v>0.68742368933093112</v>
      </c>
      <c r="B11" s="13">
        <v>2.0752301842800754E-2</v>
      </c>
      <c r="F11" s="13">
        <v>0.45127464641494081</v>
      </c>
      <c r="G11" s="13">
        <v>1.5941535959714515</v>
      </c>
      <c r="K11" s="13">
        <v>0</v>
      </c>
      <c r="L11" s="15">
        <v>0.67964280530641619</v>
      </c>
    </row>
    <row r="12" spans="1:14" x14ac:dyDescent="0.25">
      <c r="A12" s="13">
        <v>0.81285507845033877</v>
      </c>
      <c r="B12" s="13">
        <v>1.8277973769564495E-2</v>
      </c>
      <c r="F12" s="13">
        <v>0.40991333936857982</v>
      </c>
      <c r="G12" s="13">
        <v>1.4516633669219341</v>
      </c>
      <c r="K12" s="13">
        <v>0</v>
      </c>
      <c r="L12" s="15">
        <v>3.4550861191684681</v>
      </c>
    </row>
    <row r="13" spans="1:14" x14ac:dyDescent="0.25">
      <c r="A13" s="13">
        <v>1.4848901973973729</v>
      </c>
      <c r="B13" s="13">
        <v>0.47627102340103711</v>
      </c>
      <c r="F13" s="13">
        <v>0.38136348313084062</v>
      </c>
      <c r="G13" s="13">
        <v>1.3473348665913201</v>
      </c>
      <c r="K13" s="13">
        <v>0</v>
      </c>
      <c r="L13" s="15">
        <v>3.9738992282203993</v>
      </c>
    </row>
    <row r="14" spans="1:14" x14ac:dyDescent="0.25">
      <c r="A14" s="13">
        <v>1.6781556157940314</v>
      </c>
      <c r="B14" s="13">
        <v>0.65677491463761195</v>
      </c>
      <c r="F14" s="13">
        <v>0.38033719025295837</v>
      </c>
      <c r="G14" s="13">
        <v>1.2445940514252178</v>
      </c>
      <c r="K14" s="13">
        <v>5.4429431402520725E-3</v>
      </c>
      <c r="L14" s="15">
        <v>2.5053011289936986</v>
      </c>
    </row>
    <row r="15" spans="1:14" x14ac:dyDescent="0.25">
      <c r="A15" s="13">
        <v>1.1349924976925192</v>
      </c>
      <c r="B15" s="13">
        <v>0.31376595293045317</v>
      </c>
      <c r="F15" s="13">
        <v>0.35065227868868148</v>
      </c>
      <c r="G15" s="13">
        <v>1.1066835184540296</v>
      </c>
      <c r="K15" s="13">
        <v>1.4992034432877794E-2</v>
      </c>
      <c r="L15" s="15">
        <v>1.7111102572401533</v>
      </c>
    </row>
    <row r="16" spans="1:14" x14ac:dyDescent="0.25">
      <c r="A16" s="13">
        <v>0.41271758254647944</v>
      </c>
      <c r="B16" s="13">
        <v>0.19900372038977385</v>
      </c>
      <c r="F16" s="13">
        <v>0.33824464600806575</v>
      </c>
      <c r="G16" s="13">
        <v>0.99552993497537967</v>
      </c>
      <c r="K16" s="13">
        <v>3.3024339572469724E-4</v>
      </c>
      <c r="L16" s="15">
        <v>1.1153732476022589</v>
      </c>
    </row>
    <row r="17" spans="1:12" x14ac:dyDescent="0.25">
      <c r="A17" s="13">
        <v>0.1614760552306819</v>
      </c>
      <c r="B17" s="13">
        <v>0.16751067159428748</v>
      </c>
      <c r="F17" s="13">
        <v>0.33681924306482308</v>
      </c>
      <c r="G17" s="13">
        <v>0.89789268993577631</v>
      </c>
      <c r="K17" s="13">
        <v>1.0800768957927245E-4</v>
      </c>
      <c r="L17" s="15">
        <v>0.752556842070502</v>
      </c>
    </row>
    <row r="18" spans="1:12" x14ac:dyDescent="0.25">
      <c r="A18" s="13">
        <v>0.17545576404630636</v>
      </c>
      <c r="B18" s="13">
        <v>0.1153159272504789</v>
      </c>
      <c r="F18" s="13">
        <v>0.30885608087140076</v>
      </c>
      <c r="G18" s="13">
        <v>0.81172158490207269</v>
      </c>
      <c r="K18" s="13">
        <v>2.7967428420686528E-4</v>
      </c>
      <c r="L18" s="15">
        <v>0.45511852516476931</v>
      </c>
    </row>
    <row r="19" spans="1:12" x14ac:dyDescent="0.25">
      <c r="A19" s="13">
        <v>0.17997187499999973</v>
      </c>
      <c r="B19" s="13">
        <v>3.8021532593587634E-2</v>
      </c>
      <c r="F19" s="13">
        <v>0.29167549415004607</v>
      </c>
      <c r="G19" s="13">
        <v>0.71413469973652477</v>
      </c>
      <c r="K19" s="13">
        <v>3.7916024449965762E-5</v>
      </c>
      <c r="L19" s="15">
        <v>0.45773899417214303</v>
      </c>
    </row>
    <row r="20" spans="1:12" x14ac:dyDescent="0.25">
      <c r="A20" s="13">
        <v>0.28330561288719935</v>
      </c>
      <c r="B20" s="13">
        <v>6.6978633716045011E-2</v>
      </c>
      <c r="F20" s="13">
        <v>0.27248676173317632</v>
      </c>
      <c r="G20" s="13">
        <v>0.64017763971866859</v>
      </c>
      <c r="K20" s="13">
        <v>1.8616968596754753E-5</v>
      </c>
      <c r="L20" s="15">
        <v>0.28267408863784721</v>
      </c>
    </row>
    <row r="21" spans="1:12" x14ac:dyDescent="0.25">
      <c r="A21" s="13">
        <v>0.34545870338212004</v>
      </c>
      <c r="B21" s="13">
        <v>5.1761935464431565E-2</v>
      </c>
      <c r="F21" s="13">
        <v>0.24005049784376095</v>
      </c>
      <c r="G21" s="13">
        <v>0.57947107900281791</v>
      </c>
      <c r="K21" s="13">
        <v>0</v>
      </c>
      <c r="L21" s="15">
        <v>0.13665762427071496</v>
      </c>
    </row>
    <row r="22" spans="1:12" x14ac:dyDescent="0.25">
      <c r="A22" s="13">
        <v>0.32306752833813579</v>
      </c>
      <c r="B22" s="13">
        <v>1.6383944698068115E-2</v>
      </c>
      <c r="F22" s="13">
        <v>0.22699545546926003</v>
      </c>
      <c r="G22" s="13">
        <v>0.53517832186613057</v>
      </c>
      <c r="K22" s="13">
        <v>0</v>
      </c>
      <c r="L22" s="15">
        <v>6.4405978120670448E-2</v>
      </c>
    </row>
    <row r="23" spans="1:12" x14ac:dyDescent="0.25">
      <c r="A23" s="13">
        <v>0.2837265346016708</v>
      </c>
      <c r="B23" s="13">
        <v>2.1664666003411832E-2</v>
      </c>
      <c r="F23" s="13">
        <v>0.21350350575800756</v>
      </c>
      <c r="G23" s="13">
        <v>0.47957690030002487</v>
      </c>
      <c r="K23" s="13">
        <v>0</v>
      </c>
      <c r="L23" s="15">
        <v>3.8460885495950267E-2</v>
      </c>
    </row>
    <row r="24" spans="1:12" x14ac:dyDescent="0.25">
      <c r="A24" s="13">
        <v>0.13358455224289761</v>
      </c>
      <c r="B24" s="13">
        <v>2.181648514700095E-2</v>
      </c>
      <c r="F24" s="13">
        <v>0.21251817084639887</v>
      </c>
      <c r="G24" s="13">
        <v>0.51364595413899417</v>
      </c>
      <c r="K24" s="13">
        <v>0</v>
      </c>
      <c r="L24" s="15">
        <v>1.5831865786812495E-3</v>
      </c>
    </row>
    <row r="25" spans="1:12" x14ac:dyDescent="0.25">
      <c r="A25" s="13">
        <v>5.4868423374114704E-2</v>
      </c>
      <c r="B25" s="13">
        <v>4.9832192222065167E-3</v>
      </c>
      <c r="F25" s="13">
        <v>0.20821886440903858</v>
      </c>
      <c r="G25" s="13">
        <v>0.49681360720192957</v>
      </c>
      <c r="K25" s="13">
        <v>0</v>
      </c>
      <c r="L25" s="15">
        <v>0</v>
      </c>
    </row>
    <row r="26" spans="1:12" x14ac:dyDescent="0.25">
      <c r="A26" s="13">
        <v>8.4582449006029195E-2</v>
      </c>
      <c r="B26" s="13">
        <v>0</v>
      </c>
      <c r="F26" s="13">
        <v>0.17716579370993116</v>
      </c>
      <c r="G26" s="13">
        <v>0.38293903734652579</v>
      </c>
      <c r="K26" s="13">
        <v>0</v>
      </c>
      <c r="L26" s="15">
        <v>0</v>
      </c>
    </row>
    <row r="27" spans="1:12" x14ac:dyDescent="0.25">
      <c r="A27" s="13">
        <v>6.6537442465200242E-2</v>
      </c>
      <c r="B27" s="13">
        <v>0</v>
      </c>
      <c r="F27" s="13">
        <v>0.30474856746696938</v>
      </c>
      <c r="G27" s="13">
        <v>0.86623408825323722</v>
      </c>
      <c r="K27" s="13">
        <v>0</v>
      </c>
      <c r="L27" s="15">
        <v>0</v>
      </c>
    </row>
    <row r="28" spans="1:12" x14ac:dyDescent="0.25">
      <c r="A28" s="13">
        <v>0.22376493665038208</v>
      </c>
      <c r="B28" s="13">
        <v>3.1399994056605391E-3</v>
      </c>
      <c r="F28" s="13">
        <v>0.17985670583850052</v>
      </c>
      <c r="G28" s="13">
        <v>0.76240360314227251</v>
      </c>
      <c r="K28" s="13">
        <v>4.8719330273121596E-3</v>
      </c>
      <c r="L28" s="15">
        <v>8.2176311289282294E-2</v>
      </c>
    </row>
    <row r="29" spans="1:12" x14ac:dyDescent="0.25">
      <c r="A29" s="13">
        <v>0.20627194901484391</v>
      </c>
      <c r="B29" s="13">
        <v>0.1320942259716808</v>
      </c>
      <c r="F29" s="13">
        <v>0.14803111362560492</v>
      </c>
      <c r="G29" s="13">
        <v>0.33658170923345693</v>
      </c>
      <c r="K29" s="13">
        <v>5.2735226040559455E-2</v>
      </c>
      <c r="L29" s="15">
        <v>0.2302083268513746</v>
      </c>
    </row>
    <row r="30" spans="1:12" x14ac:dyDescent="0.25">
      <c r="A30" s="13">
        <v>0.21697457212753221</v>
      </c>
      <c r="B30" s="13">
        <v>0.23802832592975434</v>
      </c>
      <c r="F30" s="13">
        <v>0.13042901039606289</v>
      </c>
      <c r="G30" s="13">
        <v>0.25514862477380762</v>
      </c>
      <c r="K30" s="13">
        <v>4.6687739054917278E-2</v>
      </c>
      <c r="L30" s="15">
        <v>2.6390443780566614E-2</v>
      </c>
    </row>
    <row r="31" spans="1:12" x14ac:dyDescent="0.25">
      <c r="A31" s="13">
        <v>0.16781708376884047</v>
      </c>
      <c r="B31" s="13">
        <v>7.0220383084436094E-2</v>
      </c>
      <c r="F31" s="13">
        <v>0.12125045886937637</v>
      </c>
      <c r="G31" s="13">
        <v>0.32311082152062753</v>
      </c>
      <c r="K31" s="13">
        <v>0.10853083639563205</v>
      </c>
      <c r="L31" s="15">
        <v>2.4764253148126372E-2</v>
      </c>
    </row>
    <row r="32" spans="1:12" x14ac:dyDescent="0.25">
      <c r="A32" s="13">
        <v>0.24939748534251283</v>
      </c>
      <c r="B32" s="13">
        <v>6.1223863010959521E-2</v>
      </c>
      <c r="F32" s="13">
        <v>0.17741739678809046</v>
      </c>
      <c r="G32" s="13">
        <v>0.36946115998578566</v>
      </c>
      <c r="K32" s="13">
        <v>9.4436494483367189E-2</v>
      </c>
      <c r="L32" s="15">
        <v>3.3064214843445293E-3</v>
      </c>
    </row>
    <row r="33" spans="1:12" x14ac:dyDescent="0.25">
      <c r="A33" s="13">
        <v>0.16649230849973579</v>
      </c>
      <c r="B33" s="13">
        <v>1.9046083972368951E-2</v>
      </c>
      <c r="F33" s="13">
        <v>0.18505223942840185</v>
      </c>
      <c r="G33" s="13">
        <v>0.48507890098251089</v>
      </c>
      <c r="K33" s="13">
        <v>5.5031959092865818E-4</v>
      </c>
      <c r="L33" s="15">
        <v>0</v>
      </c>
    </row>
    <row r="34" spans="1:12" x14ac:dyDescent="0.25">
      <c r="A34" s="13">
        <v>9.1293699731519851E-2</v>
      </c>
      <c r="B34" s="13">
        <v>4.9150862160644024E-3</v>
      </c>
      <c r="F34" s="13">
        <v>0.73076402778961624</v>
      </c>
      <c r="G34" s="13">
        <v>0.45563474278200022</v>
      </c>
      <c r="K34" s="13">
        <v>0.25589098775121849</v>
      </c>
      <c r="L34" s="15">
        <v>1.0508211345086791</v>
      </c>
    </row>
    <row r="35" spans="1:12" x14ac:dyDescent="0.25">
      <c r="A35" s="13">
        <v>1.0011475524737092</v>
      </c>
      <c r="B35" s="13">
        <v>0.80010033781084766</v>
      </c>
      <c r="F35" s="13">
        <v>2.1131432608479037</v>
      </c>
      <c r="G35" s="13">
        <v>1.5989190222422272</v>
      </c>
      <c r="K35" s="13">
        <v>0.33428749060786861</v>
      </c>
      <c r="L35" s="15">
        <v>0.29341268101997792</v>
      </c>
    </row>
    <row r="36" spans="1:12" x14ac:dyDescent="0.25">
      <c r="A36" s="13">
        <v>0.99920984304150939</v>
      </c>
      <c r="B36" s="13">
        <v>0.31386977311024472</v>
      </c>
      <c r="F36" s="13">
        <v>0.57058020756844419</v>
      </c>
      <c r="G36" s="13">
        <v>1.0173500991314202</v>
      </c>
      <c r="K36" s="13">
        <v>0.26526096565914187</v>
      </c>
      <c r="L36" s="15">
        <v>4.772207936580853E-2</v>
      </c>
    </row>
    <row r="37" spans="1:12" x14ac:dyDescent="0.25">
      <c r="A37" s="13">
        <v>0.52414598472048657</v>
      </c>
      <c r="B37" s="13">
        <v>0.15538078262208255</v>
      </c>
      <c r="F37" s="13">
        <v>0.45038289910963086</v>
      </c>
      <c r="G37" s="13">
        <v>1.0476018447814002</v>
      </c>
      <c r="K37" s="13">
        <v>0.23163301495017408</v>
      </c>
      <c r="L37" s="15">
        <v>3.0662630307293939E-3</v>
      </c>
    </row>
    <row r="38" spans="1:12" x14ac:dyDescent="0.25">
      <c r="A38" s="13">
        <v>0.43737423635273776</v>
      </c>
      <c r="B38" s="13">
        <v>8.9904431347026137E-2</v>
      </c>
      <c r="K38" s="13">
        <v>0.199269075367874</v>
      </c>
      <c r="L38" s="15">
        <v>0</v>
      </c>
    </row>
    <row r="39" spans="1:12" x14ac:dyDescent="0.25">
      <c r="A39" s="13">
        <v>0.5199438701071557</v>
      </c>
      <c r="B39" s="13">
        <v>7.5813758312518784E-2</v>
      </c>
      <c r="K39" s="13">
        <v>6.2285673343709221E-2</v>
      </c>
      <c r="L39" s="15">
        <v>0</v>
      </c>
    </row>
    <row r="40" spans="1:12" x14ac:dyDescent="0.25">
      <c r="A40" s="13">
        <v>0.48927607344721125</v>
      </c>
      <c r="B40" s="13">
        <v>4.157616970826316E-2</v>
      </c>
      <c r="K40" s="13">
        <v>0</v>
      </c>
      <c r="L40" s="15">
        <v>0</v>
      </c>
    </row>
    <row r="41" spans="1:12" x14ac:dyDescent="0.25">
      <c r="A41" s="13">
        <v>0.47897032258498345</v>
      </c>
      <c r="B41" s="13">
        <v>1.5397754531066473E-2</v>
      </c>
      <c r="K41" s="13">
        <v>0</v>
      </c>
      <c r="L41" s="15">
        <v>0</v>
      </c>
    </row>
    <row r="42" spans="1:12" x14ac:dyDescent="0.25">
      <c r="K42" s="13">
        <v>0</v>
      </c>
      <c r="L42" s="15">
        <v>0</v>
      </c>
    </row>
    <row r="43" spans="1:12" x14ac:dyDescent="0.25">
      <c r="K43" s="13">
        <v>0.11847088850484941</v>
      </c>
      <c r="L43" s="15">
        <v>0</v>
      </c>
    </row>
    <row r="44" spans="1:12" x14ac:dyDescent="0.25">
      <c r="K44" s="13">
        <v>0.14330198843966233</v>
      </c>
      <c r="L44" s="15">
        <v>0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</vt:vector>
  </HeadingPairs>
  <TitlesOfParts>
    <vt:vector size="15" baseType="lpstr">
      <vt:lpstr>Data</vt:lpstr>
      <vt:lpstr>regressions</vt:lpstr>
      <vt:lpstr>Annual Graph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NRCan.RNCan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ckrezek</dc:creator>
  <cp:lastModifiedBy>megan</cp:lastModifiedBy>
  <dcterms:created xsi:type="dcterms:W3CDTF">2004-03-26T15:00:10Z</dcterms:created>
  <dcterms:modified xsi:type="dcterms:W3CDTF">2020-06-03T12:57:45Z</dcterms:modified>
</cp:coreProperties>
</file>