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grieder/GitHub/AJJ_OSF/"/>
    </mc:Choice>
  </mc:AlternateContent>
  <xr:revisionPtr revIDLastSave="0" documentId="13_ncr:1_{0C842B04-4432-DE4C-9B16-A82204CB0372}" xr6:coauthVersionLast="46" xr6:coauthVersionMax="46" xr10:uidLastSave="{00000000-0000-0000-0000-000000000000}"/>
  <bookViews>
    <workbookView xWindow="12620" yWindow="460" windowWidth="18220" windowHeight="13980" xr2:uid="{00000000-000D-0000-FFFF-FFFF00000000}"/>
  </bookViews>
  <sheets>
    <sheet name="Tabelle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51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9" i="1"/>
  <c r="H120" i="1"/>
  <c r="H121" i="1"/>
  <c r="H122" i="1"/>
  <c r="H123" i="1"/>
  <c r="H124" i="1"/>
  <c r="H125" i="1"/>
  <c r="H126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" i="1"/>
  <c r="H251" i="1"/>
  <c r="H252" i="1"/>
  <c r="H253" i="1"/>
  <c r="G2" i="1"/>
  <c r="D46" i="1"/>
  <c r="D253" i="1"/>
  <c r="I25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9" i="1"/>
  <c r="G130" i="1"/>
  <c r="G132" i="1"/>
  <c r="G133" i="1"/>
  <c r="G134" i="1"/>
  <c r="G135" i="1"/>
  <c r="G136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53" i="1"/>
  <c r="F253" i="1"/>
  <c r="D252" i="1"/>
  <c r="I252" i="1"/>
  <c r="G252" i="1"/>
  <c r="F252" i="1"/>
  <c r="G251" i="1"/>
  <c r="D251" i="1"/>
  <c r="I251" i="1"/>
</calcChain>
</file>

<file path=xl/sharedStrings.xml><?xml version="1.0" encoding="utf-8"?>
<sst xmlns="http://schemas.openxmlformats.org/spreadsheetml/2006/main" count="1378" uniqueCount="716">
  <si>
    <t>Test</t>
  </si>
  <si>
    <t>IDS-2</t>
  </si>
  <si>
    <t>WISC-V</t>
  </si>
  <si>
    <t>age 6</t>
  </si>
  <si>
    <t>age 7</t>
  </si>
  <si>
    <t>age 8</t>
  </si>
  <si>
    <t>age 9</t>
  </si>
  <si>
    <t>age 10</t>
  </si>
  <si>
    <t>age 11</t>
  </si>
  <si>
    <t>age 12</t>
  </si>
  <si>
    <t>age 13</t>
  </si>
  <si>
    <t>age 14</t>
  </si>
  <si>
    <t>age 15</t>
  </si>
  <si>
    <t>age 16</t>
  </si>
  <si>
    <t>WJ-IV</t>
  </si>
  <si>
    <t>ages 6 to 8</t>
  </si>
  <si>
    <t>ages 3 to 5</t>
  </si>
  <si>
    <t>ages 9 to 13</t>
  </si>
  <si>
    <t>ages 14 to 19</t>
  </si>
  <si>
    <t>ages 20 to 39</t>
  </si>
  <si>
    <t>ages 40 to 90+</t>
  </si>
  <si>
    <t>NEO-PI-R</t>
  </si>
  <si>
    <t>Domain</t>
  </si>
  <si>
    <t>Intelligence</t>
  </si>
  <si>
    <t>Personality</t>
  </si>
  <si>
    <t>Sample Size</t>
  </si>
  <si>
    <t>Citation Test</t>
  </si>
  <si>
    <t>Citation Source</t>
  </si>
  <si>
    <t>?</t>
  </si>
  <si>
    <t>Wechsler, D. (2014). Wechsler Intelligence Scale for Children--Fifth Edition. Technical and interpretive manual supplement. San Antonio, TX: NCS Pearson.</t>
  </si>
  <si>
    <t>Wechsler, D. (2014). Wechsler Intelligence Scale for Children--Fifth Edition. San Antonio, TX: NCS Pearson.</t>
  </si>
  <si>
    <t>Schrank, F. A., McGrew, K. S., &amp; Mather, N. (2014). Woodcock-Johnson IV. Rolling Meadows, IL: Riverside.</t>
  </si>
  <si>
    <t>McGrew, K. S., LaForte, E. M., &amp; Schrank, F. A. (2014). Technical Manual. Woodcock-Johnson IV. Rolling Meadows, IL: Riverside.</t>
  </si>
  <si>
    <t>Revelle, W., Wilt, J., and Rosenthal, A. (2010) Individual Differences in Cognition: New Methods for examining the Personality-Cognition Link In Gruszka, A. and Matthews, G. and Szymura, B. (Eds.) Handbook of Individual Differences in Cognition: Attention, Memory and Executive Control, Springer.</t>
  </si>
  <si>
    <t>Goldberg, L.R. (1999) A broad-bandwidth, public domain, personality inventory measuring the lower-level facets of several five-factor models. In Mervielde, I. and Deary, I. and De Fruyt, F. and Ostendorf, F. (eds) Personality psychology in Europe. 7. Tilburg University Press. Tilburg, The Netherlands.</t>
  </si>
  <si>
    <t>whole standardization sample</t>
  </si>
  <si>
    <t>dutch translation</t>
  </si>
  <si>
    <t>IPIP</t>
  </si>
  <si>
    <t>25 questions on big 5</t>
  </si>
  <si>
    <t>Hoekstra, H. A., Ormel, J., &amp; De Fruyt, F. (2003). NEO-PI-R/NEO-FFI: Big 5 persoonlijkheidsvragenlijst. Handleiding \[Manual of the Dutch version of the NEO-PI-R/NEO-FFI\]. Lisse, The Netherlands: Swets and Zeitlinger</t>
  </si>
  <si>
    <t>Risk Taking</t>
  </si>
  <si>
    <t>Weber, E. U., Blais, A.-R., &amp; Betz, N. E. (2002). A domain-specific risk-attitude scale: Measuring risk perceptions and risk behaviors. Journal of Behavioral Decision Making, 15, 263–290. doi: 10.1002/bdm.414</t>
  </si>
  <si>
    <t>Frey, R., Pedroni, A., Mata, R., Rieskamp, J., &amp; Hertwig, R. (2017). Risk preference shares the psychometric structure of major psychological traits. Science Advances, 3. doi: 10.1126/sciadv.1701381</t>
  </si>
  <si>
    <t>Grob, A., &amp; Hagmann-von Arx, P. (2018b). Intelligence and Development Scales -2 (IDS-2). Intelligenz- und Entwicklungsskalen für Kinder und Jugendliche. Intelligence and development scales for children and adolescents. Bern, Switzerland: Hogrefe.</t>
  </si>
  <si>
    <t>Grieder, S., &amp; Grob, A. (2019). Exploratory factor analysis of the Intelligence and Development Scales--2: Implications for theory and practice. Submitted Manuscript.</t>
  </si>
  <si>
    <t>Dolan, C. V., Oort, F. J., Stoel, R. D., &amp; Wicherts, J. M. (2009). Testing measurement invariance in the target rotates multigroup exploratory factor model. Structural Equation Modeling, 16, 295-314.</t>
  </si>
  <si>
    <t>DOSPERT</t>
  </si>
  <si>
    <t>Bechtoldt, Harold, (1961). An empirical study of the factor analysis stability hypothesis. Psychometrika, 26, 405-432.</t>
  </si>
  <si>
    <t>Consumer Assessment of Health Care Provideers and Systems survey instrument</t>
  </si>
  <si>
    <t>16 health satisfaction items</t>
  </si>
  <si>
    <t>Harman, H. H. (1976) Modern Factor Analysis, Third Edition Revised, University of Chicago Press, Table 7.4.</t>
  </si>
  <si>
    <t>-</t>
  </si>
  <si>
    <t>8 physical variables</t>
  </si>
  <si>
    <t>Name of package</t>
  </si>
  <si>
    <t>Thurstone, Louis Leon and Thurstone, Thelma (Gwinn). (1941) Factorial studies of intelligence. The University of Chicago Press. Chicago, Il.</t>
  </si>
  <si>
    <t>Age</t>
  </si>
  <si>
    <t>5-20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</si>
  <si>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</si>
  <si>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</si>
  <si>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</si>
  <si>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</si>
  <si>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</si>
  <si>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</si>
  <si>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</si>
  <si>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</si>
  <si>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</si>
  <si>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</si>
  <si>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</si>
  <si>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3-5</t>
  </si>
  <si>
    <t>6-8</t>
  </si>
  <si>
    <t>9-13</t>
  </si>
  <si>
    <t>14-19</t>
  </si>
  <si>
    <t>20-39</t>
  </si>
  <si>
    <t>40-90+</t>
  </si>
  <si>
    <t>7th and 8th graders (12-14 years)</t>
  </si>
  <si>
    <t>7-17</t>
  </si>
  <si>
    <t>students entering university</t>
  </si>
  <si>
    <t>first year psychology students</t>
  </si>
  <si>
    <t>3-86</t>
  </si>
  <si>
    <t>adults</t>
  </si>
  <si>
    <t>20-35</t>
  </si>
  <si>
    <t>Median</t>
  </si>
  <si>
    <t>Indicator-to-first-order factor-ratio</t>
  </si>
  <si>
    <t>Maximum</t>
  </si>
  <si>
    <t>Minimum</t>
  </si>
  <si>
    <t>Number of indicators</t>
  </si>
  <si>
    <t>Basel-Berlin study</t>
  </si>
  <si>
    <t>Number of factors from parallel analysis</t>
  </si>
  <si>
    <t>Theoretical number of first-order factors</t>
  </si>
  <si>
    <t>Theoretical number of second-order factors</t>
  </si>
  <si>
    <t>pupils</t>
  </si>
  <si>
    <t>male college students</t>
  </si>
  <si>
    <t>army recruits</t>
  </si>
  <si>
    <t>16-70</t>
  </si>
  <si>
    <t>Aftanas, M.S. &amp; Royce, J.R. (1969). A factor analysis of brain damage tests administered to normal subjects with factor score comparisons aross ages. Multivariate Behavioral Research, 4, 459-481.</t>
  </si>
  <si>
    <t>Adevai, Silverman, &amp; McGough (1968). Perceptual correlates of the rod-and-frame test. Perceptual and Motor Skills, 26, 1055-1064.</t>
  </si>
  <si>
    <t>Allen, T.W. (1978). An information processing approach to performance assessment: III. An elaboration and refinement of an information processing performance battery. Technical Report No. 3. Washington, D.C.: American Institutes for Research in the Behavioral Sciences.</t>
  </si>
  <si>
    <t>college students</t>
  </si>
  <si>
    <t>16-28 y.o. female college students</t>
  </si>
  <si>
    <t>Anderson, H. E. &amp; Leton, D. A. (1964). Factor analyses of the California Test of Mental Maturity. Educational and Psychological Measurement, 24(3), 513-523.</t>
  </si>
  <si>
    <t>California Test of Mental Maturity</t>
  </si>
  <si>
    <t>students</t>
  </si>
  <si>
    <t>military recruits</t>
  </si>
  <si>
    <t>non-native speaking students</t>
  </si>
  <si>
    <t>non-native speaking adults</t>
  </si>
  <si>
    <t>8 year olds</t>
  </si>
  <si>
    <t>17-28</t>
  </si>
  <si>
    <t>10 year old boys</t>
  </si>
  <si>
    <t>10 year old girls</t>
  </si>
  <si>
    <t>undergraduates</t>
  </si>
  <si>
    <t>female students</t>
  </si>
  <si>
    <t>Name of dataset</t>
  </si>
  <si>
    <t>Bechtoldt.1</t>
  </si>
  <si>
    <t>psych</t>
  </si>
  <si>
    <t>Bechtoldt.2</t>
  </si>
  <si>
    <t>Holzinger</t>
  </si>
  <si>
    <t>Harman74.cor</t>
  </si>
  <si>
    <t>datasets</t>
  </si>
  <si>
    <t>Thurstone.33</t>
  </si>
  <si>
    <t>Harman.Holzinger</t>
  </si>
  <si>
    <t>ADEV01</t>
  </si>
  <si>
    <t>ADKI03</t>
  </si>
  <si>
    <t>AFTA01</t>
  </si>
  <si>
    <t>ALLE11</t>
  </si>
  <si>
    <t>ALLE12</t>
  </si>
  <si>
    <t>ANAS11</t>
  </si>
  <si>
    <t>ANDE01</t>
  </si>
  <si>
    <t>ANDE02</t>
  </si>
  <si>
    <t>ANDE03</t>
  </si>
  <si>
    <t>ANDR01</t>
  </si>
  <si>
    <t>ANGL11</t>
  </si>
  <si>
    <t>ARLI01</t>
  </si>
  <si>
    <t>BACH01</t>
  </si>
  <si>
    <t>BACH11</t>
  </si>
  <si>
    <t>BANN11</t>
  </si>
  <si>
    <t>BARR00</t>
  </si>
  <si>
    <t>BARR01</t>
  </si>
  <si>
    <t>BECH01</t>
  </si>
  <si>
    <t>BENN01</t>
  </si>
  <si>
    <t>BENN02</t>
  </si>
  <si>
    <t>BERG21</t>
  </si>
  <si>
    <t>BOTZ01</t>
  </si>
  <si>
    <t>BLAC21</t>
  </si>
  <si>
    <t>BREN01a</t>
  </si>
  <si>
    <t>BURN11</t>
  </si>
  <si>
    <t>1st-3rd graders</t>
  </si>
  <si>
    <t>4th-6th graders</t>
  </si>
  <si>
    <t>7th -9th graders</t>
  </si>
  <si>
    <t>university students</t>
  </si>
  <si>
    <t>CARR01</t>
  </si>
  <si>
    <t>COOM01</t>
  </si>
  <si>
    <t>CORN01</t>
  </si>
  <si>
    <t>CORY01</t>
  </si>
  <si>
    <t>CUMM01</t>
  </si>
  <si>
    <t>DAVI01</t>
  </si>
  <si>
    <t>DAVI11</t>
  </si>
  <si>
    <t>DAVI41</t>
  </si>
  <si>
    <t>DENT01</t>
  </si>
  <si>
    <t>DETT00</t>
  </si>
  <si>
    <t>DEVR02</t>
  </si>
  <si>
    <t>DUBO01</t>
  </si>
  <si>
    <t>DUNC11</t>
  </si>
  <si>
    <t>DUPO01</t>
  </si>
  <si>
    <t>highschool seniors</t>
  </si>
  <si>
    <t>elderly adults</t>
  </si>
  <si>
    <t>Navy recruits</t>
  </si>
  <si>
    <t>9 year olds</t>
  </si>
  <si>
    <t>freshmen at college</t>
  </si>
  <si>
    <t>junior high school students</t>
  </si>
  <si>
    <t>air force recruits</t>
  </si>
  <si>
    <t>5-7</t>
  </si>
  <si>
    <t>16 -19 y.o. boys</t>
  </si>
  <si>
    <t>6th graders</t>
  </si>
  <si>
    <t>10th-12th graders</t>
  </si>
  <si>
    <t>FAUL11</t>
  </si>
  <si>
    <t>FEDE02</t>
  </si>
  <si>
    <t>FERN02</t>
  </si>
  <si>
    <t>FLEI12</t>
  </si>
  <si>
    <t>FLEI51</t>
  </si>
  <si>
    <t>FOGA00</t>
  </si>
  <si>
    <t>FRED01</t>
  </si>
  <si>
    <t>FRUC21</t>
  </si>
  <si>
    <t>navy recruits</t>
  </si>
  <si>
    <t>Notes</t>
  </si>
  <si>
    <t>GRIM01</t>
  </si>
  <si>
    <t>GUIL11</t>
  </si>
  <si>
    <t>GUIL31</t>
  </si>
  <si>
    <t>GUIL34</t>
  </si>
  <si>
    <t>GUIL36</t>
  </si>
  <si>
    <t>GUIL37</t>
  </si>
  <si>
    <t>GUIL38</t>
  </si>
  <si>
    <t>HARG01</t>
  </si>
  <si>
    <t>HECK01</t>
  </si>
  <si>
    <t>HEMP21</t>
  </si>
  <si>
    <t>HEND01</t>
  </si>
  <si>
    <t>HEND11</t>
  </si>
  <si>
    <t>HIGG01</t>
  </si>
  <si>
    <t>HISK04</t>
  </si>
  <si>
    <t>HORN25</t>
  </si>
  <si>
    <t>HORN26</t>
  </si>
  <si>
    <t>HORN31</t>
  </si>
  <si>
    <t>KEIT21</t>
  </si>
  <si>
    <t>KRAN01</t>
  </si>
  <si>
    <t>sorority members</t>
  </si>
  <si>
    <t>college freshmen</t>
  </si>
  <si>
    <t>aircrew trainees</t>
  </si>
  <si>
    <t>pilots entering training</t>
  </si>
  <si>
    <t>aviation students</t>
  </si>
  <si>
    <t>GUIL32a</t>
  </si>
  <si>
    <t>GARD05a</t>
  </si>
  <si>
    <t>KRAN01a</t>
  </si>
  <si>
    <t>FAIR01a</t>
  </si>
  <si>
    <t>DEMI01a</t>
  </si>
  <si>
    <t>DEMI02a</t>
  </si>
  <si>
    <t>pilots</t>
  </si>
  <si>
    <t>bombardiers</t>
  </si>
  <si>
    <t>aviation trainees</t>
  </si>
  <si>
    <t>unlobotomized schizophrenics</t>
  </si>
  <si>
    <t>freshman</t>
  </si>
  <si>
    <t>elementary school principals</t>
  </si>
  <si>
    <t>11-17</t>
  </si>
  <si>
    <t>adult males</t>
  </si>
  <si>
    <t>school children</t>
  </si>
  <si>
    <t>17-25</t>
  </si>
  <si>
    <t>Theoretical factors are those from Carroll (1993)</t>
  </si>
  <si>
    <t>Theoretical factors are those from Carroll (1993); without variable "year of birth"</t>
  </si>
  <si>
    <t>Allen, T.W., Rose, A. M., &amp; Kramer, L. J. (1978). An information processing approach to performance assessment: III. An elaboration and refinement of an information processing performance battery. Technical Report No. 3. Washington, D.C.: American Institutes for Research in the Behavioral Sciences. (Technical Report No. 3, AIR 58500-11/78-TR)</t>
  </si>
  <si>
    <t>Theoretical factors are those from Carroll (1993); retest</t>
  </si>
  <si>
    <t>Anastasi, A. (1932) Further studies on the memory factor. Archives of Psychology (N.Y.), 22, No. 142</t>
  </si>
  <si>
    <t>Anderson, H. E. &amp; Leton, D. A. (1964). Factor analyses of the California Test of Mental Maturity. Educational &amp; Psychological Measurement, 24(3), 513-523.</t>
  </si>
  <si>
    <t>Andrew, D. M. (1937). An analysis of the Minnesota Vocational Test for Clerical Workers. Journal of Applied Psychology, 21, 18-47, 139-172.</t>
  </si>
  <si>
    <t>Minnesota Vocational Test for Clerical Workers</t>
  </si>
  <si>
    <t>Angleiter, A. &amp; Rudinger, G. (1975). Eine Untersuchung zur faktoriellen Beschreibung von Intelligenz und Rigidität. [An investigation of the factorial description of inteligence and rigidity.] Archiv für Psychologie, 127, 35-50.</t>
  </si>
  <si>
    <t>Arlin, P. K. (1982). A multitrait-multimethod validity study of a test of formal reasoning. Educational and Psychological Measurement, 42, 1077-1088.</t>
  </si>
  <si>
    <t>Bachman, L. F. (1982). The trait structure of cloze test scores. TESOL Quarterly, 16, 61-70.</t>
  </si>
  <si>
    <t>Bachman, L. F. &amp; Palmer, A. S. (1982). The construct validation of some components of communicative proficiency. TESOL Quarterly, 16, 449-465.</t>
  </si>
  <si>
    <t>Bannatyne, A. D. &amp; Wichiarajote, P. (1969). Relationships between written spelling, motor functioning, and sequencing skills. Journal of Learning Disabilities, 2, 4-16.</t>
  </si>
  <si>
    <t>Theoretical factors are those from Carroll (1993); matrix not analyzable</t>
  </si>
  <si>
    <t>Barratt, P. E. H. (1953). Imagery and thinking. Australian Journal of Psychology, 5, 154-164.</t>
  </si>
  <si>
    <t>Barrett, . V., Alexander, R. A., Doverspike, D., &amp; Cellar, D. (1982). The development and application of a computerized information-processing test battery. Applied Psychological Measurement, 6, 13-29.</t>
  </si>
  <si>
    <t>Bechtoldt, H. P. (1947). Factorial study of perceptual speed. Unpublished PhD. thesis, University of Chicago.</t>
  </si>
  <si>
    <t>Bennett, S. N. (1973). Divergent thinking abilities - a validation study. British Journal of Educational Psychology, 43, 1-7.</t>
  </si>
  <si>
    <t>Berger, E. (1977). Field dependence and short-term memory. Dissertation Abstracts International, 38(4-B), 1870. (University Microfilm 77-21266)</t>
  </si>
  <si>
    <t>Blackwood, L. C., Jr. (1980). Visual imagery: An analysis of structure. Unpublished Ph.D. dissertation, University of north Carolina at Chapel Hill.</t>
  </si>
  <si>
    <t>Botzum, W. A. (1951). A factorial study of the reasoning and closure factors. Psychometrika, 16, 361-386.</t>
  </si>
  <si>
    <t>Brener, R. (1940). An experimantal investigation of memory span. Journal of Experimental Psychology, 26, 467-482.</t>
  </si>
  <si>
    <t>Burns, R. B. (1980). Relation of aptitudes to learning at different points in time during instruction. Journal of Educational Psychology, 72, 785-795.</t>
  </si>
  <si>
    <t>Carroll, J. B. (1941). A factor analysis of verbal abilities. Psychometrika, 6, 279-307.</t>
  </si>
  <si>
    <t>Coombs, C. H. (1941). A factorial study of number ability. Psychometrika, 6, 161-189.</t>
  </si>
  <si>
    <t>Cornelius, S. W., Willis, S. L., Nesselroade, J. R., &amp; Baltes, P. B. (1983). Convergence between attention variables and factors of psychometric intelligence in older adults. Intelligence, 7, 253-269.</t>
  </si>
  <si>
    <t>Cory, C. H., Rimland, B., &amp; Bryson, R. A. (1977). Using computerized tests to measure new dimensions of abilities: An exploratory study. Applied Psychological Measurement, 1, 101-110.</t>
  </si>
  <si>
    <t>Cummins, J. P. (1979). Language functions and cognitive processing. In J. P. Das, J. R. Kirby, &amp; R. F. Jarman (Eds.), Simultaneous and successive cognitive processes (pp. 175-185). New York: Academic.</t>
  </si>
  <si>
    <t>Davidson, W. M. &amp; Carroll, J. B. (1945). Speed and level components in time-limit scores: A factor analysis. Educational &amp; Psychological Measurement, 5, 411-427.</t>
  </si>
  <si>
    <t>Davis, F. B. (1944). Fundamental factors of comprehension in reading. Psychometrika, 9, 185-197.</t>
  </si>
  <si>
    <t>Davis, P. C. (1956). A factor analysis of the Wechsler-Bellevue scale. Educational &amp; Psychological Measurement, 16, 127-146.</t>
  </si>
  <si>
    <t>Wechsler-Bellevue scale</t>
  </si>
  <si>
    <t>de Mille, R. (1962). Intellect after loboltomy in schizophrenia: A factor-analytic study. Psychological Monographs, 76(16, Whole No. 535). [ADI Document 7260]</t>
  </si>
  <si>
    <t>lobotomized schizophrenics</t>
  </si>
  <si>
    <t>Denton, J. C. &amp; Taylor, C. W. (1955). A factor analysis of mental abilities and personality traits. Psychometrika, 20, 75-81.</t>
  </si>
  <si>
    <t>Detterman, D. K. (unpublished). [A study of learning rates]</t>
  </si>
  <si>
    <t>DeVries, R. (1974). Relationships among Piagetian, IQ, and achievement assessments. Child Development, 45, 746-756.</t>
  </si>
  <si>
    <t>DuBois, P. H. (1932). A speed factor in mental tests. Archives of Psychology, 22(Whole No. 141)</t>
  </si>
  <si>
    <t>Duncanson, J. P. (1966). Learning and measured abilities. Journal of Educational Psychology, 57, 220-229.</t>
  </si>
  <si>
    <t>Dupont, J.-B., Gendre, F., &amp; Pauli, L. (1975). Èpreuves opératoires et tests factoriels classiques; Contribution à l'étude de la stucture des apltitudes mentales durant l'adolescence. [Tests of operations and classic factorial tests; Contribution to the study of the structure of mental aptitudes during adolescence.] Revue Européenne des Sciences Sociales et Cahiers Vilfredo Pareto, 13(No. 35), 137-198.</t>
  </si>
  <si>
    <t>Fairbank, B. A., Jr., Tirre, W., &amp; Anderson, N. S. (1991). Measures of thirty cognitive tasks: Intercorrelations and correlations with aptitude battery scors. In P. L. Dann, S. M. Irvine, &amp; J. Collis (Eds.), Advances in computer-based human assessment (pp. 51-101). Dordrecht &amp; Boston: Kluwer Academic.</t>
  </si>
  <si>
    <t>Faulds, B. (1959). The perception of pitch in music. Princeton, NJ: Educational Testing Service Technical Report.</t>
  </si>
  <si>
    <t>Federico, P.-A. &amp; Landis, D. B. (1980). Relationships among selected measures of cognitive styles, abilities, and aptitudes. San Diego, CA: Navy Personnel Research and Development Center Report No. 80-23.</t>
  </si>
  <si>
    <t>Fernandes, K. &amp; Rose, A. M. (1978). An information processing approach to performance assessement: II. An investigation of encoding and retrieval processes in memory. Washington, DC: American Institutes for Research Technical Report AIR 58500-11/78-TR.</t>
  </si>
  <si>
    <t>Fleishman, E. A. &amp; Hempel, W. E., Jr. (1954). Changes in factor structure of a complex psychomotor test as a function of practice. Psychometrika, 19, 239-252.</t>
  </si>
  <si>
    <t>LANS21</t>
  </si>
  <si>
    <t>LANS31</t>
  </si>
  <si>
    <t>LORD01</t>
  </si>
  <si>
    <t>LUNN21</t>
  </si>
  <si>
    <t>MALM01</t>
  </si>
  <si>
    <t>MANG01a</t>
  </si>
  <si>
    <t>MASN01</t>
  </si>
  <si>
    <t>MAY01</t>
  </si>
  <si>
    <t>MCCA21</t>
  </si>
  <si>
    <t>MCGU01</t>
  </si>
  <si>
    <t>MCGU02</t>
  </si>
  <si>
    <t>MCGU11</t>
  </si>
  <si>
    <t>MEEK01</t>
  </si>
  <si>
    <t>MICH51</t>
  </si>
  <si>
    <t>MICH61</t>
  </si>
  <si>
    <t>MICH62</t>
  </si>
  <si>
    <t>MOON01</t>
  </si>
  <si>
    <t>MORR11</t>
  </si>
  <si>
    <t>MOUR01</t>
  </si>
  <si>
    <t>MULL01</t>
  </si>
  <si>
    <t>OLSO51</t>
  </si>
  <si>
    <t>PARA01</t>
  </si>
  <si>
    <t>PARA04</t>
  </si>
  <si>
    <t>PATE01</t>
  </si>
  <si>
    <t>PEDU01</t>
  </si>
  <si>
    <t>PEMB01</t>
  </si>
  <si>
    <t>PENF01</t>
  </si>
  <si>
    <t>PETE11</t>
  </si>
  <si>
    <t>PETR01</t>
  </si>
  <si>
    <t>PICK01</t>
  </si>
  <si>
    <t>PIMS01</t>
  </si>
  <si>
    <t>PIMS02</t>
  </si>
  <si>
    <t>PORT01</t>
  </si>
  <si>
    <t>PRIC01</t>
  </si>
  <si>
    <t>13th-14th grade</t>
  </si>
  <si>
    <t>US navy recruits</t>
  </si>
  <si>
    <t>highschool students</t>
  </si>
  <si>
    <t>18 year-olds</t>
  </si>
  <si>
    <t>male 7th graders</t>
  </si>
  <si>
    <t>female 7th graders</t>
  </si>
  <si>
    <t>22 year-olds</t>
  </si>
  <si>
    <t>15-20 , female</t>
  </si>
  <si>
    <t>15-20, male</t>
  </si>
  <si>
    <t>male first year psychology students</t>
  </si>
  <si>
    <t>10-11</t>
  </si>
  <si>
    <t>12-16</t>
  </si>
  <si>
    <t>Revised Illinois Test of Psycholinguistic Abilities</t>
  </si>
  <si>
    <t>7-8, male</t>
  </si>
  <si>
    <t>5th graders</t>
  </si>
  <si>
    <t>graduate students</t>
  </si>
  <si>
    <t>9th graders</t>
  </si>
  <si>
    <t>freshman and sophomore psychology students</t>
  </si>
  <si>
    <t>2nd semester students</t>
  </si>
  <si>
    <t>Fleishman, J. J. &amp; Dusek, E. R. (1971). Reliability and learning factors associated with cognitive tests. Psychological Reports, 29, 523-530.</t>
  </si>
  <si>
    <t>Fogarty, G. (1987). Time sharing in relation to broad ability domains. Intelligence, 11, 207-231.</t>
  </si>
  <si>
    <t>Frederiksen, J. R. (1967). Cognitive factors in the recognition of ambiguous auditory and visual stimuli. Journal of Personality and Social Psychology, 7, 1-17.</t>
  </si>
  <si>
    <t>FREN11</t>
  </si>
  <si>
    <t>French, J. W. (1957). The factorial invariance of pure-factor tests. Journal of Educational Psychology, 48, 93-109.</t>
  </si>
  <si>
    <t>Fruchter, B. (1952). Orthogonal and oblique solutions of a battery of aptitude, achievement and background variables. Educational &amp; Psychological Measurement, 12, 20-38.</t>
  </si>
  <si>
    <t>Gardner, R. W., Jackson, D. N., &amp; Messick, S. (1960). Personality organization in cognitive controls and inelletual abilities. Psychological Issues, 2 (Monograph 8), 1-149.</t>
  </si>
  <si>
    <t>Grimaldi,  J. , Loveless,  E.,  Hennessy,  J.,  &amp; Prior,  J. (1971). Factor analysis of 1970-71 version of the Comparative Guidance and Placement Battery. Educational &amp; Psychological Measurement, 31, 959-963.</t>
  </si>
  <si>
    <t>Comparative Guidance and Placement Battery</t>
  </si>
  <si>
    <t>Guilford, J. P., Berger, R. M., &amp; Christensen, P. R. (1955). A factor-analytic study of planning: II. Administration of tests and analysis of results. Los Angeles: Reports from the Psychological Laboratory, University of Southern California, No. 12.</t>
  </si>
  <si>
    <t>Hargreaves, D. J. &amp; Bolton, H. (1972). Selecting creativity tests for use in research. British Journal of Psychology, 63, 451-562.</t>
  </si>
  <si>
    <t>Heckman, R. W. (1967). Aptitude-treatment interactions in learning from printed-instruction: A correlational study. Unpublished Ph.D. thesis, Purdue University.</t>
  </si>
  <si>
    <t>Hemphill, J. K., Griffiths, D., Frederiksen, N., Stice, G., Iannaccone, L., Coffield, W., &amp; Carlton, S. (1961). Dimensions of administrative performance. New York &amp; Princeton: Teachers College, Columbia University, &amp; Educational Testing Service.</t>
  </si>
  <si>
    <t>Hendrickson, D. E. (1982). The biological basis of intelligence. Part II: Measurement. In H. J. Eysenck (Ed.), A model for intelligence (pp. 197-228). Berlin: Springer.</t>
  </si>
  <si>
    <t>Higgins, L. C. (1978). A factor analytic study of children's picture interpretation behavior. Educational Communication &amp; Technology, 26, 215-232.</t>
  </si>
  <si>
    <t>Hiskey, M. (1966). Manual for the Hiskey-Nebraska Test of Learning Aptitude. Lincoln, NE: Union College Press.</t>
  </si>
  <si>
    <t>Hiskey-Nebraska Test of Learning Aptitude</t>
  </si>
  <si>
    <t>Horn, J. L. &amp; Bramble, W. J. (1967). Second-order ability structure revealed in rights and wrongs scores. Journal of Educational Psychology, 58, 115-122.</t>
  </si>
  <si>
    <t>Horn, J. L.. &amp; Stankov, L. (1982). Auditory and visual factors of intelligence. Intelligence, 6, 165-185.</t>
  </si>
  <si>
    <t>Keith, T. Z. &amp; Novak, C. G. (1987). What is the g that the K-ABC measures? Paper presented at the meeting of the National Association of School Psychologists, New Orleans, L.A.</t>
  </si>
  <si>
    <t>Kranzler, J. H. (1990). The nature of intelligence: A unitary process or a number of independent processes? Unpublished doctoral dissertation, University of California at Berkeley.</t>
  </si>
  <si>
    <t>Kranzler, J. H.  &amp; Jensen A. R. (1991). The nature of psychometric g: Unitary process or a number of independent processes?, Intelligence, 15, 297-422.</t>
  </si>
  <si>
    <t>K-ABC &amp; WISC-R</t>
  </si>
  <si>
    <t>Theoretical factors are those from Carroll (1993); without variable "chronological age"</t>
  </si>
  <si>
    <t>RAMS01</t>
  </si>
  <si>
    <t>3-7</t>
  </si>
  <si>
    <t>RAND01</t>
  </si>
  <si>
    <t>RAND02</t>
  </si>
  <si>
    <t>RANK01</t>
  </si>
  <si>
    <t>RANK11</t>
  </si>
  <si>
    <t>REIN01</t>
  </si>
  <si>
    <t>REIN03</t>
  </si>
  <si>
    <t>REIN04</t>
  </si>
  <si>
    <t>REMO01</t>
  </si>
  <si>
    <t>REMO02</t>
  </si>
  <si>
    <t>REYB01</t>
  </si>
  <si>
    <t>REYN01</t>
  </si>
  <si>
    <t>RICH31</t>
  </si>
  <si>
    <t>RICH32</t>
  </si>
  <si>
    <t>psychology students</t>
  </si>
  <si>
    <t>Proteus Maze</t>
  </si>
  <si>
    <t>12-18</t>
  </si>
  <si>
    <t>Metropolitan Readiness Test</t>
  </si>
  <si>
    <t>kindergarten children</t>
  </si>
  <si>
    <t>6 month olds</t>
  </si>
  <si>
    <t>RICH33</t>
  </si>
  <si>
    <t>18  month olds</t>
  </si>
  <si>
    <t>12 month olds</t>
  </si>
  <si>
    <t>RIEB01</t>
  </si>
  <si>
    <t>6 year olds</t>
  </si>
  <si>
    <t>RIEB02</t>
  </si>
  <si>
    <t>RIMO11</t>
  </si>
  <si>
    <t>ROBE11</t>
  </si>
  <si>
    <t>ROND01</t>
  </si>
  <si>
    <t>ROND02</t>
  </si>
  <si>
    <t>ROSE01</t>
  </si>
  <si>
    <t>ROSE11</t>
  </si>
  <si>
    <t>ROYC11</t>
  </si>
  <si>
    <t>SAUN03</t>
  </si>
  <si>
    <t>SAUN11</t>
  </si>
  <si>
    <t>SAUN21</t>
  </si>
  <si>
    <t>SCHE11</t>
  </si>
  <si>
    <t>SCHI01</t>
  </si>
  <si>
    <t>SCHI02</t>
  </si>
  <si>
    <t>SCHI11</t>
  </si>
  <si>
    <t>SCHI12</t>
  </si>
  <si>
    <t>SCHU01</t>
  </si>
  <si>
    <t>SCHU02</t>
  </si>
  <si>
    <t>SEGE01</t>
  </si>
  <si>
    <t>SEGE02</t>
  </si>
  <si>
    <t>SEIB02</t>
  </si>
  <si>
    <t>SIMR01</t>
  </si>
  <si>
    <t>SING21</t>
  </si>
  <si>
    <t>SISK01</t>
  </si>
  <si>
    <t>SKEH01</t>
  </si>
  <si>
    <t>SLAT01</t>
  </si>
  <si>
    <t>SMIT01</t>
  </si>
  <si>
    <t>SMIT11</t>
  </si>
  <si>
    <t>SMIT51</t>
  </si>
  <si>
    <t>SMIT52</t>
  </si>
  <si>
    <t>SNOW01</t>
  </si>
  <si>
    <t>SNOW02</t>
  </si>
  <si>
    <t>SNOW03</t>
  </si>
  <si>
    <t>SNOW11</t>
  </si>
  <si>
    <t>SNOW12</t>
  </si>
  <si>
    <t>SNOW20</t>
  </si>
  <si>
    <t>SNOW21</t>
  </si>
  <si>
    <t>SPEA31</t>
  </si>
  <si>
    <t>SPEA32</t>
  </si>
  <si>
    <t>SPEA33</t>
  </si>
  <si>
    <t>SPEA34</t>
  </si>
  <si>
    <t>SPEA01</t>
  </si>
  <si>
    <t>SPEA02</t>
  </si>
  <si>
    <t>SPRA11</t>
  </si>
  <si>
    <t>STAN01</t>
  </si>
  <si>
    <t>STAN21</t>
  </si>
  <si>
    <t>STAN41</t>
  </si>
  <si>
    <t>STAN51</t>
  </si>
  <si>
    <t>STAN61</t>
  </si>
  <si>
    <t>8-15</t>
  </si>
  <si>
    <t>adult females (mothers)</t>
  </si>
  <si>
    <t>1-12</t>
  </si>
  <si>
    <t>16-65</t>
  </si>
  <si>
    <t>Wechsler Adult Intelligence Scale</t>
  </si>
  <si>
    <t>high school and college students</t>
  </si>
  <si>
    <t>Wechsler Adult Intelligence Scale, Picture Completion subtest</t>
  </si>
  <si>
    <t>7.5-19.5</t>
  </si>
  <si>
    <t>18-23</t>
  </si>
  <si>
    <t>60-70</t>
  </si>
  <si>
    <t>4th graders</t>
  </si>
  <si>
    <t>army soldiers</t>
  </si>
  <si>
    <t>students in introductory psychology course</t>
  </si>
  <si>
    <t>5-11</t>
  </si>
  <si>
    <t>adolescents and adults</t>
  </si>
  <si>
    <t>3 year olds to adults</t>
  </si>
  <si>
    <t>Theoretical factors are those from Carroll (1993); without variables "age" and "education"</t>
  </si>
  <si>
    <t>Theoretical factors are those from Carroll (1993); without variables "age", "sex", and "bilinguals"</t>
  </si>
  <si>
    <t>Theoretical factors are those from Carroll (1993); without variable "age"</t>
  </si>
  <si>
    <t>14-15</t>
  </si>
  <si>
    <t>Hendricks, M., Guilford, J. P., &amp; Hoepfner, R. (1969). Measuring creative social abilities. Los Angeles: Reports from the Psychological Laboratory, University of Southern California, N. 42.</t>
  </si>
  <si>
    <t>high school students</t>
  </si>
  <si>
    <t>6th graders, boys</t>
  </si>
  <si>
    <t>6th graders, girls</t>
  </si>
  <si>
    <t>TAYL01</t>
  </si>
  <si>
    <t>TAYL11</t>
  </si>
  <si>
    <t>TAYL12a</t>
  </si>
  <si>
    <t>TAYL13a</t>
  </si>
  <si>
    <t>TAYL31</t>
  </si>
  <si>
    <t>TAYL32</t>
  </si>
  <si>
    <t>TAYL51</t>
  </si>
  <si>
    <t>THOM11</t>
  </si>
  <si>
    <t>THOM12</t>
  </si>
  <si>
    <t>THOR21</t>
  </si>
  <si>
    <t>THOR51</t>
  </si>
  <si>
    <t>THUR11</t>
  </si>
  <si>
    <t>THUR31</t>
  </si>
  <si>
    <t>TILT11</t>
  </si>
  <si>
    <t>TOUS01</t>
  </si>
  <si>
    <t>TOUS02</t>
  </si>
  <si>
    <t>VERN21</t>
  </si>
  <si>
    <t>WOTH01</t>
  </si>
  <si>
    <t>Theoretical factors are those from Carroll (1993); after reflection</t>
  </si>
  <si>
    <t>5th and 6th graders</t>
  </si>
  <si>
    <t>14-16</t>
  </si>
  <si>
    <t>1st graders</t>
  </si>
  <si>
    <t>STOR01a</t>
  </si>
  <si>
    <t>older adults</t>
  </si>
  <si>
    <t>high school seniors</t>
  </si>
  <si>
    <t xml:space="preserve"> airmen</t>
  </si>
  <si>
    <t>airmen</t>
  </si>
  <si>
    <t>kindergarten children and 1st graders</t>
  </si>
  <si>
    <t>beginning university students</t>
  </si>
  <si>
    <t>17-37</t>
  </si>
  <si>
    <t>4th and 5th graders</t>
  </si>
  <si>
    <t>2nd graders</t>
  </si>
  <si>
    <t>17-24</t>
  </si>
  <si>
    <t>Theoretical factors are those from Carroll (1993); without variable "sex"</t>
  </si>
  <si>
    <t>Lansman, M., Donaldson, G., Hunt, E., &amp; Yantis, S. (1982). Ability factors and cognitive processes. Intelligence, 6, 247-386.</t>
  </si>
  <si>
    <t>Lansman, M. (1978). An attentional approach to individual differences in immediate memory. Unpublished Ph.D. dissertation, University of Washington. [Dissertation Abstracts International, 39(5-B), 2542-2543]</t>
  </si>
  <si>
    <t>Lord, F. M. (1956). A study of speed factors in tests and academic grades. Psychometika, 21, 31-50.</t>
  </si>
  <si>
    <t>Lunneborg, C. E. (1977). Choice reaction time: What role in ability measurement? Applied Psychological Measurement, 1, 309-330.</t>
  </si>
  <si>
    <t>Malmi, R. A., Underwood, B. J., &amp; Carroll, J. B. (1979). The interrelationships among some associative learning tasks. Bulletin of the Psychonomic Society, 13,121-123.</t>
  </si>
  <si>
    <t>Mangan, G. L. (1959). A factorial study of speed, power and related temperament variables. British Journal of Educational Psychology, 29, 144-154.</t>
  </si>
  <si>
    <t>Masny, D. (1983). Cognitive and linguistic correlates of second language grammaticality judgements. Unpublished doctoral dissertation, University of Montreal.</t>
  </si>
  <si>
    <t>May, F. &amp; Metcalf, A. (1965). A factor-analytic study of spontaneous flexibility measures. Educational &amp; Psychological Measurement, 25, 1039-1050.</t>
  </si>
  <si>
    <t>McCartin, R. A. &amp; Meyers, C. E. (1966). An exploration of six semantic factors at first grade. Multivariate Behavioral Research, 1, 74-94.</t>
  </si>
  <si>
    <t>McGuire, C., Hindsman, E., King, F. J., &amp; Jennings, E. (1961). Dimensions of talented behavior. Educational &amp; Psychological Measurement, 21, 3-38.</t>
  </si>
  <si>
    <t>McGue, M., Bouchard, T. J., Jr., Lykken, D. T., &amp; Feuer, D. (1984). Information processing abilities in twins reared apart. Intelligence, 8, 239-258.</t>
  </si>
  <si>
    <t>Meeker, M. &amp; Meyers, C. E. (1971). Memory factors and school success of average and special groups of ninth-grade boys. Genetic Psychology Monographs, 83, 275-308.</t>
  </si>
  <si>
    <t>Michael, W. B., Zimmerman, W. S., &amp; Guilford, J. P. (1950). An investigation of two hypotheses regarding the nature of the spatial-relations and visualization factors. Educational &amp; Psychological Measurement, 10, 187-213.</t>
  </si>
  <si>
    <t>Michael, W. B., Zimmerman, W. S., &amp; Guilford, J. P. (1951). An investigation of the nature of the spatial-relations and visualization factors in two high school samples. Educational &amp; Psychological Measurement, 11, 561-577.</t>
  </si>
  <si>
    <t>Mooney, C. M. (1954). A factorial study of closure. Canadian Journal of Psychology, 8, 51-60.</t>
  </si>
  <si>
    <t>Morrow, R. S. (1941). An experimantel analysis of the theory of independent abilities. Journal of Educational Psychology, 32, 495-512.</t>
  </si>
  <si>
    <t>10-12</t>
  </si>
  <si>
    <t>? (kaufen möglich)</t>
  </si>
  <si>
    <t>13-14</t>
  </si>
  <si>
    <t>8th graders</t>
  </si>
  <si>
    <t>9th graders, boys</t>
  </si>
  <si>
    <t>Moursy, E. M. (1952). The hierarchical organization of cognitive levels. British Journal of Statistical Psychology, 5, 151-180.</t>
  </si>
  <si>
    <t>Olson, J. R. (1966). A factor analytic study of the relation between the speed of visual perception and the language abilities of deaf adolescents. Unpublished doctoral dissertation, Ohio State University. (University Microfilms 67-2507)</t>
  </si>
  <si>
    <t>Paraskevopoulos, J. N. &amp; Kirk, S. A. (1969). The development and psychometric characteristices of the revised Illinois Test of Psycholinguistic Abilities. Urbana, Il: University of Illinois Press.</t>
  </si>
  <si>
    <t>2-3</t>
  </si>
  <si>
    <t>5-6</t>
  </si>
  <si>
    <t>Paterson, D. G., Elliott, R. M., Anderson, L. D., Toops, H. A., &amp; Heidbreder, E. (1930). Minnesota Mechanical Ability Tests. Minneapolis, MN: University of Minnesota Press.</t>
  </si>
  <si>
    <t>Minnesota Mechanical Ability Tests</t>
  </si>
  <si>
    <t>Pedulla, J. J., Airasian, P. W., &amp; Madaus, G. F. (1980). Do teacher ratings and standardized test results of students yield the same information? American Educational Reseach Journal, 17, 303-307.</t>
  </si>
  <si>
    <t>Pemberton, C. (1952). The closure factors related to other cognitive processes. Psychometrika, 17, 267-288.</t>
  </si>
  <si>
    <t>Penfold, D. M. &amp; Abou-Hatab, F. A. J. (1967). The factorial dimensions of verbal critical thinking. Journal of Experimental Education, 36(2), 1-12.</t>
  </si>
  <si>
    <t>Petersen, H., uilford, J. P., Hoepfner, R., &amp; Merrifield, P. R. (1963). Determination of "Structure-of-Intellect" abilities involved in ninth-grade algebra and general mathematics. Los Angeles: Reports from the Psychological Laboratory, University of Southern California, No. 31.</t>
  </si>
  <si>
    <t>Petrov, Y. I. (1970). [Memory structure as a psychic function] (Russian). Voprosy Psikhologii, 16(3), 132-136.</t>
  </si>
  <si>
    <t>Pickens, J. D. &amp; Pollio, H. R. (1979). Patterns of figurative language competence in adults speakers. Psychological Research, 40, 299-313.</t>
  </si>
  <si>
    <t>Pimsleur, P., Stockwell, R. P., &amp; Comrey, A. L. (1962). Foreign language learning ability. Journal of Educational Psychology, 53, 15-26.</t>
  </si>
  <si>
    <t xml:space="preserve">Porter, E. L. H. (1938). Factors in the fluctuation of fifteen ambiguous phenomena. Psychological Record, 2, 231-253. </t>
  </si>
  <si>
    <t>Price, E. J. J. (1940). The nature of the practical factor (f). British Journal of Psychology, 30, 341-351.</t>
  </si>
  <si>
    <t>young male adults</t>
  </si>
  <si>
    <t>male high school students</t>
  </si>
  <si>
    <t>17 year olds</t>
  </si>
  <si>
    <t>19-22, male</t>
  </si>
  <si>
    <t>Stanford Binet Intelligence Test</t>
  </si>
  <si>
    <t>Ramsey, P. H. &amp; Vane, J. R. (1970). A factor analytic study of the Stanford Binet with young children. Journal of School Psychology, 8(4), 278-284.</t>
  </si>
  <si>
    <t>Randhawa, B. S. &amp; Hunt, D. (1979). Some further evidence in successive and simultaneous integration and individual differences. Canadian Journal of Behavioural Science, 11, 340-355.</t>
  </si>
  <si>
    <t>Rankin, R. J. &amp; Thompson, K. (1966a). A factorial investigation of scores on the Porteus Maze. Perceptual &amp; Motor Skills, 23, 1255-1260.</t>
  </si>
  <si>
    <t>Rankin, R. J. &amp; Thompson, K. (1966b). A factor analytic approach to impulse as measured by Arrow Dot I, Q, and SORT. Perceptual &amp; Motor Skills, 23, 1239-1245.</t>
  </si>
  <si>
    <t>Reinert, G., Baltes, P., &amp; Schmidt, L. R. (1965). Faktorenanalytische Untersuchungen zur Differenzierungshypothese der Intelligenz: Die Leistungsdifferenzierungshypothese. [Factor-analytic investigations of the hypothesis of intelligence differentiation: The hypothesis of differentiation by performance level.] Psychologische Forschung, 28, 246-300.</t>
  </si>
  <si>
    <t>Remondino, C. (1962). Recherche sur la signification du facteur numérique. [Research on the signification of the numerical factor.] Revue de Psychologie Appliquée, 12, 63-81.</t>
  </si>
  <si>
    <t>Reyburn, H. A. &amp; Taylor, J. G. (1941). Some factors of intelligence. British Journal of Psychology, 31, 249-261.</t>
  </si>
  <si>
    <t>Reynolds, C. R. (1979). A factor analytic study of the Metropolitan Readiness Test. Contemporary Educational Psychology, 4, 315-317.</t>
  </si>
  <si>
    <t>Arrow Dot Impulse, Proteus Maze Q, and S-O Rorschach</t>
  </si>
  <si>
    <t>Richards, T. W. &amp; Nelson, V. L. (1939). Abilities of infants during the first eighteen months. Journal of Genetic Psychology, 55, 299-318.</t>
  </si>
  <si>
    <t>Rieben, L. &amp; Mengal, P. (1977). Intelligence globale, créativité et operativité chez l'enfant: Analyse factorielle et analyse discriminante. [Global intellignece, creativity, and operativity in the child: Factorial and discriminant analysis.] Psychologie – Schweizerische Zeitschrift für Psychologie und ihre Anwendungen, 36, 100-108.</t>
  </si>
  <si>
    <t>Rimoldi, H. J. A. (1948). Study of some factors related to intelligence. Psychometrika, 13, 27-46.</t>
  </si>
  <si>
    <t>Robertson-Tchabo, E. &amp; Arenberg, D. (1976). Age differences in cognition in healthy educated men: A factor analysis of experimental measures. Experimental Aging Research, 2, 75-89.</t>
  </si>
  <si>
    <t>Rondal, J. A. (1978). Patterns of correlations for various language measures in mother-child interactions for normal and Down's syndrome children. Language &amp; Speech, 21, 242-252.</t>
  </si>
  <si>
    <t>Rose, A. M. (1974). Human information processing: An assessment and research battery. Ann Arbor: Human Performance Center, Department of Psychology, University of Michigan. (Technical Report No. 46)</t>
  </si>
  <si>
    <t>Rose, A. M. &amp; Fernandes, K. (1977). An information processing approach to performance assessment: I. Experimental investigation of an information processing performance battery. Washington: American Institutes for Research, Technical Report No. 1.</t>
  </si>
  <si>
    <t>Royce, J. R., Yeudall, L. T., &amp; Bock, C. (1976). Factor analytic studies of human brain damage. I. First and second-order factors and their brain correlates. Multivariate Behavioral Research, 11, 381-418.</t>
  </si>
  <si>
    <t>SATT11</t>
  </si>
  <si>
    <t>Satterly, D. J. (1976). Cognitive styles, spatial ability, and school achievement. Journal of Educational Psychology, 68, 36-42.</t>
  </si>
  <si>
    <t>SATT01</t>
  </si>
  <si>
    <t>Satterly, D. J. (1979). Covariation of cognitive styles, intelligence and achievement. British Journal of Educational Psychology, 49, 179-181.</t>
  </si>
  <si>
    <t>Saunders, D. R. (1959). On the dimenstionality of the WAIS battery for two groups of normal males. Psychological Reports, 5, 529-541.</t>
  </si>
  <si>
    <t>Saunders, D. R. (1960). A factor analysis of the picture completion items of the WAIS. Journal of Clinical Psychology, 16,146-149.</t>
  </si>
  <si>
    <t>Saunders, D. R. (1960b). A factor analysis of the information and arithemetic items of the WAIS. Psychological Reports, 6, 367-383.</t>
  </si>
  <si>
    <t>Theoretical factors are those from Carroll (1993); variable 2 not reflected (Carroll reflected?)</t>
  </si>
  <si>
    <t>Scheier, I. H. &amp; Ferguson, G. A. (1952). Further factorial studies of tests of rigidity. Canadian Journal of Psychology, 6, 18-30.</t>
  </si>
  <si>
    <t>Schiff, W. &amp; Dytell, R. S. (1972). Deaf and hearing children's performance on a tactual perception battery. Perceptual &amp; Motor Skills, 35, 683-706.</t>
  </si>
  <si>
    <t>Schiller, B. (1934).Verbal, numerical and spatial abilities of young children. Archives of Psychology (N.Y.), 24, No. 161.</t>
  </si>
  <si>
    <t>Schultz, N. R., Jr., Kaye, D. B., &amp; Hoyer, W. J. (1980). Intelligence and spontaneous flexibility in adulthood and old age. Intelligence, 4, 219-231.</t>
  </si>
  <si>
    <t>Segel, D. (1957). The multiple aptitude tests. Personnel &amp; Guidance Journal, 35, 424-432.</t>
  </si>
  <si>
    <t>9-11</t>
  </si>
  <si>
    <t>REIN02</t>
  </si>
  <si>
    <t>11-13</t>
  </si>
  <si>
    <t>9-10</t>
  </si>
  <si>
    <t>12-13</t>
  </si>
  <si>
    <t>Seibert, W. F., Reid, J. C., &amp; Snow, R. E. (1967). Studies in cine-psychometry II: Continued factoring of audio and visual cognition and memory. West Lafayette, IN: Purdue University Audio Visual Center. [ERIC Doc. 019 877]</t>
  </si>
  <si>
    <t>Simrall, D. (1947). Intelligence and the ability to learn. Journal of Psychology, 23, 27-43.</t>
  </si>
  <si>
    <t>Singer, H. (1965). Validity of the Durrell-Sullivan Reading Capacity Test. Educational &amp; Psychological Measurement, 25, 479-491.</t>
  </si>
  <si>
    <t>Durrell-Sullivan Reading Capacity Test</t>
  </si>
  <si>
    <t>Sisk, H. L. (1939). A multiple factor analysis of mental abilities in the freshman engineering curriculum. Journal of Psychology, 9, 165-177.</t>
  </si>
  <si>
    <t>Skehan, P. (1980). Memory, language aptitude and second language performance. Polyglot, 2 (Fiche 3), D11-E14.</t>
  </si>
  <si>
    <t>Slater, P. (1940). Some group tests of spatial judgment or practical ability. Occupational Psychology, 14, 40-55.</t>
  </si>
  <si>
    <t>Smith, G. M., Jr. (1933). Group factors in mental tests similar in material or in structure. Archives of Psychology (N.Y.), 25, No. 156.</t>
  </si>
  <si>
    <t>Smith, H. W. (1977). Intelligence, reading, and spelling abilities. Dissertation Abstracts International, 38(5-A), 2676-2677. (University Microfilm 77-24347)</t>
  </si>
  <si>
    <t>Smith, O. W. &amp; Smith, P. C. (1966). Developmental studies of spatial judgments by children and adults. Perceptual &amp; Motor Skills, 22, 3-73 (Monograph Supplement 1-V22).</t>
  </si>
  <si>
    <t xml:space="preserve">Snow, C. E. &amp; Hoefnagel-Höhle, M. (1979). Individual differences in second-language ability_ A factor-analytic study. Language &amp; Speech, 22, 151-162. </t>
  </si>
  <si>
    <t>Snow, R. E., Lohman, D. F., Marshalek, B., Yalow, E., &amp; Webb, N. (1977). Correlational analyses of reference aptitude constructs. Stanford, CA: Aptitude Research Project, School of Education, Standford Unniversity, Technical Report No. 5.</t>
  </si>
  <si>
    <t>Snow, R. E., Marshalek, B., &amp; Lohman, D. F. (1976). Correlation of selected cognitive abilities and cognitive processing parameters: An exploratory study. Stanford, CA: Aptitude Research Project, School of Education, Stanford University, Technical Report No. 3.</t>
  </si>
  <si>
    <t>Spearritt, D. (1962). Listening comprehension – a factorial analysis. Melbourne: Australian Council for Educational Research. (ACER Research Series No. 76)</t>
  </si>
  <si>
    <t>Spearrritt, D., with Spalding, D., &amp; Johnston, M. (1977). Measuring reading comprehension in the upper primary school. Canberra: Australian Government Publishing Service. (Education Research and Development Committee Report No. 11)</t>
  </si>
  <si>
    <t>Sprague, R. L. &amp; Quay, H. C. (1966). A factor analysis study of the responses of mental retardates on the WAIS. American Journal of Mental Deficiency, 70, 595-600.</t>
  </si>
  <si>
    <t>Stankov, L. (1978). Fluid and crystallized intelligence and broad perceptual factors among 11 to 12 year olds. Journal of Educational Psychology, 70(3), 324-334.</t>
  </si>
  <si>
    <t>Stankov, L. (1983). Attention and intelligence. Journal of Educational Psychology, 75, 471-490.</t>
  </si>
  <si>
    <t>Stankov, L., Horn, J. L., &amp; Roy, T. (1980). On the relationship between Gf/Gc theory and Jensen's Level I /Level II theory. Journal of Educational Psychology, 72, 796-809.</t>
  </si>
  <si>
    <t>Stanovich, K. E. (1981). Relationships between word decoding speed, general name-retrieval ability, and reading progress in first-grade children. Journal of Educational Psychology, 73, 809-815.</t>
  </si>
  <si>
    <t>Stanovich, K. E., Cunningham, A. E., &amp; Feeman, D. J. (1984). Intelligence, cognitive skills, and early reading progress. Reading Research Quarterly, 29, 278-303.</t>
  </si>
  <si>
    <t>Storck, P. A., Looft, W. R., &amp; Hooper, F. H. (1972). Interrelationships among Piagetian tasks and traditional measures of cognitive abilities in mature and aged adults. Journal of Gerontology, 27, 461-465.</t>
  </si>
  <si>
    <t>Taylor, C. W. (1947). A factorial study of fluency in writing. Psychometrika, 12, 239-262.</t>
  </si>
  <si>
    <t>Taylor, C. W., Ghiselin, B., &amp; Yagi, K. (1967). Exploratory research on communication abilities and creative abilities. Salt Lake City, UT: University of Utah.</t>
  </si>
  <si>
    <t>Taylor, L. J. (1975). The Peabody Picture Vocabulary Test: What does it measure? Perceptual &amp; Motor Skills, 41, 777-778.</t>
  </si>
  <si>
    <t>Peabody Picture Vocabulary Test</t>
  </si>
  <si>
    <t>Taylor, T. R. (1976). The factor structure of geometric illusions: A second study. Psychologia Africana, 16, 177-200.</t>
  </si>
  <si>
    <t>Thomson, G. H. (1941). The speed factor in performance tests. British Journal of Psychology, 32, 131-135.</t>
  </si>
  <si>
    <t>8-11, boys</t>
  </si>
  <si>
    <t>8-11, girls</t>
  </si>
  <si>
    <t>Thorndike, R. L. (1936). Factor analysis of social and abstract intelligence. Journal of Educational Psychology, 27, 231-233.</t>
  </si>
  <si>
    <t>Thornton, G. R. (1939). A factor analysis of tests designed to measure persistence. Psychological Monographs, 51, No. 229.</t>
  </si>
  <si>
    <t>Thurstone, L. L. (1938a). The perceptual factor. Psychometrika, 3, 1-17.</t>
  </si>
  <si>
    <t>Thurstone, L. L. (1940). Experimental study of simple structure. Psychometrika, 5, 153-168.</t>
  </si>
  <si>
    <t>Tilton, J. W. (1953). The intercorrelations between measures of school learning. Journal of Psychology, 35, 169-179.</t>
  </si>
  <si>
    <t>Toussaint, N. A. (1974). An analysis of synchrony between concrete-operational tasks in terms of structure and performance demands. Child Development, 45, 992-1001.</t>
  </si>
  <si>
    <t>Vernon, P. A. &amp; Jensen,  A. R. (1984). Individual and group differences in intelligence and speed of information processing. Personality &amp; Individual Differences, 5, 411-423.</t>
  </si>
  <si>
    <t>Wothke, W., Bock, R. D., Curran, L. T., Fairbank, B. A., Augustin, J. W., Gillet, A. H., &amp; Guerrero, C., Jr. (1991). Factor analytic examination of the Armed Services Vocational Aptitude Battery (ASVAB) and the kit of factor-referenced tests. Brooks Air Force Base, TX: Air Force Human Resources Laboratory Report AFHRL-TR-90-67.</t>
  </si>
  <si>
    <t>Armed Services Vocational Aptitude Battery</t>
  </si>
  <si>
    <t>20-80</t>
  </si>
  <si>
    <t>college and university students</t>
  </si>
  <si>
    <t>young boys</t>
  </si>
  <si>
    <t>young girls</t>
  </si>
  <si>
    <t>high school and university students</t>
  </si>
  <si>
    <t>freshman university students</t>
  </si>
  <si>
    <t>Mulla, M. A. (1979). Aptitude, attitude, motivation, anxiety, intolerance of ambiguity, and other biographical variables as predictors of achievement in English as a Foreign Language by high school science majors in Saudi Arabia. Unpublished Ph.D. dissertation, University of Michigan.</t>
  </si>
  <si>
    <t>Thurstone, L. L. (1933) The theory of multiple factors. Edwards Brothers, Inc. Ann Arbor</t>
  </si>
  <si>
    <t>7th to 13th graders, males</t>
  </si>
  <si>
    <t>7th to 13th graders, females</t>
  </si>
  <si>
    <t>Theoretical factors are those from Carroll (1993); some variables reflected</t>
  </si>
  <si>
    <t>18-77</t>
  </si>
  <si>
    <t>Blais, A.-R., &amp; Weber, E. U. (2006). A domain-specific risk-taking (DOSPERT) scale for adult populations. Judgment and Decision Making, 1, 33–47. doi: 10.1037/t13084-000</t>
  </si>
  <si>
    <t>Frey, R., Duncan, S. M., &amp; Weber, E. U. (2019). Towards a typology of risk preference: Four risk proﬁles describe two thirds of individuals in a large sample of the U.S. population. Submitted Manuscript.</t>
  </si>
  <si>
    <t>dospert_typology_r</t>
  </si>
  <si>
    <t>dospert_typology_b</t>
  </si>
  <si>
    <t>dospert_typology_p</t>
  </si>
  <si>
    <t>GRiPS</t>
  </si>
  <si>
    <t>19-77</t>
  </si>
  <si>
    <t>Zhang, D. C., Highhouse, S., &amp; Nye, C. D. (2018). Development and validation of the General Risk Propensity Scale (GRiPS). Journal of Behavioral Decision Making, 32, 152-167. doi: 10.1002/bdm.2102</t>
  </si>
  <si>
    <t>Steiner, M., &amp; Frey, R. (2019). Representative Design in Psychological Assessment: A Case Study Using the Balloon Analogue Risk Task (BART). Manuscript in Preparation.</t>
  </si>
  <si>
    <t>grips</t>
  </si>
  <si>
    <t>IPIP300</t>
  </si>
  <si>
    <t>10-99</t>
  </si>
  <si>
    <t>Goldberg, L. R. (1999). A broad-bandwidth, public domain, personality inventorymeasuring the lower-level facets of several five-factor models. In I. Mervielde, I.Deary, F. De Fruyt, &amp; F. Ostendorf (Eds.).Personality Psychology in Europe(Vol. 7,pp. 7–28). Tilburg, The Netherlands: Tilburg University Press.</t>
  </si>
  <si>
    <t>Johnson, J. A. (2014). Measuring thirty facets of the Five Factor model with a 120-item public domain inventory: Development of the IPIP-NEO-120. Journal of Research in Personality, 51, 78–89. doi: 10.1016/j.jrp.2014.05.003</t>
  </si>
  <si>
    <t>ipip300</t>
  </si>
  <si>
    <t>IPIP120</t>
  </si>
  <si>
    <t>Johnson, J. A. (2014). Measuring thirty facets of the Five Factor model with a 120-item public domain inventory: Development of the IPIP-NEO-120. Journal of Research in Personality, 51, 78–89. doi: 10.1016/j.jrp.2014.05.004</t>
  </si>
  <si>
    <t>ipip120</t>
  </si>
  <si>
    <t>Specific Information</t>
  </si>
  <si>
    <t>Harman.8</t>
  </si>
  <si>
    <t>IDS2</t>
  </si>
  <si>
    <t>WJIV_ages_3_5</t>
  </si>
  <si>
    <t>WJIV_ages_6_8</t>
  </si>
  <si>
    <t>WJIV_ages_9_13</t>
  </si>
  <si>
    <t>WJIV_ages_14_19</t>
  </si>
  <si>
    <t>WJIV_ages_20_39</t>
  </si>
  <si>
    <t>WJIV_ages_40_90</t>
  </si>
  <si>
    <t>big5</t>
  </si>
  <si>
    <t>bfi</t>
  </si>
  <si>
    <t xml:space="preserve">qgraph </t>
  </si>
  <si>
    <t xml:space="preserve">psych </t>
  </si>
  <si>
    <t>Reise</t>
  </si>
  <si>
    <t>WISCV_age_10</t>
  </si>
  <si>
    <t>WISCV_age_6</t>
  </si>
  <si>
    <t>WISCV_age_7</t>
  </si>
  <si>
    <t>WISCV_age_8</t>
  </si>
  <si>
    <t>WISCV_age_9</t>
  </si>
  <si>
    <t>WISCV_age_11</t>
  </si>
  <si>
    <t>WISCV_age_12</t>
  </si>
  <si>
    <t>WISCV_age_13</t>
  </si>
  <si>
    <t>WISCV_age_14</t>
  </si>
  <si>
    <t>WISCV_age_15</t>
  </si>
  <si>
    <t>WISCV_age_16</t>
  </si>
  <si>
    <t>TRAU01</t>
  </si>
  <si>
    <t>Traub,  R. E. (1970). A factor analysis of programmed learning and ability measures. Canadian Journal of Behavioural Sciences, 2, 44-59.</t>
  </si>
  <si>
    <t>Reise, S. and Morizot, J. and Hays, R. (2007) The role of the bifactor model in resolving dimensionality issues in health outcomes measures. Quality of Life Research. 16, 19-31.</t>
  </si>
  <si>
    <t>Harman, H. H. (1967), Modern factor analysis. Chicago, University of Chicago Press.</t>
  </si>
  <si>
    <t>Harman, H. H. (1967), Modern factor analysis. Chicago, University of Chicago Press. p. 244</t>
  </si>
  <si>
    <t>Holzinger, K. and Swineford, F. (1937) The Bi-factor method. Psychometrika, 2, 41-54. Table II</t>
  </si>
  <si>
    <t>EFAtools</t>
  </si>
  <si>
    <t>Theoretical factors are those from Carroll (1993); not analyzable according to Carroll</t>
  </si>
  <si>
    <t>Theoretical factors are those from Carroll (1993); not in Carroll</t>
  </si>
  <si>
    <t>Theoretical factors are those from Carroll (1993);  not analyzable according to Carroll</t>
  </si>
  <si>
    <t>Adkins, D. C &amp; Lyerly, S. B. (1952). Factor analysis of reasoning tests. Chapel Hill, NC: University of North Carolina Press</t>
  </si>
  <si>
    <t>Theoretical factors are those from Carroll (1993); in Carroll: HEND11a, 15 selected variables</t>
  </si>
  <si>
    <t>Guilford, J. P. &amp; Lacey, J. I. (Eds.; 1947). Printed classification tests. Army Air Force Aviation Psychology Program Research Reports, No. 5. Washington, DC:  U.S. Government Printing Office.</t>
  </si>
  <si>
    <t>Guilford, J. P. &amp; Lacey, J. I. (Eds.; 1947).  Printed classification tests.  Army Air Force Aviation Psychology Program Research Reports, No. 5.  Washington, DC:  U.S. Government Printing Office.</t>
  </si>
  <si>
    <t>BARRAT</t>
  </si>
  <si>
    <t>Barrat Impulsivity Scale</t>
  </si>
  <si>
    <t>Personal Risk Inventory</t>
  </si>
  <si>
    <t>PRI</t>
  </si>
  <si>
    <t>Sensation Seeking Scale V</t>
  </si>
  <si>
    <t>SSS</t>
  </si>
  <si>
    <t>Barratt, E. S. (1965). Factor analysis of some psychometric measures of impulsiveness and anxiety. Psychol. Rep. 16, 547–554</t>
  </si>
  <si>
    <t>Hockey, G.R.J., Maule,A.J., Clough, P.J., &amp; Bdzola, L. (2000). Effects of negative mood states on risk in everyday decision making. Cogn. Emot. 14, 823–855.</t>
  </si>
  <si>
    <t>Zuckerman, M., Kolin, E. A., Price, L., &amp; Zoob, I. (1964). Development of a sensation-seeking scale. J. Consult. Psychol. 28, 477–482.</t>
  </si>
  <si>
    <t>UPPS</t>
  </si>
  <si>
    <t>Whiteside, S. P., Lynam, D. R., Miller, J. D., &amp; Reynolds, S. K. (2005). Validation of the UPPS impulsive behaviour scale: A four-factor model of impulsivity. European Journal of Personality, 19(7), 559–574. doi: 10.1002/per.556</t>
  </si>
  <si>
    <t>BIS/BAS</t>
  </si>
  <si>
    <t>Eisenberg, I. W., Bissett, P. G., Enkavi, A. Z., Li, J., MacKinnon, D. P., Marsch, L. A., &amp; Poldrack, R. A. (2019). Uncovering the structure of self-regulation through data-driven ontology discovery. Nature Communications, 10(1), 2319. doi: 10.1038/s41467-019-10301-1</t>
  </si>
  <si>
    <t>bis_bas</t>
  </si>
  <si>
    <t>Carver, C. S. &amp; White, T. L. (1994) Behavioral inhibition, behavioral activation, and affective responses to impending reward and punishment: The BIS/BAS Scales. ​J. Pers. Soc. Psychol.​ ​67​, 319.</t>
  </si>
  <si>
    <t>BIS-11</t>
  </si>
  <si>
    <t>Patton, J. H., Stanford, M. S. &amp; Barratt, E. S. (1995). Factor structure of the Barratt impulsiveness scale. ​J. Clin. Psychol.​ ​51​, 768–774.</t>
  </si>
  <si>
    <t>bis11</t>
  </si>
  <si>
    <t>Brief self-control survey</t>
  </si>
  <si>
    <t>Dickman's impulsivity inventory</t>
  </si>
  <si>
    <t>bsc</t>
  </si>
  <si>
    <t>dickman</t>
  </si>
  <si>
    <t>Three-factor eating questionnaire</t>
  </si>
  <si>
    <t>Grit scale</t>
  </si>
  <si>
    <t>grit</t>
  </si>
  <si>
    <t>eating</t>
  </si>
  <si>
    <t>Impulsive-Venturesome survey</t>
  </si>
  <si>
    <t>impulsive_venture</t>
  </si>
  <si>
    <t>Mindful attention awareness scale</t>
  </si>
  <si>
    <t>mindful_attention_awareness</t>
  </si>
  <si>
    <t>Selection optimization compensation</t>
  </si>
  <si>
    <t>soc</t>
  </si>
  <si>
    <t>Sensation seeking scale</t>
  </si>
  <si>
    <t>sss_eisenberg</t>
  </si>
  <si>
    <t>Ten item personality questionnaire</t>
  </si>
  <si>
    <t>ten_item_pers</t>
  </si>
  <si>
    <t>Time perspective survey</t>
  </si>
  <si>
    <t>time_perspective</t>
  </si>
  <si>
    <t>uppsp_eisenberg</t>
  </si>
  <si>
    <t>Roth, R. M., Isquith, P. K. &amp; Gioia, G. A. (2005). ​BRIEF-A: Behavior Rating Inventory of Executive Function--adult Version : Professional Manual​. (Psychological Assessment Resources).</t>
  </si>
  <si>
    <t xml:space="preserve">Dickman, S. J. (1990). Functional and dysfunctional impulsivity: personality and cognitive correlates. ​J. Pers. Soc. Psychol.​ ​58​, 95–102 </t>
  </si>
  <si>
    <t xml:space="preserve">de Lauzon, B. ​et al.​ (2004). The Three-Factor Eating Questionnaire-R18 is able to distinguish among different eating patterns in a general population. ​J. Nutr.​ ​134​, 2372–2380 </t>
  </si>
  <si>
    <t>Duckworth, A. L. &amp; Quinn, P. D. (2009). Development and Validation of the Short Grit Scale (Grit – S). ​Journal of Personality Assessment​ ​91​, 166–174</t>
  </si>
  <si>
    <t>Eysenck, S. B. G., Pearson, P. R., Easting, G. &amp; Allsopp, J. F. (1985). Age norms for impulsiveness, venturesomeness and empathy in adults. ​Pers. Individ. Dif.​ ​6​, 613–619</t>
  </si>
  <si>
    <t>Brown, K. W. &amp; Ryan, R. M. (2003). The benefits of being present: mindfulness and its role in psychological well-being. ​J. Pers. Soc. Psychol.​ ​84​, 822</t>
  </si>
  <si>
    <t xml:space="preserve">Baltes, P. B., Baltes, M. M., Freund, A. M. &amp; Lang, F. R. (1999). The measure of selection, optimization, and compensation (SOC) by self-report. ​Max Planck Institute for Human Development, Berlin​  </t>
  </si>
  <si>
    <t xml:space="preserve">Zuckerman, M. (2007). The sensation seeking scale V (SSS-V): Still reliable and valid. ​Pers. Individ. Dif.​ ​43​, 1303–1305 </t>
  </si>
  <si>
    <t>Gosling, S. D., Rentfrow, P. J. &amp; Swann, W. B., Jr. (2003). A very brief measure of the Big-Five personality domains.​ J. Res. Pers.​​ 37,​ 504–528</t>
  </si>
  <si>
    <t xml:space="preserve">Zimbardo, P. G. &amp; Boyd, J. N. (2015). Putting time in perspective: A valid, reliable individual-differences metric. ​Time Perspective Theory; Review, Research and Application​ 17–55 </t>
  </si>
  <si>
    <t xml:space="preserve">Lynam, D. R., Smith, G. T., Whiteside, S. P. &amp; Cyders, M. A. (2006). The UPPS-P: Assessing five personality pathways to impulsive behavior. ​West Lafayette, IN: Purdue University​ </t>
  </si>
  <si>
    <t>Health &amp; Physical</t>
  </si>
  <si>
    <t>N-to-indicator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</si>
</sst>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9" fontId="4" fillId="0" borderId="1" xfId="0" applyNumberFormat="1" applyFont="1" applyBorder="1" applyAlignment="1">
      <alignment horizontal="left" vertical="top" wrapText="1"/>
    </xf>
    <xf numFmtId="49" fontId="5" fillId="0" borderId="0" xfId="0" applyNumberFormat="1" applyFont="1" applyAlignment="1">
      <alignment horizontal="right"/>
    </xf>
    <xf numFmtId="49" fontId="5" fillId="0" borderId="0" xfId="0" applyNumberFormat="1" applyFont="1" applyFill="1" applyAlignment="1">
      <alignment horizontal="right"/>
    </xf>
    <xf numFmtId="49" fontId="5" fillId="0" borderId="0" xfId="0" applyNumberFormat="1" applyFont="1" applyAlignment="1">
      <alignment wrapText="1"/>
    </xf>
    <xf numFmtId="49" fontId="5" fillId="0" borderId="0" xfId="0" applyNumberFormat="1" applyFont="1"/>
    <xf numFmtId="49" fontId="5" fillId="0" borderId="0" xfId="0" applyNumberFormat="1" applyFont="1" applyFill="1"/>
    <xf numFmtId="49" fontId="5" fillId="0" borderId="0" xfId="0" applyNumberFormat="1" applyFont="1" applyFill="1" applyAlignment="1">
      <alignment wrapText="1"/>
    </xf>
    <xf numFmtId="49" fontId="5" fillId="0" borderId="2" xfId="0" applyNumberFormat="1" applyFont="1" applyBorder="1" applyAlignment="1">
      <alignment horizontal="left" wrapText="1"/>
    </xf>
    <xf numFmtId="49" fontId="6" fillId="0" borderId="0" xfId="0" applyNumberFormat="1" applyFont="1" applyAlignment="1">
      <alignment horizontal="right"/>
    </xf>
    <xf numFmtId="49" fontId="4" fillId="0" borderId="1" xfId="0" applyNumberFormat="1" applyFont="1" applyBorder="1" applyAlignment="1">
      <alignment vertical="top" wrapText="1"/>
    </xf>
    <xf numFmtId="49" fontId="4" fillId="0" borderId="0" xfId="0" applyNumberFormat="1" applyFont="1" applyAlignment="1">
      <alignment vertical="top" wrapText="1"/>
    </xf>
    <xf numFmtId="2" fontId="5" fillId="0" borderId="0" xfId="0" applyNumberFormat="1" applyFont="1" applyAlignment="1">
      <alignment horizontal="right"/>
    </xf>
    <xf numFmtId="2" fontId="5" fillId="0" borderId="0" xfId="0" applyNumberFormat="1" applyFont="1" applyFill="1" applyAlignment="1">
      <alignment horizontal="right"/>
    </xf>
    <xf numFmtId="1" fontId="5" fillId="0" borderId="0" xfId="0" applyNumberFormat="1" applyFont="1" applyAlignment="1">
      <alignment horizontal="right"/>
    </xf>
    <xf numFmtId="1" fontId="5" fillId="0" borderId="0" xfId="0" applyNumberFormat="1" applyFont="1" applyFill="1" applyAlignment="1">
      <alignment horizontal="right"/>
    </xf>
    <xf numFmtId="0" fontId="5" fillId="0" borderId="0" xfId="0" applyNumberFormat="1" applyFont="1" applyAlignment="1">
      <alignment horizontal="right"/>
    </xf>
    <xf numFmtId="2" fontId="5" fillId="0" borderId="0" xfId="0" applyNumberFormat="1" applyFont="1"/>
    <xf numFmtId="1" fontId="5" fillId="0" borderId="0" xfId="0" applyNumberFormat="1" applyFont="1"/>
  </cellXfs>
  <cellStyles count="5">
    <cellStyle name="Besuchter Hyperlink" xfId="2" builtinId="9" hidden="1"/>
    <cellStyle name="Besuchter Hyper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56"/>
  <sheetViews>
    <sheetView tabSelected="1" topLeftCell="D1" zoomScale="110" zoomScaleNormal="110" workbookViewId="0">
      <pane ySplit="1" topLeftCell="A244" activePane="bottomLeft" state="frozen"/>
      <selection pane="bottomLeft" activeCell="F252" sqref="F252"/>
    </sheetView>
  </sheetViews>
  <sheetFormatPr baseColWidth="10" defaultRowHeight="16"/>
  <cols>
    <col min="1" max="1" width="18.5" style="4" customWidth="1"/>
    <col min="2" max="2" width="10.83203125" style="5"/>
    <col min="3" max="3" width="18.6640625" style="5" customWidth="1"/>
    <col min="4" max="5" width="13.83203125" style="2" customWidth="1"/>
    <col min="6" max="6" width="10" style="2" bestFit="1" customWidth="1"/>
    <col min="7" max="8" width="13.83203125" style="2" customWidth="1"/>
    <col min="9" max="9" width="16.6640625" style="2" customWidth="1"/>
    <col min="10" max="10" width="16.5" style="9" customWidth="1"/>
    <col min="11" max="11" width="17.5" style="2" customWidth="1"/>
    <col min="12" max="12" width="18" style="5" customWidth="1"/>
    <col min="13" max="13" width="20.33203125" style="5" customWidth="1"/>
    <col min="14" max="14" width="19.83203125" style="5" customWidth="1"/>
    <col min="15" max="16384" width="10.83203125" style="5"/>
  </cols>
  <sheetData>
    <row r="1" spans="1:16" s="11" customFormat="1" ht="68" customHeight="1">
      <c r="A1" s="10" t="s">
        <v>22</v>
      </c>
      <c r="B1" s="10" t="s">
        <v>0</v>
      </c>
      <c r="C1" s="10" t="s">
        <v>625</v>
      </c>
      <c r="D1" s="1" t="s">
        <v>25</v>
      </c>
      <c r="E1" s="1" t="s">
        <v>55</v>
      </c>
      <c r="F1" s="1" t="s">
        <v>85</v>
      </c>
      <c r="G1" s="1" t="s">
        <v>82</v>
      </c>
      <c r="H1" s="1" t="s">
        <v>715</v>
      </c>
      <c r="I1" s="1" t="s">
        <v>88</v>
      </c>
      <c r="J1" s="1" t="s">
        <v>87</v>
      </c>
      <c r="K1" s="1" t="s">
        <v>89</v>
      </c>
      <c r="L1" s="10" t="s">
        <v>26</v>
      </c>
      <c r="M1" s="10" t="s">
        <v>27</v>
      </c>
      <c r="N1" s="10" t="s">
        <v>53</v>
      </c>
      <c r="O1" s="10" t="s">
        <v>111</v>
      </c>
      <c r="P1" s="11" t="s">
        <v>183</v>
      </c>
    </row>
    <row r="2" spans="1:16" ht="17">
      <c r="A2" s="4" t="s">
        <v>23</v>
      </c>
      <c r="B2" s="4" t="s">
        <v>1</v>
      </c>
      <c r="C2" s="5" t="s">
        <v>35</v>
      </c>
      <c r="D2" s="14">
        <v>1991</v>
      </c>
      <c r="E2" s="2" t="s">
        <v>56</v>
      </c>
      <c r="F2" s="14">
        <v>14</v>
      </c>
      <c r="G2" s="12">
        <f>F2/I2</f>
        <v>2</v>
      </c>
      <c r="H2" s="12">
        <f>D2/F2</f>
        <v>142.21428571428572</v>
      </c>
      <c r="I2" s="14">
        <v>7</v>
      </c>
      <c r="J2" s="14">
        <v>6</v>
      </c>
      <c r="K2" s="14">
        <v>1</v>
      </c>
      <c r="L2" s="5" t="s">
        <v>43</v>
      </c>
      <c r="M2" s="5" t="s">
        <v>44</v>
      </c>
      <c r="N2" s="5" t="s">
        <v>656</v>
      </c>
      <c r="O2" s="5" t="s">
        <v>627</v>
      </c>
    </row>
    <row r="3" spans="1:16" ht="17">
      <c r="B3" s="4" t="s">
        <v>2</v>
      </c>
      <c r="C3" s="5" t="s">
        <v>3</v>
      </c>
      <c r="D3" s="14">
        <v>200</v>
      </c>
      <c r="E3" s="2" t="s">
        <v>57</v>
      </c>
      <c r="F3" s="14">
        <v>16</v>
      </c>
      <c r="G3" s="12">
        <f t="shared" ref="G3:G222" si="0">F3/I3</f>
        <v>3.2</v>
      </c>
      <c r="H3" s="12">
        <f t="shared" ref="H3:H66" si="1">D3/F3</f>
        <v>12.5</v>
      </c>
      <c r="I3" s="14">
        <v>5</v>
      </c>
      <c r="J3" s="14">
        <v>4</v>
      </c>
      <c r="K3" s="14">
        <v>1</v>
      </c>
      <c r="L3" s="5" t="s">
        <v>30</v>
      </c>
      <c r="M3" s="5" t="s">
        <v>29</v>
      </c>
      <c r="N3" s="5" t="s">
        <v>51</v>
      </c>
      <c r="O3" s="5" t="s">
        <v>640</v>
      </c>
    </row>
    <row r="4" spans="1:16" ht="17">
      <c r="B4" s="4" t="s">
        <v>2</v>
      </c>
      <c r="C4" s="5" t="s">
        <v>4</v>
      </c>
      <c r="D4" s="14">
        <v>200</v>
      </c>
      <c r="E4" s="2" t="s">
        <v>58</v>
      </c>
      <c r="F4" s="14">
        <v>16</v>
      </c>
      <c r="G4" s="12">
        <f t="shared" si="0"/>
        <v>3.2</v>
      </c>
      <c r="H4" s="12">
        <f t="shared" si="1"/>
        <v>12.5</v>
      </c>
      <c r="I4" s="14">
        <v>5</v>
      </c>
      <c r="J4" s="14">
        <v>3</v>
      </c>
      <c r="K4" s="14">
        <v>1</v>
      </c>
      <c r="M4" s="5" t="s">
        <v>29</v>
      </c>
      <c r="N4" s="5" t="s">
        <v>51</v>
      </c>
      <c r="O4" s="5" t="s">
        <v>641</v>
      </c>
    </row>
    <row r="5" spans="1:16" ht="17">
      <c r="B5" s="4" t="s">
        <v>2</v>
      </c>
      <c r="C5" s="5" t="s">
        <v>5</v>
      </c>
      <c r="D5" s="14">
        <v>200</v>
      </c>
      <c r="E5" s="2" t="s">
        <v>59</v>
      </c>
      <c r="F5" s="14">
        <v>16</v>
      </c>
      <c r="G5" s="12">
        <f t="shared" si="0"/>
        <v>3.2</v>
      </c>
      <c r="H5" s="12">
        <f t="shared" si="1"/>
        <v>12.5</v>
      </c>
      <c r="I5" s="14">
        <v>5</v>
      </c>
      <c r="J5" s="14">
        <v>3</v>
      </c>
      <c r="K5" s="14">
        <v>1</v>
      </c>
      <c r="M5" s="5" t="s">
        <v>29</v>
      </c>
      <c r="N5" s="5" t="s">
        <v>51</v>
      </c>
      <c r="O5" s="5" t="s">
        <v>642</v>
      </c>
    </row>
    <row r="6" spans="1:16" ht="17">
      <c r="B6" s="4" t="s">
        <v>2</v>
      </c>
      <c r="C6" s="5" t="s">
        <v>6</v>
      </c>
      <c r="D6" s="14">
        <v>200</v>
      </c>
      <c r="E6" s="2" t="s">
        <v>60</v>
      </c>
      <c r="F6" s="14">
        <v>16</v>
      </c>
      <c r="G6" s="12">
        <f t="shared" si="0"/>
        <v>3.2</v>
      </c>
      <c r="H6" s="12">
        <f t="shared" si="1"/>
        <v>12.5</v>
      </c>
      <c r="I6" s="14">
        <v>5</v>
      </c>
      <c r="J6" s="14">
        <v>4</v>
      </c>
      <c r="K6" s="14">
        <v>1</v>
      </c>
      <c r="M6" s="5" t="s">
        <v>29</v>
      </c>
      <c r="N6" s="5" t="s">
        <v>51</v>
      </c>
      <c r="O6" s="5" t="s">
        <v>643</v>
      </c>
    </row>
    <row r="7" spans="1:16" ht="17">
      <c r="B7" s="4" t="s">
        <v>2</v>
      </c>
      <c r="C7" s="5" t="s">
        <v>7</v>
      </c>
      <c r="D7" s="14">
        <v>200</v>
      </c>
      <c r="E7" s="2" t="s">
        <v>61</v>
      </c>
      <c r="F7" s="14">
        <v>16</v>
      </c>
      <c r="G7" s="12">
        <f t="shared" si="0"/>
        <v>3.2</v>
      </c>
      <c r="H7" s="12">
        <f t="shared" si="1"/>
        <v>12.5</v>
      </c>
      <c r="I7" s="14">
        <v>5</v>
      </c>
      <c r="J7" s="14">
        <v>4</v>
      </c>
      <c r="K7" s="14">
        <v>1</v>
      </c>
      <c r="M7" s="5" t="s">
        <v>29</v>
      </c>
      <c r="N7" s="5" t="s">
        <v>51</v>
      </c>
      <c r="O7" s="5" t="s">
        <v>639</v>
      </c>
    </row>
    <row r="8" spans="1:16" ht="17">
      <c r="B8" s="4" t="s">
        <v>2</v>
      </c>
      <c r="C8" s="5" t="s">
        <v>8</v>
      </c>
      <c r="D8" s="14">
        <v>200</v>
      </c>
      <c r="E8" s="2" t="s">
        <v>62</v>
      </c>
      <c r="F8" s="14">
        <v>16</v>
      </c>
      <c r="G8" s="12">
        <f t="shared" si="0"/>
        <v>3.2</v>
      </c>
      <c r="H8" s="12">
        <f t="shared" si="1"/>
        <v>12.5</v>
      </c>
      <c r="I8" s="14">
        <v>5</v>
      </c>
      <c r="J8" s="14">
        <v>4</v>
      </c>
      <c r="K8" s="14">
        <v>1</v>
      </c>
      <c r="M8" s="5" t="s">
        <v>29</v>
      </c>
      <c r="N8" s="5" t="s">
        <v>51</v>
      </c>
      <c r="O8" s="5" t="s">
        <v>644</v>
      </c>
    </row>
    <row r="9" spans="1:16" ht="17">
      <c r="B9" s="4" t="s">
        <v>2</v>
      </c>
      <c r="C9" s="5" t="s">
        <v>9</v>
      </c>
      <c r="D9" s="14">
        <v>200</v>
      </c>
      <c r="E9" s="2" t="s">
        <v>63</v>
      </c>
      <c r="F9" s="14">
        <v>16</v>
      </c>
      <c r="G9" s="12">
        <f t="shared" si="0"/>
        <v>3.2</v>
      </c>
      <c r="H9" s="12">
        <f t="shared" si="1"/>
        <v>12.5</v>
      </c>
      <c r="I9" s="14">
        <v>5</v>
      </c>
      <c r="J9" s="14">
        <v>4</v>
      </c>
      <c r="K9" s="14">
        <v>1</v>
      </c>
      <c r="M9" s="5" t="s">
        <v>29</v>
      </c>
      <c r="N9" s="5" t="s">
        <v>51</v>
      </c>
      <c r="O9" s="5" t="s">
        <v>645</v>
      </c>
    </row>
    <row r="10" spans="1:16" ht="17">
      <c r="B10" s="4" t="s">
        <v>2</v>
      </c>
      <c r="C10" s="5" t="s">
        <v>10</v>
      </c>
      <c r="D10" s="14">
        <v>200</v>
      </c>
      <c r="E10" s="2" t="s">
        <v>64</v>
      </c>
      <c r="F10" s="14">
        <v>16</v>
      </c>
      <c r="G10" s="12">
        <f t="shared" si="0"/>
        <v>3.2</v>
      </c>
      <c r="H10" s="12">
        <f t="shared" si="1"/>
        <v>12.5</v>
      </c>
      <c r="I10" s="14">
        <v>5</v>
      </c>
      <c r="J10" s="14">
        <v>3</v>
      </c>
      <c r="K10" s="14">
        <v>1</v>
      </c>
      <c r="M10" s="5" t="s">
        <v>29</v>
      </c>
      <c r="N10" s="5" t="s">
        <v>51</v>
      </c>
      <c r="O10" s="5" t="s">
        <v>646</v>
      </c>
    </row>
    <row r="11" spans="1:16" ht="17">
      <c r="B11" s="4" t="s">
        <v>2</v>
      </c>
      <c r="C11" s="5" t="s">
        <v>11</v>
      </c>
      <c r="D11" s="14">
        <v>200</v>
      </c>
      <c r="E11" s="2" t="s">
        <v>65</v>
      </c>
      <c r="F11" s="14">
        <v>16</v>
      </c>
      <c r="G11" s="12">
        <f t="shared" si="0"/>
        <v>3.2</v>
      </c>
      <c r="H11" s="12">
        <f t="shared" si="1"/>
        <v>12.5</v>
      </c>
      <c r="I11" s="14">
        <v>5</v>
      </c>
      <c r="J11" s="14">
        <v>4</v>
      </c>
      <c r="K11" s="14">
        <v>1</v>
      </c>
      <c r="M11" s="5" t="s">
        <v>29</v>
      </c>
      <c r="N11" s="5" t="s">
        <v>51</v>
      </c>
      <c r="O11" s="5" t="s">
        <v>647</v>
      </c>
    </row>
    <row r="12" spans="1:16" ht="17">
      <c r="B12" s="4" t="s">
        <v>2</v>
      </c>
      <c r="C12" s="5" t="s">
        <v>12</v>
      </c>
      <c r="D12" s="14">
        <v>200</v>
      </c>
      <c r="E12" s="2" t="s">
        <v>66</v>
      </c>
      <c r="F12" s="14">
        <v>16</v>
      </c>
      <c r="G12" s="12">
        <f t="shared" si="0"/>
        <v>3.2</v>
      </c>
      <c r="H12" s="12">
        <f t="shared" si="1"/>
        <v>12.5</v>
      </c>
      <c r="I12" s="14">
        <v>5</v>
      </c>
      <c r="J12" s="14">
        <v>3</v>
      </c>
      <c r="K12" s="14">
        <v>1</v>
      </c>
      <c r="M12" s="5" t="s">
        <v>29</v>
      </c>
      <c r="N12" s="5" t="s">
        <v>51</v>
      </c>
      <c r="O12" s="5" t="s">
        <v>648</v>
      </c>
    </row>
    <row r="13" spans="1:16" ht="17">
      <c r="B13" s="4" t="s">
        <v>2</v>
      </c>
      <c r="C13" s="5" t="s">
        <v>13</v>
      </c>
      <c r="D13" s="14">
        <v>200</v>
      </c>
      <c r="E13" s="2" t="s">
        <v>67</v>
      </c>
      <c r="F13" s="14">
        <v>16</v>
      </c>
      <c r="G13" s="12">
        <f t="shared" si="0"/>
        <v>3.2</v>
      </c>
      <c r="H13" s="12">
        <f t="shared" si="1"/>
        <v>12.5</v>
      </c>
      <c r="I13" s="14">
        <v>5</v>
      </c>
      <c r="J13" s="14">
        <v>2</v>
      </c>
      <c r="K13" s="14">
        <v>1</v>
      </c>
      <c r="M13" s="5" t="s">
        <v>29</v>
      </c>
      <c r="N13" s="5" t="s">
        <v>51</v>
      </c>
      <c r="O13" s="5" t="s">
        <v>649</v>
      </c>
    </row>
    <row r="14" spans="1:16" ht="17">
      <c r="B14" s="4" t="s">
        <v>14</v>
      </c>
      <c r="C14" s="5" t="s">
        <v>16</v>
      </c>
      <c r="D14" s="14">
        <v>435</v>
      </c>
      <c r="E14" s="2" t="s">
        <v>68</v>
      </c>
      <c r="F14" s="14">
        <v>29</v>
      </c>
      <c r="G14" s="12">
        <f t="shared" si="0"/>
        <v>3.625</v>
      </c>
      <c r="H14" s="12">
        <f t="shared" si="1"/>
        <v>15</v>
      </c>
      <c r="I14" s="14">
        <v>8</v>
      </c>
      <c r="J14" s="14">
        <v>8</v>
      </c>
      <c r="K14" s="14">
        <v>1</v>
      </c>
      <c r="L14" s="5" t="s">
        <v>31</v>
      </c>
      <c r="M14" s="5" t="s">
        <v>32</v>
      </c>
      <c r="N14" s="5" t="s">
        <v>656</v>
      </c>
      <c r="O14" s="5" t="s">
        <v>628</v>
      </c>
    </row>
    <row r="15" spans="1:16" ht="17">
      <c r="B15" s="4" t="s">
        <v>14</v>
      </c>
      <c r="C15" s="5" t="s">
        <v>15</v>
      </c>
      <c r="D15" s="14">
        <v>825</v>
      </c>
      <c r="E15" s="2" t="s">
        <v>69</v>
      </c>
      <c r="F15" s="14">
        <v>47</v>
      </c>
      <c r="G15" s="12">
        <f t="shared" si="0"/>
        <v>5.2222222222222223</v>
      </c>
      <c r="H15" s="12">
        <f t="shared" si="1"/>
        <v>17.553191489361701</v>
      </c>
      <c r="I15" s="14">
        <v>9</v>
      </c>
      <c r="J15" s="14">
        <v>9</v>
      </c>
      <c r="K15" s="14">
        <v>1</v>
      </c>
      <c r="M15" s="5" t="s">
        <v>32</v>
      </c>
      <c r="N15" s="5" t="s">
        <v>656</v>
      </c>
      <c r="O15" s="5" t="s">
        <v>629</v>
      </c>
    </row>
    <row r="16" spans="1:16" ht="17">
      <c r="B16" s="4" t="s">
        <v>14</v>
      </c>
      <c r="C16" s="5" t="s">
        <v>17</v>
      </c>
      <c r="D16" s="14">
        <v>1572</v>
      </c>
      <c r="E16" s="2" t="s">
        <v>70</v>
      </c>
      <c r="F16" s="14">
        <v>47</v>
      </c>
      <c r="G16" s="12">
        <f t="shared" si="0"/>
        <v>5.2222222222222223</v>
      </c>
      <c r="H16" s="12">
        <f t="shared" si="1"/>
        <v>33.446808510638299</v>
      </c>
      <c r="I16" s="14">
        <v>9</v>
      </c>
      <c r="J16" s="14">
        <v>13</v>
      </c>
      <c r="K16" s="14">
        <v>1</v>
      </c>
      <c r="M16" s="5" t="s">
        <v>32</v>
      </c>
      <c r="N16" s="5" t="s">
        <v>656</v>
      </c>
      <c r="O16" s="5" t="s">
        <v>630</v>
      </c>
    </row>
    <row r="17" spans="2:16" ht="17">
      <c r="B17" s="4" t="s">
        <v>14</v>
      </c>
      <c r="C17" s="5" t="s">
        <v>18</v>
      </c>
      <c r="D17" s="14">
        <v>1685</v>
      </c>
      <c r="E17" s="2" t="s">
        <v>71</v>
      </c>
      <c r="F17" s="14">
        <v>47</v>
      </c>
      <c r="G17" s="12">
        <f t="shared" si="0"/>
        <v>5.2222222222222223</v>
      </c>
      <c r="H17" s="12">
        <f t="shared" si="1"/>
        <v>35.851063829787236</v>
      </c>
      <c r="I17" s="14">
        <v>9</v>
      </c>
      <c r="J17" s="14">
        <v>12</v>
      </c>
      <c r="K17" s="14">
        <v>1</v>
      </c>
      <c r="M17" s="5" t="s">
        <v>32</v>
      </c>
      <c r="N17" s="5" t="s">
        <v>656</v>
      </c>
      <c r="O17" s="5" t="s">
        <v>631</v>
      </c>
    </row>
    <row r="18" spans="2:16" ht="17">
      <c r="B18" s="4" t="s">
        <v>14</v>
      </c>
      <c r="C18" s="5" t="s">
        <v>19</v>
      </c>
      <c r="D18" s="14">
        <v>1251</v>
      </c>
      <c r="E18" s="2" t="s">
        <v>72</v>
      </c>
      <c r="F18" s="14">
        <v>47</v>
      </c>
      <c r="G18" s="12">
        <f t="shared" si="0"/>
        <v>5.2222222222222223</v>
      </c>
      <c r="H18" s="12">
        <f t="shared" si="1"/>
        <v>26.617021276595743</v>
      </c>
      <c r="I18" s="14">
        <v>9</v>
      </c>
      <c r="J18" s="14">
        <v>12</v>
      </c>
      <c r="K18" s="14">
        <v>1</v>
      </c>
      <c r="M18" s="5" t="s">
        <v>32</v>
      </c>
      <c r="N18" s="5" t="s">
        <v>656</v>
      </c>
      <c r="O18" s="5" t="s">
        <v>632</v>
      </c>
    </row>
    <row r="19" spans="2:16" ht="17">
      <c r="B19" s="4" t="s">
        <v>14</v>
      </c>
      <c r="C19" s="5" t="s">
        <v>20</v>
      </c>
      <c r="D19" s="14">
        <v>1146</v>
      </c>
      <c r="E19" s="2" t="s">
        <v>73</v>
      </c>
      <c r="F19" s="14">
        <v>47</v>
      </c>
      <c r="G19" s="12">
        <f t="shared" si="0"/>
        <v>5.2222222222222223</v>
      </c>
      <c r="H19" s="12">
        <f t="shared" si="1"/>
        <v>24.382978723404257</v>
      </c>
      <c r="I19" s="14">
        <v>9</v>
      </c>
      <c r="J19" s="14">
        <v>10</v>
      </c>
      <c r="K19" s="14">
        <v>1</v>
      </c>
      <c r="M19" s="5" t="s">
        <v>32</v>
      </c>
      <c r="N19" s="5" t="s">
        <v>656</v>
      </c>
      <c r="O19" s="5" t="s">
        <v>633</v>
      </c>
    </row>
    <row r="20" spans="2:16">
      <c r="B20" s="5" t="s">
        <v>51</v>
      </c>
      <c r="D20" s="14">
        <v>212</v>
      </c>
      <c r="E20" s="2" t="s">
        <v>28</v>
      </c>
      <c r="F20" s="14">
        <v>17</v>
      </c>
      <c r="G20" s="12">
        <f t="shared" si="0"/>
        <v>2.8333333333333335</v>
      </c>
      <c r="H20" s="12">
        <f t="shared" si="1"/>
        <v>12.470588235294118</v>
      </c>
      <c r="I20" s="14">
        <v>6</v>
      </c>
      <c r="J20" s="14">
        <v>5</v>
      </c>
      <c r="K20" s="14" t="s">
        <v>28</v>
      </c>
      <c r="L20" s="5" t="s">
        <v>54</v>
      </c>
      <c r="M20" s="5" t="s">
        <v>47</v>
      </c>
      <c r="N20" s="5" t="s">
        <v>113</v>
      </c>
      <c r="O20" s="5" t="s">
        <v>112</v>
      </c>
    </row>
    <row r="21" spans="2:16">
      <c r="B21" s="5" t="s">
        <v>51</v>
      </c>
      <c r="D21" s="14">
        <v>213</v>
      </c>
      <c r="E21" s="2" t="s">
        <v>28</v>
      </c>
      <c r="F21" s="14">
        <v>17</v>
      </c>
      <c r="G21" s="12">
        <f t="shared" si="0"/>
        <v>2.8333333333333335</v>
      </c>
      <c r="H21" s="12">
        <f t="shared" si="1"/>
        <v>12.529411764705882</v>
      </c>
      <c r="I21" s="14">
        <v>6</v>
      </c>
      <c r="J21" s="14">
        <v>6</v>
      </c>
      <c r="K21" s="14" t="s">
        <v>28</v>
      </c>
      <c r="L21" s="5" t="s">
        <v>54</v>
      </c>
      <c r="M21" s="5" t="s">
        <v>47</v>
      </c>
      <c r="N21" s="5" t="s">
        <v>113</v>
      </c>
      <c r="O21" s="5" t="s">
        <v>114</v>
      </c>
    </row>
    <row r="22" spans="2:16">
      <c r="B22" s="5" t="s">
        <v>51</v>
      </c>
      <c r="D22" s="14">
        <v>355</v>
      </c>
      <c r="E22" s="2" t="s">
        <v>90</v>
      </c>
      <c r="F22" s="14">
        <v>14</v>
      </c>
      <c r="G22" s="12">
        <f t="shared" si="0"/>
        <v>3.5</v>
      </c>
      <c r="H22" s="12">
        <f t="shared" si="1"/>
        <v>25.357142857142858</v>
      </c>
      <c r="I22" s="14">
        <v>4</v>
      </c>
      <c r="J22" s="14">
        <v>4</v>
      </c>
      <c r="K22" s="14">
        <v>1</v>
      </c>
      <c r="M22" s="5" t="s">
        <v>655</v>
      </c>
      <c r="N22" s="5" t="s">
        <v>113</v>
      </c>
      <c r="O22" s="5" t="s">
        <v>115</v>
      </c>
    </row>
    <row r="23" spans="2:16">
      <c r="B23" s="5" t="s">
        <v>51</v>
      </c>
      <c r="D23" s="14">
        <v>145</v>
      </c>
      <c r="E23" s="2" t="s">
        <v>74</v>
      </c>
      <c r="F23" s="14">
        <v>24</v>
      </c>
      <c r="G23" s="12">
        <f t="shared" si="0"/>
        <v>4.8</v>
      </c>
      <c r="H23" s="12">
        <f t="shared" si="1"/>
        <v>6.041666666666667</v>
      </c>
      <c r="I23" s="14">
        <v>5</v>
      </c>
      <c r="J23" s="14">
        <v>4</v>
      </c>
      <c r="K23" s="14">
        <v>1</v>
      </c>
      <c r="M23" s="5" t="s">
        <v>50</v>
      </c>
      <c r="N23" s="5" t="s">
        <v>117</v>
      </c>
      <c r="O23" s="5" t="s">
        <v>116</v>
      </c>
    </row>
    <row r="24" spans="2:16">
      <c r="B24" s="5" t="s">
        <v>51</v>
      </c>
      <c r="D24" s="14">
        <v>4175</v>
      </c>
      <c r="E24" s="2" t="s">
        <v>76</v>
      </c>
      <c r="F24" s="14">
        <v>9</v>
      </c>
      <c r="G24" s="12" t="s">
        <v>28</v>
      </c>
      <c r="H24" s="12">
        <f t="shared" si="1"/>
        <v>463.88888888888891</v>
      </c>
      <c r="I24" s="14" t="s">
        <v>28</v>
      </c>
      <c r="J24" s="14">
        <v>4</v>
      </c>
      <c r="K24" s="14" t="s">
        <v>28</v>
      </c>
      <c r="M24" s="5" t="s">
        <v>602</v>
      </c>
      <c r="N24" s="5" t="s">
        <v>113</v>
      </c>
      <c r="O24" s="5" t="s">
        <v>118</v>
      </c>
    </row>
    <row r="25" spans="2:16">
      <c r="B25" s="5" t="s">
        <v>51</v>
      </c>
      <c r="D25" s="14">
        <v>696</v>
      </c>
      <c r="E25" s="2" t="s">
        <v>28</v>
      </c>
      <c r="F25" s="14">
        <v>9</v>
      </c>
      <c r="G25" s="12">
        <f t="shared" si="0"/>
        <v>2.25</v>
      </c>
      <c r="H25" s="12">
        <f t="shared" si="1"/>
        <v>77.333333333333329</v>
      </c>
      <c r="I25" s="14">
        <v>4</v>
      </c>
      <c r="J25" s="14">
        <v>3</v>
      </c>
      <c r="K25" s="14">
        <v>1</v>
      </c>
      <c r="M25" s="5" t="s">
        <v>654</v>
      </c>
      <c r="N25" s="5" t="s">
        <v>113</v>
      </c>
      <c r="O25" s="5" t="s">
        <v>119</v>
      </c>
    </row>
    <row r="26" spans="2:16">
      <c r="B26" s="5" t="s">
        <v>51</v>
      </c>
      <c r="D26" s="14">
        <v>92</v>
      </c>
      <c r="E26" s="2" t="s">
        <v>91</v>
      </c>
      <c r="F26" s="14">
        <v>10</v>
      </c>
      <c r="G26" s="12">
        <f t="shared" si="0"/>
        <v>3.3333333333333335</v>
      </c>
      <c r="H26" s="12">
        <f t="shared" si="1"/>
        <v>9.1999999999999993</v>
      </c>
      <c r="I26" s="14">
        <v>3</v>
      </c>
      <c r="J26" s="14"/>
      <c r="K26" s="14">
        <v>1</v>
      </c>
      <c r="M26" s="5" t="s">
        <v>95</v>
      </c>
      <c r="N26" s="5" t="s">
        <v>51</v>
      </c>
      <c r="O26" s="5" t="s">
        <v>120</v>
      </c>
      <c r="P26" s="5" t="s">
        <v>224</v>
      </c>
    </row>
    <row r="27" spans="2:16">
      <c r="B27" s="5" t="s">
        <v>51</v>
      </c>
      <c r="D27" s="14">
        <v>200</v>
      </c>
      <c r="E27" s="2" t="s">
        <v>92</v>
      </c>
      <c r="F27" s="14">
        <v>66</v>
      </c>
      <c r="G27" s="12">
        <f t="shared" si="0"/>
        <v>8.25</v>
      </c>
      <c r="H27" s="12">
        <f t="shared" si="1"/>
        <v>3.0303030303030303</v>
      </c>
      <c r="I27" s="14">
        <v>8</v>
      </c>
      <c r="J27" s="14"/>
      <c r="K27" s="14">
        <v>2</v>
      </c>
      <c r="M27" s="5" t="s">
        <v>660</v>
      </c>
      <c r="N27" s="5" t="s">
        <v>51</v>
      </c>
      <c r="O27" s="5" t="s">
        <v>121</v>
      </c>
      <c r="P27" s="5" t="s">
        <v>224</v>
      </c>
    </row>
    <row r="28" spans="2:16">
      <c r="B28" s="5" t="s">
        <v>51</v>
      </c>
      <c r="D28" s="14">
        <v>100</v>
      </c>
      <c r="E28" s="2" t="s">
        <v>93</v>
      </c>
      <c r="F28" s="14">
        <v>34</v>
      </c>
      <c r="G28" s="12">
        <f t="shared" si="0"/>
        <v>3.4</v>
      </c>
      <c r="H28" s="12">
        <f t="shared" si="1"/>
        <v>2.9411764705882355</v>
      </c>
      <c r="I28" s="14">
        <v>10</v>
      </c>
      <c r="J28" s="14"/>
      <c r="K28" s="14">
        <v>2</v>
      </c>
      <c r="M28" s="5" t="s">
        <v>94</v>
      </c>
      <c r="N28" s="5" t="s">
        <v>51</v>
      </c>
      <c r="O28" s="5" t="s">
        <v>122</v>
      </c>
      <c r="P28" s="5" t="s">
        <v>224</v>
      </c>
    </row>
    <row r="29" spans="2:16">
      <c r="B29" s="5" t="s">
        <v>51</v>
      </c>
      <c r="D29" s="14">
        <v>68</v>
      </c>
      <c r="E29" s="2" t="s">
        <v>97</v>
      </c>
      <c r="F29" s="14">
        <v>14</v>
      </c>
      <c r="G29" s="12">
        <f t="shared" si="0"/>
        <v>2.3333333333333335</v>
      </c>
      <c r="H29" s="12">
        <f t="shared" si="1"/>
        <v>4.8571428571428568</v>
      </c>
      <c r="I29" s="14">
        <v>6</v>
      </c>
      <c r="J29" s="14"/>
      <c r="K29" s="14">
        <v>1</v>
      </c>
      <c r="M29" s="5" t="s">
        <v>226</v>
      </c>
      <c r="N29" s="5" t="s">
        <v>51</v>
      </c>
      <c r="O29" s="5" t="s">
        <v>123</v>
      </c>
      <c r="P29" s="5" t="s">
        <v>224</v>
      </c>
    </row>
    <row r="30" spans="2:16">
      <c r="B30" s="5" t="s">
        <v>51</v>
      </c>
      <c r="D30" s="14">
        <v>68</v>
      </c>
      <c r="E30" s="2" t="s">
        <v>97</v>
      </c>
      <c r="F30" s="14">
        <v>14</v>
      </c>
      <c r="G30" s="12">
        <f t="shared" si="0"/>
        <v>2.3333333333333335</v>
      </c>
      <c r="H30" s="12">
        <f t="shared" si="1"/>
        <v>4.8571428571428568</v>
      </c>
      <c r="I30" s="14">
        <v>6</v>
      </c>
      <c r="J30" s="14"/>
      <c r="K30" s="14">
        <v>1</v>
      </c>
      <c r="M30" s="5" t="s">
        <v>96</v>
      </c>
      <c r="N30" s="5" t="s">
        <v>51</v>
      </c>
      <c r="O30" s="5" t="s">
        <v>124</v>
      </c>
      <c r="P30" s="5" t="s">
        <v>227</v>
      </c>
    </row>
    <row r="31" spans="2:16">
      <c r="D31" s="14">
        <v>140</v>
      </c>
      <c r="E31" s="2" t="s">
        <v>98</v>
      </c>
      <c r="F31" s="14">
        <v>8</v>
      </c>
      <c r="G31" s="12">
        <f t="shared" si="0"/>
        <v>2.6666666666666665</v>
      </c>
      <c r="H31" s="12">
        <f t="shared" si="1"/>
        <v>17.5</v>
      </c>
      <c r="I31" s="14">
        <v>3</v>
      </c>
      <c r="J31" s="14"/>
      <c r="K31" s="14">
        <v>1</v>
      </c>
      <c r="M31" s="5" t="s">
        <v>228</v>
      </c>
      <c r="N31" s="5" t="s">
        <v>51</v>
      </c>
      <c r="O31" s="5" t="s">
        <v>125</v>
      </c>
      <c r="P31" s="5" t="s">
        <v>224</v>
      </c>
    </row>
    <row r="32" spans="2:16">
      <c r="B32" s="5" t="s">
        <v>100</v>
      </c>
      <c r="D32" s="14">
        <v>285</v>
      </c>
      <c r="E32" s="2" t="s">
        <v>145</v>
      </c>
      <c r="F32" s="14">
        <v>11</v>
      </c>
      <c r="G32" s="12">
        <f t="shared" si="0"/>
        <v>3.6666666666666665</v>
      </c>
      <c r="H32" s="12">
        <f t="shared" si="1"/>
        <v>25.90909090909091</v>
      </c>
      <c r="I32" s="14">
        <v>3</v>
      </c>
      <c r="J32" s="14"/>
      <c r="K32" s="14">
        <v>1</v>
      </c>
      <c r="M32" s="5" t="s">
        <v>229</v>
      </c>
      <c r="N32" s="5" t="s">
        <v>51</v>
      </c>
      <c r="O32" s="5" t="s">
        <v>126</v>
      </c>
      <c r="P32" s="5" t="s">
        <v>224</v>
      </c>
    </row>
    <row r="33" spans="2:16">
      <c r="B33" s="5" t="s">
        <v>100</v>
      </c>
      <c r="D33" s="14">
        <v>416</v>
      </c>
      <c r="E33" s="2" t="s">
        <v>146</v>
      </c>
      <c r="F33" s="14">
        <v>12</v>
      </c>
      <c r="G33" s="12">
        <f t="shared" si="0"/>
        <v>4</v>
      </c>
      <c r="H33" s="12">
        <f t="shared" si="1"/>
        <v>34.666666666666664</v>
      </c>
      <c r="I33" s="14">
        <v>3</v>
      </c>
      <c r="J33" s="14"/>
      <c r="K33" s="14">
        <v>1</v>
      </c>
      <c r="M33" s="5" t="s">
        <v>99</v>
      </c>
      <c r="N33" s="5" t="s">
        <v>51</v>
      </c>
      <c r="O33" s="5" t="s">
        <v>127</v>
      </c>
      <c r="P33" s="5" t="s">
        <v>224</v>
      </c>
    </row>
    <row r="34" spans="2:16">
      <c r="B34" s="5" t="s">
        <v>100</v>
      </c>
      <c r="D34" s="14">
        <v>273</v>
      </c>
      <c r="E34" s="2" t="s">
        <v>147</v>
      </c>
      <c r="F34" s="14">
        <v>12</v>
      </c>
      <c r="G34" s="12">
        <f t="shared" si="0"/>
        <v>4</v>
      </c>
      <c r="H34" s="12">
        <f t="shared" si="1"/>
        <v>22.75</v>
      </c>
      <c r="I34" s="14">
        <v>3</v>
      </c>
      <c r="J34" s="14"/>
      <c r="K34" s="14">
        <v>1</v>
      </c>
      <c r="M34" s="5" t="s">
        <v>99</v>
      </c>
      <c r="N34" s="5" t="s">
        <v>51</v>
      </c>
      <c r="O34" s="5" t="s">
        <v>128</v>
      </c>
      <c r="P34" s="5" t="s">
        <v>224</v>
      </c>
    </row>
    <row r="35" spans="2:16">
      <c r="B35" s="5" t="s">
        <v>231</v>
      </c>
      <c r="D35" s="14">
        <v>340</v>
      </c>
      <c r="E35" s="2" t="s">
        <v>79</v>
      </c>
      <c r="F35" s="14">
        <v>18</v>
      </c>
      <c r="G35" s="12">
        <f t="shared" si="0"/>
        <v>4.5</v>
      </c>
      <c r="H35" s="12">
        <f t="shared" si="1"/>
        <v>18.888888888888889</v>
      </c>
      <c r="I35" s="14">
        <v>4</v>
      </c>
      <c r="J35" s="14"/>
      <c r="K35" s="14">
        <v>1</v>
      </c>
      <c r="M35" s="5" t="s">
        <v>230</v>
      </c>
      <c r="N35" s="5" t="s">
        <v>51</v>
      </c>
      <c r="O35" s="5" t="s">
        <v>129</v>
      </c>
      <c r="P35" s="5" t="s">
        <v>224</v>
      </c>
    </row>
    <row r="36" spans="2:16">
      <c r="D36" s="14">
        <v>194</v>
      </c>
      <c r="E36" s="2" t="s">
        <v>101</v>
      </c>
      <c r="F36" s="14">
        <v>27</v>
      </c>
      <c r="G36" s="12">
        <f t="shared" si="0"/>
        <v>5.4</v>
      </c>
      <c r="H36" s="12">
        <f t="shared" si="1"/>
        <v>7.1851851851851851</v>
      </c>
      <c r="I36" s="14">
        <v>5</v>
      </c>
      <c r="J36" s="14"/>
      <c r="K36" s="14">
        <v>1</v>
      </c>
      <c r="M36" s="5" t="s">
        <v>232</v>
      </c>
      <c r="N36" s="5" t="s">
        <v>51</v>
      </c>
      <c r="O36" s="5" t="s">
        <v>130</v>
      </c>
      <c r="P36" s="5" t="s">
        <v>224</v>
      </c>
    </row>
    <row r="37" spans="2:16">
      <c r="D37" s="14">
        <v>38</v>
      </c>
      <c r="E37" s="2" t="s">
        <v>102</v>
      </c>
      <c r="F37" s="14">
        <v>12</v>
      </c>
      <c r="G37" s="12" t="s">
        <v>28</v>
      </c>
      <c r="H37" s="12">
        <f t="shared" si="1"/>
        <v>3.1666666666666665</v>
      </c>
      <c r="I37" s="14" t="s">
        <v>28</v>
      </c>
      <c r="J37" s="14"/>
      <c r="K37" s="14" t="s">
        <v>28</v>
      </c>
      <c r="M37" s="5" t="s">
        <v>233</v>
      </c>
      <c r="N37" s="5" t="s">
        <v>51</v>
      </c>
      <c r="O37" s="5" t="s">
        <v>131</v>
      </c>
      <c r="P37" s="5" t="s">
        <v>224</v>
      </c>
    </row>
    <row r="38" spans="2:16">
      <c r="D38" s="14">
        <v>316</v>
      </c>
      <c r="E38" s="2" t="s">
        <v>103</v>
      </c>
      <c r="F38" s="14">
        <v>13</v>
      </c>
      <c r="G38" s="12">
        <f t="shared" si="0"/>
        <v>4.333333333333333</v>
      </c>
      <c r="H38" s="12">
        <f t="shared" si="1"/>
        <v>24.307692307692307</v>
      </c>
      <c r="I38" s="14">
        <v>3</v>
      </c>
      <c r="J38" s="14"/>
      <c r="K38" s="14">
        <v>1</v>
      </c>
      <c r="M38" s="5" t="s">
        <v>234</v>
      </c>
      <c r="N38" s="5" t="s">
        <v>51</v>
      </c>
      <c r="O38" s="5" t="s">
        <v>132</v>
      </c>
      <c r="P38" s="5" t="s">
        <v>224</v>
      </c>
    </row>
    <row r="39" spans="2:16">
      <c r="D39" s="14">
        <v>116</v>
      </c>
      <c r="E39" s="2" t="s">
        <v>104</v>
      </c>
      <c r="F39" s="14">
        <v>12</v>
      </c>
      <c r="G39" s="12">
        <f t="shared" si="0"/>
        <v>4</v>
      </c>
      <c r="H39" s="12">
        <f t="shared" si="1"/>
        <v>9.6666666666666661</v>
      </c>
      <c r="I39" s="14">
        <v>3</v>
      </c>
      <c r="J39" s="14"/>
      <c r="K39" s="14">
        <v>1</v>
      </c>
      <c r="M39" s="5" t="s">
        <v>235</v>
      </c>
      <c r="N39" s="5" t="s">
        <v>51</v>
      </c>
      <c r="O39" s="5" t="s">
        <v>133</v>
      </c>
      <c r="P39" s="5" t="s">
        <v>224</v>
      </c>
    </row>
    <row r="40" spans="2:16">
      <c r="D40" s="14">
        <v>194</v>
      </c>
      <c r="E40" s="2" t="s">
        <v>101</v>
      </c>
      <c r="F40" s="14">
        <v>11</v>
      </c>
      <c r="G40" s="12" t="s">
        <v>28</v>
      </c>
      <c r="H40" s="12">
        <f t="shared" si="1"/>
        <v>17.636363636363637</v>
      </c>
      <c r="I40" s="14" t="s">
        <v>28</v>
      </c>
      <c r="J40" s="14"/>
      <c r="K40" s="14" t="s">
        <v>28</v>
      </c>
      <c r="M40" s="5" t="s">
        <v>236</v>
      </c>
      <c r="N40" s="5" t="s">
        <v>51</v>
      </c>
      <c r="O40" s="5" t="s">
        <v>134</v>
      </c>
      <c r="P40" s="5" t="s">
        <v>237</v>
      </c>
    </row>
    <row r="41" spans="2:16">
      <c r="D41" s="14">
        <v>50</v>
      </c>
      <c r="E41" s="2" t="s">
        <v>105</v>
      </c>
      <c r="F41" s="14">
        <v>17</v>
      </c>
      <c r="G41" s="12">
        <f t="shared" si="0"/>
        <v>8.5</v>
      </c>
      <c r="H41" s="12">
        <f t="shared" si="1"/>
        <v>2.9411764705882355</v>
      </c>
      <c r="I41" s="14">
        <v>2</v>
      </c>
      <c r="J41" s="14"/>
      <c r="K41" s="14">
        <v>1</v>
      </c>
      <c r="M41" s="5" t="s">
        <v>238</v>
      </c>
      <c r="N41" s="5" t="s">
        <v>51</v>
      </c>
      <c r="O41" s="5" t="s">
        <v>135</v>
      </c>
      <c r="P41" s="5" t="s">
        <v>224</v>
      </c>
    </row>
    <row r="42" spans="2:16">
      <c r="D42" s="14">
        <v>180</v>
      </c>
      <c r="E42" s="2" t="s">
        <v>71</v>
      </c>
      <c r="F42" s="14">
        <v>15</v>
      </c>
      <c r="G42" s="12">
        <f t="shared" si="0"/>
        <v>3.75</v>
      </c>
      <c r="H42" s="12">
        <f t="shared" si="1"/>
        <v>12</v>
      </c>
      <c r="I42" s="14">
        <v>4</v>
      </c>
      <c r="J42" s="14"/>
      <c r="K42" s="14">
        <v>0</v>
      </c>
      <c r="M42" s="5" t="s">
        <v>239</v>
      </c>
      <c r="N42" s="5" t="s">
        <v>51</v>
      </c>
      <c r="O42" s="5" t="s">
        <v>136</v>
      </c>
      <c r="P42" s="5" t="s">
        <v>224</v>
      </c>
    </row>
    <row r="43" spans="2:16">
      <c r="D43" s="14">
        <v>167</v>
      </c>
      <c r="E43" s="2" t="s">
        <v>106</v>
      </c>
      <c r="F43" s="14">
        <v>44</v>
      </c>
      <c r="G43" s="12">
        <f t="shared" si="0"/>
        <v>4.4000000000000004</v>
      </c>
      <c r="H43" s="12">
        <f t="shared" si="1"/>
        <v>3.7954545454545454</v>
      </c>
      <c r="I43" s="14">
        <v>10</v>
      </c>
      <c r="J43" s="14"/>
      <c r="K43" s="14">
        <v>1</v>
      </c>
      <c r="M43" s="5" t="s">
        <v>240</v>
      </c>
      <c r="N43" s="5" t="s">
        <v>51</v>
      </c>
      <c r="O43" s="5" t="s">
        <v>137</v>
      </c>
      <c r="P43" s="5" t="s">
        <v>224</v>
      </c>
    </row>
    <row r="44" spans="2:16">
      <c r="D44" s="14">
        <v>164</v>
      </c>
      <c r="E44" s="2" t="s">
        <v>107</v>
      </c>
      <c r="F44" s="14">
        <v>10</v>
      </c>
      <c r="G44" s="12">
        <f t="shared" si="0"/>
        <v>3.3333333333333335</v>
      </c>
      <c r="H44" s="12">
        <f t="shared" si="1"/>
        <v>16.399999999999999</v>
      </c>
      <c r="I44" s="14">
        <v>3</v>
      </c>
      <c r="J44" s="14"/>
      <c r="K44" s="14">
        <v>1</v>
      </c>
      <c r="M44" s="5" t="s">
        <v>241</v>
      </c>
      <c r="N44" s="5" t="s">
        <v>51</v>
      </c>
      <c r="O44" s="5" t="s">
        <v>138</v>
      </c>
      <c r="P44" s="5" t="s">
        <v>224</v>
      </c>
    </row>
    <row r="45" spans="2:16">
      <c r="D45" s="14">
        <v>167</v>
      </c>
      <c r="E45" s="2" t="s">
        <v>108</v>
      </c>
      <c r="F45" s="14">
        <v>10</v>
      </c>
      <c r="G45" s="12">
        <f t="shared" si="0"/>
        <v>3.3333333333333335</v>
      </c>
      <c r="H45" s="12">
        <f t="shared" si="1"/>
        <v>16.7</v>
      </c>
      <c r="I45" s="14">
        <v>3</v>
      </c>
      <c r="J45" s="14"/>
      <c r="K45" s="14">
        <v>1</v>
      </c>
      <c r="M45" s="5" t="s">
        <v>241</v>
      </c>
      <c r="N45" s="5" t="s">
        <v>51</v>
      </c>
      <c r="O45" s="5" t="s">
        <v>139</v>
      </c>
      <c r="P45" s="5" t="s">
        <v>224</v>
      </c>
    </row>
    <row r="46" spans="2:16">
      <c r="D46" s="14">
        <f>41+33</f>
        <v>74</v>
      </c>
      <c r="E46" s="2" t="s">
        <v>109</v>
      </c>
      <c r="F46" s="14">
        <v>9</v>
      </c>
      <c r="G46" s="12">
        <f t="shared" si="0"/>
        <v>3</v>
      </c>
      <c r="H46" s="12">
        <f t="shared" si="1"/>
        <v>8.2222222222222214</v>
      </c>
      <c r="I46" s="14">
        <v>3</v>
      </c>
      <c r="J46" s="14"/>
      <c r="K46" s="14">
        <v>1</v>
      </c>
      <c r="M46" s="5" t="s">
        <v>242</v>
      </c>
      <c r="N46" s="5" t="s">
        <v>51</v>
      </c>
      <c r="O46" s="5" t="s">
        <v>140</v>
      </c>
      <c r="P46" s="5" t="s">
        <v>224</v>
      </c>
    </row>
    <row r="47" spans="2:16">
      <c r="D47" s="14">
        <v>50</v>
      </c>
      <c r="E47" s="2" t="s">
        <v>110</v>
      </c>
      <c r="F47" s="14">
        <v>26</v>
      </c>
      <c r="G47" s="12">
        <f t="shared" si="0"/>
        <v>5.2</v>
      </c>
      <c r="H47" s="12">
        <f t="shared" si="1"/>
        <v>1.9230769230769231</v>
      </c>
      <c r="I47" s="14">
        <v>5</v>
      </c>
      <c r="J47" s="14"/>
      <c r="K47" s="14">
        <v>0</v>
      </c>
      <c r="M47" s="5" t="s">
        <v>243</v>
      </c>
      <c r="N47" s="5" t="s">
        <v>51</v>
      </c>
      <c r="O47" s="5" t="s">
        <v>142</v>
      </c>
      <c r="P47" s="5" t="s">
        <v>224</v>
      </c>
    </row>
    <row r="48" spans="2:16">
      <c r="D48" s="14">
        <v>237</v>
      </c>
      <c r="E48" s="2" t="s">
        <v>91</v>
      </c>
      <c r="F48" s="14">
        <v>46</v>
      </c>
      <c r="G48" s="12">
        <f t="shared" si="0"/>
        <v>5.75</v>
      </c>
      <c r="H48" s="12">
        <f t="shared" si="1"/>
        <v>5.1521739130434785</v>
      </c>
      <c r="I48" s="14">
        <v>8</v>
      </c>
      <c r="J48" s="14"/>
      <c r="K48" s="14">
        <v>1</v>
      </c>
      <c r="M48" s="5" t="s">
        <v>244</v>
      </c>
      <c r="N48" s="5" t="s">
        <v>51</v>
      </c>
      <c r="O48" s="5" t="s">
        <v>141</v>
      </c>
      <c r="P48" s="5" t="s">
        <v>224</v>
      </c>
    </row>
    <row r="49" spans="2:16">
      <c r="D49" s="14">
        <v>40</v>
      </c>
      <c r="E49" s="2" t="s">
        <v>148</v>
      </c>
      <c r="F49" s="14">
        <v>17</v>
      </c>
      <c r="G49" s="12">
        <f t="shared" si="0"/>
        <v>5.666666666666667</v>
      </c>
      <c r="H49" s="12">
        <f t="shared" si="1"/>
        <v>2.3529411764705883</v>
      </c>
      <c r="I49" s="14">
        <v>3</v>
      </c>
      <c r="J49" s="14"/>
      <c r="K49" s="14">
        <v>1</v>
      </c>
      <c r="M49" s="5" t="s">
        <v>245</v>
      </c>
      <c r="N49" s="5" t="s">
        <v>51</v>
      </c>
      <c r="O49" s="5" t="s">
        <v>143</v>
      </c>
      <c r="P49" s="5" t="s">
        <v>224</v>
      </c>
    </row>
    <row r="50" spans="2:16">
      <c r="D50" s="14">
        <v>101</v>
      </c>
      <c r="E50" s="2" t="s">
        <v>173</v>
      </c>
      <c r="F50" s="14">
        <v>23</v>
      </c>
      <c r="G50" s="12">
        <f t="shared" si="0"/>
        <v>5.75</v>
      </c>
      <c r="H50" s="12">
        <f t="shared" si="1"/>
        <v>4.3913043478260869</v>
      </c>
      <c r="I50" s="14">
        <v>4</v>
      </c>
      <c r="J50" s="14"/>
      <c r="K50" s="14">
        <v>1</v>
      </c>
      <c r="M50" s="5" t="s">
        <v>246</v>
      </c>
      <c r="N50" s="5" t="s">
        <v>51</v>
      </c>
      <c r="O50" s="5" t="s">
        <v>144</v>
      </c>
      <c r="P50" s="5" t="s">
        <v>224</v>
      </c>
    </row>
    <row r="51" spans="2:16">
      <c r="D51" s="14">
        <v>119</v>
      </c>
      <c r="E51" s="2" t="s">
        <v>97</v>
      </c>
      <c r="F51" s="14">
        <v>38</v>
      </c>
      <c r="G51" s="12">
        <f t="shared" si="0"/>
        <v>5.4285714285714288</v>
      </c>
      <c r="H51" s="12">
        <f t="shared" si="1"/>
        <v>3.1315789473684212</v>
      </c>
      <c r="I51" s="14">
        <v>7</v>
      </c>
      <c r="J51" s="14"/>
      <c r="K51" s="14">
        <v>2</v>
      </c>
      <c r="M51" s="5" t="s">
        <v>247</v>
      </c>
      <c r="N51" s="5" t="s">
        <v>51</v>
      </c>
      <c r="O51" s="5" t="s">
        <v>149</v>
      </c>
      <c r="P51" s="5" t="s">
        <v>224</v>
      </c>
    </row>
    <row r="52" spans="2:16">
      <c r="D52" s="14">
        <v>223</v>
      </c>
      <c r="E52" s="2" t="s">
        <v>163</v>
      </c>
      <c r="F52" s="14">
        <v>34</v>
      </c>
      <c r="G52" s="12">
        <f t="shared" si="0"/>
        <v>3.7777777777777777</v>
      </c>
      <c r="H52" s="12">
        <f t="shared" si="1"/>
        <v>6.5588235294117645</v>
      </c>
      <c r="I52" s="14">
        <v>9</v>
      </c>
      <c r="J52" s="14"/>
      <c r="K52" s="14">
        <v>1</v>
      </c>
      <c r="M52" s="5" t="s">
        <v>248</v>
      </c>
      <c r="N52" s="5" t="s">
        <v>51</v>
      </c>
      <c r="O52" s="5" t="s">
        <v>150</v>
      </c>
      <c r="P52" s="6" t="s">
        <v>224</v>
      </c>
    </row>
    <row r="53" spans="2:16">
      <c r="D53" s="14">
        <v>83</v>
      </c>
      <c r="E53" s="2" t="s">
        <v>164</v>
      </c>
      <c r="F53" s="14">
        <v>17</v>
      </c>
      <c r="G53" s="12">
        <f t="shared" si="0"/>
        <v>3.4</v>
      </c>
      <c r="H53" s="12">
        <f t="shared" si="1"/>
        <v>4.882352941176471</v>
      </c>
      <c r="I53" s="14">
        <v>5</v>
      </c>
      <c r="J53" s="14"/>
      <c r="K53" s="14">
        <v>1</v>
      </c>
      <c r="M53" s="5" t="s">
        <v>249</v>
      </c>
      <c r="N53" s="5" t="s">
        <v>51</v>
      </c>
      <c r="O53" s="5" t="s">
        <v>151</v>
      </c>
      <c r="P53" s="6" t="s">
        <v>224</v>
      </c>
    </row>
    <row r="54" spans="2:16">
      <c r="D54" s="14">
        <v>385</v>
      </c>
      <c r="E54" s="2" t="s">
        <v>165</v>
      </c>
      <c r="F54" s="14">
        <v>25</v>
      </c>
      <c r="G54" s="12">
        <f t="shared" si="0"/>
        <v>3.125</v>
      </c>
      <c r="H54" s="12">
        <f t="shared" si="1"/>
        <v>15.4</v>
      </c>
      <c r="I54" s="14">
        <v>8</v>
      </c>
      <c r="J54" s="14"/>
      <c r="K54" s="14">
        <v>2</v>
      </c>
      <c r="M54" s="5" t="s">
        <v>250</v>
      </c>
      <c r="N54" s="5" t="s">
        <v>51</v>
      </c>
      <c r="O54" s="5" t="s">
        <v>152</v>
      </c>
      <c r="P54" s="6" t="s">
        <v>225</v>
      </c>
    </row>
    <row r="55" spans="2:16">
      <c r="D55" s="14">
        <v>60</v>
      </c>
      <c r="E55" s="2" t="s">
        <v>166</v>
      </c>
      <c r="F55" s="14">
        <v>16</v>
      </c>
      <c r="G55" s="12">
        <f t="shared" si="0"/>
        <v>3.2</v>
      </c>
      <c r="H55" s="12">
        <f t="shared" si="1"/>
        <v>3.75</v>
      </c>
      <c r="I55" s="14">
        <v>5</v>
      </c>
      <c r="J55" s="14"/>
      <c r="K55" s="14">
        <v>1</v>
      </c>
      <c r="M55" s="5" t="s">
        <v>251</v>
      </c>
      <c r="N55" s="5" t="s">
        <v>51</v>
      </c>
      <c r="O55" s="5" t="s">
        <v>153</v>
      </c>
      <c r="P55" s="6" t="s">
        <v>224</v>
      </c>
    </row>
    <row r="56" spans="2:16">
      <c r="D56" s="14">
        <v>91</v>
      </c>
      <c r="E56" s="2" t="s">
        <v>109</v>
      </c>
      <c r="F56" s="14">
        <v>19</v>
      </c>
      <c r="G56" s="12">
        <f t="shared" si="0"/>
        <v>4.75</v>
      </c>
      <c r="H56" s="12">
        <f t="shared" si="1"/>
        <v>4.7894736842105265</v>
      </c>
      <c r="I56" s="14">
        <v>4</v>
      </c>
      <c r="J56" s="14"/>
      <c r="K56" s="14">
        <v>1</v>
      </c>
      <c r="M56" s="5" t="s">
        <v>252</v>
      </c>
      <c r="N56" s="5" t="s">
        <v>51</v>
      </c>
      <c r="O56" s="5" t="s">
        <v>154</v>
      </c>
      <c r="P56" s="5" t="s">
        <v>224</v>
      </c>
    </row>
    <row r="57" spans="2:16">
      <c r="D57" s="14">
        <v>421</v>
      </c>
      <c r="E57" s="2" t="s">
        <v>167</v>
      </c>
      <c r="F57" s="14">
        <v>9</v>
      </c>
      <c r="G57" s="12">
        <f t="shared" si="0"/>
        <v>9</v>
      </c>
      <c r="H57" s="12">
        <f t="shared" si="1"/>
        <v>46.777777777777779</v>
      </c>
      <c r="I57" s="14">
        <v>1</v>
      </c>
      <c r="J57" s="14"/>
      <c r="K57" s="14">
        <v>0</v>
      </c>
      <c r="M57" s="5" t="s">
        <v>253</v>
      </c>
      <c r="N57" s="5" t="s">
        <v>51</v>
      </c>
      <c r="O57" s="5" t="s">
        <v>155</v>
      </c>
      <c r="P57" s="5" t="s">
        <v>224</v>
      </c>
    </row>
    <row r="58" spans="2:16">
      <c r="B58" s="5" t="s">
        <v>255</v>
      </c>
      <c r="D58" s="14">
        <v>356</v>
      </c>
      <c r="E58" s="2" t="s">
        <v>168</v>
      </c>
      <c r="F58" s="14">
        <v>21</v>
      </c>
      <c r="G58" s="12" t="s">
        <v>28</v>
      </c>
      <c r="H58" s="12">
        <f t="shared" si="1"/>
        <v>16.952380952380953</v>
      </c>
      <c r="I58" s="14" t="s">
        <v>28</v>
      </c>
      <c r="J58" s="14"/>
      <c r="K58" s="14" t="s">
        <v>28</v>
      </c>
      <c r="M58" s="5" t="s">
        <v>254</v>
      </c>
      <c r="N58" s="5" t="s">
        <v>51</v>
      </c>
      <c r="O58" s="5" t="s">
        <v>156</v>
      </c>
      <c r="P58" s="5" t="s">
        <v>657</v>
      </c>
    </row>
    <row r="59" spans="2:16">
      <c r="D59" s="14">
        <v>150</v>
      </c>
      <c r="E59" s="2" t="s">
        <v>257</v>
      </c>
      <c r="F59" s="14">
        <v>16</v>
      </c>
      <c r="G59" s="12">
        <f t="shared" si="0"/>
        <v>4</v>
      </c>
      <c r="H59" s="12">
        <f t="shared" si="1"/>
        <v>9.375</v>
      </c>
      <c r="I59" s="14">
        <v>4</v>
      </c>
      <c r="J59" s="14"/>
      <c r="K59" s="14">
        <v>1</v>
      </c>
      <c r="M59" s="5" t="s">
        <v>256</v>
      </c>
      <c r="N59" s="5" t="s">
        <v>51</v>
      </c>
      <c r="O59" s="5" t="s">
        <v>212</v>
      </c>
      <c r="P59" s="5" t="s">
        <v>224</v>
      </c>
    </row>
    <row r="60" spans="2:16">
      <c r="D60" s="14">
        <v>150</v>
      </c>
      <c r="E60" s="2" t="s">
        <v>217</v>
      </c>
      <c r="F60" s="14">
        <v>16</v>
      </c>
      <c r="G60" s="12">
        <f t="shared" si="0"/>
        <v>4</v>
      </c>
      <c r="H60" s="12">
        <f t="shared" si="1"/>
        <v>9.375</v>
      </c>
      <c r="I60" s="14">
        <v>4</v>
      </c>
      <c r="J60" s="14"/>
      <c r="K60" s="14">
        <v>1</v>
      </c>
      <c r="M60" s="5" t="s">
        <v>256</v>
      </c>
      <c r="N60" s="5" t="s">
        <v>51</v>
      </c>
      <c r="O60" s="5" t="s">
        <v>213</v>
      </c>
      <c r="P60" s="5" t="s">
        <v>224</v>
      </c>
    </row>
    <row r="61" spans="2:16">
      <c r="D61" s="14">
        <v>170</v>
      </c>
      <c r="E61" s="2" t="s">
        <v>163</v>
      </c>
      <c r="F61" s="14">
        <v>13</v>
      </c>
      <c r="G61" s="12">
        <f t="shared" si="0"/>
        <v>2.6</v>
      </c>
      <c r="H61" s="12">
        <f t="shared" si="1"/>
        <v>13.076923076923077</v>
      </c>
      <c r="I61" s="14">
        <v>5</v>
      </c>
      <c r="J61" s="14"/>
      <c r="K61" s="14">
        <v>1</v>
      </c>
      <c r="M61" s="5" t="s">
        <v>258</v>
      </c>
      <c r="N61" s="5" t="s">
        <v>51</v>
      </c>
      <c r="O61" s="5" t="s">
        <v>157</v>
      </c>
      <c r="P61" s="5" t="s">
        <v>224</v>
      </c>
    </row>
    <row r="62" spans="2:16">
      <c r="D62" s="14">
        <v>502</v>
      </c>
      <c r="E62" s="2" t="s">
        <v>169</v>
      </c>
      <c r="F62" s="14">
        <v>31</v>
      </c>
      <c r="G62" s="12">
        <f t="shared" si="0"/>
        <v>3.875</v>
      </c>
      <c r="H62" s="12">
        <f t="shared" si="1"/>
        <v>16.193548387096776</v>
      </c>
      <c r="I62" s="14">
        <v>8</v>
      </c>
      <c r="J62" s="14"/>
      <c r="K62" s="14">
        <v>2</v>
      </c>
      <c r="M62" s="5" t="s">
        <v>259</v>
      </c>
      <c r="N62" s="5" t="s">
        <v>51</v>
      </c>
      <c r="O62" s="5" t="s">
        <v>158</v>
      </c>
      <c r="P62" s="5" t="s">
        <v>224</v>
      </c>
    </row>
    <row r="63" spans="2:16">
      <c r="D63" s="14">
        <v>143</v>
      </c>
      <c r="E63" s="2" t="s">
        <v>170</v>
      </c>
      <c r="F63" s="14">
        <v>21</v>
      </c>
      <c r="G63" s="12">
        <f t="shared" si="0"/>
        <v>7</v>
      </c>
      <c r="H63" s="12">
        <f t="shared" si="1"/>
        <v>6.8095238095238093</v>
      </c>
      <c r="I63" s="14">
        <v>3</v>
      </c>
      <c r="J63" s="14"/>
      <c r="K63" s="14">
        <v>1</v>
      </c>
      <c r="M63" s="5" t="s">
        <v>260</v>
      </c>
      <c r="N63" s="5" t="s">
        <v>51</v>
      </c>
      <c r="O63" s="5" t="s">
        <v>159</v>
      </c>
      <c r="P63" s="5" t="s">
        <v>224</v>
      </c>
    </row>
    <row r="64" spans="2:16">
      <c r="D64" s="14">
        <v>139</v>
      </c>
      <c r="E64" s="2" t="s">
        <v>171</v>
      </c>
      <c r="F64" s="14">
        <v>8</v>
      </c>
      <c r="G64" s="12">
        <f t="shared" si="0"/>
        <v>4</v>
      </c>
      <c r="H64" s="12">
        <f t="shared" si="1"/>
        <v>17.375</v>
      </c>
      <c r="I64" s="14">
        <v>2</v>
      </c>
      <c r="J64" s="14"/>
      <c r="K64" s="14">
        <v>0</v>
      </c>
      <c r="M64" s="5" t="s">
        <v>261</v>
      </c>
      <c r="N64" s="5" t="s">
        <v>51</v>
      </c>
      <c r="O64" s="5" t="s">
        <v>160</v>
      </c>
      <c r="P64" s="5" t="s">
        <v>224</v>
      </c>
    </row>
    <row r="65" spans="1:16">
      <c r="D65" s="14">
        <v>102</v>
      </c>
      <c r="E65" s="2" t="s">
        <v>172</v>
      </c>
      <c r="F65" s="14">
        <v>48</v>
      </c>
      <c r="G65" s="12">
        <f t="shared" si="0"/>
        <v>5.333333333333333</v>
      </c>
      <c r="H65" s="12">
        <f t="shared" si="1"/>
        <v>2.125</v>
      </c>
      <c r="I65" s="14">
        <v>9</v>
      </c>
      <c r="J65" s="14"/>
      <c r="K65" s="14">
        <v>1</v>
      </c>
      <c r="M65" s="5" t="s">
        <v>262</v>
      </c>
      <c r="N65" s="5" t="s">
        <v>51</v>
      </c>
      <c r="O65" s="5" t="s">
        <v>161</v>
      </c>
      <c r="P65" s="5" t="s">
        <v>224</v>
      </c>
    </row>
    <row r="66" spans="1:16" s="6" customFormat="1">
      <c r="A66" s="7"/>
      <c r="D66" s="15">
        <v>790</v>
      </c>
      <c r="E66" s="3" t="s">
        <v>440</v>
      </c>
      <c r="F66" s="15">
        <v>14</v>
      </c>
      <c r="G66" s="13">
        <f t="shared" si="0"/>
        <v>3.5</v>
      </c>
      <c r="H66" s="12">
        <f t="shared" si="1"/>
        <v>56.428571428571431</v>
      </c>
      <c r="I66" s="15">
        <v>4</v>
      </c>
      <c r="J66" s="15"/>
      <c r="K66" s="15">
        <v>1</v>
      </c>
      <c r="M66" s="6" t="s">
        <v>263</v>
      </c>
      <c r="N66" s="5" t="s">
        <v>51</v>
      </c>
      <c r="O66" s="6" t="s">
        <v>162</v>
      </c>
      <c r="P66" s="6" t="s">
        <v>224</v>
      </c>
    </row>
    <row r="67" spans="1:16">
      <c r="D67" s="14">
        <v>400</v>
      </c>
      <c r="E67" s="2" t="s">
        <v>496</v>
      </c>
      <c r="F67" s="14">
        <v>16</v>
      </c>
      <c r="G67" s="12">
        <f t="shared" si="0"/>
        <v>2.2857142857142856</v>
      </c>
      <c r="H67" s="12">
        <f t="shared" ref="H67:H130" si="2">D67/F67</f>
        <v>25</v>
      </c>
      <c r="I67" s="14">
        <v>7</v>
      </c>
      <c r="J67" s="14"/>
      <c r="K67" s="14">
        <v>3</v>
      </c>
      <c r="M67" s="5" t="s">
        <v>264</v>
      </c>
      <c r="N67" s="5" t="s">
        <v>51</v>
      </c>
      <c r="O67" s="5" t="s">
        <v>211</v>
      </c>
      <c r="P67" s="5" t="s">
        <v>224</v>
      </c>
    </row>
    <row r="68" spans="1:16">
      <c r="D68" s="14">
        <v>102</v>
      </c>
      <c r="E68" s="2" t="s">
        <v>97</v>
      </c>
      <c r="F68" s="14">
        <v>15</v>
      </c>
      <c r="G68" s="12">
        <f t="shared" si="0"/>
        <v>7.5</v>
      </c>
      <c r="H68" s="12">
        <f t="shared" si="2"/>
        <v>6.8</v>
      </c>
      <c r="I68" s="14">
        <v>2</v>
      </c>
      <c r="J68" s="14"/>
      <c r="K68" s="14">
        <v>0</v>
      </c>
      <c r="M68" s="5" t="s">
        <v>265</v>
      </c>
      <c r="N68" s="5" t="s">
        <v>51</v>
      </c>
      <c r="O68" s="5" t="s">
        <v>174</v>
      </c>
      <c r="P68" s="5" t="s">
        <v>224</v>
      </c>
    </row>
    <row r="69" spans="1:16">
      <c r="D69" s="14">
        <v>201</v>
      </c>
      <c r="E69" s="2" t="s">
        <v>182</v>
      </c>
      <c r="F69" s="14">
        <v>24</v>
      </c>
      <c r="G69" s="12">
        <f t="shared" si="0"/>
        <v>3.4285714285714284</v>
      </c>
      <c r="H69" s="12">
        <f t="shared" si="2"/>
        <v>8.375</v>
      </c>
      <c r="I69" s="14">
        <v>7</v>
      </c>
      <c r="J69" s="14"/>
      <c r="K69" s="14">
        <v>3</v>
      </c>
      <c r="M69" s="5" t="s">
        <v>266</v>
      </c>
      <c r="N69" s="5" t="s">
        <v>51</v>
      </c>
      <c r="O69" s="5" t="s">
        <v>175</v>
      </c>
      <c r="P69" s="5" t="s">
        <v>224</v>
      </c>
    </row>
    <row r="70" spans="1:16">
      <c r="D70" s="14">
        <v>22</v>
      </c>
      <c r="E70" s="2" t="s">
        <v>79</v>
      </c>
      <c r="F70" s="14">
        <v>6</v>
      </c>
      <c r="G70" s="12">
        <f t="shared" si="0"/>
        <v>3</v>
      </c>
      <c r="H70" s="12">
        <f t="shared" si="2"/>
        <v>3.6666666666666665</v>
      </c>
      <c r="I70" s="14">
        <v>2</v>
      </c>
      <c r="J70" s="14"/>
      <c r="K70" s="14">
        <v>0</v>
      </c>
      <c r="M70" s="5" t="s">
        <v>267</v>
      </c>
      <c r="N70" s="5" t="s">
        <v>51</v>
      </c>
      <c r="O70" s="5" t="s">
        <v>176</v>
      </c>
      <c r="P70" s="5" t="s">
        <v>224</v>
      </c>
    </row>
    <row r="71" spans="1:16">
      <c r="D71" s="14">
        <v>197</v>
      </c>
      <c r="E71" s="2" t="s">
        <v>79</v>
      </c>
      <c r="F71" s="14">
        <v>18</v>
      </c>
      <c r="G71" s="12">
        <f t="shared" si="0"/>
        <v>6</v>
      </c>
      <c r="H71" s="12">
        <f t="shared" si="2"/>
        <v>10.944444444444445</v>
      </c>
      <c r="I71" s="14">
        <v>3</v>
      </c>
      <c r="J71" s="14"/>
      <c r="K71" s="14">
        <v>1</v>
      </c>
      <c r="M71" s="5" t="s">
        <v>268</v>
      </c>
      <c r="N71" s="5" t="s">
        <v>51</v>
      </c>
      <c r="O71" s="5" t="s">
        <v>177</v>
      </c>
      <c r="P71" s="5" t="s">
        <v>224</v>
      </c>
    </row>
    <row r="72" spans="1:16">
      <c r="D72" s="14">
        <v>90</v>
      </c>
      <c r="E72" s="2" t="s">
        <v>92</v>
      </c>
      <c r="F72" s="14">
        <v>21</v>
      </c>
      <c r="G72" s="12">
        <f t="shared" si="0"/>
        <v>4.2</v>
      </c>
      <c r="H72" s="12">
        <f t="shared" si="2"/>
        <v>4.2857142857142856</v>
      </c>
      <c r="I72" s="14">
        <v>5</v>
      </c>
      <c r="J72" s="14"/>
      <c r="K72" s="14">
        <v>1</v>
      </c>
      <c r="M72" s="5" t="s">
        <v>322</v>
      </c>
      <c r="N72" s="5" t="s">
        <v>51</v>
      </c>
      <c r="O72" s="5" t="s">
        <v>178</v>
      </c>
      <c r="P72" s="5" t="s">
        <v>224</v>
      </c>
    </row>
    <row r="73" spans="1:16">
      <c r="D73" s="14">
        <v>126</v>
      </c>
      <c r="E73" s="2" t="s">
        <v>79</v>
      </c>
      <c r="F73" s="14">
        <v>48</v>
      </c>
      <c r="G73" s="12">
        <f t="shared" si="0"/>
        <v>6.8571428571428568</v>
      </c>
      <c r="H73" s="12">
        <f t="shared" si="2"/>
        <v>2.625</v>
      </c>
      <c r="I73" s="14">
        <v>7</v>
      </c>
      <c r="J73" s="14"/>
      <c r="K73" s="14">
        <v>2</v>
      </c>
      <c r="M73" s="5" t="s">
        <v>323</v>
      </c>
      <c r="N73" s="5" t="s">
        <v>51</v>
      </c>
      <c r="O73" s="5" t="s">
        <v>179</v>
      </c>
      <c r="P73" s="5" t="s">
        <v>224</v>
      </c>
    </row>
    <row r="74" spans="1:16">
      <c r="D74" s="14">
        <v>46</v>
      </c>
      <c r="E74" s="2" t="s">
        <v>97</v>
      </c>
      <c r="F74" s="14">
        <v>13</v>
      </c>
      <c r="G74" s="12">
        <f t="shared" si="0"/>
        <v>6.5</v>
      </c>
      <c r="H74" s="12">
        <f t="shared" si="2"/>
        <v>3.5384615384615383</v>
      </c>
      <c r="I74" s="14">
        <v>2</v>
      </c>
      <c r="J74" s="14"/>
      <c r="K74" s="14">
        <v>0</v>
      </c>
      <c r="M74" s="5" t="s">
        <v>324</v>
      </c>
      <c r="N74" s="5" t="s">
        <v>51</v>
      </c>
      <c r="O74" s="5" t="s">
        <v>180</v>
      </c>
      <c r="P74" s="5" t="s">
        <v>224</v>
      </c>
    </row>
    <row r="75" spans="1:16">
      <c r="D75" s="14">
        <v>410</v>
      </c>
      <c r="E75" s="2" t="s">
        <v>102</v>
      </c>
      <c r="F75" s="14">
        <v>38</v>
      </c>
      <c r="G75" s="12">
        <f t="shared" si="0"/>
        <v>3.8</v>
      </c>
      <c r="H75" s="12">
        <f t="shared" si="2"/>
        <v>10.789473684210526</v>
      </c>
      <c r="I75" s="14">
        <v>10</v>
      </c>
      <c r="J75" s="14"/>
      <c r="K75" s="14">
        <v>4</v>
      </c>
      <c r="M75" s="5" t="s">
        <v>326</v>
      </c>
      <c r="N75" s="5" t="s">
        <v>51</v>
      </c>
      <c r="O75" s="5" t="s">
        <v>325</v>
      </c>
      <c r="P75" s="5" t="s">
        <v>224</v>
      </c>
    </row>
    <row r="76" spans="1:16">
      <c r="D76" s="14">
        <v>881</v>
      </c>
      <c r="E76" s="2" t="s">
        <v>79</v>
      </c>
      <c r="F76" s="14">
        <v>35</v>
      </c>
      <c r="G76" s="12">
        <f t="shared" si="0"/>
        <v>4.375</v>
      </c>
      <c r="H76" s="12">
        <f t="shared" si="2"/>
        <v>25.171428571428571</v>
      </c>
      <c r="I76" s="14">
        <v>8</v>
      </c>
      <c r="J76" s="14"/>
      <c r="K76" s="14">
        <v>2</v>
      </c>
      <c r="M76" s="5" t="s">
        <v>327</v>
      </c>
      <c r="N76" s="5" t="s">
        <v>51</v>
      </c>
      <c r="O76" s="5" t="s">
        <v>181</v>
      </c>
      <c r="P76" s="5" t="s">
        <v>224</v>
      </c>
    </row>
    <row r="77" spans="1:16">
      <c r="D77" s="14">
        <v>63</v>
      </c>
      <c r="E77" s="2" t="s">
        <v>203</v>
      </c>
      <c r="F77" s="14">
        <v>15</v>
      </c>
      <c r="G77" s="12">
        <f t="shared" si="0"/>
        <v>3.75</v>
      </c>
      <c r="H77" s="12">
        <f t="shared" si="2"/>
        <v>4.2</v>
      </c>
      <c r="I77" s="14">
        <v>4</v>
      </c>
      <c r="J77" s="14"/>
      <c r="K77" s="14">
        <v>1</v>
      </c>
      <c r="M77" s="5" t="s">
        <v>328</v>
      </c>
      <c r="N77" s="5" t="s">
        <v>51</v>
      </c>
      <c r="O77" s="5" t="s">
        <v>209</v>
      </c>
      <c r="P77" s="5" t="s">
        <v>224</v>
      </c>
    </row>
    <row r="78" spans="1:16">
      <c r="B78" s="5" t="s">
        <v>330</v>
      </c>
      <c r="D78" s="14">
        <v>1637</v>
      </c>
      <c r="E78" s="2" t="s">
        <v>204</v>
      </c>
      <c r="F78" s="14">
        <v>19</v>
      </c>
      <c r="G78" s="12">
        <f t="shared" si="0"/>
        <v>3.1666666666666665</v>
      </c>
      <c r="H78" s="12">
        <f t="shared" si="2"/>
        <v>86.15789473684211</v>
      </c>
      <c r="I78" s="14">
        <v>6</v>
      </c>
      <c r="J78" s="14"/>
      <c r="K78" s="14">
        <v>2</v>
      </c>
      <c r="M78" s="5" t="s">
        <v>329</v>
      </c>
      <c r="N78" s="5" t="s">
        <v>51</v>
      </c>
      <c r="O78" s="5" t="s">
        <v>184</v>
      </c>
      <c r="P78" s="5" t="s">
        <v>224</v>
      </c>
    </row>
    <row r="79" spans="1:16">
      <c r="D79" s="14">
        <v>364</v>
      </c>
      <c r="E79" s="2" t="s">
        <v>205</v>
      </c>
      <c r="F79" s="14">
        <v>52</v>
      </c>
      <c r="G79" s="12">
        <f t="shared" si="0"/>
        <v>7.4285714285714288</v>
      </c>
      <c r="H79" s="12">
        <f t="shared" si="2"/>
        <v>7</v>
      </c>
      <c r="I79" s="14">
        <v>7</v>
      </c>
      <c r="J79" s="14"/>
      <c r="K79" s="14">
        <v>1</v>
      </c>
      <c r="M79" s="5" t="s">
        <v>331</v>
      </c>
      <c r="N79" s="5" t="s">
        <v>51</v>
      </c>
      <c r="O79" s="5" t="s">
        <v>185</v>
      </c>
      <c r="P79" s="5" t="s">
        <v>224</v>
      </c>
    </row>
    <row r="80" spans="1:16">
      <c r="D80" s="14">
        <v>200</v>
      </c>
      <c r="E80" s="2" t="s">
        <v>206</v>
      </c>
      <c r="F80" s="14">
        <v>22</v>
      </c>
      <c r="G80" s="12">
        <f t="shared" si="0"/>
        <v>4.4000000000000004</v>
      </c>
      <c r="H80" s="12">
        <f t="shared" si="2"/>
        <v>9.0909090909090917</v>
      </c>
      <c r="I80" s="14">
        <v>5</v>
      </c>
      <c r="J80" s="14"/>
      <c r="K80" s="14">
        <v>1</v>
      </c>
      <c r="M80" s="5" t="s">
        <v>662</v>
      </c>
      <c r="N80" s="5" t="s">
        <v>51</v>
      </c>
      <c r="O80" s="5" t="s">
        <v>186</v>
      </c>
      <c r="P80" s="5" t="s">
        <v>224</v>
      </c>
    </row>
    <row r="81" spans="1:16">
      <c r="D81" s="14">
        <v>1024</v>
      </c>
      <c r="E81" s="2" t="s">
        <v>207</v>
      </c>
      <c r="F81" s="14">
        <v>14</v>
      </c>
      <c r="G81" s="12">
        <f t="shared" si="0"/>
        <v>3.5</v>
      </c>
      <c r="H81" s="12">
        <f t="shared" si="2"/>
        <v>73.142857142857139</v>
      </c>
      <c r="I81" s="14">
        <v>4</v>
      </c>
      <c r="J81" s="14"/>
      <c r="K81" s="14">
        <v>1</v>
      </c>
      <c r="M81" s="5" t="s">
        <v>663</v>
      </c>
      <c r="N81" s="5" t="s">
        <v>51</v>
      </c>
      <c r="O81" s="5" t="s">
        <v>208</v>
      </c>
      <c r="P81" s="5" t="s">
        <v>224</v>
      </c>
    </row>
    <row r="82" spans="1:16">
      <c r="D82" s="14">
        <v>170</v>
      </c>
      <c r="E82" s="2" t="s">
        <v>214</v>
      </c>
      <c r="F82" s="14">
        <v>19</v>
      </c>
      <c r="G82" s="12">
        <f t="shared" si="0"/>
        <v>4.75</v>
      </c>
      <c r="H82" s="12">
        <f t="shared" si="2"/>
        <v>8.9473684210526319</v>
      </c>
      <c r="I82" s="14">
        <v>4</v>
      </c>
      <c r="J82" s="14"/>
      <c r="K82" s="14">
        <v>1</v>
      </c>
      <c r="M82" s="5" t="s">
        <v>663</v>
      </c>
      <c r="N82" s="5" t="s">
        <v>51</v>
      </c>
      <c r="O82" s="5" t="s">
        <v>187</v>
      </c>
      <c r="P82" s="5" t="s">
        <v>224</v>
      </c>
    </row>
    <row r="83" spans="1:16">
      <c r="D83" s="14">
        <v>179</v>
      </c>
      <c r="E83" s="2" t="s">
        <v>215</v>
      </c>
      <c r="F83" s="14">
        <v>12</v>
      </c>
      <c r="G83" s="12">
        <f t="shared" si="0"/>
        <v>6</v>
      </c>
      <c r="H83" s="12">
        <f t="shared" si="2"/>
        <v>14.916666666666666</v>
      </c>
      <c r="I83" s="14">
        <v>2</v>
      </c>
      <c r="J83" s="14"/>
      <c r="K83" s="14">
        <v>1</v>
      </c>
      <c r="M83" s="5" t="s">
        <v>663</v>
      </c>
      <c r="N83" s="5" t="s">
        <v>51</v>
      </c>
      <c r="O83" s="5" t="s">
        <v>188</v>
      </c>
      <c r="P83" s="5" t="s">
        <v>224</v>
      </c>
    </row>
    <row r="84" spans="1:16">
      <c r="D84" s="14">
        <v>238</v>
      </c>
      <c r="E84" s="2" t="s">
        <v>207</v>
      </c>
      <c r="F84" s="14">
        <v>13</v>
      </c>
      <c r="G84" s="12">
        <f t="shared" si="0"/>
        <v>3.25</v>
      </c>
      <c r="H84" s="12">
        <f t="shared" si="2"/>
        <v>18.307692307692307</v>
      </c>
      <c r="I84" s="14">
        <v>4</v>
      </c>
      <c r="J84" s="14"/>
      <c r="K84" s="14">
        <v>1</v>
      </c>
      <c r="M84" s="5" t="s">
        <v>663</v>
      </c>
      <c r="N84" s="5" t="s">
        <v>51</v>
      </c>
      <c r="O84" s="5" t="s">
        <v>189</v>
      </c>
      <c r="P84" s="5" t="s">
        <v>224</v>
      </c>
    </row>
    <row r="85" spans="1:16">
      <c r="D85" s="14">
        <v>153</v>
      </c>
      <c r="E85" s="2" t="s">
        <v>216</v>
      </c>
      <c r="F85" s="14">
        <v>17</v>
      </c>
      <c r="G85" s="12">
        <f t="shared" si="0"/>
        <v>3.4</v>
      </c>
      <c r="H85" s="12">
        <f t="shared" si="2"/>
        <v>9</v>
      </c>
      <c r="I85" s="14">
        <v>5</v>
      </c>
      <c r="J85" s="14"/>
      <c r="K85" s="14">
        <v>1</v>
      </c>
      <c r="M85" s="5" t="s">
        <v>663</v>
      </c>
      <c r="N85" s="5" t="s">
        <v>51</v>
      </c>
      <c r="O85" s="5" t="s">
        <v>190</v>
      </c>
      <c r="P85" s="5" t="s">
        <v>224</v>
      </c>
    </row>
    <row r="86" spans="1:16" s="6" customFormat="1">
      <c r="A86" s="7"/>
      <c r="D86" s="15">
        <v>117</v>
      </c>
      <c r="E86" s="3" t="s">
        <v>313</v>
      </c>
      <c r="F86" s="15">
        <v>18</v>
      </c>
      <c r="G86" s="13">
        <f t="shared" si="0"/>
        <v>6</v>
      </c>
      <c r="H86" s="12">
        <f t="shared" si="2"/>
        <v>6.5</v>
      </c>
      <c r="I86" s="15">
        <v>3</v>
      </c>
      <c r="J86" s="15"/>
      <c r="K86" s="15">
        <v>1</v>
      </c>
      <c r="M86" s="6" t="s">
        <v>332</v>
      </c>
      <c r="N86" s="5" t="s">
        <v>51</v>
      </c>
      <c r="O86" s="6" t="s">
        <v>191</v>
      </c>
      <c r="P86" s="6" t="s">
        <v>224</v>
      </c>
    </row>
    <row r="87" spans="1:16">
      <c r="D87" s="14">
        <v>185</v>
      </c>
      <c r="E87" s="2" t="s">
        <v>218</v>
      </c>
      <c r="F87" s="14">
        <v>42</v>
      </c>
      <c r="G87" s="12">
        <f t="shared" si="0"/>
        <v>4.666666666666667</v>
      </c>
      <c r="H87" s="12">
        <f t="shared" si="2"/>
        <v>4.4047619047619051</v>
      </c>
      <c r="I87" s="14">
        <v>9</v>
      </c>
      <c r="J87" s="14"/>
      <c r="K87" s="14">
        <v>3</v>
      </c>
      <c r="M87" s="5" t="s">
        <v>333</v>
      </c>
      <c r="N87" s="5" t="s">
        <v>51</v>
      </c>
      <c r="O87" s="5" t="s">
        <v>192</v>
      </c>
      <c r="P87" s="6" t="s">
        <v>224</v>
      </c>
    </row>
    <row r="88" spans="1:16">
      <c r="D88" s="14">
        <v>235</v>
      </c>
      <c r="E88" s="2" t="s">
        <v>219</v>
      </c>
      <c r="F88" s="14">
        <v>40</v>
      </c>
      <c r="G88" s="12">
        <f t="shared" si="0"/>
        <v>5</v>
      </c>
      <c r="H88" s="12">
        <f t="shared" si="2"/>
        <v>5.875</v>
      </c>
      <c r="I88" s="14">
        <v>8</v>
      </c>
      <c r="J88" s="14"/>
      <c r="K88" s="14">
        <v>1</v>
      </c>
      <c r="M88" s="5" t="s">
        <v>334</v>
      </c>
      <c r="N88" s="5" t="s">
        <v>51</v>
      </c>
      <c r="O88" s="5" t="s">
        <v>193</v>
      </c>
      <c r="P88" s="6" t="s">
        <v>224</v>
      </c>
    </row>
    <row r="89" spans="1:16" s="6" customFormat="1">
      <c r="A89" s="7"/>
      <c r="D89" s="15" t="s">
        <v>28</v>
      </c>
      <c r="E89" s="3" t="s">
        <v>28</v>
      </c>
      <c r="F89" s="15">
        <v>41</v>
      </c>
      <c r="G89" s="13">
        <f t="shared" si="0"/>
        <v>5.125</v>
      </c>
      <c r="H89" s="12" t="s">
        <v>28</v>
      </c>
      <c r="I89" s="15">
        <v>8</v>
      </c>
      <c r="J89" s="15"/>
      <c r="K89" s="15">
        <v>1</v>
      </c>
      <c r="M89" s="6" t="s">
        <v>441</v>
      </c>
      <c r="N89" s="5" t="s">
        <v>51</v>
      </c>
      <c r="O89" s="6" t="s">
        <v>194</v>
      </c>
      <c r="P89" s="6" t="s">
        <v>224</v>
      </c>
    </row>
    <row r="90" spans="1:16">
      <c r="D90" s="14" t="s">
        <v>28</v>
      </c>
      <c r="E90" s="2" t="s">
        <v>28</v>
      </c>
      <c r="F90" s="14">
        <v>23</v>
      </c>
      <c r="G90" s="12">
        <f t="shared" si="0"/>
        <v>5.75</v>
      </c>
      <c r="H90" s="12" t="s">
        <v>28</v>
      </c>
      <c r="I90" s="14">
        <v>4</v>
      </c>
      <c r="J90" s="14"/>
      <c r="K90" s="14">
        <v>2</v>
      </c>
      <c r="M90" s="5" t="s">
        <v>335</v>
      </c>
      <c r="N90" s="5" t="s">
        <v>51</v>
      </c>
      <c r="O90" s="5" t="s">
        <v>195</v>
      </c>
      <c r="P90" s="6" t="s">
        <v>661</v>
      </c>
    </row>
    <row r="91" spans="1:16">
      <c r="D91" s="14">
        <v>95</v>
      </c>
      <c r="E91" s="2" t="s">
        <v>495</v>
      </c>
      <c r="F91" s="14">
        <v>20</v>
      </c>
      <c r="G91" s="12">
        <f t="shared" si="0"/>
        <v>6.666666666666667</v>
      </c>
      <c r="H91" s="12">
        <f t="shared" si="2"/>
        <v>4.75</v>
      </c>
      <c r="I91" s="14">
        <v>3</v>
      </c>
      <c r="J91" s="14"/>
      <c r="K91" s="14">
        <v>1</v>
      </c>
      <c r="M91" s="5" t="s">
        <v>336</v>
      </c>
      <c r="N91" s="5" t="s">
        <v>51</v>
      </c>
      <c r="O91" s="5" t="s">
        <v>196</v>
      </c>
      <c r="P91" s="6" t="s">
        <v>224</v>
      </c>
    </row>
    <row r="92" spans="1:16">
      <c r="B92" s="5" t="s">
        <v>338</v>
      </c>
      <c r="D92" s="14">
        <v>460</v>
      </c>
      <c r="E92" s="2" t="s">
        <v>220</v>
      </c>
      <c r="F92" s="14">
        <v>7</v>
      </c>
      <c r="G92" s="12">
        <f t="shared" si="0"/>
        <v>7</v>
      </c>
      <c r="H92" s="12">
        <f t="shared" si="2"/>
        <v>65.714285714285708</v>
      </c>
      <c r="I92" s="14">
        <v>1</v>
      </c>
      <c r="J92" s="14"/>
      <c r="K92" s="14">
        <v>0</v>
      </c>
      <c r="M92" s="5" t="s">
        <v>337</v>
      </c>
      <c r="N92" s="5" t="s">
        <v>51</v>
      </c>
      <c r="O92" s="5" t="s">
        <v>197</v>
      </c>
      <c r="P92" s="5" t="s">
        <v>224</v>
      </c>
    </row>
    <row r="93" spans="1:16">
      <c r="D93" s="14">
        <v>106</v>
      </c>
      <c r="E93" s="2" t="s">
        <v>221</v>
      </c>
      <c r="F93" s="14">
        <v>14</v>
      </c>
      <c r="G93" s="12">
        <f t="shared" si="0"/>
        <v>3.5</v>
      </c>
      <c r="H93" s="12">
        <f t="shared" si="2"/>
        <v>7.5714285714285712</v>
      </c>
      <c r="I93" s="14">
        <v>4</v>
      </c>
      <c r="J93" s="14"/>
      <c r="K93" s="14">
        <v>1</v>
      </c>
      <c r="M93" s="5" t="s">
        <v>339</v>
      </c>
      <c r="N93" s="5" t="s">
        <v>51</v>
      </c>
      <c r="O93" s="5" t="s">
        <v>198</v>
      </c>
      <c r="P93" s="5" t="s">
        <v>224</v>
      </c>
    </row>
    <row r="94" spans="1:16">
      <c r="D94" s="14">
        <v>106</v>
      </c>
      <c r="E94" s="2" t="s">
        <v>221</v>
      </c>
      <c r="F94" s="14">
        <v>13</v>
      </c>
      <c r="G94" s="12">
        <f t="shared" si="0"/>
        <v>4.333333333333333</v>
      </c>
      <c r="H94" s="12">
        <f t="shared" si="2"/>
        <v>8.1538461538461533</v>
      </c>
      <c r="I94" s="14">
        <v>3</v>
      </c>
      <c r="J94" s="14"/>
      <c r="K94" s="14">
        <v>1</v>
      </c>
      <c r="M94" s="5" t="s">
        <v>339</v>
      </c>
      <c r="N94" s="5" t="s">
        <v>51</v>
      </c>
      <c r="O94" s="5" t="s">
        <v>199</v>
      </c>
      <c r="P94" s="5" t="s">
        <v>224</v>
      </c>
    </row>
    <row r="95" spans="1:16">
      <c r="D95" s="14">
        <v>241</v>
      </c>
      <c r="E95" s="2" t="s">
        <v>80</v>
      </c>
      <c r="F95" s="14">
        <v>19</v>
      </c>
      <c r="G95" s="12">
        <f t="shared" si="0"/>
        <v>3.1666666666666665</v>
      </c>
      <c r="H95" s="12">
        <f t="shared" si="2"/>
        <v>12.684210526315789</v>
      </c>
      <c r="I95" s="14">
        <v>6</v>
      </c>
      <c r="J95" s="14"/>
      <c r="K95" s="14">
        <v>2</v>
      </c>
      <c r="M95" s="5" t="s">
        <v>340</v>
      </c>
      <c r="N95" s="5" t="s">
        <v>51</v>
      </c>
      <c r="O95" s="5" t="s">
        <v>200</v>
      </c>
      <c r="P95" s="5" t="s">
        <v>224</v>
      </c>
    </row>
    <row r="96" spans="1:16">
      <c r="B96" s="5" t="s">
        <v>344</v>
      </c>
      <c r="D96" s="14">
        <v>357</v>
      </c>
      <c r="E96" s="2" t="s">
        <v>222</v>
      </c>
      <c r="F96" s="14">
        <v>24</v>
      </c>
      <c r="G96" s="12">
        <f t="shared" si="0"/>
        <v>4.8</v>
      </c>
      <c r="H96" s="12">
        <f t="shared" si="2"/>
        <v>14.875</v>
      </c>
      <c r="I96" s="14">
        <v>5</v>
      </c>
      <c r="J96" s="14"/>
      <c r="K96" s="14">
        <v>2</v>
      </c>
      <c r="M96" s="5" t="s">
        <v>341</v>
      </c>
      <c r="N96" s="5" t="s">
        <v>51</v>
      </c>
      <c r="O96" s="5" t="s">
        <v>201</v>
      </c>
      <c r="P96" s="5" t="s">
        <v>224</v>
      </c>
    </row>
    <row r="97" spans="4:16">
      <c r="D97" s="14">
        <v>101</v>
      </c>
      <c r="E97" s="2" t="s">
        <v>223</v>
      </c>
      <c r="F97" s="14">
        <v>37</v>
      </c>
      <c r="G97" s="12" t="s">
        <v>28</v>
      </c>
      <c r="H97" s="12">
        <f t="shared" si="2"/>
        <v>2.7297297297297298</v>
      </c>
      <c r="I97" s="14" t="s">
        <v>28</v>
      </c>
      <c r="J97" s="14"/>
      <c r="K97" s="14" t="s">
        <v>28</v>
      </c>
      <c r="M97" s="5" t="s">
        <v>343</v>
      </c>
      <c r="N97" s="5" t="s">
        <v>51</v>
      </c>
      <c r="O97" s="5" t="s">
        <v>202</v>
      </c>
      <c r="P97" s="5" t="s">
        <v>658</v>
      </c>
    </row>
    <row r="98" spans="4:16">
      <c r="D98" s="14">
        <v>101</v>
      </c>
      <c r="E98" s="2" t="s">
        <v>223</v>
      </c>
      <c r="F98" s="14">
        <v>38</v>
      </c>
      <c r="G98" s="12">
        <f t="shared" si="0"/>
        <v>5.4285714285714288</v>
      </c>
      <c r="H98" s="12">
        <f t="shared" si="2"/>
        <v>2.6578947368421053</v>
      </c>
      <c r="I98" s="14">
        <v>7</v>
      </c>
      <c r="J98" s="14"/>
      <c r="K98" s="14">
        <v>2</v>
      </c>
      <c r="M98" s="5" t="s">
        <v>342</v>
      </c>
      <c r="N98" s="5" t="s">
        <v>51</v>
      </c>
      <c r="O98" s="5" t="s">
        <v>210</v>
      </c>
      <c r="P98" s="5" t="s">
        <v>224</v>
      </c>
    </row>
    <row r="99" spans="4:16">
      <c r="D99" s="14">
        <v>48</v>
      </c>
      <c r="E99" s="2" t="s">
        <v>109</v>
      </c>
      <c r="F99" s="14">
        <v>7</v>
      </c>
      <c r="G99" s="12">
        <f t="shared" si="0"/>
        <v>2.3333333333333335</v>
      </c>
      <c r="H99" s="12">
        <f t="shared" si="2"/>
        <v>6.8571428571428568</v>
      </c>
      <c r="I99" s="14">
        <v>3</v>
      </c>
      <c r="J99" s="14"/>
      <c r="K99" s="14">
        <v>1</v>
      </c>
      <c r="M99" s="5" t="s">
        <v>480</v>
      </c>
      <c r="N99" s="5" t="s">
        <v>51</v>
      </c>
      <c r="O99" s="5" t="s">
        <v>269</v>
      </c>
      <c r="P99" s="5" t="s">
        <v>224</v>
      </c>
    </row>
    <row r="100" spans="4:16">
      <c r="D100" s="14">
        <v>91</v>
      </c>
      <c r="E100" s="2" t="s">
        <v>303</v>
      </c>
      <c r="F100" s="14">
        <v>34</v>
      </c>
      <c r="G100" s="12">
        <f t="shared" si="0"/>
        <v>5.666666666666667</v>
      </c>
      <c r="H100" s="12">
        <f t="shared" si="2"/>
        <v>2.6764705882352939</v>
      </c>
      <c r="I100" s="14">
        <v>6</v>
      </c>
      <c r="J100" s="14"/>
      <c r="K100" s="14">
        <v>1</v>
      </c>
      <c r="M100" s="5" t="s">
        <v>479</v>
      </c>
      <c r="N100" s="5" t="s">
        <v>51</v>
      </c>
      <c r="O100" s="5" t="s">
        <v>270</v>
      </c>
      <c r="P100" s="5" t="s">
        <v>224</v>
      </c>
    </row>
    <row r="101" spans="4:16">
      <c r="D101" s="14">
        <v>649</v>
      </c>
      <c r="E101" s="2" t="s">
        <v>304</v>
      </c>
      <c r="F101" s="14">
        <v>27</v>
      </c>
      <c r="G101" s="12">
        <f t="shared" si="0"/>
        <v>3.8571428571428572</v>
      </c>
      <c r="H101" s="12">
        <f t="shared" si="2"/>
        <v>24.037037037037038</v>
      </c>
      <c r="I101" s="14">
        <v>7</v>
      </c>
      <c r="J101" s="14"/>
      <c r="K101" s="14">
        <v>2</v>
      </c>
      <c r="M101" s="5" t="s">
        <v>481</v>
      </c>
      <c r="N101" s="5" t="s">
        <v>51</v>
      </c>
      <c r="O101" s="5" t="s">
        <v>271</v>
      </c>
      <c r="P101" s="5" t="s">
        <v>224</v>
      </c>
    </row>
    <row r="102" spans="4:16">
      <c r="D102" s="14">
        <v>64</v>
      </c>
      <c r="E102" s="2" t="s">
        <v>305</v>
      </c>
      <c r="F102" s="14">
        <v>9</v>
      </c>
      <c r="G102" s="12">
        <f t="shared" si="0"/>
        <v>4.5</v>
      </c>
      <c r="H102" s="12">
        <f t="shared" si="2"/>
        <v>7.1111111111111107</v>
      </c>
      <c r="I102" s="14">
        <v>2</v>
      </c>
      <c r="J102" s="14"/>
      <c r="K102" s="14">
        <v>0</v>
      </c>
      <c r="M102" s="5" t="s">
        <v>482</v>
      </c>
      <c r="N102" s="5" t="s">
        <v>51</v>
      </c>
      <c r="O102" s="5" t="s">
        <v>272</v>
      </c>
      <c r="P102" s="5" t="s">
        <v>224</v>
      </c>
    </row>
    <row r="103" spans="4:16">
      <c r="D103" s="14">
        <v>97</v>
      </c>
      <c r="E103" s="2" t="s">
        <v>97</v>
      </c>
      <c r="F103" s="14">
        <v>12</v>
      </c>
      <c r="G103" s="12">
        <f t="shared" si="0"/>
        <v>4</v>
      </c>
      <c r="H103" s="12">
        <f t="shared" si="2"/>
        <v>8.0833333333333339</v>
      </c>
      <c r="I103" s="14">
        <v>3</v>
      </c>
      <c r="J103" s="14"/>
      <c r="K103" s="14">
        <v>1</v>
      </c>
      <c r="M103" s="5" t="s">
        <v>483</v>
      </c>
      <c r="N103" s="5" t="s">
        <v>51</v>
      </c>
      <c r="O103" s="5" t="s">
        <v>273</v>
      </c>
      <c r="P103" s="5" t="s">
        <v>224</v>
      </c>
    </row>
    <row r="104" spans="4:16">
      <c r="D104" s="14">
        <v>200</v>
      </c>
      <c r="E104" s="2" t="s">
        <v>497</v>
      </c>
      <c r="F104" s="14">
        <v>30</v>
      </c>
      <c r="G104" s="12">
        <f t="shared" si="0"/>
        <v>4.2857142857142856</v>
      </c>
      <c r="H104" s="12">
        <f t="shared" si="2"/>
        <v>6.666666666666667</v>
      </c>
      <c r="I104" s="14">
        <v>7</v>
      </c>
      <c r="J104" s="14"/>
      <c r="K104" s="14">
        <v>2</v>
      </c>
      <c r="M104" s="5" t="s">
        <v>484</v>
      </c>
      <c r="N104" s="5" t="s">
        <v>51</v>
      </c>
      <c r="O104" s="5" t="s">
        <v>274</v>
      </c>
      <c r="P104" s="5" t="s">
        <v>224</v>
      </c>
    </row>
    <row r="105" spans="4:16">
      <c r="D105" s="14">
        <v>74</v>
      </c>
      <c r="E105" s="2" t="s">
        <v>306</v>
      </c>
      <c r="F105" s="14">
        <v>10</v>
      </c>
      <c r="G105" s="12">
        <f t="shared" si="0"/>
        <v>5</v>
      </c>
      <c r="H105" s="12">
        <f t="shared" si="2"/>
        <v>7.4</v>
      </c>
      <c r="I105" s="14">
        <v>2</v>
      </c>
      <c r="J105" s="14"/>
      <c r="K105" s="14">
        <v>1</v>
      </c>
      <c r="M105" s="5" t="s">
        <v>485</v>
      </c>
      <c r="N105" s="5" t="s">
        <v>51</v>
      </c>
      <c r="O105" s="5" t="s">
        <v>275</v>
      </c>
      <c r="P105" s="5" t="s">
        <v>224</v>
      </c>
    </row>
    <row r="106" spans="4:16">
      <c r="D106" s="14">
        <v>332</v>
      </c>
      <c r="E106" s="2" t="s">
        <v>498</v>
      </c>
      <c r="F106" s="14">
        <v>11</v>
      </c>
      <c r="G106" s="12">
        <f t="shared" si="0"/>
        <v>2.75</v>
      </c>
      <c r="H106" s="12">
        <f t="shared" si="2"/>
        <v>30.181818181818183</v>
      </c>
      <c r="I106" s="14">
        <v>4</v>
      </c>
      <c r="J106" s="14"/>
      <c r="K106" s="14">
        <v>1</v>
      </c>
      <c r="M106" s="5" t="s">
        <v>486</v>
      </c>
      <c r="N106" s="5" t="s">
        <v>51</v>
      </c>
      <c r="O106" s="5" t="s">
        <v>276</v>
      </c>
      <c r="P106" s="5" t="s">
        <v>224</v>
      </c>
    </row>
    <row r="107" spans="4:16">
      <c r="D107" s="14">
        <v>100</v>
      </c>
      <c r="E107" s="2" t="s">
        <v>371</v>
      </c>
      <c r="F107" s="14">
        <v>23</v>
      </c>
      <c r="G107" s="12">
        <f t="shared" si="0"/>
        <v>11.5</v>
      </c>
      <c r="H107" s="12">
        <f t="shared" si="2"/>
        <v>4.3478260869565215</v>
      </c>
      <c r="I107" s="14">
        <v>2</v>
      </c>
      <c r="J107" s="14"/>
      <c r="K107" s="14">
        <v>1</v>
      </c>
      <c r="M107" s="5" t="s">
        <v>487</v>
      </c>
      <c r="N107" s="5" t="s">
        <v>51</v>
      </c>
      <c r="O107" s="5" t="s">
        <v>277</v>
      </c>
      <c r="P107" s="5" t="s">
        <v>224</v>
      </c>
    </row>
    <row r="108" spans="4:16">
      <c r="D108" s="14">
        <v>634</v>
      </c>
      <c r="E108" s="2" t="s">
        <v>307</v>
      </c>
      <c r="F108" s="14">
        <v>18</v>
      </c>
      <c r="G108" s="12">
        <f t="shared" si="0"/>
        <v>3.6</v>
      </c>
      <c r="H108" s="12">
        <f t="shared" si="2"/>
        <v>35.222222222222221</v>
      </c>
      <c r="I108" s="14">
        <v>5</v>
      </c>
      <c r="J108" s="14"/>
      <c r="K108" s="14">
        <v>1</v>
      </c>
      <c r="M108" s="5" t="s">
        <v>488</v>
      </c>
      <c r="N108" s="5" t="s">
        <v>51</v>
      </c>
      <c r="O108" s="5" t="s">
        <v>278</v>
      </c>
      <c r="P108" s="5" t="s">
        <v>224</v>
      </c>
    </row>
    <row r="109" spans="4:16">
      <c r="D109" s="15">
        <v>608</v>
      </c>
      <c r="E109" s="3" t="s">
        <v>308</v>
      </c>
      <c r="F109" s="14">
        <v>18</v>
      </c>
      <c r="G109" s="12">
        <f t="shared" si="0"/>
        <v>4.5</v>
      </c>
      <c r="H109" s="12">
        <f t="shared" si="2"/>
        <v>33.777777777777779</v>
      </c>
      <c r="I109" s="14">
        <v>4</v>
      </c>
      <c r="J109" s="14"/>
      <c r="K109" s="14">
        <v>1</v>
      </c>
      <c r="M109" s="5" t="s">
        <v>488</v>
      </c>
      <c r="N109" s="5" t="s">
        <v>51</v>
      </c>
      <c r="O109" s="5" t="s">
        <v>279</v>
      </c>
      <c r="P109" s="5" t="s">
        <v>224</v>
      </c>
    </row>
    <row r="110" spans="4:16">
      <c r="D110" s="14">
        <v>105</v>
      </c>
      <c r="E110" s="2" t="s">
        <v>79</v>
      </c>
      <c r="F110" s="14">
        <v>8</v>
      </c>
      <c r="G110" s="12" t="s">
        <v>28</v>
      </c>
      <c r="H110" s="12">
        <f t="shared" si="2"/>
        <v>13.125</v>
      </c>
      <c r="I110" s="14" t="s">
        <v>28</v>
      </c>
      <c r="J110" s="14"/>
      <c r="K110" s="14" t="s">
        <v>28</v>
      </c>
      <c r="M110" s="5" t="s">
        <v>489</v>
      </c>
      <c r="N110" s="5" t="s">
        <v>51</v>
      </c>
      <c r="O110" s="5" t="s">
        <v>280</v>
      </c>
      <c r="P110" s="5" t="s">
        <v>658</v>
      </c>
    </row>
    <row r="111" spans="4:16">
      <c r="D111" s="14">
        <v>90</v>
      </c>
      <c r="E111" s="2" t="s">
        <v>499</v>
      </c>
      <c r="F111" s="14">
        <v>20</v>
      </c>
      <c r="G111" s="12">
        <f t="shared" si="0"/>
        <v>4</v>
      </c>
      <c r="H111" s="12">
        <f t="shared" si="2"/>
        <v>4.5</v>
      </c>
      <c r="I111" s="14">
        <v>5</v>
      </c>
      <c r="J111" s="14"/>
      <c r="K111" s="14">
        <v>3</v>
      </c>
      <c r="M111" s="5" t="s">
        <v>490</v>
      </c>
      <c r="N111" s="5" t="s">
        <v>51</v>
      </c>
      <c r="O111" s="5" t="s">
        <v>281</v>
      </c>
      <c r="P111" s="5" t="s">
        <v>224</v>
      </c>
    </row>
    <row r="112" spans="4:16">
      <c r="D112" s="14">
        <v>360</v>
      </c>
      <c r="E112" s="2" t="s">
        <v>309</v>
      </c>
      <c r="F112" s="14">
        <v>14</v>
      </c>
      <c r="G112" s="12">
        <f t="shared" si="0"/>
        <v>3.5</v>
      </c>
      <c r="H112" s="12">
        <f t="shared" si="2"/>
        <v>25.714285714285715</v>
      </c>
      <c r="I112" s="14">
        <v>4</v>
      </c>
      <c r="J112" s="14"/>
      <c r="K112" s="14">
        <v>1</v>
      </c>
      <c r="M112" s="5" t="s">
        <v>491</v>
      </c>
      <c r="N112" s="5" t="s">
        <v>51</v>
      </c>
      <c r="O112" s="5" t="s">
        <v>282</v>
      </c>
      <c r="P112" s="5" t="s">
        <v>224</v>
      </c>
    </row>
    <row r="113" spans="2:16">
      <c r="D113" s="14">
        <v>151</v>
      </c>
      <c r="E113" s="2" t="s">
        <v>311</v>
      </c>
      <c r="F113" s="14">
        <v>15</v>
      </c>
      <c r="G113" s="12">
        <f t="shared" si="0"/>
        <v>3</v>
      </c>
      <c r="H113" s="12">
        <f t="shared" si="2"/>
        <v>10.066666666666666</v>
      </c>
      <c r="I113" s="14">
        <v>5</v>
      </c>
      <c r="J113" s="14"/>
      <c r="K113" s="14">
        <v>1</v>
      </c>
      <c r="M113" s="5" t="s">
        <v>492</v>
      </c>
      <c r="N113" s="5" t="s">
        <v>51</v>
      </c>
      <c r="O113" s="5" t="s">
        <v>283</v>
      </c>
      <c r="P113" s="5" t="s">
        <v>224</v>
      </c>
    </row>
    <row r="114" spans="2:16">
      <c r="D114" s="14">
        <v>139</v>
      </c>
      <c r="E114" s="2" t="s">
        <v>310</v>
      </c>
      <c r="F114" s="14">
        <v>15</v>
      </c>
      <c r="G114" s="12">
        <f t="shared" si="0"/>
        <v>3.75</v>
      </c>
      <c r="H114" s="12">
        <f t="shared" si="2"/>
        <v>9.2666666666666675</v>
      </c>
      <c r="I114" s="14">
        <v>4</v>
      </c>
      <c r="J114" s="14"/>
      <c r="K114" s="14">
        <v>1</v>
      </c>
      <c r="M114" s="5" t="s">
        <v>492</v>
      </c>
      <c r="N114" s="5" t="s">
        <v>51</v>
      </c>
      <c r="O114" s="5" t="s">
        <v>284</v>
      </c>
      <c r="P114" s="5" t="s">
        <v>224</v>
      </c>
    </row>
    <row r="115" spans="2:16">
      <c r="D115" s="14">
        <v>90</v>
      </c>
      <c r="E115" s="2" t="s">
        <v>516</v>
      </c>
      <c r="F115" s="14">
        <v>15</v>
      </c>
      <c r="G115" s="12">
        <f t="shared" si="0"/>
        <v>3.75</v>
      </c>
      <c r="H115" s="12">
        <f t="shared" si="2"/>
        <v>6</v>
      </c>
      <c r="I115" s="14">
        <v>4</v>
      </c>
      <c r="J115" s="14"/>
      <c r="K115" s="14">
        <v>1</v>
      </c>
      <c r="M115" s="5" t="s">
        <v>493</v>
      </c>
      <c r="N115" s="5" t="s">
        <v>51</v>
      </c>
      <c r="O115" s="5" t="s">
        <v>285</v>
      </c>
      <c r="P115" s="5" t="s">
        <v>224</v>
      </c>
    </row>
    <row r="116" spans="2:16">
      <c r="D116" s="14">
        <v>80</v>
      </c>
      <c r="E116" s="2" t="s">
        <v>312</v>
      </c>
      <c r="F116" s="14">
        <v>20</v>
      </c>
      <c r="G116" s="12">
        <f t="shared" si="0"/>
        <v>5</v>
      </c>
      <c r="H116" s="12">
        <f t="shared" si="2"/>
        <v>4</v>
      </c>
      <c r="I116" s="14">
        <v>4</v>
      </c>
      <c r="J116" s="14"/>
      <c r="K116" s="14">
        <v>1</v>
      </c>
      <c r="M116" s="5" t="s">
        <v>494</v>
      </c>
      <c r="N116" s="5" t="s">
        <v>51</v>
      </c>
      <c r="O116" s="5" t="s">
        <v>286</v>
      </c>
      <c r="P116" s="5" t="s">
        <v>224</v>
      </c>
    </row>
    <row r="117" spans="2:16">
      <c r="D117" s="14">
        <v>166</v>
      </c>
      <c r="E117" s="2" t="s">
        <v>313</v>
      </c>
      <c r="F117" s="14">
        <v>20</v>
      </c>
      <c r="G117" s="12">
        <f t="shared" si="0"/>
        <v>5</v>
      </c>
      <c r="H117" s="12">
        <f t="shared" si="2"/>
        <v>8.3000000000000007</v>
      </c>
      <c r="I117" s="14">
        <v>4</v>
      </c>
      <c r="J117" s="14"/>
      <c r="K117" s="14">
        <v>2</v>
      </c>
      <c r="M117" s="5" t="s">
        <v>500</v>
      </c>
      <c r="N117" s="5" t="s">
        <v>51</v>
      </c>
      <c r="O117" s="5" t="s">
        <v>287</v>
      </c>
      <c r="P117" s="5" t="s">
        <v>224</v>
      </c>
    </row>
    <row r="118" spans="2:16">
      <c r="D118" s="14" t="s">
        <v>28</v>
      </c>
      <c r="E118" s="2" t="s">
        <v>517</v>
      </c>
      <c r="F118" s="14">
        <v>10</v>
      </c>
      <c r="G118" s="12">
        <f t="shared" si="0"/>
        <v>3.3333333333333335</v>
      </c>
      <c r="H118" s="12" t="s">
        <v>28</v>
      </c>
      <c r="I118" s="14">
        <v>3</v>
      </c>
      <c r="J118" s="14"/>
      <c r="K118" s="14">
        <v>1</v>
      </c>
      <c r="M118" s="5" t="s">
        <v>601</v>
      </c>
      <c r="N118" s="5" t="s">
        <v>51</v>
      </c>
      <c r="O118" s="5" t="s">
        <v>288</v>
      </c>
      <c r="P118" s="5" t="s">
        <v>224</v>
      </c>
    </row>
    <row r="119" spans="2:16">
      <c r="D119" s="14">
        <v>39</v>
      </c>
      <c r="E119" s="2" t="s">
        <v>314</v>
      </c>
      <c r="F119" s="14">
        <v>33</v>
      </c>
      <c r="G119" s="12">
        <f t="shared" si="0"/>
        <v>4.7142857142857144</v>
      </c>
      <c r="H119" s="12">
        <f t="shared" si="2"/>
        <v>1.1818181818181819</v>
      </c>
      <c r="I119" s="14">
        <v>7</v>
      </c>
      <c r="J119" s="14"/>
      <c r="K119" s="14">
        <v>1</v>
      </c>
      <c r="M119" s="5" t="s">
        <v>501</v>
      </c>
      <c r="N119" s="5" t="s">
        <v>51</v>
      </c>
      <c r="O119" s="5" t="s">
        <v>289</v>
      </c>
      <c r="P119" s="6" t="s">
        <v>345</v>
      </c>
    </row>
    <row r="120" spans="2:16">
      <c r="B120" s="5" t="s">
        <v>315</v>
      </c>
      <c r="D120" s="14">
        <v>107</v>
      </c>
      <c r="E120" s="2" t="s">
        <v>503</v>
      </c>
      <c r="F120" s="14">
        <v>12</v>
      </c>
      <c r="G120" s="12">
        <f t="shared" si="0"/>
        <v>4</v>
      </c>
      <c r="H120" s="12">
        <f t="shared" si="2"/>
        <v>8.9166666666666661</v>
      </c>
      <c r="I120" s="14">
        <v>3</v>
      </c>
      <c r="J120" s="14"/>
      <c r="K120" s="14">
        <v>1</v>
      </c>
      <c r="M120" s="5" t="s">
        <v>502</v>
      </c>
      <c r="N120" s="5" t="s">
        <v>51</v>
      </c>
      <c r="O120" s="5" t="s">
        <v>290</v>
      </c>
      <c r="P120" s="5" t="s">
        <v>224</v>
      </c>
    </row>
    <row r="121" spans="2:16">
      <c r="B121" s="5" t="s">
        <v>315</v>
      </c>
      <c r="D121" s="14">
        <v>128</v>
      </c>
      <c r="E121" s="2" t="s">
        <v>504</v>
      </c>
      <c r="F121" s="14">
        <v>12</v>
      </c>
      <c r="G121" s="12">
        <f t="shared" si="0"/>
        <v>4</v>
      </c>
      <c r="H121" s="12">
        <f t="shared" si="2"/>
        <v>10.666666666666666</v>
      </c>
      <c r="I121" s="14">
        <v>3</v>
      </c>
      <c r="J121" s="14"/>
      <c r="K121" s="14">
        <v>1</v>
      </c>
      <c r="M121" s="5" t="s">
        <v>502</v>
      </c>
      <c r="N121" s="5" t="s">
        <v>51</v>
      </c>
      <c r="O121" s="5" t="s">
        <v>291</v>
      </c>
      <c r="P121" s="5" t="s">
        <v>224</v>
      </c>
    </row>
    <row r="122" spans="2:16">
      <c r="B122" s="5" t="s">
        <v>506</v>
      </c>
      <c r="D122" s="14">
        <v>217</v>
      </c>
      <c r="E122" s="2" t="s">
        <v>316</v>
      </c>
      <c r="F122" s="14">
        <v>22</v>
      </c>
      <c r="G122" s="12">
        <f t="shared" si="0"/>
        <v>3.1428571428571428</v>
      </c>
      <c r="H122" s="12">
        <f t="shared" si="2"/>
        <v>9.8636363636363633</v>
      </c>
      <c r="I122" s="14">
        <v>7</v>
      </c>
      <c r="J122" s="14"/>
      <c r="K122" s="14">
        <v>1</v>
      </c>
      <c r="M122" s="5" t="s">
        <v>505</v>
      </c>
      <c r="N122" s="5" t="s">
        <v>51</v>
      </c>
      <c r="O122" s="5" t="s">
        <v>292</v>
      </c>
      <c r="P122" s="5" t="s">
        <v>224</v>
      </c>
    </row>
    <row r="123" spans="2:16">
      <c r="D123" s="14">
        <v>2617</v>
      </c>
      <c r="E123" s="2" t="s">
        <v>317</v>
      </c>
      <c r="F123" s="14">
        <v>18</v>
      </c>
      <c r="G123" s="12">
        <f t="shared" si="0"/>
        <v>4.5</v>
      </c>
      <c r="H123" s="12">
        <f t="shared" si="2"/>
        <v>145.38888888888889</v>
      </c>
      <c r="I123" s="14">
        <v>4</v>
      </c>
      <c r="J123" s="14"/>
      <c r="K123" s="14">
        <v>2</v>
      </c>
      <c r="M123" s="5" t="s">
        <v>507</v>
      </c>
      <c r="N123" s="5" t="s">
        <v>51</v>
      </c>
      <c r="O123" s="5" t="s">
        <v>293</v>
      </c>
      <c r="P123" s="5" t="s">
        <v>224</v>
      </c>
    </row>
    <row r="124" spans="2:16">
      <c r="D124" s="14">
        <v>154</v>
      </c>
      <c r="E124" s="2" t="s">
        <v>318</v>
      </c>
      <c r="F124" s="14">
        <v>25</v>
      </c>
      <c r="G124" s="12">
        <f t="shared" si="0"/>
        <v>5</v>
      </c>
      <c r="H124" s="12">
        <f t="shared" si="2"/>
        <v>6.16</v>
      </c>
      <c r="I124" s="14">
        <v>5</v>
      </c>
      <c r="J124" s="14"/>
      <c r="K124" s="14">
        <v>1</v>
      </c>
      <c r="M124" s="5" t="s">
        <v>508</v>
      </c>
      <c r="N124" s="5" t="s">
        <v>51</v>
      </c>
      <c r="O124" s="5" t="s">
        <v>294</v>
      </c>
      <c r="P124" s="5" t="s">
        <v>224</v>
      </c>
    </row>
    <row r="125" spans="2:16">
      <c r="D125" s="14">
        <v>170</v>
      </c>
      <c r="E125" s="2" t="s">
        <v>518</v>
      </c>
      <c r="F125" s="14">
        <v>30</v>
      </c>
      <c r="G125" s="12">
        <f t="shared" si="0"/>
        <v>4.2857142857142856</v>
      </c>
      <c r="H125" s="12">
        <f t="shared" si="2"/>
        <v>5.666666666666667</v>
      </c>
      <c r="I125" s="14">
        <v>7</v>
      </c>
      <c r="J125" s="14"/>
      <c r="K125" s="14">
        <v>2</v>
      </c>
      <c r="M125" s="5" t="s">
        <v>509</v>
      </c>
      <c r="N125" s="5" t="s">
        <v>51</v>
      </c>
      <c r="O125" s="5" t="s">
        <v>295</v>
      </c>
      <c r="P125" s="5" t="s">
        <v>224</v>
      </c>
    </row>
    <row r="126" spans="2:16">
      <c r="D126" s="14">
        <v>217</v>
      </c>
      <c r="E126" s="2" t="s">
        <v>319</v>
      </c>
      <c r="F126" s="14">
        <v>28</v>
      </c>
      <c r="G126" s="12">
        <f t="shared" si="0"/>
        <v>5.6</v>
      </c>
      <c r="H126" s="12">
        <f t="shared" si="2"/>
        <v>7.75</v>
      </c>
      <c r="I126" s="14">
        <v>5</v>
      </c>
      <c r="J126" s="14"/>
      <c r="K126" s="14">
        <v>1</v>
      </c>
      <c r="M126" s="5" t="s">
        <v>510</v>
      </c>
      <c r="N126" s="5" t="s">
        <v>51</v>
      </c>
      <c r="O126" s="5" t="s">
        <v>296</v>
      </c>
      <c r="P126" s="5" t="s">
        <v>224</v>
      </c>
    </row>
    <row r="127" spans="2:16">
      <c r="D127" s="14" t="s">
        <v>28</v>
      </c>
      <c r="E127" s="2" t="s">
        <v>28</v>
      </c>
      <c r="F127" s="14">
        <v>14</v>
      </c>
      <c r="G127" s="12">
        <f t="shared" si="0"/>
        <v>3.5</v>
      </c>
      <c r="H127" s="12" t="s">
        <v>28</v>
      </c>
      <c r="I127" s="14">
        <v>4</v>
      </c>
      <c r="J127" s="14"/>
      <c r="K127" s="14">
        <v>1</v>
      </c>
      <c r="M127" s="5" t="s">
        <v>511</v>
      </c>
      <c r="N127" s="5" t="s">
        <v>51</v>
      </c>
      <c r="O127" s="5" t="s">
        <v>297</v>
      </c>
      <c r="P127" s="5" t="s">
        <v>224</v>
      </c>
    </row>
    <row r="128" spans="2:16">
      <c r="D128" s="14">
        <v>30</v>
      </c>
      <c r="E128" s="2" t="s">
        <v>320</v>
      </c>
      <c r="F128" s="14">
        <v>11</v>
      </c>
      <c r="G128" s="12" t="s">
        <v>28</v>
      </c>
      <c r="H128" s="12">
        <f t="shared" si="2"/>
        <v>2.7272727272727271</v>
      </c>
      <c r="I128" s="14" t="s">
        <v>28</v>
      </c>
      <c r="J128" s="14"/>
      <c r="K128" s="14" t="s">
        <v>28</v>
      </c>
      <c r="M128" s="5" t="s">
        <v>512</v>
      </c>
      <c r="N128" s="5" t="s">
        <v>51</v>
      </c>
      <c r="O128" s="5" t="s">
        <v>298</v>
      </c>
      <c r="P128" s="6" t="s">
        <v>659</v>
      </c>
    </row>
    <row r="129" spans="2:20">
      <c r="D129" s="14">
        <v>208</v>
      </c>
      <c r="E129" s="2" t="s">
        <v>321</v>
      </c>
      <c r="F129" s="14">
        <v>20</v>
      </c>
      <c r="G129" s="12">
        <f t="shared" si="0"/>
        <v>3.3333333333333335</v>
      </c>
      <c r="H129" s="12">
        <f t="shared" si="2"/>
        <v>10.4</v>
      </c>
      <c r="I129" s="14">
        <v>6</v>
      </c>
      <c r="J129" s="14"/>
      <c r="K129" s="14">
        <v>2</v>
      </c>
      <c r="M129" s="5" t="s">
        <v>513</v>
      </c>
      <c r="N129" s="5" t="s">
        <v>51</v>
      </c>
      <c r="O129" s="5" t="s">
        <v>299</v>
      </c>
      <c r="P129" s="6" t="s">
        <v>438</v>
      </c>
      <c r="T129" s="8"/>
    </row>
    <row r="130" spans="2:20">
      <c r="D130" s="14">
        <v>202</v>
      </c>
      <c r="E130" s="2" t="s">
        <v>101</v>
      </c>
      <c r="F130" s="14">
        <v>19</v>
      </c>
      <c r="G130" s="12">
        <f t="shared" si="0"/>
        <v>2.375</v>
      </c>
      <c r="H130" s="12">
        <f t="shared" si="2"/>
        <v>10.631578947368421</v>
      </c>
      <c r="I130" s="14">
        <v>8</v>
      </c>
      <c r="J130" s="14"/>
      <c r="K130" s="14">
        <v>0</v>
      </c>
      <c r="M130" s="5" t="s">
        <v>513</v>
      </c>
      <c r="N130" s="5" t="s">
        <v>51</v>
      </c>
      <c r="O130" s="5" t="s">
        <v>300</v>
      </c>
      <c r="P130" s="6" t="s">
        <v>438</v>
      </c>
      <c r="T130" s="8"/>
    </row>
    <row r="131" spans="2:20">
      <c r="D131" s="14">
        <v>24</v>
      </c>
      <c r="E131" s="2" t="s">
        <v>101</v>
      </c>
      <c r="F131" s="14">
        <v>15</v>
      </c>
      <c r="G131" s="12" t="s">
        <v>28</v>
      </c>
      <c r="H131" s="12">
        <f t="shared" ref="H131:H194" si="3">D131/F131</f>
        <v>1.6</v>
      </c>
      <c r="I131" s="14" t="s">
        <v>28</v>
      </c>
      <c r="J131" s="14"/>
      <c r="K131" s="14" t="s">
        <v>28</v>
      </c>
      <c r="M131" s="5" t="s">
        <v>514</v>
      </c>
      <c r="N131" s="5" t="s">
        <v>51</v>
      </c>
      <c r="O131" s="5" t="s">
        <v>301</v>
      </c>
      <c r="P131" s="5" t="s">
        <v>237</v>
      </c>
      <c r="T131" s="8"/>
    </row>
    <row r="132" spans="2:20">
      <c r="D132" s="14">
        <v>85</v>
      </c>
      <c r="E132" s="2" t="s">
        <v>519</v>
      </c>
      <c r="F132" s="14">
        <v>11</v>
      </c>
      <c r="G132" s="12">
        <f t="shared" si="0"/>
        <v>3.6666666666666665</v>
      </c>
      <c r="H132" s="12">
        <f t="shared" si="3"/>
        <v>7.7272727272727275</v>
      </c>
      <c r="I132" s="14">
        <v>3</v>
      </c>
      <c r="J132" s="14"/>
      <c r="K132" s="14">
        <v>1</v>
      </c>
      <c r="M132" s="5" t="s">
        <v>515</v>
      </c>
      <c r="N132" s="5" t="s">
        <v>51</v>
      </c>
      <c r="O132" s="5" t="s">
        <v>302</v>
      </c>
      <c r="P132" s="5" t="s">
        <v>224</v>
      </c>
    </row>
    <row r="133" spans="2:20">
      <c r="B133" s="5" t="s">
        <v>520</v>
      </c>
      <c r="D133" s="14">
        <v>152</v>
      </c>
      <c r="E133" s="2" t="s">
        <v>347</v>
      </c>
      <c r="F133" s="14">
        <v>18</v>
      </c>
      <c r="G133" s="12">
        <f t="shared" si="0"/>
        <v>2.5714285714285716</v>
      </c>
      <c r="H133" s="12">
        <f t="shared" si="3"/>
        <v>8.4444444444444446</v>
      </c>
      <c r="I133" s="14">
        <v>7</v>
      </c>
      <c r="J133" s="14"/>
      <c r="K133" s="14" t="s">
        <v>28</v>
      </c>
      <c r="M133" s="5" t="s">
        <v>521</v>
      </c>
      <c r="N133" s="5" t="s">
        <v>51</v>
      </c>
      <c r="O133" s="5" t="s">
        <v>346</v>
      </c>
      <c r="P133" s="5" t="s">
        <v>658</v>
      </c>
    </row>
    <row r="134" spans="2:20">
      <c r="D134" s="14">
        <v>169</v>
      </c>
      <c r="E134" s="2" t="s">
        <v>107</v>
      </c>
      <c r="F134" s="14">
        <v>11</v>
      </c>
      <c r="G134" s="12">
        <f t="shared" si="0"/>
        <v>2.75</v>
      </c>
      <c r="H134" s="12">
        <f t="shared" si="3"/>
        <v>15.363636363636363</v>
      </c>
      <c r="I134" s="14">
        <v>4</v>
      </c>
      <c r="J134" s="14"/>
      <c r="K134" s="14">
        <v>1</v>
      </c>
      <c r="M134" s="5" t="s">
        <v>522</v>
      </c>
      <c r="N134" s="5" t="s">
        <v>51</v>
      </c>
      <c r="O134" s="5" t="s">
        <v>348</v>
      </c>
      <c r="P134" s="5" t="s">
        <v>224</v>
      </c>
    </row>
    <row r="135" spans="2:20">
      <c r="D135" s="14">
        <v>158</v>
      </c>
      <c r="E135" s="2" t="s">
        <v>108</v>
      </c>
      <c r="F135" s="14">
        <v>11</v>
      </c>
      <c r="G135" s="12">
        <f t="shared" si="0"/>
        <v>2.75</v>
      </c>
      <c r="H135" s="12">
        <f t="shared" si="3"/>
        <v>14.363636363636363</v>
      </c>
      <c r="I135" s="14">
        <v>4</v>
      </c>
      <c r="J135" s="14"/>
      <c r="K135" s="14">
        <v>1</v>
      </c>
      <c r="M135" s="5" t="s">
        <v>522</v>
      </c>
      <c r="N135" s="5" t="s">
        <v>51</v>
      </c>
      <c r="O135" s="5" t="s">
        <v>349</v>
      </c>
      <c r="P135" s="5" t="s">
        <v>224</v>
      </c>
    </row>
    <row r="136" spans="2:20">
      <c r="B136" s="5" t="s">
        <v>362</v>
      </c>
      <c r="D136" s="14">
        <v>180</v>
      </c>
      <c r="E136" s="2" t="s">
        <v>320</v>
      </c>
      <c r="F136" s="14">
        <v>8</v>
      </c>
      <c r="G136" s="12">
        <f t="shared" si="0"/>
        <v>4</v>
      </c>
      <c r="H136" s="12">
        <f t="shared" si="3"/>
        <v>22.5</v>
      </c>
      <c r="I136" s="14">
        <v>2</v>
      </c>
      <c r="J136" s="14"/>
      <c r="K136" s="14">
        <v>1</v>
      </c>
      <c r="M136" s="5" t="s">
        <v>523</v>
      </c>
      <c r="N136" s="5" t="s">
        <v>51</v>
      </c>
      <c r="O136" s="5" t="s">
        <v>350</v>
      </c>
      <c r="P136" s="5" t="s">
        <v>224</v>
      </c>
    </row>
    <row r="137" spans="2:20">
      <c r="B137" s="5" t="s">
        <v>529</v>
      </c>
      <c r="D137" s="14">
        <v>180</v>
      </c>
      <c r="E137" s="2" t="s">
        <v>361</v>
      </c>
      <c r="F137" s="14">
        <v>12</v>
      </c>
      <c r="G137" s="12" t="s">
        <v>28</v>
      </c>
      <c r="H137" s="12">
        <f t="shared" si="3"/>
        <v>15</v>
      </c>
      <c r="I137" s="14" t="s">
        <v>28</v>
      </c>
      <c r="J137" s="14"/>
      <c r="K137" s="14" t="s">
        <v>28</v>
      </c>
      <c r="M137" s="5" t="s">
        <v>524</v>
      </c>
      <c r="N137" s="5" t="s">
        <v>51</v>
      </c>
      <c r="O137" s="5" t="s">
        <v>351</v>
      </c>
      <c r="P137" s="5" t="s">
        <v>659</v>
      </c>
    </row>
    <row r="138" spans="2:20">
      <c r="D138" s="14">
        <v>137</v>
      </c>
      <c r="E138" s="2" t="s">
        <v>551</v>
      </c>
      <c r="F138" s="14">
        <v>18</v>
      </c>
      <c r="G138" s="12">
        <f t="shared" si="0"/>
        <v>6</v>
      </c>
      <c r="H138" s="12">
        <f t="shared" si="3"/>
        <v>7.6111111111111107</v>
      </c>
      <c r="I138" s="14">
        <v>3</v>
      </c>
      <c r="J138" s="14"/>
      <c r="K138" s="14">
        <v>1</v>
      </c>
      <c r="M138" s="5" t="s">
        <v>525</v>
      </c>
      <c r="N138" s="5" t="s">
        <v>51</v>
      </c>
      <c r="O138" s="5" t="s">
        <v>352</v>
      </c>
      <c r="P138" s="5" t="s">
        <v>224</v>
      </c>
    </row>
    <row r="139" spans="2:20">
      <c r="D139" s="14">
        <v>123</v>
      </c>
      <c r="E139" s="2" t="s">
        <v>553</v>
      </c>
      <c r="F139" s="14">
        <v>18</v>
      </c>
      <c r="G139" s="12">
        <f t="shared" si="0"/>
        <v>6</v>
      </c>
      <c r="H139" s="12">
        <f t="shared" si="3"/>
        <v>6.833333333333333</v>
      </c>
      <c r="I139" s="14">
        <v>3</v>
      </c>
      <c r="J139" s="14"/>
      <c r="K139" s="14">
        <v>1</v>
      </c>
      <c r="M139" s="5" t="s">
        <v>525</v>
      </c>
      <c r="N139" s="5" t="s">
        <v>51</v>
      </c>
      <c r="O139" s="5" t="s">
        <v>552</v>
      </c>
      <c r="P139" s="5" t="s">
        <v>224</v>
      </c>
    </row>
    <row r="140" spans="2:20">
      <c r="D140" s="14">
        <v>100</v>
      </c>
      <c r="E140" s="2" t="s">
        <v>554</v>
      </c>
      <c r="F140" s="14">
        <v>18</v>
      </c>
      <c r="G140" s="12">
        <f t="shared" si="0"/>
        <v>6</v>
      </c>
      <c r="H140" s="12">
        <f t="shared" si="3"/>
        <v>5.5555555555555554</v>
      </c>
      <c r="I140" s="14">
        <v>3</v>
      </c>
      <c r="J140" s="14"/>
      <c r="K140" s="14">
        <v>1</v>
      </c>
      <c r="M140" s="5" t="s">
        <v>525</v>
      </c>
      <c r="N140" s="5" t="s">
        <v>51</v>
      </c>
      <c r="O140" s="5" t="s">
        <v>353</v>
      </c>
      <c r="P140" s="5" t="s">
        <v>224</v>
      </c>
    </row>
    <row r="141" spans="2:20">
      <c r="D141" s="14">
        <v>100</v>
      </c>
      <c r="E141" s="2" t="s">
        <v>555</v>
      </c>
      <c r="F141" s="14">
        <v>18</v>
      </c>
      <c r="G141" s="12">
        <f t="shared" si="0"/>
        <v>6</v>
      </c>
      <c r="H141" s="12">
        <f t="shared" si="3"/>
        <v>5.5555555555555554</v>
      </c>
      <c r="I141" s="14">
        <v>3</v>
      </c>
      <c r="J141" s="14"/>
      <c r="K141" s="14">
        <v>1</v>
      </c>
      <c r="M141" s="5" t="s">
        <v>525</v>
      </c>
      <c r="N141" s="5" t="s">
        <v>51</v>
      </c>
      <c r="O141" s="5" t="s">
        <v>354</v>
      </c>
      <c r="P141" s="5" t="s">
        <v>224</v>
      </c>
    </row>
    <row r="142" spans="2:20">
      <c r="D142" s="14" t="s">
        <v>28</v>
      </c>
      <c r="E142" s="2" t="s">
        <v>28</v>
      </c>
      <c r="F142" s="14">
        <v>12</v>
      </c>
      <c r="G142" s="12">
        <f t="shared" si="0"/>
        <v>4</v>
      </c>
      <c r="H142" s="12" t="s">
        <v>28</v>
      </c>
      <c r="I142" s="14">
        <v>3</v>
      </c>
      <c r="J142" s="14"/>
      <c r="K142" s="14">
        <v>1</v>
      </c>
      <c r="M142" s="5" t="s">
        <v>526</v>
      </c>
      <c r="N142" s="5" t="s">
        <v>51</v>
      </c>
      <c r="O142" s="5" t="s">
        <v>355</v>
      </c>
      <c r="P142" s="5" t="s">
        <v>224</v>
      </c>
    </row>
    <row r="143" spans="2:20">
      <c r="D143" s="14" t="s">
        <v>28</v>
      </c>
      <c r="E143" s="2" t="s">
        <v>28</v>
      </c>
      <c r="F143" s="14">
        <v>12</v>
      </c>
      <c r="G143" s="12">
        <f t="shared" si="0"/>
        <v>4</v>
      </c>
      <c r="H143" s="12" t="s">
        <v>28</v>
      </c>
      <c r="I143" s="14">
        <v>3</v>
      </c>
      <c r="J143" s="14"/>
      <c r="K143" s="14">
        <v>1</v>
      </c>
      <c r="M143" s="5" t="s">
        <v>526</v>
      </c>
      <c r="N143" s="5" t="s">
        <v>51</v>
      </c>
      <c r="O143" s="5" t="s">
        <v>356</v>
      </c>
      <c r="P143" s="5" t="s">
        <v>224</v>
      </c>
    </row>
    <row r="144" spans="2:20">
      <c r="D144" s="14">
        <v>1497</v>
      </c>
      <c r="E144" s="2" t="s">
        <v>363</v>
      </c>
      <c r="F144" s="14">
        <v>10</v>
      </c>
      <c r="G144" s="12">
        <f t="shared" si="0"/>
        <v>3.3333333333333335</v>
      </c>
      <c r="H144" s="12">
        <f t="shared" si="3"/>
        <v>149.69999999999999</v>
      </c>
      <c r="I144" s="14">
        <v>3</v>
      </c>
      <c r="J144" s="14"/>
      <c r="K144" s="14">
        <v>1</v>
      </c>
      <c r="M144" s="5" t="s">
        <v>527</v>
      </c>
      <c r="N144" s="5" t="s">
        <v>51</v>
      </c>
      <c r="O144" s="5" t="s">
        <v>357</v>
      </c>
      <c r="P144" s="5" t="s">
        <v>224</v>
      </c>
    </row>
    <row r="145" spans="2:16">
      <c r="B145" s="5" t="s">
        <v>364</v>
      </c>
      <c r="D145" s="14">
        <v>322</v>
      </c>
      <c r="E145" s="2" t="s">
        <v>365</v>
      </c>
      <c r="F145" s="14">
        <v>7</v>
      </c>
      <c r="G145" s="12">
        <f t="shared" si="0"/>
        <v>3.5</v>
      </c>
      <c r="H145" s="12">
        <f t="shared" si="3"/>
        <v>46</v>
      </c>
      <c r="I145" s="14">
        <v>2</v>
      </c>
      <c r="J145" s="14"/>
      <c r="K145" s="14">
        <v>1</v>
      </c>
      <c r="M145" s="5" t="s">
        <v>528</v>
      </c>
      <c r="N145" s="5" t="s">
        <v>51</v>
      </c>
      <c r="O145" s="5" t="s">
        <v>358</v>
      </c>
      <c r="P145" s="5" t="s">
        <v>224</v>
      </c>
    </row>
    <row r="146" spans="2:16">
      <c r="D146" s="14">
        <v>80</v>
      </c>
      <c r="E146" s="2" t="s">
        <v>366</v>
      </c>
      <c r="F146" s="14">
        <v>17</v>
      </c>
      <c r="G146" s="12">
        <f t="shared" si="0"/>
        <v>5.666666666666667</v>
      </c>
      <c r="H146" s="12">
        <f t="shared" si="3"/>
        <v>4.7058823529411766</v>
      </c>
      <c r="I146" s="14">
        <v>3</v>
      </c>
      <c r="J146" s="14"/>
      <c r="K146" s="14">
        <v>1</v>
      </c>
      <c r="M146" s="5" t="s">
        <v>530</v>
      </c>
      <c r="N146" s="5" t="s">
        <v>51</v>
      </c>
      <c r="O146" s="5" t="s">
        <v>359</v>
      </c>
      <c r="P146" s="5" t="s">
        <v>224</v>
      </c>
    </row>
    <row r="147" spans="2:16">
      <c r="D147" s="14">
        <v>80</v>
      </c>
      <c r="E147" s="2" t="s">
        <v>369</v>
      </c>
      <c r="F147" s="14">
        <v>14</v>
      </c>
      <c r="G147" s="12">
        <f t="shared" si="0"/>
        <v>4.666666666666667</v>
      </c>
      <c r="H147" s="12">
        <f t="shared" si="3"/>
        <v>5.7142857142857144</v>
      </c>
      <c r="I147" s="14">
        <v>3</v>
      </c>
      <c r="J147" s="14"/>
      <c r="K147" s="14">
        <v>1</v>
      </c>
      <c r="M147" s="5" t="s">
        <v>530</v>
      </c>
      <c r="N147" s="5" t="s">
        <v>51</v>
      </c>
      <c r="O147" s="5" t="s">
        <v>360</v>
      </c>
      <c r="P147" s="5" t="s">
        <v>224</v>
      </c>
    </row>
    <row r="148" spans="2:16">
      <c r="D148" s="14">
        <v>80</v>
      </c>
      <c r="E148" s="2" t="s">
        <v>368</v>
      </c>
      <c r="F148" s="14">
        <v>16</v>
      </c>
      <c r="G148" s="12">
        <f t="shared" si="0"/>
        <v>5.333333333333333</v>
      </c>
      <c r="H148" s="12">
        <f t="shared" si="3"/>
        <v>5</v>
      </c>
      <c r="I148" s="14">
        <v>3</v>
      </c>
      <c r="J148" s="14"/>
      <c r="K148" s="14">
        <v>1</v>
      </c>
      <c r="M148" s="5" t="s">
        <v>530</v>
      </c>
      <c r="N148" s="5" t="s">
        <v>51</v>
      </c>
      <c r="O148" s="5" t="s">
        <v>367</v>
      </c>
      <c r="P148" s="5" t="s">
        <v>224</v>
      </c>
    </row>
    <row r="149" spans="2:16">
      <c r="D149" s="14">
        <v>60</v>
      </c>
      <c r="E149" s="2" t="s">
        <v>371</v>
      </c>
      <c r="F149" s="14">
        <v>7</v>
      </c>
      <c r="G149" s="12">
        <f t="shared" si="0"/>
        <v>3.5</v>
      </c>
      <c r="H149" s="12">
        <f t="shared" si="3"/>
        <v>8.5714285714285712</v>
      </c>
      <c r="I149" s="14">
        <v>2</v>
      </c>
      <c r="J149" s="14"/>
      <c r="K149" s="14">
        <v>1</v>
      </c>
      <c r="M149" s="5" t="s">
        <v>531</v>
      </c>
      <c r="N149" s="5" t="s">
        <v>51</v>
      </c>
      <c r="O149" s="5" t="s">
        <v>370</v>
      </c>
      <c r="P149" s="5" t="s">
        <v>224</v>
      </c>
    </row>
    <row r="150" spans="2:16">
      <c r="D150" s="14">
        <v>60</v>
      </c>
      <c r="E150" s="2" t="s">
        <v>105</v>
      </c>
      <c r="F150" s="14">
        <v>7</v>
      </c>
      <c r="G150" s="12">
        <f t="shared" si="0"/>
        <v>3.5</v>
      </c>
      <c r="H150" s="12">
        <f t="shared" si="3"/>
        <v>8.5714285714285712</v>
      </c>
      <c r="I150" s="14">
        <v>2</v>
      </c>
      <c r="J150" s="14"/>
      <c r="K150" s="14">
        <v>1</v>
      </c>
      <c r="M150" s="5" t="s">
        <v>531</v>
      </c>
      <c r="N150" s="5" t="s">
        <v>51</v>
      </c>
      <c r="O150" s="5" t="s">
        <v>372</v>
      </c>
      <c r="P150" s="5" t="s">
        <v>224</v>
      </c>
    </row>
    <row r="151" spans="2:16">
      <c r="D151" s="14">
        <v>138</v>
      </c>
      <c r="E151" s="2" t="s">
        <v>421</v>
      </c>
      <c r="F151" s="14">
        <v>19</v>
      </c>
      <c r="G151" s="12">
        <f t="shared" si="0"/>
        <v>4.75</v>
      </c>
      <c r="H151" s="12">
        <f t="shared" si="3"/>
        <v>7.2631578947368425</v>
      </c>
      <c r="I151" s="14">
        <v>4</v>
      </c>
      <c r="J151" s="14"/>
      <c r="K151" s="14">
        <v>2</v>
      </c>
      <c r="M151" s="5" t="s">
        <v>532</v>
      </c>
      <c r="N151" s="5" t="s">
        <v>51</v>
      </c>
      <c r="O151" s="5" t="s">
        <v>373</v>
      </c>
      <c r="P151" s="5" t="s">
        <v>224</v>
      </c>
    </row>
    <row r="152" spans="2:16">
      <c r="D152" s="14">
        <v>96</v>
      </c>
      <c r="E152" s="2" t="s">
        <v>595</v>
      </c>
      <c r="F152" s="14">
        <v>13</v>
      </c>
      <c r="G152" s="12">
        <f t="shared" si="0"/>
        <v>3.25</v>
      </c>
      <c r="H152" s="12">
        <f t="shared" si="3"/>
        <v>7.384615384615385</v>
      </c>
      <c r="I152" s="14">
        <v>4</v>
      </c>
      <c r="J152" s="14"/>
      <c r="K152" s="14">
        <v>1</v>
      </c>
      <c r="M152" s="5" t="s">
        <v>533</v>
      </c>
      <c r="N152" s="5" t="s">
        <v>51</v>
      </c>
      <c r="O152" s="5" t="s">
        <v>374</v>
      </c>
      <c r="P152" s="5" t="s">
        <v>224</v>
      </c>
    </row>
    <row r="153" spans="2:16">
      <c r="D153" s="14">
        <v>42</v>
      </c>
      <c r="E153" s="2" t="s">
        <v>423</v>
      </c>
      <c r="F153" s="14">
        <v>10</v>
      </c>
      <c r="G153" s="12">
        <f t="shared" si="0"/>
        <v>5</v>
      </c>
      <c r="H153" s="12">
        <f t="shared" si="3"/>
        <v>4.2</v>
      </c>
      <c r="I153" s="14">
        <v>2</v>
      </c>
      <c r="J153" s="14"/>
      <c r="K153" s="14">
        <v>0</v>
      </c>
      <c r="M153" s="5" t="s">
        <v>534</v>
      </c>
      <c r="N153" s="5" t="s">
        <v>51</v>
      </c>
      <c r="O153" s="5" t="s">
        <v>375</v>
      </c>
      <c r="P153" s="5" t="s">
        <v>224</v>
      </c>
    </row>
    <row r="154" spans="2:16">
      <c r="D154" s="14">
        <v>42</v>
      </c>
      <c r="E154" s="2" t="s">
        <v>422</v>
      </c>
      <c r="F154" s="14">
        <v>13</v>
      </c>
      <c r="G154" s="12">
        <f t="shared" si="0"/>
        <v>2.6</v>
      </c>
      <c r="H154" s="12">
        <f t="shared" si="3"/>
        <v>3.2307692307692308</v>
      </c>
      <c r="I154" s="14">
        <v>5</v>
      </c>
      <c r="J154" s="14"/>
      <c r="K154" s="14">
        <v>2</v>
      </c>
      <c r="M154" s="5" t="s">
        <v>534</v>
      </c>
      <c r="N154" s="5" t="s">
        <v>51</v>
      </c>
      <c r="O154" s="5" t="s">
        <v>376</v>
      </c>
      <c r="P154" s="5" t="s">
        <v>224</v>
      </c>
    </row>
    <row r="155" spans="2:16">
      <c r="D155" s="14">
        <v>100</v>
      </c>
      <c r="E155" s="2" t="s">
        <v>109</v>
      </c>
      <c r="F155" s="14">
        <v>13</v>
      </c>
      <c r="G155" s="12">
        <f t="shared" si="0"/>
        <v>2.6</v>
      </c>
      <c r="H155" s="12">
        <f t="shared" si="3"/>
        <v>7.6923076923076925</v>
      </c>
      <c r="I155" s="14">
        <v>5</v>
      </c>
      <c r="J155" s="14"/>
      <c r="K155" s="14">
        <v>1</v>
      </c>
      <c r="M155" s="5" t="s">
        <v>535</v>
      </c>
      <c r="N155" s="5" t="s">
        <v>51</v>
      </c>
      <c r="O155" s="5" t="s">
        <v>377</v>
      </c>
      <c r="P155" s="5" t="s">
        <v>224</v>
      </c>
    </row>
    <row r="156" spans="2:16">
      <c r="D156" s="14">
        <v>50</v>
      </c>
      <c r="E156" s="2" t="s">
        <v>101</v>
      </c>
      <c r="F156" s="14">
        <v>25</v>
      </c>
      <c r="G156" s="12">
        <f t="shared" si="0"/>
        <v>3.5714285714285716</v>
      </c>
      <c r="H156" s="12">
        <f t="shared" si="3"/>
        <v>2</v>
      </c>
      <c r="I156" s="14">
        <v>7</v>
      </c>
      <c r="J156" s="14"/>
      <c r="K156" s="14">
        <v>1</v>
      </c>
      <c r="M156" s="5" t="s">
        <v>536</v>
      </c>
      <c r="N156" s="5" t="s">
        <v>51</v>
      </c>
      <c r="O156" s="5" t="s">
        <v>378</v>
      </c>
      <c r="P156" s="5" t="s">
        <v>224</v>
      </c>
    </row>
    <row r="157" spans="2:16">
      <c r="D157" s="14">
        <v>176</v>
      </c>
      <c r="E157" s="2" t="s">
        <v>424</v>
      </c>
      <c r="F157" s="14">
        <v>54</v>
      </c>
      <c r="G157" s="12">
        <f t="shared" si="0"/>
        <v>4.9090909090909092</v>
      </c>
      <c r="H157" s="12">
        <f t="shared" si="3"/>
        <v>3.2592592592592591</v>
      </c>
      <c r="I157" s="14">
        <v>11</v>
      </c>
      <c r="J157" s="14"/>
      <c r="K157" s="14">
        <v>1</v>
      </c>
      <c r="M157" s="5" t="s">
        <v>537</v>
      </c>
      <c r="N157" s="5" t="s">
        <v>51</v>
      </c>
      <c r="O157" s="5" t="s">
        <v>379</v>
      </c>
      <c r="P157" s="5" t="s">
        <v>224</v>
      </c>
    </row>
    <row r="158" spans="2:16">
      <c r="D158" s="14">
        <v>201</v>
      </c>
      <c r="E158" s="2" t="s">
        <v>313</v>
      </c>
      <c r="F158" s="14">
        <v>11</v>
      </c>
      <c r="G158" s="12">
        <f t="shared" si="0"/>
        <v>3.6666666666666665</v>
      </c>
      <c r="H158" s="12">
        <f t="shared" si="3"/>
        <v>18.272727272727273</v>
      </c>
      <c r="I158" s="14">
        <v>3</v>
      </c>
      <c r="J158" s="14"/>
      <c r="K158" s="14">
        <v>1</v>
      </c>
      <c r="M158" s="5" t="s">
        <v>539</v>
      </c>
      <c r="N158" s="5" t="s">
        <v>51</v>
      </c>
      <c r="O158" s="5" t="s">
        <v>540</v>
      </c>
      <c r="P158" s="5" t="s">
        <v>224</v>
      </c>
    </row>
    <row r="159" spans="2:16">
      <c r="D159" s="14">
        <v>430</v>
      </c>
      <c r="E159" s="2" t="s">
        <v>101</v>
      </c>
      <c r="F159" s="14">
        <v>13</v>
      </c>
      <c r="G159" s="12">
        <f t="shared" si="0"/>
        <v>3.25</v>
      </c>
      <c r="H159" s="12">
        <f t="shared" si="3"/>
        <v>33.07692307692308</v>
      </c>
      <c r="I159" s="14">
        <v>4</v>
      </c>
      <c r="J159" s="14"/>
      <c r="K159" s="14">
        <v>1</v>
      </c>
      <c r="M159" s="5" t="s">
        <v>541</v>
      </c>
      <c r="N159" s="5" t="s">
        <v>51</v>
      </c>
      <c r="O159" s="5" t="s">
        <v>538</v>
      </c>
      <c r="P159" s="5" t="s">
        <v>224</v>
      </c>
    </row>
    <row r="160" spans="2:16">
      <c r="B160" s="5" t="s">
        <v>425</v>
      </c>
      <c r="D160" s="14">
        <v>228</v>
      </c>
      <c r="E160" s="2" t="s">
        <v>426</v>
      </c>
      <c r="F160" s="14">
        <v>19</v>
      </c>
      <c r="G160" s="12">
        <f t="shared" si="0"/>
        <v>3.8</v>
      </c>
      <c r="H160" s="12">
        <f t="shared" si="3"/>
        <v>12</v>
      </c>
      <c r="I160" s="14">
        <v>5</v>
      </c>
      <c r="J160" s="14"/>
      <c r="K160" s="14">
        <v>1</v>
      </c>
      <c r="M160" s="5" t="s">
        <v>542</v>
      </c>
      <c r="N160" s="5" t="s">
        <v>51</v>
      </c>
      <c r="O160" s="5" t="s">
        <v>380</v>
      </c>
      <c r="P160" s="5" t="s">
        <v>224</v>
      </c>
    </row>
    <row r="161" spans="2:16">
      <c r="B161" s="5" t="s">
        <v>427</v>
      </c>
      <c r="D161" s="14">
        <v>228</v>
      </c>
      <c r="E161" s="2" t="s">
        <v>426</v>
      </c>
      <c r="F161" s="14">
        <v>20</v>
      </c>
      <c r="G161" s="12">
        <f t="shared" si="0"/>
        <v>6.666666666666667</v>
      </c>
      <c r="H161" s="12">
        <f t="shared" si="3"/>
        <v>11.4</v>
      </c>
      <c r="I161" s="14">
        <v>3</v>
      </c>
      <c r="J161" s="14"/>
      <c r="K161" s="14">
        <v>1</v>
      </c>
      <c r="M161" s="5" t="s">
        <v>543</v>
      </c>
      <c r="N161" s="5" t="s">
        <v>51</v>
      </c>
      <c r="O161" s="5" t="s">
        <v>381</v>
      </c>
      <c r="P161" s="5" t="s">
        <v>224</v>
      </c>
    </row>
    <row r="162" spans="2:16">
      <c r="D162" s="14">
        <v>228</v>
      </c>
      <c r="E162" s="2" t="s">
        <v>426</v>
      </c>
      <c r="F162" s="14">
        <v>30</v>
      </c>
      <c r="G162" s="12">
        <f t="shared" si="0"/>
        <v>5</v>
      </c>
      <c r="H162" s="12">
        <f t="shared" si="3"/>
        <v>7.6</v>
      </c>
      <c r="I162" s="14">
        <v>6</v>
      </c>
      <c r="J162" s="14"/>
      <c r="K162" s="14">
        <v>1</v>
      </c>
      <c r="M162" s="5" t="s">
        <v>544</v>
      </c>
      <c r="N162" s="5" t="s">
        <v>51</v>
      </c>
      <c r="O162" s="5" t="s">
        <v>382</v>
      </c>
      <c r="P162" s="5" t="s">
        <v>545</v>
      </c>
    </row>
    <row r="163" spans="2:16">
      <c r="D163" s="14">
        <v>60</v>
      </c>
      <c r="E163" s="2" t="s">
        <v>596</v>
      </c>
      <c r="F163" s="14">
        <v>20</v>
      </c>
      <c r="G163" s="12">
        <f t="shared" si="0"/>
        <v>4</v>
      </c>
      <c r="H163" s="12">
        <f t="shared" si="3"/>
        <v>3</v>
      </c>
      <c r="I163" s="14">
        <v>5</v>
      </c>
      <c r="J163" s="14"/>
      <c r="K163" s="14">
        <v>1</v>
      </c>
      <c r="M163" s="5" t="s">
        <v>546</v>
      </c>
      <c r="N163" s="5" t="s">
        <v>51</v>
      </c>
      <c r="O163" s="5" t="s">
        <v>383</v>
      </c>
      <c r="P163" s="5" t="s">
        <v>224</v>
      </c>
    </row>
    <row r="164" spans="2:16">
      <c r="D164" s="14">
        <v>179</v>
      </c>
      <c r="E164" s="2" t="s">
        <v>428</v>
      </c>
      <c r="F164" s="14">
        <v>15</v>
      </c>
      <c r="G164" s="12" t="s">
        <v>28</v>
      </c>
      <c r="H164" s="12">
        <f t="shared" si="3"/>
        <v>11.933333333333334</v>
      </c>
      <c r="I164" s="14" t="s">
        <v>28</v>
      </c>
      <c r="J164" s="14"/>
      <c r="K164" s="14" t="s">
        <v>28</v>
      </c>
      <c r="M164" s="5" t="s">
        <v>547</v>
      </c>
      <c r="N164" s="5" t="s">
        <v>51</v>
      </c>
      <c r="O164" s="5" t="s">
        <v>384</v>
      </c>
      <c r="P164" s="5" t="s">
        <v>657</v>
      </c>
    </row>
    <row r="165" spans="2:16">
      <c r="D165" s="14">
        <v>121</v>
      </c>
      <c r="E165" s="2" t="s">
        <v>428</v>
      </c>
      <c r="F165" s="14">
        <v>15</v>
      </c>
      <c r="G165" s="12" t="s">
        <v>28</v>
      </c>
      <c r="H165" s="12">
        <f t="shared" si="3"/>
        <v>8.0666666666666664</v>
      </c>
      <c r="I165" s="14" t="s">
        <v>28</v>
      </c>
      <c r="J165" s="14"/>
      <c r="K165" s="14" t="s">
        <v>28</v>
      </c>
      <c r="M165" s="5" t="s">
        <v>547</v>
      </c>
      <c r="N165" s="5" t="s">
        <v>51</v>
      </c>
      <c r="O165" s="5" t="s">
        <v>385</v>
      </c>
      <c r="P165" s="5" t="s">
        <v>657</v>
      </c>
    </row>
    <row r="166" spans="2:16">
      <c r="D166" s="14">
        <v>189</v>
      </c>
      <c r="E166" s="2" t="s">
        <v>597</v>
      </c>
      <c r="F166" s="14">
        <v>12</v>
      </c>
      <c r="G166" s="12">
        <f t="shared" si="0"/>
        <v>4</v>
      </c>
      <c r="H166" s="12">
        <f t="shared" si="3"/>
        <v>15.75</v>
      </c>
      <c r="I166" s="14">
        <v>3</v>
      </c>
      <c r="J166" s="14"/>
      <c r="K166" s="14">
        <v>1</v>
      </c>
      <c r="M166" s="5" t="s">
        <v>548</v>
      </c>
      <c r="N166" s="5" t="s">
        <v>51</v>
      </c>
      <c r="O166" s="5" t="s">
        <v>386</v>
      </c>
      <c r="P166" s="5" t="s">
        <v>224</v>
      </c>
    </row>
    <row r="167" spans="2:16">
      <c r="D167" s="14">
        <v>206</v>
      </c>
      <c r="E167" s="2" t="s">
        <v>598</v>
      </c>
      <c r="F167" s="14">
        <v>12</v>
      </c>
      <c r="G167" s="12">
        <f t="shared" si="0"/>
        <v>4</v>
      </c>
      <c r="H167" s="12">
        <f t="shared" si="3"/>
        <v>17.166666666666668</v>
      </c>
      <c r="I167" s="14">
        <v>3</v>
      </c>
      <c r="J167" s="14"/>
      <c r="K167" s="14">
        <v>1</v>
      </c>
      <c r="M167" s="5" t="s">
        <v>548</v>
      </c>
      <c r="N167" s="5" t="s">
        <v>51</v>
      </c>
      <c r="O167" s="5" t="s">
        <v>387</v>
      </c>
      <c r="P167" s="5" t="s">
        <v>224</v>
      </c>
    </row>
    <row r="168" spans="2:16">
      <c r="D168" s="14">
        <v>100</v>
      </c>
      <c r="E168" s="2" t="s">
        <v>429</v>
      </c>
      <c r="F168" s="14">
        <v>8</v>
      </c>
      <c r="G168" s="12">
        <f t="shared" si="0"/>
        <v>4</v>
      </c>
      <c r="H168" s="12">
        <f t="shared" si="3"/>
        <v>12.5</v>
      </c>
      <c r="I168" s="14">
        <v>2</v>
      </c>
      <c r="J168" s="14"/>
      <c r="K168" s="14">
        <v>0</v>
      </c>
      <c r="M168" s="5" t="s">
        <v>549</v>
      </c>
      <c r="N168" s="5" t="s">
        <v>51</v>
      </c>
      <c r="O168" s="5" t="s">
        <v>388</v>
      </c>
      <c r="P168" s="5" t="s">
        <v>224</v>
      </c>
    </row>
    <row r="169" spans="2:16">
      <c r="D169" s="14">
        <v>100</v>
      </c>
      <c r="E169" s="2" t="s">
        <v>430</v>
      </c>
      <c r="F169" s="14">
        <v>8</v>
      </c>
      <c r="G169" s="12">
        <f t="shared" si="0"/>
        <v>4</v>
      </c>
      <c r="H169" s="12">
        <f t="shared" si="3"/>
        <v>12.5</v>
      </c>
      <c r="I169" s="14">
        <v>2</v>
      </c>
      <c r="J169" s="14"/>
      <c r="K169" s="14">
        <v>0</v>
      </c>
      <c r="M169" s="5" t="s">
        <v>549</v>
      </c>
      <c r="N169" s="5" t="s">
        <v>51</v>
      </c>
      <c r="O169" s="5" t="s">
        <v>389</v>
      </c>
      <c r="P169" s="5" t="s">
        <v>224</v>
      </c>
    </row>
    <row r="170" spans="2:16">
      <c r="D170" s="14">
        <v>1624</v>
      </c>
      <c r="E170" s="2" t="s">
        <v>603</v>
      </c>
      <c r="F170" s="14">
        <v>9</v>
      </c>
      <c r="G170" s="12">
        <f t="shared" si="0"/>
        <v>2.25</v>
      </c>
      <c r="H170" s="12">
        <f t="shared" si="3"/>
        <v>180.44444444444446</v>
      </c>
      <c r="I170" s="14">
        <v>4</v>
      </c>
      <c r="J170" s="14"/>
      <c r="K170" s="14">
        <v>2</v>
      </c>
      <c r="M170" s="5" t="s">
        <v>550</v>
      </c>
      <c r="N170" s="5" t="s">
        <v>51</v>
      </c>
      <c r="O170" s="5" t="s">
        <v>390</v>
      </c>
      <c r="P170" s="5" t="s">
        <v>224</v>
      </c>
    </row>
    <row r="171" spans="2:16">
      <c r="D171" s="14">
        <v>1497</v>
      </c>
      <c r="E171" s="2" t="s">
        <v>604</v>
      </c>
      <c r="F171" s="14">
        <v>9</v>
      </c>
      <c r="G171" s="12">
        <f t="shared" si="0"/>
        <v>2.25</v>
      </c>
      <c r="H171" s="12">
        <f t="shared" si="3"/>
        <v>166.33333333333334</v>
      </c>
      <c r="I171" s="14">
        <v>4</v>
      </c>
      <c r="J171" s="14"/>
      <c r="K171" s="14">
        <v>2</v>
      </c>
      <c r="M171" s="5" t="s">
        <v>550</v>
      </c>
      <c r="N171" s="5" t="s">
        <v>51</v>
      </c>
      <c r="O171" s="5" t="s">
        <v>391</v>
      </c>
      <c r="P171" s="5" t="s">
        <v>224</v>
      </c>
    </row>
    <row r="172" spans="2:16">
      <c r="D172" s="14">
        <v>159</v>
      </c>
      <c r="E172" s="2" t="s">
        <v>148</v>
      </c>
      <c r="F172" s="14">
        <v>25</v>
      </c>
      <c r="G172" s="12">
        <f t="shared" si="0"/>
        <v>2.7777777777777777</v>
      </c>
      <c r="H172" s="12">
        <f t="shared" si="3"/>
        <v>6.36</v>
      </c>
      <c r="I172" s="14">
        <v>9</v>
      </c>
      <c r="J172" s="14"/>
      <c r="K172" s="14">
        <v>1</v>
      </c>
      <c r="M172" s="5" t="s">
        <v>556</v>
      </c>
      <c r="N172" s="5" t="s">
        <v>51</v>
      </c>
      <c r="O172" s="5" t="s">
        <v>392</v>
      </c>
      <c r="P172" s="5" t="s">
        <v>224</v>
      </c>
    </row>
    <row r="173" spans="2:16">
      <c r="D173" s="14">
        <v>95</v>
      </c>
      <c r="E173" s="2" t="s">
        <v>599</v>
      </c>
      <c r="F173" s="14">
        <v>11</v>
      </c>
      <c r="G173" s="12">
        <f t="shared" si="0"/>
        <v>2.2000000000000002</v>
      </c>
      <c r="H173" s="12">
        <f t="shared" si="3"/>
        <v>8.6363636363636367</v>
      </c>
      <c r="I173" s="14">
        <v>5</v>
      </c>
      <c r="J173" s="14"/>
      <c r="K173" s="14">
        <v>2</v>
      </c>
      <c r="M173" s="5" t="s">
        <v>557</v>
      </c>
      <c r="N173" s="5" t="s">
        <v>51</v>
      </c>
      <c r="O173" s="5" t="s">
        <v>393</v>
      </c>
      <c r="P173" s="5" t="s">
        <v>224</v>
      </c>
    </row>
    <row r="174" spans="2:16">
      <c r="B174" s="5" t="s">
        <v>559</v>
      </c>
      <c r="D174" s="14">
        <v>283</v>
      </c>
      <c r="E174" s="2" t="s">
        <v>431</v>
      </c>
      <c r="F174" s="14">
        <v>30</v>
      </c>
      <c r="G174" s="12">
        <f t="shared" si="0"/>
        <v>6</v>
      </c>
      <c r="H174" s="12">
        <f t="shared" si="3"/>
        <v>9.4333333333333336</v>
      </c>
      <c r="I174" s="14">
        <v>5</v>
      </c>
      <c r="J174" s="14"/>
      <c r="K174" s="14">
        <v>1</v>
      </c>
      <c r="M174" s="5" t="s">
        <v>558</v>
      </c>
      <c r="N174" s="5" t="s">
        <v>51</v>
      </c>
      <c r="O174" s="5" t="s">
        <v>394</v>
      </c>
      <c r="P174" s="6" t="s">
        <v>224</v>
      </c>
    </row>
    <row r="175" spans="2:16">
      <c r="D175" s="14">
        <v>105</v>
      </c>
      <c r="E175" s="2" t="s">
        <v>600</v>
      </c>
      <c r="F175" s="14">
        <v>14</v>
      </c>
      <c r="G175" s="12">
        <f t="shared" si="0"/>
        <v>3.5</v>
      </c>
      <c r="H175" s="12">
        <f t="shared" si="3"/>
        <v>7.5</v>
      </c>
      <c r="I175" s="14">
        <v>4</v>
      </c>
      <c r="J175" s="14"/>
      <c r="K175" s="14">
        <v>1</v>
      </c>
      <c r="M175" s="5" t="s">
        <v>560</v>
      </c>
      <c r="N175" s="5" t="s">
        <v>51</v>
      </c>
      <c r="O175" s="5" t="s">
        <v>395</v>
      </c>
      <c r="P175" s="6" t="s">
        <v>224</v>
      </c>
    </row>
    <row r="176" spans="2:16">
      <c r="D176" s="14">
        <v>52</v>
      </c>
      <c r="E176" s="2" t="s">
        <v>432</v>
      </c>
      <c r="F176" s="14">
        <v>11</v>
      </c>
      <c r="G176" s="12">
        <f t="shared" si="0"/>
        <v>5.5</v>
      </c>
      <c r="H176" s="12">
        <f t="shared" si="3"/>
        <v>4.7272727272727275</v>
      </c>
      <c r="I176" s="14">
        <v>2</v>
      </c>
      <c r="J176" s="14"/>
      <c r="K176" s="14">
        <v>1</v>
      </c>
      <c r="M176" s="5" t="s">
        <v>561</v>
      </c>
      <c r="N176" s="5" t="s">
        <v>51</v>
      </c>
      <c r="O176" s="5" t="s">
        <v>396</v>
      </c>
      <c r="P176" s="6" t="s">
        <v>437</v>
      </c>
    </row>
    <row r="177" spans="4:16">
      <c r="D177" s="14" t="s">
        <v>28</v>
      </c>
      <c r="E177" s="2" t="s">
        <v>28</v>
      </c>
      <c r="F177" s="14">
        <v>15</v>
      </c>
      <c r="G177" s="12">
        <f t="shared" si="0"/>
        <v>3.75</v>
      </c>
      <c r="H177" s="12" t="s">
        <v>28</v>
      </c>
      <c r="I177" s="14">
        <v>4</v>
      </c>
      <c r="J177" s="14"/>
      <c r="K177" s="14">
        <v>2</v>
      </c>
      <c r="M177" s="5" t="s">
        <v>562</v>
      </c>
      <c r="N177" s="5" t="s">
        <v>51</v>
      </c>
      <c r="O177" s="5" t="s">
        <v>397</v>
      </c>
      <c r="P177" s="6" t="s">
        <v>224</v>
      </c>
    </row>
    <row r="178" spans="4:16">
      <c r="D178" s="14">
        <v>186</v>
      </c>
      <c r="E178" s="2" t="s">
        <v>433</v>
      </c>
      <c r="F178" s="14">
        <v>14</v>
      </c>
      <c r="G178" s="12">
        <f t="shared" si="0"/>
        <v>4.666666666666667</v>
      </c>
      <c r="H178" s="12">
        <f t="shared" si="3"/>
        <v>13.285714285714286</v>
      </c>
      <c r="I178" s="14">
        <v>3</v>
      </c>
      <c r="J178" s="14"/>
      <c r="K178" s="14">
        <v>1</v>
      </c>
      <c r="M178" s="5" t="s">
        <v>563</v>
      </c>
      <c r="N178" s="5" t="s">
        <v>51</v>
      </c>
      <c r="O178" s="5" t="s">
        <v>398</v>
      </c>
      <c r="P178" s="6" t="s">
        <v>224</v>
      </c>
    </row>
    <row r="179" spans="4:16">
      <c r="D179" s="14">
        <v>149</v>
      </c>
      <c r="E179" s="2" t="s">
        <v>172</v>
      </c>
      <c r="F179" s="14">
        <v>10</v>
      </c>
      <c r="G179" s="12">
        <f t="shared" si="0"/>
        <v>3.3333333333333335</v>
      </c>
      <c r="H179" s="12">
        <f t="shared" si="3"/>
        <v>14.9</v>
      </c>
      <c r="I179" s="14">
        <v>3</v>
      </c>
      <c r="J179" s="14"/>
      <c r="K179" s="14">
        <v>1</v>
      </c>
      <c r="M179" s="5" t="s">
        <v>564</v>
      </c>
      <c r="N179" s="5" t="s">
        <v>51</v>
      </c>
      <c r="O179" s="5" t="s">
        <v>399</v>
      </c>
      <c r="P179" s="6" t="s">
        <v>224</v>
      </c>
    </row>
    <row r="180" spans="4:16">
      <c r="D180" s="14">
        <v>97</v>
      </c>
      <c r="E180" s="2" t="s">
        <v>434</v>
      </c>
      <c r="F180" s="14">
        <v>39</v>
      </c>
      <c r="G180" s="12">
        <f t="shared" si="0"/>
        <v>3.9</v>
      </c>
      <c r="H180" s="12">
        <f t="shared" si="3"/>
        <v>2.4871794871794872</v>
      </c>
      <c r="I180" s="14">
        <v>10</v>
      </c>
      <c r="J180" s="14"/>
      <c r="K180" s="14">
        <v>0</v>
      </c>
      <c r="M180" s="5" t="s">
        <v>565</v>
      </c>
      <c r="N180" s="5" t="s">
        <v>51</v>
      </c>
      <c r="O180" s="5" t="s">
        <v>400</v>
      </c>
      <c r="P180" s="6" t="s">
        <v>439</v>
      </c>
    </row>
    <row r="181" spans="4:16">
      <c r="D181" s="14">
        <v>85</v>
      </c>
      <c r="E181" s="2" t="s">
        <v>435</v>
      </c>
      <c r="F181" s="14">
        <v>39</v>
      </c>
      <c r="G181" s="12">
        <f t="shared" si="0"/>
        <v>3.9</v>
      </c>
      <c r="H181" s="12">
        <f t="shared" si="3"/>
        <v>2.1794871794871793</v>
      </c>
      <c r="I181" s="14">
        <v>10</v>
      </c>
      <c r="J181" s="14"/>
      <c r="K181" s="14">
        <v>1</v>
      </c>
      <c r="M181" s="5" t="s">
        <v>565</v>
      </c>
      <c r="N181" s="5" t="s">
        <v>51</v>
      </c>
      <c r="O181" s="5" t="s">
        <v>401</v>
      </c>
      <c r="P181" s="6" t="s">
        <v>439</v>
      </c>
    </row>
    <row r="182" spans="4:16">
      <c r="D182" s="14">
        <v>47</v>
      </c>
      <c r="E182" s="2" t="s">
        <v>436</v>
      </c>
      <c r="F182" s="14">
        <v>14</v>
      </c>
      <c r="G182" s="12">
        <f t="shared" si="0"/>
        <v>4.666666666666667</v>
      </c>
      <c r="H182" s="12">
        <f t="shared" si="3"/>
        <v>3.3571428571428572</v>
      </c>
      <c r="I182" s="14">
        <v>3</v>
      </c>
      <c r="J182" s="14"/>
      <c r="K182" s="14">
        <v>1</v>
      </c>
      <c r="M182" s="5" t="s">
        <v>566</v>
      </c>
      <c r="N182" s="5" t="s">
        <v>51</v>
      </c>
      <c r="O182" s="5" t="s">
        <v>402</v>
      </c>
      <c r="P182" s="6" t="s">
        <v>463</v>
      </c>
    </row>
    <row r="183" spans="4:16">
      <c r="D183" s="14">
        <v>37</v>
      </c>
      <c r="E183" s="2" t="s">
        <v>436</v>
      </c>
      <c r="F183" s="14">
        <v>14</v>
      </c>
      <c r="G183" s="12">
        <f t="shared" si="0"/>
        <v>4.666666666666667</v>
      </c>
      <c r="H183" s="12">
        <f t="shared" si="3"/>
        <v>2.6428571428571428</v>
      </c>
      <c r="I183" s="14">
        <v>3</v>
      </c>
      <c r="J183" s="14"/>
      <c r="K183" s="14">
        <v>1</v>
      </c>
      <c r="M183" s="5" t="s">
        <v>566</v>
      </c>
      <c r="N183" s="5" t="s">
        <v>51</v>
      </c>
      <c r="O183" s="5" t="s">
        <v>403</v>
      </c>
      <c r="P183" s="6" t="s">
        <v>224</v>
      </c>
    </row>
    <row r="184" spans="4:16">
      <c r="D184" s="14">
        <v>33</v>
      </c>
      <c r="E184" s="2" t="s">
        <v>436</v>
      </c>
      <c r="F184" s="14">
        <v>14</v>
      </c>
      <c r="G184" s="12">
        <f t="shared" si="0"/>
        <v>4.666666666666667</v>
      </c>
      <c r="H184" s="12">
        <f t="shared" si="3"/>
        <v>2.3571428571428572</v>
      </c>
      <c r="I184" s="14">
        <v>3</v>
      </c>
      <c r="J184" s="14"/>
      <c r="K184" s="14">
        <v>1</v>
      </c>
      <c r="M184" s="5" t="s">
        <v>566</v>
      </c>
      <c r="N184" s="5" t="s">
        <v>51</v>
      </c>
      <c r="O184" s="5" t="s">
        <v>404</v>
      </c>
      <c r="P184" s="6" t="s">
        <v>224</v>
      </c>
    </row>
    <row r="185" spans="4:16">
      <c r="D185" s="14">
        <v>241</v>
      </c>
      <c r="E185" s="2" t="s">
        <v>442</v>
      </c>
      <c r="F185" s="14">
        <v>39</v>
      </c>
      <c r="G185" s="12">
        <f t="shared" si="0"/>
        <v>7.8</v>
      </c>
      <c r="H185" s="12">
        <f t="shared" si="3"/>
        <v>6.1794871794871797</v>
      </c>
      <c r="I185" s="14">
        <v>5</v>
      </c>
      <c r="J185" s="14"/>
      <c r="K185" s="14">
        <v>1</v>
      </c>
      <c r="M185" s="5" t="s">
        <v>567</v>
      </c>
      <c r="N185" s="5" t="s">
        <v>51</v>
      </c>
      <c r="O185" s="5" t="s">
        <v>405</v>
      </c>
      <c r="P185" s="6" t="s">
        <v>224</v>
      </c>
    </row>
    <row r="186" spans="4:16">
      <c r="D186" s="14">
        <v>123</v>
      </c>
      <c r="E186" s="2" t="s">
        <v>109</v>
      </c>
      <c r="F186" s="14">
        <v>34</v>
      </c>
      <c r="G186" s="12">
        <f t="shared" si="0"/>
        <v>4.8571428571428568</v>
      </c>
      <c r="H186" s="12">
        <f t="shared" si="3"/>
        <v>3.6176470588235294</v>
      </c>
      <c r="I186" s="14">
        <v>7</v>
      </c>
      <c r="J186" s="14"/>
      <c r="K186" s="14">
        <v>1</v>
      </c>
      <c r="M186" s="5" t="s">
        <v>567</v>
      </c>
      <c r="N186" s="5" t="s">
        <v>51</v>
      </c>
      <c r="O186" s="5" t="s">
        <v>406</v>
      </c>
      <c r="P186" s="6" t="s">
        <v>224</v>
      </c>
    </row>
    <row r="187" spans="4:16">
      <c r="D187" s="14">
        <v>25</v>
      </c>
      <c r="E187" s="2" t="s">
        <v>148</v>
      </c>
      <c r="F187" s="14">
        <v>15</v>
      </c>
      <c r="G187" s="12">
        <f t="shared" si="0"/>
        <v>3</v>
      </c>
      <c r="H187" s="12">
        <f t="shared" si="3"/>
        <v>1.6666666666666667</v>
      </c>
      <c r="I187" s="14">
        <v>5</v>
      </c>
      <c r="J187" s="14"/>
      <c r="K187" s="14">
        <v>0</v>
      </c>
      <c r="M187" s="5" t="s">
        <v>568</v>
      </c>
      <c r="N187" s="5" t="s">
        <v>51</v>
      </c>
      <c r="O187" s="5" t="s">
        <v>407</v>
      </c>
      <c r="P187" s="6" t="s">
        <v>463</v>
      </c>
    </row>
    <row r="188" spans="4:16">
      <c r="D188" s="14">
        <v>25</v>
      </c>
      <c r="E188" s="2" t="s">
        <v>148</v>
      </c>
      <c r="F188" s="14">
        <v>14</v>
      </c>
      <c r="G188" s="12">
        <f t="shared" si="0"/>
        <v>2.3333333333333335</v>
      </c>
      <c r="H188" s="12">
        <f t="shared" si="3"/>
        <v>1.7857142857142858</v>
      </c>
      <c r="I188" s="14">
        <v>6</v>
      </c>
      <c r="J188" s="14"/>
      <c r="K188" s="14">
        <v>2</v>
      </c>
      <c r="M188" s="5" t="s">
        <v>568</v>
      </c>
      <c r="N188" s="5" t="s">
        <v>51</v>
      </c>
      <c r="O188" s="5" t="s">
        <v>408</v>
      </c>
      <c r="P188" s="6" t="s">
        <v>224</v>
      </c>
    </row>
    <row r="189" spans="4:16">
      <c r="D189" s="14">
        <v>161</v>
      </c>
      <c r="E189" s="2" t="s">
        <v>443</v>
      </c>
      <c r="F189" s="14">
        <v>37</v>
      </c>
      <c r="G189" s="12">
        <f t="shared" si="0"/>
        <v>7.4</v>
      </c>
      <c r="H189" s="12">
        <f t="shared" si="3"/>
        <v>4.3513513513513518</v>
      </c>
      <c r="I189" s="14">
        <v>5</v>
      </c>
      <c r="J189" s="14"/>
      <c r="K189" s="14">
        <v>1</v>
      </c>
      <c r="M189" s="5" t="s">
        <v>569</v>
      </c>
      <c r="N189" s="5" t="s">
        <v>51</v>
      </c>
      <c r="O189" s="5" t="s">
        <v>413</v>
      </c>
      <c r="P189" s="6" t="s">
        <v>224</v>
      </c>
    </row>
    <row r="190" spans="4:16">
      <c r="D190" s="14">
        <v>139</v>
      </c>
      <c r="E190" s="2" t="s">
        <v>444</v>
      </c>
      <c r="F190" s="14">
        <v>37</v>
      </c>
      <c r="G190" s="12">
        <f t="shared" si="0"/>
        <v>7.4</v>
      </c>
      <c r="H190" s="12">
        <f t="shared" si="3"/>
        <v>3.7567567567567566</v>
      </c>
      <c r="I190" s="14">
        <v>5</v>
      </c>
      <c r="J190" s="14"/>
      <c r="K190" s="14">
        <v>1</v>
      </c>
      <c r="M190" s="5" t="s">
        <v>569</v>
      </c>
      <c r="N190" s="5" t="s">
        <v>51</v>
      </c>
      <c r="O190" s="5" t="s">
        <v>414</v>
      </c>
      <c r="P190" s="5" t="s">
        <v>224</v>
      </c>
    </row>
    <row r="191" spans="4:16">
      <c r="D191" s="14">
        <v>166</v>
      </c>
      <c r="E191" s="2" t="s">
        <v>443</v>
      </c>
      <c r="F191" s="14">
        <v>42</v>
      </c>
      <c r="G191" s="12">
        <f t="shared" si="0"/>
        <v>7</v>
      </c>
      <c r="H191" s="12">
        <f t="shared" si="3"/>
        <v>3.9523809523809526</v>
      </c>
      <c r="I191" s="14">
        <v>6</v>
      </c>
      <c r="J191" s="14"/>
      <c r="K191" s="14">
        <v>1</v>
      </c>
      <c r="M191" s="5" t="s">
        <v>570</v>
      </c>
      <c r="N191" s="5" t="s">
        <v>51</v>
      </c>
      <c r="O191" s="5" t="s">
        <v>409</v>
      </c>
      <c r="P191" s="5" t="s">
        <v>224</v>
      </c>
    </row>
    <row r="192" spans="4:16">
      <c r="D192" s="14">
        <v>173</v>
      </c>
      <c r="E192" s="2" t="s">
        <v>444</v>
      </c>
      <c r="F192" s="14">
        <v>42</v>
      </c>
      <c r="G192" s="12">
        <f t="shared" si="0"/>
        <v>5.25</v>
      </c>
      <c r="H192" s="12">
        <f t="shared" si="3"/>
        <v>4.1190476190476186</v>
      </c>
      <c r="I192" s="14">
        <v>8</v>
      </c>
      <c r="J192" s="14"/>
      <c r="K192" s="14">
        <v>1</v>
      </c>
      <c r="M192" s="5" t="s">
        <v>570</v>
      </c>
      <c r="N192" s="5" t="s">
        <v>51</v>
      </c>
      <c r="O192" s="5" t="s">
        <v>410</v>
      </c>
      <c r="P192" s="5" t="s">
        <v>224</v>
      </c>
    </row>
    <row r="193" spans="2:16">
      <c r="D193" s="14">
        <v>155</v>
      </c>
      <c r="E193" s="2" t="s">
        <v>443</v>
      </c>
      <c r="F193" s="14">
        <v>42</v>
      </c>
      <c r="G193" s="12">
        <f t="shared" si="0"/>
        <v>6</v>
      </c>
      <c r="H193" s="12">
        <f t="shared" si="3"/>
        <v>3.6904761904761907</v>
      </c>
      <c r="I193" s="14">
        <v>7</v>
      </c>
      <c r="J193" s="14"/>
      <c r="K193" s="14">
        <v>1</v>
      </c>
      <c r="M193" s="5" t="s">
        <v>570</v>
      </c>
      <c r="N193" s="5" t="s">
        <v>51</v>
      </c>
      <c r="O193" s="5" t="s">
        <v>411</v>
      </c>
      <c r="P193" s="5" t="s">
        <v>224</v>
      </c>
    </row>
    <row r="194" spans="2:16">
      <c r="D194" s="14">
        <v>130</v>
      </c>
      <c r="E194" s="2" t="s">
        <v>444</v>
      </c>
      <c r="F194" s="14">
        <v>42</v>
      </c>
      <c r="G194" s="12">
        <f t="shared" si="0"/>
        <v>7</v>
      </c>
      <c r="H194" s="12">
        <f t="shared" si="3"/>
        <v>3.0952380952380953</v>
      </c>
      <c r="I194" s="14">
        <v>6</v>
      </c>
      <c r="J194" s="14"/>
      <c r="K194" s="14">
        <v>2</v>
      </c>
      <c r="M194" s="5" t="s">
        <v>570</v>
      </c>
      <c r="N194" s="5" t="s">
        <v>51</v>
      </c>
      <c r="O194" s="5" t="s">
        <v>412</v>
      </c>
      <c r="P194" s="5" t="s">
        <v>224</v>
      </c>
    </row>
    <row r="195" spans="2:16">
      <c r="B195" s="5" t="s">
        <v>425</v>
      </c>
      <c r="D195" s="14">
        <v>124</v>
      </c>
      <c r="E195" s="2" t="s">
        <v>79</v>
      </c>
      <c r="F195" s="14">
        <v>11</v>
      </c>
      <c r="G195" s="12">
        <f t="shared" si="0"/>
        <v>3.6666666666666665</v>
      </c>
      <c r="H195" s="12">
        <f t="shared" ref="H195:H248" si="4">D195/F195</f>
        <v>11.272727272727273</v>
      </c>
      <c r="I195" s="14">
        <v>3</v>
      </c>
      <c r="J195" s="14"/>
      <c r="K195" s="14">
        <v>1</v>
      </c>
      <c r="M195" s="5" t="s">
        <v>571</v>
      </c>
      <c r="N195" s="5" t="s">
        <v>51</v>
      </c>
      <c r="O195" s="5" t="s">
        <v>415</v>
      </c>
      <c r="P195" s="5" t="s">
        <v>224</v>
      </c>
    </row>
    <row r="196" spans="2:16">
      <c r="D196" s="14">
        <v>113</v>
      </c>
      <c r="E196" s="2" t="s">
        <v>464</v>
      </c>
      <c r="F196" s="14">
        <v>13</v>
      </c>
      <c r="G196" s="12">
        <f t="shared" si="0"/>
        <v>3.25</v>
      </c>
      <c r="H196" s="12">
        <f t="shared" si="4"/>
        <v>8.6923076923076916</v>
      </c>
      <c r="I196" s="14">
        <v>4</v>
      </c>
      <c r="J196" s="14"/>
      <c r="K196" s="14" t="s">
        <v>28</v>
      </c>
      <c r="M196" s="5" t="s">
        <v>572</v>
      </c>
      <c r="N196" s="5" t="s">
        <v>51</v>
      </c>
      <c r="O196" s="5" t="s">
        <v>416</v>
      </c>
      <c r="P196" s="5" t="s">
        <v>658</v>
      </c>
    </row>
    <row r="197" spans="2:16">
      <c r="D197" s="14">
        <v>98</v>
      </c>
      <c r="E197" s="2" t="s">
        <v>79</v>
      </c>
      <c r="F197" s="14">
        <v>13</v>
      </c>
      <c r="G197" s="12">
        <f t="shared" si="0"/>
        <v>3.25</v>
      </c>
      <c r="H197" s="12">
        <f t="shared" si="4"/>
        <v>7.5384615384615383</v>
      </c>
      <c r="I197" s="14">
        <v>4</v>
      </c>
      <c r="J197" s="14"/>
      <c r="K197" s="14">
        <v>1</v>
      </c>
      <c r="M197" s="5" t="s">
        <v>573</v>
      </c>
      <c r="N197" s="5" t="s">
        <v>51</v>
      </c>
      <c r="O197" s="5" t="s">
        <v>417</v>
      </c>
      <c r="P197" s="5" t="s">
        <v>224</v>
      </c>
    </row>
    <row r="198" spans="2:16">
      <c r="D198" s="14">
        <v>201</v>
      </c>
      <c r="E198" s="2" t="s">
        <v>465</v>
      </c>
      <c r="F198" s="14">
        <v>12</v>
      </c>
      <c r="G198" s="12" t="s">
        <v>28</v>
      </c>
      <c r="H198" s="12">
        <f t="shared" si="4"/>
        <v>16.75</v>
      </c>
      <c r="I198" s="14" t="s">
        <v>28</v>
      </c>
      <c r="J198" s="14"/>
      <c r="K198" s="14" t="s">
        <v>28</v>
      </c>
      <c r="M198" s="5" t="s">
        <v>574</v>
      </c>
      <c r="N198" s="5" t="s">
        <v>51</v>
      </c>
      <c r="O198" s="5" t="s">
        <v>418</v>
      </c>
      <c r="P198" s="5" t="s">
        <v>659</v>
      </c>
    </row>
    <row r="199" spans="2:16">
      <c r="D199" s="14">
        <v>22</v>
      </c>
      <c r="E199" s="2" t="s">
        <v>466</v>
      </c>
      <c r="F199" s="14">
        <v>9</v>
      </c>
      <c r="G199" s="12">
        <f t="shared" si="0"/>
        <v>4.5</v>
      </c>
      <c r="H199" s="12">
        <f t="shared" si="4"/>
        <v>2.4444444444444446</v>
      </c>
      <c r="I199" s="14">
        <v>2</v>
      </c>
      <c r="J199" s="14"/>
      <c r="K199" s="14">
        <v>1</v>
      </c>
      <c r="M199" s="5" t="s">
        <v>575</v>
      </c>
      <c r="N199" s="5" t="s">
        <v>51</v>
      </c>
      <c r="O199" s="5" t="s">
        <v>419</v>
      </c>
      <c r="P199" s="5" t="s">
        <v>224</v>
      </c>
    </row>
    <row r="200" spans="2:16">
      <c r="D200" s="14">
        <v>56</v>
      </c>
      <c r="E200" s="2" t="s">
        <v>466</v>
      </c>
      <c r="F200" s="14">
        <v>9</v>
      </c>
      <c r="G200" s="12">
        <f t="shared" si="0"/>
        <v>3</v>
      </c>
      <c r="H200" s="12">
        <f t="shared" si="4"/>
        <v>6.2222222222222223</v>
      </c>
      <c r="I200" s="14">
        <v>3</v>
      </c>
      <c r="J200" s="14"/>
      <c r="K200" s="14">
        <v>1</v>
      </c>
      <c r="M200" s="5" t="s">
        <v>576</v>
      </c>
      <c r="N200" s="5" t="s">
        <v>51</v>
      </c>
      <c r="O200" s="5" t="s">
        <v>420</v>
      </c>
      <c r="P200" s="5" t="s">
        <v>224</v>
      </c>
    </row>
    <row r="201" spans="2:16">
      <c r="D201" s="14">
        <v>24</v>
      </c>
      <c r="E201" s="2" t="s">
        <v>468</v>
      </c>
      <c r="F201" s="14">
        <v>8</v>
      </c>
      <c r="G201" s="12">
        <f t="shared" si="0"/>
        <v>2.6666666666666665</v>
      </c>
      <c r="H201" s="12">
        <f t="shared" si="4"/>
        <v>3</v>
      </c>
      <c r="I201" s="14">
        <v>3</v>
      </c>
      <c r="J201" s="14"/>
      <c r="K201" s="14">
        <v>1</v>
      </c>
      <c r="M201" s="5" t="s">
        <v>577</v>
      </c>
      <c r="N201" s="5" t="s">
        <v>51</v>
      </c>
      <c r="O201" s="5" t="s">
        <v>467</v>
      </c>
      <c r="P201" s="5" t="s">
        <v>224</v>
      </c>
    </row>
    <row r="202" spans="2:16">
      <c r="D202" s="14">
        <v>181</v>
      </c>
      <c r="E202" s="2" t="s">
        <v>469</v>
      </c>
      <c r="F202" s="14">
        <v>28</v>
      </c>
      <c r="G202" s="12">
        <f t="shared" si="0"/>
        <v>4</v>
      </c>
      <c r="H202" s="12">
        <f t="shared" si="4"/>
        <v>6.4642857142857144</v>
      </c>
      <c r="I202" s="14">
        <v>7</v>
      </c>
      <c r="J202" s="14"/>
      <c r="K202" s="14">
        <v>2</v>
      </c>
      <c r="M202" s="5" t="s">
        <v>578</v>
      </c>
      <c r="N202" s="5" t="s">
        <v>51</v>
      </c>
      <c r="O202" s="5" t="s">
        <v>445</v>
      </c>
      <c r="P202" s="5" t="s">
        <v>224</v>
      </c>
    </row>
    <row r="203" spans="2:16">
      <c r="D203" s="14">
        <v>274</v>
      </c>
      <c r="E203" s="2" t="s">
        <v>470</v>
      </c>
      <c r="F203" s="14">
        <v>51</v>
      </c>
      <c r="G203" s="12">
        <f t="shared" si="0"/>
        <v>7.2857142857142856</v>
      </c>
      <c r="H203" s="12">
        <f t="shared" si="4"/>
        <v>5.3725490196078427</v>
      </c>
      <c r="I203" s="14">
        <v>7</v>
      </c>
      <c r="J203" s="14"/>
      <c r="K203" s="14">
        <v>1</v>
      </c>
      <c r="M203" s="5" t="s">
        <v>579</v>
      </c>
      <c r="N203" s="5" t="s">
        <v>51</v>
      </c>
      <c r="O203" s="5" t="s">
        <v>446</v>
      </c>
      <c r="P203" s="5" t="s">
        <v>224</v>
      </c>
    </row>
    <row r="204" spans="2:16">
      <c r="D204" s="14">
        <v>295</v>
      </c>
      <c r="E204" s="2" t="s">
        <v>471</v>
      </c>
      <c r="F204" s="14">
        <v>52</v>
      </c>
      <c r="G204" s="12">
        <f t="shared" si="0"/>
        <v>6.5</v>
      </c>
      <c r="H204" s="12">
        <f t="shared" si="4"/>
        <v>5.6730769230769234</v>
      </c>
      <c r="I204" s="14">
        <v>8</v>
      </c>
      <c r="J204" s="14"/>
      <c r="K204" s="14">
        <v>1</v>
      </c>
      <c r="M204" s="5" t="s">
        <v>579</v>
      </c>
      <c r="N204" s="5" t="s">
        <v>51</v>
      </c>
      <c r="O204" s="5" t="s">
        <v>447</v>
      </c>
      <c r="P204" s="6" t="s">
        <v>224</v>
      </c>
    </row>
    <row r="205" spans="2:16">
      <c r="D205" s="14">
        <v>80</v>
      </c>
      <c r="E205" s="2" t="s">
        <v>148</v>
      </c>
      <c r="F205" s="14">
        <v>52</v>
      </c>
      <c r="G205" s="12">
        <f t="shared" si="0"/>
        <v>4.7272727272727275</v>
      </c>
      <c r="H205" s="12">
        <f t="shared" si="4"/>
        <v>1.5384615384615385</v>
      </c>
      <c r="I205" s="14">
        <v>11</v>
      </c>
      <c r="J205" s="14"/>
      <c r="K205" s="14">
        <v>1</v>
      </c>
      <c r="M205" s="5" t="s">
        <v>579</v>
      </c>
      <c r="N205" s="5" t="s">
        <v>51</v>
      </c>
      <c r="O205" s="5" t="s">
        <v>448</v>
      </c>
      <c r="P205" s="6" t="s">
        <v>224</v>
      </c>
    </row>
    <row r="206" spans="2:16">
      <c r="B206" s="5" t="s">
        <v>581</v>
      </c>
      <c r="D206" s="14">
        <v>133</v>
      </c>
      <c r="E206" s="2" t="s">
        <v>472</v>
      </c>
      <c r="F206" s="14">
        <v>13</v>
      </c>
      <c r="G206" s="12">
        <f t="shared" si="0"/>
        <v>2.1666666666666665</v>
      </c>
      <c r="H206" s="12">
        <f t="shared" si="4"/>
        <v>10.23076923076923</v>
      </c>
      <c r="I206" s="14">
        <v>6</v>
      </c>
      <c r="J206" s="14"/>
      <c r="K206" s="14">
        <v>2</v>
      </c>
      <c r="M206" s="5" t="s">
        <v>580</v>
      </c>
      <c r="N206" s="5" t="s">
        <v>51</v>
      </c>
      <c r="O206" s="5" t="s">
        <v>449</v>
      </c>
      <c r="P206" s="6" t="s">
        <v>224</v>
      </c>
    </row>
    <row r="207" spans="2:16">
      <c r="D207" s="14">
        <v>133</v>
      </c>
      <c r="E207" s="2" t="s">
        <v>472</v>
      </c>
      <c r="F207" s="14">
        <v>11</v>
      </c>
      <c r="G207" s="12">
        <f t="shared" si="0"/>
        <v>3.6666666666666665</v>
      </c>
      <c r="H207" s="12">
        <f t="shared" si="4"/>
        <v>12.090909090909092</v>
      </c>
      <c r="I207" s="14">
        <v>3</v>
      </c>
      <c r="J207" s="14"/>
      <c r="K207" s="14">
        <v>1</v>
      </c>
      <c r="M207" s="5" t="s">
        <v>580</v>
      </c>
      <c r="N207" s="5" t="s">
        <v>51</v>
      </c>
      <c r="O207" s="5" t="s">
        <v>450</v>
      </c>
      <c r="P207" s="6" t="s">
        <v>224</v>
      </c>
    </row>
    <row r="208" spans="2:16">
      <c r="D208" s="14">
        <v>208</v>
      </c>
      <c r="E208" s="2" t="s">
        <v>28</v>
      </c>
      <c r="F208" s="14">
        <v>30</v>
      </c>
      <c r="G208" s="12">
        <f t="shared" si="0"/>
        <v>4.2857142857142856</v>
      </c>
      <c r="H208" s="12">
        <f t="shared" si="4"/>
        <v>6.9333333333333336</v>
      </c>
      <c r="I208" s="14">
        <v>7</v>
      </c>
      <c r="J208" s="14"/>
      <c r="K208" s="14">
        <v>1</v>
      </c>
      <c r="M208" s="5" t="s">
        <v>582</v>
      </c>
      <c r="N208" s="5" t="s">
        <v>51</v>
      </c>
      <c r="O208" s="5" t="s">
        <v>451</v>
      </c>
      <c r="P208" s="6" t="s">
        <v>605</v>
      </c>
    </row>
    <row r="209" spans="1:16">
      <c r="D209" s="15">
        <v>443</v>
      </c>
      <c r="E209" s="3" t="s">
        <v>584</v>
      </c>
      <c r="F209" s="14">
        <v>11</v>
      </c>
      <c r="G209" s="12">
        <f t="shared" si="0"/>
        <v>5.5</v>
      </c>
      <c r="H209" s="12">
        <f t="shared" si="4"/>
        <v>40.272727272727273</v>
      </c>
      <c r="I209" s="14">
        <v>2</v>
      </c>
      <c r="J209" s="14"/>
      <c r="K209" s="14">
        <v>1</v>
      </c>
      <c r="M209" s="5" t="s">
        <v>583</v>
      </c>
      <c r="N209" s="5" t="s">
        <v>51</v>
      </c>
      <c r="O209" s="5" t="s">
        <v>452</v>
      </c>
      <c r="P209" s="6" t="s">
        <v>224</v>
      </c>
    </row>
    <row r="210" spans="1:16">
      <c r="D210" s="15">
        <v>430</v>
      </c>
      <c r="E210" s="3" t="s">
        <v>585</v>
      </c>
      <c r="F210" s="14">
        <v>11</v>
      </c>
      <c r="G210" s="12">
        <f t="shared" si="0"/>
        <v>5.5</v>
      </c>
      <c r="H210" s="12">
        <f t="shared" si="4"/>
        <v>39.090909090909093</v>
      </c>
      <c r="I210" s="14">
        <v>2</v>
      </c>
      <c r="J210" s="14"/>
      <c r="K210" s="14">
        <v>1</v>
      </c>
      <c r="M210" s="5" t="s">
        <v>583</v>
      </c>
      <c r="N210" s="5" t="s">
        <v>51</v>
      </c>
      <c r="O210" s="5" t="s">
        <v>453</v>
      </c>
      <c r="P210" s="6" t="s">
        <v>224</v>
      </c>
    </row>
    <row r="211" spans="1:16">
      <c r="D211" s="14">
        <v>500</v>
      </c>
      <c r="E211" s="2" t="s">
        <v>473</v>
      </c>
      <c r="F211" s="14">
        <v>10</v>
      </c>
      <c r="G211" s="12">
        <f t="shared" si="0"/>
        <v>3.3333333333333335</v>
      </c>
      <c r="H211" s="12">
        <f t="shared" si="4"/>
        <v>50</v>
      </c>
      <c r="I211" s="14">
        <v>3</v>
      </c>
      <c r="J211" s="14"/>
      <c r="K211" s="14">
        <v>1</v>
      </c>
      <c r="M211" s="5" t="s">
        <v>586</v>
      </c>
      <c r="N211" s="5" t="s">
        <v>51</v>
      </c>
      <c r="O211" s="5" t="s">
        <v>454</v>
      </c>
      <c r="P211" s="6" t="s">
        <v>224</v>
      </c>
    </row>
    <row r="212" spans="1:16">
      <c r="D212" s="14">
        <v>189</v>
      </c>
      <c r="E212" s="2" t="s">
        <v>474</v>
      </c>
      <c r="F212" s="14">
        <v>21</v>
      </c>
      <c r="G212" s="12">
        <f t="shared" si="0"/>
        <v>4.2</v>
      </c>
      <c r="H212" s="12">
        <f t="shared" si="4"/>
        <v>9</v>
      </c>
      <c r="I212" s="14">
        <v>5</v>
      </c>
      <c r="J212" s="14"/>
      <c r="K212" s="14">
        <v>1</v>
      </c>
      <c r="M212" s="5" t="s">
        <v>587</v>
      </c>
      <c r="N212" s="5" t="s">
        <v>51</v>
      </c>
      <c r="O212" s="5" t="s">
        <v>455</v>
      </c>
      <c r="P212" s="6" t="s">
        <v>478</v>
      </c>
    </row>
    <row r="213" spans="1:16">
      <c r="D213" s="14">
        <v>215</v>
      </c>
      <c r="E213" s="2" t="s">
        <v>469</v>
      </c>
      <c r="F213" s="14">
        <v>31</v>
      </c>
      <c r="G213" s="12">
        <f t="shared" si="0"/>
        <v>3.875</v>
      </c>
      <c r="H213" s="12">
        <f t="shared" si="4"/>
        <v>6.935483870967742</v>
      </c>
      <c r="I213" s="14">
        <v>8</v>
      </c>
      <c r="J213" s="14"/>
      <c r="K213" s="14">
        <v>3</v>
      </c>
      <c r="M213" s="5" t="s">
        <v>588</v>
      </c>
      <c r="N213" s="5" t="s">
        <v>51</v>
      </c>
      <c r="O213" s="5" t="s">
        <v>456</v>
      </c>
      <c r="P213" s="6" t="s">
        <v>224</v>
      </c>
    </row>
    <row r="214" spans="1:16">
      <c r="D214" s="14">
        <v>210</v>
      </c>
      <c r="E214" s="2" t="s">
        <v>469</v>
      </c>
      <c r="F214" s="14">
        <v>37</v>
      </c>
      <c r="G214" s="12">
        <f t="shared" si="0"/>
        <v>4.1111111111111107</v>
      </c>
      <c r="H214" s="12">
        <f t="shared" si="4"/>
        <v>5.6756756756756754</v>
      </c>
      <c r="I214" s="14">
        <v>9</v>
      </c>
      <c r="J214" s="14"/>
      <c r="K214" s="14">
        <v>1</v>
      </c>
      <c r="M214" s="5" t="s">
        <v>589</v>
      </c>
      <c r="N214" s="5" t="s">
        <v>51</v>
      </c>
      <c r="O214" s="5" t="s">
        <v>457</v>
      </c>
      <c r="P214" s="6" t="s">
        <v>224</v>
      </c>
    </row>
    <row r="215" spans="1:16">
      <c r="D215" s="14">
        <v>102</v>
      </c>
      <c r="E215" s="2" t="s">
        <v>475</v>
      </c>
      <c r="F215" s="14">
        <v>8</v>
      </c>
      <c r="G215" s="12">
        <f t="shared" si="0"/>
        <v>8</v>
      </c>
      <c r="H215" s="12">
        <f t="shared" si="4"/>
        <v>12.75</v>
      </c>
      <c r="I215" s="14">
        <v>1</v>
      </c>
      <c r="J215" s="14"/>
      <c r="K215" s="14">
        <v>0</v>
      </c>
      <c r="M215" s="5" t="s">
        <v>590</v>
      </c>
      <c r="N215" s="5" t="s">
        <v>51</v>
      </c>
      <c r="O215" s="5" t="s">
        <v>458</v>
      </c>
      <c r="P215" s="6" t="s">
        <v>224</v>
      </c>
    </row>
    <row r="216" spans="1:16">
      <c r="D216" s="14">
        <v>32</v>
      </c>
      <c r="E216" s="2" t="s">
        <v>466</v>
      </c>
      <c r="F216" s="14">
        <v>9</v>
      </c>
      <c r="G216" s="12">
        <f t="shared" si="0"/>
        <v>9</v>
      </c>
      <c r="H216" s="12">
        <f t="shared" si="4"/>
        <v>3.5555555555555554</v>
      </c>
      <c r="I216" s="14">
        <v>1</v>
      </c>
      <c r="J216" s="14"/>
      <c r="K216" s="14">
        <v>0</v>
      </c>
      <c r="M216" s="5" t="s">
        <v>591</v>
      </c>
      <c r="N216" s="5" t="s">
        <v>51</v>
      </c>
      <c r="O216" s="5" t="s">
        <v>459</v>
      </c>
      <c r="P216" s="6" t="s">
        <v>224</v>
      </c>
    </row>
    <row r="217" spans="1:16">
      <c r="D217" s="14">
        <v>32</v>
      </c>
      <c r="E217" s="2" t="s">
        <v>476</v>
      </c>
      <c r="F217" s="14">
        <v>9</v>
      </c>
      <c r="G217" s="12">
        <f t="shared" si="0"/>
        <v>9</v>
      </c>
      <c r="H217" s="12">
        <f t="shared" si="4"/>
        <v>3.5555555555555554</v>
      </c>
      <c r="I217" s="14">
        <v>1</v>
      </c>
      <c r="J217" s="14"/>
      <c r="K217" s="14">
        <v>0</v>
      </c>
      <c r="M217" s="5" t="s">
        <v>591</v>
      </c>
      <c r="N217" s="5" t="s">
        <v>51</v>
      </c>
      <c r="O217" s="5" t="s">
        <v>460</v>
      </c>
      <c r="P217" s="5" t="s">
        <v>224</v>
      </c>
    </row>
    <row r="218" spans="1:16">
      <c r="D218" s="14">
        <v>104</v>
      </c>
      <c r="E218" s="2" t="s">
        <v>172</v>
      </c>
      <c r="F218" s="14">
        <v>29</v>
      </c>
      <c r="G218" s="12">
        <f t="shared" si="0"/>
        <v>4.1428571428571432</v>
      </c>
      <c r="H218" s="12">
        <f t="shared" si="4"/>
        <v>3.5862068965517242</v>
      </c>
      <c r="I218" s="14">
        <v>7</v>
      </c>
      <c r="J218" s="14"/>
      <c r="K218" s="14"/>
      <c r="M218" s="5" t="s">
        <v>651</v>
      </c>
      <c r="N218" s="5" t="s">
        <v>51</v>
      </c>
      <c r="O218" s="5" t="s">
        <v>650</v>
      </c>
      <c r="P218" s="5" t="s">
        <v>224</v>
      </c>
    </row>
    <row r="219" spans="1:16">
      <c r="D219" s="14">
        <v>106</v>
      </c>
      <c r="E219" s="2" t="s">
        <v>477</v>
      </c>
      <c r="F219" s="14">
        <v>18</v>
      </c>
      <c r="G219" s="12">
        <f t="shared" si="0"/>
        <v>4.5</v>
      </c>
      <c r="H219" s="12">
        <f t="shared" si="4"/>
        <v>5.8888888888888893</v>
      </c>
      <c r="I219" s="14">
        <v>4</v>
      </c>
      <c r="J219" s="14"/>
      <c r="K219" s="14">
        <v>1</v>
      </c>
      <c r="M219" s="5" t="s">
        <v>592</v>
      </c>
      <c r="N219" s="5" t="s">
        <v>51</v>
      </c>
      <c r="O219" s="5" t="s">
        <v>461</v>
      </c>
      <c r="P219" s="5" t="s">
        <v>224</v>
      </c>
    </row>
    <row r="220" spans="1:16">
      <c r="B220" s="5" t="s">
        <v>594</v>
      </c>
      <c r="D220" s="14">
        <v>230</v>
      </c>
      <c r="E220" s="2" t="s">
        <v>169</v>
      </c>
      <c r="F220" s="14">
        <v>56</v>
      </c>
      <c r="G220" s="12">
        <f t="shared" si="0"/>
        <v>5.0909090909090908</v>
      </c>
      <c r="H220" s="12">
        <f t="shared" si="4"/>
        <v>4.1071428571428568</v>
      </c>
      <c r="I220" s="14">
        <v>11</v>
      </c>
      <c r="J220" s="14"/>
      <c r="K220" s="14">
        <v>3</v>
      </c>
      <c r="M220" s="5" t="s">
        <v>593</v>
      </c>
      <c r="N220" s="5" t="s">
        <v>51</v>
      </c>
      <c r="O220" s="5" t="s">
        <v>462</v>
      </c>
      <c r="P220" s="5" t="s">
        <v>224</v>
      </c>
    </row>
    <row r="221" spans="1:16" ht="17">
      <c r="A221" s="4" t="s">
        <v>24</v>
      </c>
      <c r="B221" s="4" t="s">
        <v>21</v>
      </c>
      <c r="C221" s="5" t="s">
        <v>36</v>
      </c>
      <c r="D221" s="14">
        <v>500</v>
      </c>
      <c r="E221" s="2" t="s">
        <v>77</v>
      </c>
      <c r="F221" s="14">
        <v>240</v>
      </c>
      <c r="G221" s="12">
        <f>F221/I221</f>
        <v>8</v>
      </c>
      <c r="H221" s="12">
        <f t="shared" si="4"/>
        <v>2.0833333333333335</v>
      </c>
      <c r="I221" s="14">
        <v>30</v>
      </c>
      <c r="J221" s="14">
        <v>18</v>
      </c>
      <c r="K221" s="14">
        <v>5</v>
      </c>
      <c r="L221" s="5" t="s">
        <v>39</v>
      </c>
      <c r="M221" s="5" t="s">
        <v>45</v>
      </c>
      <c r="N221" s="5" t="s">
        <v>636</v>
      </c>
      <c r="O221" s="5" t="s">
        <v>634</v>
      </c>
    </row>
    <row r="222" spans="1:16" ht="17">
      <c r="B222" s="4" t="s">
        <v>37</v>
      </c>
      <c r="C222" s="5" t="s">
        <v>38</v>
      </c>
      <c r="D222" s="14">
        <v>2800</v>
      </c>
      <c r="E222" s="2" t="s">
        <v>78</v>
      </c>
      <c r="F222" s="14">
        <v>25</v>
      </c>
      <c r="G222" s="12">
        <f t="shared" si="0"/>
        <v>5</v>
      </c>
      <c r="H222" s="12">
        <f t="shared" si="4"/>
        <v>112</v>
      </c>
      <c r="I222" s="14">
        <v>5</v>
      </c>
      <c r="J222" s="14">
        <v>7</v>
      </c>
      <c r="K222" s="14">
        <v>0</v>
      </c>
      <c r="L222" s="5" t="s">
        <v>34</v>
      </c>
      <c r="M222" s="5" t="s">
        <v>33</v>
      </c>
      <c r="N222" s="5" t="s">
        <v>637</v>
      </c>
      <c r="O222" s="5" t="s">
        <v>635</v>
      </c>
    </row>
    <row r="223" spans="1:16">
      <c r="B223" s="5" t="s">
        <v>617</v>
      </c>
      <c r="D223" s="14">
        <v>307313</v>
      </c>
      <c r="E223" s="2" t="s">
        <v>618</v>
      </c>
      <c r="F223" s="14">
        <v>300</v>
      </c>
      <c r="G223" s="17">
        <f t="shared" ref="G223:G225" si="5">F223/I223</f>
        <v>6.666666666666667</v>
      </c>
      <c r="H223" s="12">
        <f t="shared" si="4"/>
        <v>1024.3766666666668</v>
      </c>
      <c r="I223" s="18">
        <v>45</v>
      </c>
      <c r="J223" s="18"/>
      <c r="K223" s="18">
        <v>5</v>
      </c>
      <c r="L223" s="5" t="s">
        <v>619</v>
      </c>
      <c r="M223" s="5" t="s">
        <v>620</v>
      </c>
      <c r="N223" s="5" t="s">
        <v>51</v>
      </c>
      <c r="O223" s="5" t="s">
        <v>621</v>
      </c>
    </row>
    <row r="224" spans="1:16">
      <c r="B224" s="5" t="s">
        <v>622</v>
      </c>
      <c r="D224" s="14">
        <v>619150</v>
      </c>
      <c r="E224" s="2" t="s">
        <v>618</v>
      </c>
      <c r="F224" s="14">
        <v>120</v>
      </c>
      <c r="G224" s="17">
        <f t="shared" si="5"/>
        <v>4</v>
      </c>
      <c r="H224" s="12">
        <f t="shared" si="4"/>
        <v>5159.583333333333</v>
      </c>
      <c r="I224" s="18">
        <v>30</v>
      </c>
      <c r="J224" s="18"/>
      <c r="K224" s="18">
        <v>5</v>
      </c>
      <c r="L224" s="5" t="s">
        <v>620</v>
      </c>
      <c r="M224" s="5" t="s">
        <v>623</v>
      </c>
      <c r="N224" s="5" t="s">
        <v>51</v>
      </c>
      <c r="O224" s="5" t="s">
        <v>624</v>
      </c>
    </row>
    <row r="225" spans="1:15">
      <c r="B225" s="5" t="s">
        <v>673</v>
      </c>
      <c r="D225" s="14">
        <v>645</v>
      </c>
      <c r="E225" s="2" t="s">
        <v>613</v>
      </c>
      <c r="F225" s="16">
        <v>45</v>
      </c>
      <c r="G225" s="17">
        <f t="shared" si="5"/>
        <v>11.25</v>
      </c>
      <c r="H225" s="12">
        <f t="shared" si="4"/>
        <v>14.333333333333334</v>
      </c>
      <c r="I225" s="18">
        <v>4</v>
      </c>
      <c r="J225" s="18">
        <v>7</v>
      </c>
      <c r="K225" s="18">
        <v>0</v>
      </c>
      <c r="L225" s="5" t="s">
        <v>674</v>
      </c>
      <c r="M225" s="5" t="s">
        <v>615</v>
      </c>
      <c r="N225" s="5" t="s">
        <v>51</v>
      </c>
      <c r="O225" s="5" t="s">
        <v>673</v>
      </c>
    </row>
    <row r="226" spans="1:15">
      <c r="B226" s="5" t="s">
        <v>665</v>
      </c>
      <c r="C226" s="5" t="s">
        <v>86</v>
      </c>
      <c r="D226" s="14">
        <v>1507</v>
      </c>
      <c r="E226" s="2" t="s">
        <v>80</v>
      </c>
      <c r="F226" s="16">
        <v>30</v>
      </c>
      <c r="G226" s="12">
        <f t="shared" ref="G226" si="6">F226/I226</f>
        <v>10</v>
      </c>
      <c r="H226" s="12">
        <f t="shared" si="4"/>
        <v>50.233333333333334</v>
      </c>
      <c r="I226" s="14">
        <v>3</v>
      </c>
      <c r="J226" s="14">
        <v>12</v>
      </c>
      <c r="K226" s="14">
        <v>0</v>
      </c>
      <c r="L226" s="5" t="s">
        <v>670</v>
      </c>
      <c r="M226" s="5" t="s">
        <v>42</v>
      </c>
      <c r="O226" s="5" t="s">
        <v>664</v>
      </c>
    </row>
    <row r="227" spans="1:15">
      <c r="B227" s="5" t="s">
        <v>668</v>
      </c>
      <c r="C227" s="5" t="s">
        <v>86</v>
      </c>
      <c r="D227" s="14">
        <v>1507</v>
      </c>
      <c r="E227" s="2" t="s">
        <v>80</v>
      </c>
      <c r="F227" s="16">
        <v>25</v>
      </c>
      <c r="G227" s="12">
        <f t="shared" ref="G227" si="7">F227/I227</f>
        <v>6.25</v>
      </c>
      <c r="H227" s="12">
        <f t="shared" si="4"/>
        <v>60.28</v>
      </c>
      <c r="I227" s="14">
        <v>4</v>
      </c>
      <c r="J227" s="14">
        <v>12</v>
      </c>
      <c r="K227" s="14">
        <v>0</v>
      </c>
      <c r="L227" s="5" t="s">
        <v>672</v>
      </c>
      <c r="M227" s="5" t="s">
        <v>42</v>
      </c>
      <c r="O227" s="5" t="s">
        <v>669</v>
      </c>
    </row>
    <row r="228" spans="1:15">
      <c r="B228" s="5" t="s">
        <v>675</v>
      </c>
      <c r="D228" s="14">
        <v>522</v>
      </c>
      <c r="E228" s="2" t="s">
        <v>79</v>
      </c>
      <c r="F228" s="16">
        <v>24</v>
      </c>
      <c r="G228" s="12">
        <f t="shared" ref="G228:G240" si="8">F228/I228</f>
        <v>6</v>
      </c>
      <c r="H228" s="12">
        <f t="shared" si="4"/>
        <v>21.75</v>
      </c>
      <c r="I228" s="14">
        <v>4</v>
      </c>
      <c r="J228" s="14">
        <v>7</v>
      </c>
      <c r="K228" s="14">
        <v>0</v>
      </c>
      <c r="L228" s="5" t="s">
        <v>678</v>
      </c>
      <c r="M228" s="5" t="s">
        <v>676</v>
      </c>
      <c r="O228" s="5" t="s">
        <v>677</v>
      </c>
    </row>
    <row r="229" spans="1:15">
      <c r="B229" s="5" t="s">
        <v>679</v>
      </c>
      <c r="D229" s="14">
        <v>522</v>
      </c>
      <c r="E229" s="2" t="s">
        <v>79</v>
      </c>
      <c r="F229" s="16">
        <v>30</v>
      </c>
      <c r="G229" s="12">
        <f t="shared" si="8"/>
        <v>10</v>
      </c>
      <c r="H229" s="12">
        <f t="shared" si="4"/>
        <v>17.399999999999999</v>
      </c>
      <c r="I229" s="14">
        <v>3</v>
      </c>
      <c r="J229" s="14">
        <v>10</v>
      </c>
      <c r="K229" s="14">
        <v>0</v>
      </c>
      <c r="L229" s="5" t="s">
        <v>680</v>
      </c>
      <c r="M229" s="5" t="s">
        <v>676</v>
      </c>
      <c r="O229" s="5" t="s">
        <v>681</v>
      </c>
    </row>
    <row r="230" spans="1:15">
      <c r="B230" s="5" t="s">
        <v>682</v>
      </c>
      <c r="D230" s="14">
        <v>522</v>
      </c>
      <c r="E230" s="2" t="s">
        <v>79</v>
      </c>
      <c r="F230" s="16">
        <v>13</v>
      </c>
      <c r="G230" s="12">
        <f t="shared" si="8"/>
        <v>13</v>
      </c>
      <c r="H230" s="12">
        <f t="shared" si="4"/>
        <v>40.153846153846153</v>
      </c>
      <c r="I230" s="14">
        <v>1</v>
      </c>
      <c r="J230" s="14">
        <v>4</v>
      </c>
      <c r="K230" s="14">
        <v>0</v>
      </c>
      <c r="L230" s="5" t="s">
        <v>703</v>
      </c>
      <c r="M230" s="5" t="s">
        <v>676</v>
      </c>
      <c r="O230" s="5" t="s">
        <v>684</v>
      </c>
    </row>
    <row r="231" spans="1:15">
      <c r="B231" s="5" t="s">
        <v>683</v>
      </c>
      <c r="D231" s="14">
        <v>522</v>
      </c>
      <c r="E231" s="2" t="s">
        <v>79</v>
      </c>
      <c r="F231" s="16">
        <v>23</v>
      </c>
      <c r="G231" s="12">
        <f t="shared" si="8"/>
        <v>23</v>
      </c>
      <c r="H231" s="12">
        <f t="shared" si="4"/>
        <v>22.695652173913043</v>
      </c>
      <c r="I231" s="14">
        <v>1</v>
      </c>
      <c r="J231" s="14">
        <v>6</v>
      </c>
      <c r="K231" s="14">
        <v>0</v>
      </c>
      <c r="L231" s="5" t="s">
        <v>704</v>
      </c>
      <c r="M231" s="5" t="s">
        <v>676</v>
      </c>
      <c r="O231" s="5" t="s">
        <v>685</v>
      </c>
    </row>
    <row r="232" spans="1:15">
      <c r="B232" s="5" t="s">
        <v>687</v>
      </c>
      <c r="D232" s="14">
        <v>522</v>
      </c>
      <c r="E232" s="2" t="s">
        <v>79</v>
      </c>
      <c r="F232" s="16">
        <v>8</v>
      </c>
      <c r="G232" s="12">
        <f t="shared" si="8"/>
        <v>8</v>
      </c>
      <c r="H232" s="12">
        <f t="shared" si="4"/>
        <v>65.25</v>
      </c>
      <c r="I232" s="14">
        <v>1</v>
      </c>
      <c r="J232" s="14">
        <v>2</v>
      </c>
      <c r="K232" s="14">
        <v>0</v>
      </c>
      <c r="L232" s="5" t="s">
        <v>706</v>
      </c>
      <c r="M232" s="5" t="s">
        <v>676</v>
      </c>
      <c r="O232" s="5" t="s">
        <v>688</v>
      </c>
    </row>
    <row r="233" spans="1:15">
      <c r="B233" s="5" t="s">
        <v>690</v>
      </c>
      <c r="D233" s="14">
        <v>522</v>
      </c>
      <c r="E233" s="2" t="s">
        <v>79</v>
      </c>
      <c r="F233" s="16">
        <v>34</v>
      </c>
      <c r="G233" s="12">
        <f t="shared" si="8"/>
        <v>34</v>
      </c>
      <c r="H233" s="12">
        <f t="shared" si="4"/>
        <v>15.352941176470589</v>
      </c>
      <c r="I233" s="14">
        <v>1</v>
      </c>
      <c r="J233" s="14">
        <v>10</v>
      </c>
      <c r="K233" s="14">
        <v>0</v>
      </c>
      <c r="L233" s="5" t="s">
        <v>707</v>
      </c>
      <c r="M233" s="5" t="s">
        <v>676</v>
      </c>
      <c r="O233" s="5" t="s">
        <v>691</v>
      </c>
    </row>
    <row r="234" spans="1:15">
      <c r="B234" s="5" t="s">
        <v>692</v>
      </c>
      <c r="D234" s="14">
        <v>522</v>
      </c>
      <c r="E234" s="2" t="s">
        <v>79</v>
      </c>
      <c r="F234" s="16">
        <v>15</v>
      </c>
      <c r="G234" s="12">
        <f t="shared" si="8"/>
        <v>15</v>
      </c>
      <c r="H234" s="12">
        <f t="shared" si="4"/>
        <v>34.799999999999997</v>
      </c>
      <c r="I234" s="14">
        <v>1</v>
      </c>
      <c r="J234" s="14">
        <v>5</v>
      </c>
      <c r="K234" s="14">
        <v>0</v>
      </c>
      <c r="L234" s="5" t="s">
        <v>708</v>
      </c>
      <c r="M234" s="5" t="s">
        <v>676</v>
      </c>
      <c r="O234" s="5" t="s">
        <v>693</v>
      </c>
    </row>
    <row r="235" spans="1:15">
      <c r="B235" s="5" t="s">
        <v>694</v>
      </c>
      <c r="D235" s="14">
        <v>522</v>
      </c>
      <c r="E235" s="2" t="s">
        <v>79</v>
      </c>
      <c r="F235" s="16">
        <v>48</v>
      </c>
      <c r="G235" s="12">
        <f t="shared" si="8"/>
        <v>12</v>
      </c>
      <c r="H235" s="12">
        <f t="shared" si="4"/>
        <v>10.875</v>
      </c>
      <c r="I235" s="14">
        <v>4</v>
      </c>
      <c r="J235" s="14">
        <v>10</v>
      </c>
      <c r="K235" s="14">
        <v>0</v>
      </c>
      <c r="L235" s="5" t="s">
        <v>709</v>
      </c>
      <c r="M235" s="5" t="s">
        <v>676</v>
      </c>
      <c r="O235" s="5" t="s">
        <v>695</v>
      </c>
    </row>
    <row r="236" spans="1:15">
      <c r="B236" s="5" t="s">
        <v>696</v>
      </c>
      <c r="D236" s="14">
        <v>522</v>
      </c>
      <c r="E236" s="2" t="s">
        <v>79</v>
      </c>
      <c r="F236" s="16">
        <v>39</v>
      </c>
      <c r="G236" s="12">
        <f t="shared" si="8"/>
        <v>9.75</v>
      </c>
      <c r="H236" s="12">
        <f t="shared" si="4"/>
        <v>13.384615384615385</v>
      </c>
      <c r="I236" s="14">
        <v>4</v>
      </c>
      <c r="J236" s="14">
        <v>11</v>
      </c>
      <c r="K236" s="14">
        <v>0</v>
      </c>
      <c r="L236" s="5" t="s">
        <v>710</v>
      </c>
      <c r="M236" s="5" t="s">
        <v>676</v>
      </c>
      <c r="O236" s="5" t="s">
        <v>697</v>
      </c>
    </row>
    <row r="237" spans="1:15">
      <c r="B237" s="5" t="s">
        <v>698</v>
      </c>
      <c r="D237" s="14">
        <v>522</v>
      </c>
      <c r="E237" s="2" t="s">
        <v>79</v>
      </c>
      <c r="F237" s="16">
        <v>10</v>
      </c>
      <c r="G237" s="12">
        <f t="shared" si="8"/>
        <v>2</v>
      </c>
      <c r="H237" s="12">
        <f t="shared" si="4"/>
        <v>52.2</v>
      </c>
      <c r="I237" s="14">
        <v>5</v>
      </c>
      <c r="J237" s="14">
        <v>5</v>
      </c>
      <c r="K237" s="14">
        <v>0</v>
      </c>
      <c r="L237" s="5" t="s">
        <v>711</v>
      </c>
      <c r="M237" s="5" t="s">
        <v>676</v>
      </c>
      <c r="O237" s="5" t="s">
        <v>699</v>
      </c>
    </row>
    <row r="238" spans="1:15">
      <c r="B238" s="5" t="s">
        <v>700</v>
      </c>
      <c r="D238" s="14">
        <v>522</v>
      </c>
      <c r="E238" s="2" t="s">
        <v>79</v>
      </c>
      <c r="F238" s="16">
        <v>56</v>
      </c>
      <c r="G238" s="12">
        <f t="shared" si="8"/>
        <v>11.2</v>
      </c>
      <c r="H238" s="12">
        <f t="shared" si="4"/>
        <v>9.3214285714285712</v>
      </c>
      <c r="I238" s="14">
        <v>5</v>
      </c>
      <c r="J238" s="14">
        <v>13</v>
      </c>
      <c r="K238" s="14">
        <v>0</v>
      </c>
      <c r="L238" s="5" t="s">
        <v>712</v>
      </c>
      <c r="M238" s="5" t="s">
        <v>676</v>
      </c>
      <c r="O238" s="5" t="s">
        <v>701</v>
      </c>
    </row>
    <row r="239" spans="1:15">
      <c r="B239" s="5" t="s">
        <v>690</v>
      </c>
      <c r="D239" s="14">
        <v>522</v>
      </c>
      <c r="E239" s="2" t="s">
        <v>79</v>
      </c>
      <c r="F239" s="16">
        <v>59</v>
      </c>
      <c r="G239" s="12">
        <f t="shared" si="8"/>
        <v>11.8</v>
      </c>
      <c r="H239" s="12">
        <f t="shared" si="4"/>
        <v>8.8474576271186436</v>
      </c>
      <c r="I239" s="14">
        <v>5</v>
      </c>
      <c r="J239" s="14">
        <v>7</v>
      </c>
      <c r="K239" s="14">
        <v>0</v>
      </c>
      <c r="L239" s="5" t="s">
        <v>713</v>
      </c>
      <c r="M239" s="5" t="s">
        <v>676</v>
      </c>
      <c r="O239" s="5" t="s">
        <v>702</v>
      </c>
    </row>
    <row r="240" spans="1:15" ht="17">
      <c r="A240" s="4" t="s">
        <v>40</v>
      </c>
      <c r="B240" s="5" t="s">
        <v>46</v>
      </c>
      <c r="C240" s="5" t="s">
        <v>86</v>
      </c>
      <c r="D240" s="14">
        <v>1507</v>
      </c>
      <c r="E240" s="2" t="s">
        <v>80</v>
      </c>
      <c r="F240" s="14">
        <v>40</v>
      </c>
      <c r="G240" s="12">
        <f t="shared" si="8"/>
        <v>6.666666666666667</v>
      </c>
      <c r="H240" s="12">
        <f t="shared" si="4"/>
        <v>37.674999999999997</v>
      </c>
      <c r="I240" s="14">
        <v>6</v>
      </c>
      <c r="J240" s="14">
        <v>9</v>
      </c>
      <c r="K240" s="14">
        <v>0</v>
      </c>
      <c r="L240" s="5" t="s">
        <v>41</v>
      </c>
      <c r="M240" s="5" t="s">
        <v>42</v>
      </c>
      <c r="O240" s="5" t="s">
        <v>46</v>
      </c>
    </row>
    <row r="241" spans="1:15">
      <c r="B241" s="5" t="s">
        <v>666</v>
      </c>
      <c r="C241" s="5" t="s">
        <v>86</v>
      </c>
      <c r="D241" s="14">
        <v>1507</v>
      </c>
      <c r="E241" s="2" t="s">
        <v>80</v>
      </c>
      <c r="F241" s="16">
        <v>16</v>
      </c>
      <c r="G241" s="12">
        <f t="shared" ref="G241" si="9">F241/I241</f>
        <v>16</v>
      </c>
      <c r="H241" s="12">
        <f t="shared" si="4"/>
        <v>94.1875</v>
      </c>
      <c r="I241" s="14">
        <v>1</v>
      </c>
      <c r="J241" s="14">
        <v>7</v>
      </c>
      <c r="K241" s="14">
        <v>0</v>
      </c>
      <c r="L241" s="5" t="s">
        <v>671</v>
      </c>
      <c r="M241" s="5" t="s">
        <v>42</v>
      </c>
      <c r="O241" s="5" t="s">
        <v>667</v>
      </c>
    </row>
    <row r="242" spans="1:15">
      <c r="B242" s="5" t="s">
        <v>46</v>
      </c>
      <c r="D242" s="14">
        <v>3123</v>
      </c>
      <c r="E242" s="2" t="s">
        <v>606</v>
      </c>
      <c r="F242" s="14">
        <v>30</v>
      </c>
      <c r="G242" s="17">
        <f>F242/I242</f>
        <v>6</v>
      </c>
      <c r="H242" s="12">
        <f t="shared" si="4"/>
        <v>104.1</v>
      </c>
      <c r="I242" s="18">
        <v>5</v>
      </c>
      <c r="J242" s="18"/>
      <c r="K242" s="18">
        <v>0</v>
      </c>
      <c r="L242" s="5" t="s">
        <v>607</v>
      </c>
      <c r="M242" s="5" t="s">
        <v>608</v>
      </c>
      <c r="N242" s="5" t="s">
        <v>51</v>
      </c>
      <c r="O242" s="5" t="s">
        <v>609</v>
      </c>
    </row>
    <row r="243" spans="1:15">
      <c r="B243" s="5" t="s">
        <v>46</v>
      </c>
      <c r="D243" s="14">
        <v>3123</v>
      </c>
      <c r="E243" s="2" t="s">
        <v>606</v>
      </c>
      <c r="F243" s="14">
        <v>30</v>
      </c>
      <c r="G243" s="17">
        <f>F243/I243</f>
        <v>6</v>
      </c>
      <c r="H243" s="12">
        <f t="shared" si="4"/>
        <v>104.1</v>
      </c>
      <c r="I243" s="18">
        <v>5</v>
      </c>
      <c r="J243" s="18"/>
      <c r="K243" s="18">
        <v>0</v>
      </c>
      <c r="L243" s="5" t="s">
        <v>607</v>
      </c>
      <c r="M243" s="5" t="s">
        <v>608</v>
      </c>
      <c r="N243" s="5" t="s">
        <v>51</v>
      </c>
      <c r="O243" s="5" t="s">
        <v>610</v>
      </c>
    </row>
    <row r="244" spans="1:15">
      <c r="B244" s="5" t="s">
        <v>46</v>
      </c>
      <c r="D244" s="14">
        <v>3123</v>
      </c>
      <c r="E244" s="2" t="s">
        <v>606</v>
      </c>
      <c r="F244" s="14">
        <v>30</v>
      </c>
      <c r="G244" s="17">
        <f>F244/I244</f>
        <v>6</v>
      </c>
      <c r="H244" s="12">
        <f t="shared" si="4"/>
        <v>104.1</v>
      </c>
      <c r="I244" s="18">
        <v>5</v>
      </c>
      <c r="J244" s="18"/>
      <c r="K244" s="18">
        <v>0</v>
      </c>
      <c r="L244" s="5" t="s">
        <v>607</v>
      </c>
      <c r="M244" s="5" t="s">
        <v>608</v>
      </c>
      <c r="N244" s="5" t="s">
        <v>51</v>
      </c>
      <c r="O244" s="5" t="s">
        <v>611</v>
      </c>
    </row>
    <row r="245" spans="1:15">
      <c r="B245" s="5" t="s">
        <v>612</v>
      </c>
      <c r="D245" s="14">
        <v>765</v>
      </c>
      <c r="E245" s="2" t="s">
        <v>613</v>
      </c>
      <c r="F245" s="14">
        <v>8</v>
      </c>
      <c r="G245" s="17">
        <f t="shared" ref="G245" si="10">F245/I245</f>
        <v>8</v>
      </c>
      <c r="H245" s="12">
        <f t="shared" si="4"/>
        <v>95.625</v>
      </c>
      <c r="I245" s="18">
        <v>1</v>
      </c>
      <c r="J245" s="18"/>
      <c r="K245" s="18">
        <v>0</v>
      </c>
      <c r="L245" s="5" t="s">
        <v>614</v>
      </c>
      <c r="M245" s="5" t="s">
        <v>615</v>
      </c>
      <c r="N245" s="5" t="s">
        <v>51</v>
      </c>
      <c r="O245" s="5" t="s">
        <v>616</v>
      </c>
    </row>
    <row r="246" spans="1:15" ht="17">
      <c r="A246" s="4" t="s">
        <v>714</v>
      </c>
      <c r="B246" s="5" t="s">
        <v>48</v>
      </c>
      <c r="C246" s="5" t="s">
        <v>49</v>
      </c>
      <c r="D246" s="14">
        <v>35000</v>
      </c>
      <c r="E246" s="2" t="s">
        <v>79</v>
      </c>
      <c r="F246" s="14">
        <v>16</v>
      </c>
      <c r="G246" s="12">
        <f>F246/I246</f>
        <v>3.2</v>
      </c>
      <c r="H246" s="12">
        <f t="shared" si="4"/>
        <v>2187.5</v>
      </c>
      <c r="I246" s="14">
        <v>5</v>
      </c>
      <c r="J246" s="14"/>
      <c r="K246" s="14"/>
      <c r="M246" s="5" t="s">
        <v>652</v>
      </c>
      <c r="N246" s="5" t="s">
        <v>113</v>
      </c>
      <c r="O246" s="5" t="s">
        <v>638</v>
      </c>
    </row>
    <row r="247" spans="1:15">
      <c r="B247" s="5" t="s">
        <v>51</v>
      </c>
      <c r="C247" s="5" t="s">
        <v>52</v>
      </c>
      <c r="D247" s="14">
        <v>305</v>
      </c>
      <c r="E247" s="2" t="s">
        <v>75</v>
      </c>
      <c r="F247" s="14">
        <v>8</v>
      </c>
      <c r="G247" s="12">
        <f>F247/I247</f>
        <v>4</v>
      </c>
      <c r="H247" s="12">
        <f t="shared" si="4"/>
        <v>38.125</v>
      </c>
      <c r="I247" s="14">
        <v>2</v>
      </c>
      <c r="J247" s="14"/>
      <c r="K247" s="14"/>
      <c r="M247" s="5" t="s">
        <v>653</v>
      </c>
      <c r="N247" s="5" t="s">
        <v>113</v>
      </c>
      <c r="O247" s="5" t="s">
        <v>626</v>
      </c>
    </row>
    <row r="248" spans="1:15">
      <c r="B248" s="5" t="s">
        <v>686</v>
      </c>
      <c r="D248" s="14">
        <v>522</v>
      </c>
      <c r="E248" s="2" t="s">
        <v>79</v>
      </c>
      <c r="F248" s="16">
        <v>18</v>
      </c>
      <c r="G248" s="12">
        <f>F248/I248</f>
        <v>6</v>
      </c>
      <c r="H248" s="12">
        <f t="shared" si="4"/>
        <v>29</v>
      </c>
      <c r="I248" s="14">
        <v>3</v>
      </c>
      <c r="J248" s="14">
        <v>5</v>
      </c>
      <c r="K248" s="14">
        <v>0</v>
      </c>
      <c r="L248" s="5" t="s">
        <v>705</v>
      </c>
      <c r="M248" s="5" t="s">
        <v>676</v>
      </c>
      <c r="O248" s="5" t="s">
        <v>689</v>
      </c>
    </row>
    <row r="251" spans="1:15" ht="17">
      <c r="A251" s="4" t="s">
        <v>81</v>
      </c>
      <c r="D251" s="14">
        <f>MEDIAN(D2:D248)</f>
        <v>180</v>
      </c>
      <c r="E251" s="14"/>
      <c r="F251" s="14">
        <f>MEDIAN(F2:F248)</f>
        <v>16</v>
      </c>
      <c r="G251" s="12">
        <f>MEDIAN(G3:G248)</f>
        <v>4.1714285714285717</v>
      </c>
      <c r="H251" s="12">
        <f>MEDIAN(H3:H248)</f>
        <v>9.2666666666666675</v>
      </c>
      <c r="I251" s="14">
        <f>MEDIAN(I2:I247)</f>
        <v>4</v>
      </c>
    </row>
    <row r="252" spans="1:15" ht="17">
      <c r="A252" s="4" t="s">
        <v>84</v>
      </c>
      <c r="D252" s="14">
        <f>MIN(D2:D248)</f>
        <v>22</v>
      </c>
      <c r="E252" s="14"/>
      <c r="F252" s="14">
        <f>MIN(F2:F248)</f>
        <v>6</v>
      </c>
      <c r="G252" s="12">
        <f>MIN(G2:G248)</f>
        <v>2</v>
      </c>
      <c r="H252" s="12">
        <f>MIN(H2:H248)</f>
        <v>1.1818181818181819</v>
      </c>
      <c r="I252" s="14">
        <f>MIN(I2:I248)</f>
        <v>1</v>
      </c>
    </row>
    <row r="253" spans="1:15" ht="17">
      <c r="A253" s="4" t="s">
        <v>83</v>
      </c>
      <c r="D253" s="14">
        <f>MAX(D2:D248)</f>
        <v>619150</v>
      </c>
      <c r="E253" s="14"/>
      <c r="F253" s="14">
        <f>MAX(F2:F248)</f>
        <v>300</v>
      </c>
      <c r="G253" s="12">
        <f>MAX(G2:G248)</f>
        <v>34</v>
      </c>
      <c r="H253" s="12">
        <f>MAX(H2:H248)</f>
        <v>5159.583333333333</v>
      </c>
      <c r="I253" s="14">
        <f>MAX(I2:I248)</f>
        <v>45</v>
      </c>
    </row>
    <row r="256" spans="1:15">
      <c r="D256" s="12"/>
    </row>
  </sheetData>
  <phoneticPr fontId="3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Silvia Grieder</dc:creator>
  <cp:lastModifiedBy>Silvia Grieder</cp:lastModifiedBy>
  <dcterms:created xsi:type="dcterms:W3CDTF">2019-03-03T16:48:51Z</dcterms:created>
  <dcterms:modified xsi:type="dcterms:W3CDTF">2020-12-24T13:12:49Z</dcterms:modified>
</cp:coreProperties>
</file>