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msteiner/Documents/Doktorat/efacomp_OSF/"/>
    </mc:Choice>
  </mc:AlternateContent>
  <xr:revisionPtr revIDLastSave="0" documentId="13_ncr:1_{30EC5B4A-EA3F-894F-82AD-FC40CFF7B4B2}" xr6:coauthVersionLast="36" xr6:coauthVersionMax="46" xr10:uidLastSave="{00000000-0000-0000-0000-000000000000}"/>
  <bookViews>
    <workbookView xWindow="20" yWindow="460" windowWidth="38400" windowHeight="10740" xr2:uid="{F3B92D73-2713-3542-A177-744713FBD6BE}"/>
  </bookViews>
  <sheets>
    <sheet name="Tabelle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3" i="1" l="1"/>
  <c r="AG19" i="1"/>
  <c r="AF19" i="1"/>
  <c r="AG13" i="1"/>
  <c r="AG7" i="1"/>
  <c r="C19" i="1" l="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B19" i="1"/>
  <c r="C13" i="1"/>
  <c r="D13" i="1"/>
  <c r="E13" i="1"/>
  <c r="F13" i="1"/>
  <c r="G13" i="1"/>
  <c r="H13" i="1"/>
  <c r="I13" i="1"/>
  <c r="J13" i="1"/>
  <c r="K13" i="1"/>
  <c r="L13" i="1"/>
  <c r="M13" i="1"/>
  <c r="N13" i="1"/>
  <c r="O13" i="1"/>
  <c r="P13" i="1"/>
  <c r="Q13" i="1"/>
  <c r="R13" i="1"/>
  <c r="S13" i="1"/>
  <c r="T13" i="1"/>
  <c r="U13" i="1"/>
  <c r="V13" i="1"/>
  <c r="X13" i="1"/>
  <c r="Y13" i="1"/>
  <c r="Z13" i="1"/>
  <c r="AA13" i="1"/>
  <c r="AB13" i="1"/>
  <c r="AC13" i="1"/>
  <c r="AD13" i="1"/>
  <c r="AE13" i="1"/>
  <c r="AF13" i="1"/>
  <c r="B13" i="1"/>
  <c r="E7" i="1"/>
  <c r="F7" i="1"/>
  <c r="G7" i="1"/>
  <c r="H7" i="1"/>
  <c r="I7" i="1"/>
  <c r="J7" i="1"/>
  <c r="K7" i="1"/>
  <c r="L7" i="1"/>
  <c r="L20" i="1" s="1"/>
  <c r="M7" i="1"/>
  <c r="N7" i="1"/>
  <c r="O7" i="1"/>
  <c r="P7" i="1"/>
  <c r="P20" i="1" s="1"/>
  <c r="Q7" i="1"/>
  <c r="R7" i="1"/>
  <c r="S7" i="1"/>
  <c r="T7" i="1"/>
  <c r="T20" i="1" s="1"/>
  <c r="U7" i="1"/>
  <c r="V7" i="1"/>
  <c r="W7" i="1"/>
  <c r="X7" i="1"/>
  <c r="X20" i="1" s="1"/>
  <c r="Y7" i="1"/>
  <c r="Z7" i="1"/>
  <c r="AA7" i="1"/>
  <c r="AB7" i="1"/>
  <c r="AB20" i="1" s="1"/>
  <c r="AC7" i="1"/>
  <c r="AD7" i="1"/>
  <c r="AE7" i="1"/>
  <c r="AF7" i="1"/>
  <c r="AF20" i="1" s="1"/>
  <c r="D7" i="1"/>
  <c r="D20" i="1" s="1"/>
  <c r="C7" i="1"/>
  <c r="C20" i="1" s="1"/>
  <c r="B7" i="1"/>
  <c r="H20" i="1" l="1"/>
  <c r="AE20" i="1"/>
  <c r="AA20" i="1"/>
  <c r="W20" i="1"/>
  <c r="AG20" i="1" s="1"/>
  <c r="S20" i="1"/>
  <c r="O20" i="1"/>
  <c r="K20" i="1"/>
  <c r="G20" i="1"/>
  <c r="AC20" i="1"/>
  <c r="Y20" i="1"/>
  <c r="U20" i="1"/>
  <c r="Q20" i="1"/>
  <c r="M20" i="1"/>
  <c r="I20" i="1"/>
  <c r="E20" i="1"/>
  <c r="AD20" i="1"/>
  <c r="Z20" i="1"/>
  <c r="V20" i="1"/>
  <c r="R20" i="1"/>
  <c r="N20" i="1"/>
  <c r="J20" i="1"/>
  <c r="F20" i="1"/>
  <c r="B20" i="1"/>
</calcChain>
</file>

<file path=xl/sharedStrings.xml><?xml version="1.0" encoding="utf-8"?>
<sst xmlns="http://schemas.openxmlformats.org/spreadsheetml/2006/main" count="216" uniqueCount="64">
  <si>
    <t>RMSE</t>
  </si>
  <si>
    <t>Heywood Cases</t>
  </si>
  <si>
    <t>Settings</t>
  </si>
  <si>
    <t>Communality method</t>
  </si>
  <si>
    <t>Criterion type</t>
  </si>
  <si>
    <t>P type</t>
  </si>
  <si>
    <t>k</t>
  </si>
  <si>
    <t>MAC</t>
  </si>
  <si>
    <t>TRUE</t>
  </si>
  <si>
    <t>SMC</t>
  </si>
  <si>
    <t>FALSE</t>
  </si>
  <si>
    <t>Varimax type</t>
  </si>
  <si>
    <t>svd</t>
  </si>
  <si>
    <t>kaiser</t>
  </si>
  <si>
    <r>
      <rPr>
        <i/>
        <sz val="12"/>
        <color theme="1"/>
        <rFont val="Calibri"/>
        <family val="2"/>
        <scheme val="minor"/>
      </rPr>
      <t xml:space="preserve">N </t>
    </r>
    <r>
      <rPr>
        <sz val="12"/>
        <color theme="1"/>
        <rFont val="Calibri"/>
        <family val="2"/>
        <scheme val="minor"/>
      </rPr>
      <t>= 180, positive eigenvalues</t>
    </r>
  </si>
  <si>
    <r>
      <rPr>
        <i/>
        <sz val="12"/>
        <color theme="1"/>
        <rFont val="Calibri"/>
        <family val="2"/>
        <scheme val="minor"/>
      </rPr>
      <t>N</t>
    </r>
    <r>
      <rPr>
        <sz val="12"/>
        <color theme="1"/>
        <rFont val="Calibri"/>
        <family val="2"/>
        <scheme val="minor"/>
      </rPr>
      <t xml:space="preserve"> = 180, negative eigenvalues</t>
    </r>
  </si>
  <si>
    <r>
      <rPr>
        <i/>
        <sz val="12"/>
        <color theme="1"/>
        <rFont val="Calibri"/>
        <family val="2"/>
        <scheme val="minor"/>
      </rPr>
      <t>N</t>
    </r>
    <r>
      <rPr>
        <sz val="12"/>
        <color theme="1"/>
        <rFont val="Calibri"/>
        <family val="2"/>
        <scheme val="minor"/>
      </rPr>
      <t xml:space="preserve"> = 450, positive eigenvalues</t>
    </r>
  </si>
  <si>
    <r>
      <rPr>
        <i/>
        <sz val="12"/>
        <color theme="1"/>
        <rFont val="Calibri"/>
        <family val="2"/>
        <scheme val="minor"/>
      </rPr>
      <t>N</t>
    </r>
    <r>
      <rPr>
        <sz val="12"/>
        <color theme="1"/>
        <rFont val="Calibri"/>
        <family val="2"/>
        <scheme val="minor"/>
      </rPr>
      <t xml:space="preserve"> = 450, negative eigenvalues</t>
    </r>
  </si>
  <si>
    <t>Ind-to-Fac Correspondences</t>
  </si>
  <si>
    <t>Absolute eigenvalues</t>
  </si>
  <si>
    <t>Convergence criterion</t>
  </si>
  <si>
    <t>ID 5</t>
  </si>
  <si>
    <t>ID 11</t>
  </si>
  <si>
    <t>ID 35</t>
  </si>
  <si>
    <t>ID 149</t>
  </si>
  <si>
    <t>ID 180</t>
  </si>
  <si>
    <t>PAF</t>
  </si>
  <si>
    <t>Promax rotation</t>
  </si>
  <si>
    <t>sum</t>
  </si>
  <si>
    <r>
      <rPr>
        <i/>
        <sz val="12"/>
        <color theme="1"/>
        <rFont val="Calibri"/>
        <family val="2"/>
        <scheme val="minor"/>
      </rPr>
      <t>Note</t>
    </r>
    <r>
      <rPr>
        <sz val="12"/>
        <color theme="1"/>
        <rFont val="Calibri"/>
        <family val="2"/>
        <scheme val="minor"/>
      </rPr>
      <t>: For positive eigenvalues, the proportion of the 108 population models for which the respective setting combination was among the best setting combinations is shown. For negative eigenvalues it is the proportion of the population models for which at least 1 of the 1000 data sets resulted in negative eigenvalues for which the respective setting combination was among the best setting combinations. The top row contains the identifiers of the implementations, their settings are listed in the bottom part of the table. Boldface indicates that this implementation was most frequently among the best implementations for the respective data sets. ID = Implementation ID; RMSE = root mean square error; Ind.-to-Fac. Correspondences = indicator-to-factor correspondences; PAF = principal axis factoring; P type = target matrix type; k = power in promax; MAC = maximum absolute correlation; SMC = squared multiple correlation; sums = Deviance of the sum of all communalities; max. ind. = Maximum absolute deviance of any communality; svd = singular value decomposition; psych_unity = R psych implementation with unity as initial communality estimates; psych_SMC = Default R psych implementation with SMC as initial communality estimates; SPSS = SPSS implementation.</t>
    </r>
  </si>
  <si>
    <t>ID 6</t>
  </si>
  <si>
    <t>ID 30</t>
  </si>
  <si>
    <t>ID 53</t>
  </si>
  <si>
    <t>ID 54</t>
  </si>
  <si>
    <t>ID 59</t>
  </si>
  <si>
    <t>ID 75</t>
  </si>
  <si>
    <t>ID 77</t>
  </si>
  <si>
    <t>ID 78</t>
  </si>
  <si>
    <t>ID 83</t>
  </si>
  <si>
    <t>ID 99</t>
  </si>
  <si>
    <t>ID 102</t>
  </si>
  <si>
    <t>ID 108</t>
  </si>
  <si>
    <t>ID 126</t>
  </si>
  <si>
    <t>ID 147</t>
  </si>
  <si>
    <t>ID 150</t>
  </si>
  <si>
    <t>ID 171</t>
  </si>
  <si>
    <t>ID 106</t>
  </si>
  <si>
    <t>ID 174</t>
  </si>
  <si>
    <t>ID 181</t>
  </si>
  <si>
    <t>ID 187</t>
  </si>
  <si>
    <t>UNITY</t>
  </si>
  <si>
    <t>max individual</t>
  </si>
  <si>
    <t>Average % RMSE</t>
  </si>
  <si>
    <t>Average % Heywood Cases</t>
  </si>
  <si>
    <t>Average % Ind-to-Fac</t>
  </si>
  <si>
    <t>Average % Overall</t>
  </si>
  <si>
    <t>unnormalized</t>
  </si>
  <si>
    <t>normalized</t>
  </si>
  <si>
    <t>ID 29</t>
  </si>
  <si>
    <t>ID 50</t>
  </si>
  <si>
    <t>ID 51</t>
  </si>
  <si>
    <t>ID 56</t>
  </si>
  <si>
    <t>ID 74</t>
  </si>
  <si>
    <t>ID 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</si>
</sst>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6"/>
      <name val="Calibri"/>
      <family val="2"/>
      <scheme val="minor"/>
    </font>
    <font>
      <i/>
      <sz val="12"/>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horizontal="right"/>
    </xf>
    <xf numFmtId="2" fontId="1" fillId="0" borderId="0" xfId="0" applyNumberFormat="1" applyFont="1" applyAlignment="1">
      <alignment horizontal="right"/>
    </xf>
    <xf numFmtId="0" fontId="0" fillId="0" borderId="0" xfId="0" applyFont="1" applyAlignment="1">
      <alignment horizontal="right"/>
    </xf>
    <xf numFmtId="0" fontId="0" fillId="0" borderId="0" xfId="0" applyFont="1"/>
    <xf numFmtId="2" fontId="0" fillId="0" borderId="0" xfId="0" applyNumberFormat="1" applyFont="1" applyAlignment="1">
      <alignment horizontal="right"/>
    </xf>
    <xf numFmtId="0" fontId="2" fillId="0" borderId="0" xfId="0" applyFont="1"/>
    <xf numFmtId="0" fontId="0" fillId="0" borderId="0" xfId="0" applyFont="1" applyFill="1" applyAlignment="1">
      <alignment horizontal="right"/>
    </xf>
    <xf numFmtId="0" fontId="0" fillId="0" borderId="0" xfId="0" applyFont="1" applyFill="1"/>
    <xf numFmtId="2" fontId="0" fillId="0" borderId="0" xfId="0" applyNumberFormat="1" applyFont="1" applyFill="1" applyAlignment="1">
      <alignment horizontal="right"/>
    </xf>
    <xf numFmtId="2" fontId="1" fillId="0" borderId="0" xfId="0" applyNumberFormat="1" applyFont="1" applyFill="1" applyAlignment="1">
      <alignment horizontal="right"/>
    </xf>
    <xf numFmtId="0" fontId="1" fillId="0" borderId="0" xfId="0" applyFont="1" applyFill="1" applyAlignment="1">
      <alignment horizontal="right"/>
    </xf>
    <xf numFmtId="0" fontId="0" fillId="0" borderId="0" xfId="0" applyFill="1"/>
    <xf numFmtId="0" fontId="0" fillId="0" borderId="1" xfId="0" applyFont="1" applyBorder="1"/>
    <xf numFmtId="0" fontId="0" fillId="0" borderId="1" xfId="0" applyFont="1" applyBorder="1" applyAlignment="1">
      <alignment horizontal="right"/>
    </xf>
    <xf numFmtId="0" fontId="1" fillId="0" borderId="1" xfId="0" applyFont="1" applyFill="1" applyBorder="1" applyAlignment="1">
      <alignment horizontal="center"/>
    </xf>
    <xf numFmtId="0" fontId="1" fillId="0" borderId="0" xfId="0" applyFont="1" applyAlignment="1">
      <alignment horizontal="center"/>
    </xf>
    <xf numFmtId="0" fontId="1" fillId="0" borderId="0" xfId="0" applyFont="1" applyBorder="1"/>
    <xf numFmtId="0" fontId="0" fillId="0" borderId="0" xfId="0" applyFont="1" applyBorder="1" applyAlignment="1">
      <alignment horizontal="right"/>
    </xf>
    <xf numFmtId="0" fontId="0" fillId="0" borderId="0" xfId="0" applyFont="1" applyBorder="1"/>
    <xf numFmtId="0" fontId="0" fillId="0" borderId="0" xfId="0" applyFont="1" applyFill="1" applyBorder="1" applyAlignment="1">
      <alignment horizontal="right"/>
    </xf>
    <xf numFmtId="0" fontId="0" fillId="0" borderId="0" xfId="0" applyFont="1" applyFill="1" applyBorder="1"/>
    <xf numFmtId="0" fontId="1" fillId="0" borderId="2" xfId="0" applyFont="1" applyBorder="1"/>
    <xf numFmtId="0" fontId="0" fillId="0" borderId="2" xfId="0" applyFont="1" applyBorder="1" applyAlignment="1">
      <alignment horizontal="right"/>
    </xf>
    <xf numFmtId="0" fontId="0" fillId="0" borderId="2" xfId="0" applyFont="1" applyBorder="1"/>
    <xf numFmtId="0" fontId="1" fillId="0" borderId="0" xfId="0" applyFont="1" applyBorder="1" applyAlignment="1">
      <alignment horizontal="center"/>
    </xf>
    <xf numFmtId="11" fontId="0" fillId="0" borderId="0" xfId="0" applyNumberFormat="1" applyFont="1" applyFill="1" applyAlignment="1">
      <alignment horizontal="right"/>
    </xf>
    <xf numFmtId="11" fontId="0" fillId="0" borderId="0" xfId="0" applyNumberFormat="1" applyFont="1" applyAlignment="1">
      <alignment horizontal="right"/>
    </xf>
    <xf numFmtId="2" fontId="0" fillId="0" borderId="0" xfId="0" applyNumberFormat="1" applyFont="1"/>
    <xf numFmtId="2" fontId="1" fillId="0" borderId="0" xfId="0" applyNumberFormat="1" applyFont="1"/>
    <xf numFmtId="0" fontId="0" fillId="0" borderId="0" xfId="0" applyFont="1" applyAlignment="1">
      <alignment horizontal="left" wrapText="1"/>
    </xf>
    <xf numFmtId="0" fontId="1" fillId="0" borderId="0" xfId="0" applyFont="1" applyFill="1" applyBorder="1" applyAlignment="1">
      <alignment horizontal="center"/>
    </xf>
    <xf numFmtId="0" fontId="1" fillId="0" borderId="0" xfId="0" applyFont="1" applyFill="1" applyBorder="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8FA2-8481-CF49-AC40-D1909F0FEBF1}">
  <dimension ref="A1:AT34"/>
  <sheetViews>
    <sheetView tabSelected="1" topLeftCell="A16" workbookViewId="0">
      <selection activeCell="H20" sqref="H20"/>
    </sheetView>
  </sheetViews>
  <sheetFormatPr baseColWidth="10" defaultRowHeight="16" x14ac:dyDescent="0.2"/>
  <cols>
    <col min="1" max="1" width="25.33203125" customWidth="1"/>
    <col min="2" max="3" width="12.33203125" style="7" customWidth="1"/>
    <col min="4" max="5" width="12.83203125" style="7" customWidth="1"/>
    <col min="6" max="8" width="12" style="7" customWidth="1"/>
    <col min="9" max="13" width="12.1640625" style="7" customWidth="1"/>
    <col min="14" max="32" width="10.83203125" style="7"/>
    <col min="33" max="42" width="10.83203125" style="13"/>
    <col min="43" max="43" width="10.83203125" style="7"/>
    <col min="44" max="44" width="12.33203125" style="7" customWidth="1"/>
    <col min="45" max="45" width="12.1640625" style="7" customWidth="1"/>
    <col min="46" max="46" width="10.83203125" style="7"/>
  </cols>
  <sheetData>
    <row r="1" spans="1:46" s="17" customFormat="1" x14ac:dyDescent="0.2">
      <c r="A1" s="16"/>
      <c r="B1" s="16" t="s">
        <v>21</v>
      </c>
      <c r="C1" s="16" t="s">
        <v>30</v>
      </c>
      <c r="D1" s="16" t="s">
        <v>22</v>
      </c>
      <c r="E1" s="16" t="s">
        <v>58</v>
      </c>
      <c r="F1" s="16" t="s">
        <v>31</v>
      </c>
      <c r="G1" s="16" t="s">
        <v>23</v>
      </c>
      <c r="H1" s="16" t="s">
        <v>59</v>
      </c>
      <c r="I1" s="16" t="s">
        <v>60</v>
      </c>
      <c r="J1" s="16" t="s">
        <v>32</v>
      </c>
      <c r="K1" s="16" t="s">
        <v>33</v>
      </c>
      <c r="L1" s="16" t="s">
        <v>61</v>
      </c>
      <c r="M1" s="16" t="s">
        <v>34</v>
      </c>
      <c r="N1" s="16" t="s">
        <v>62</v>
      </c>
      <c r="O1" s="16" t="s">
        <v>35</v>
      </c>
      <c r="P1" s="16" t="s">
        <v>36</v>
      </c>
      <c r="Q1" s="16" t="s">
        <v>37</v>
      </c>
      <c r="R1" s="16" t="s">
        <v>63</v>
      </c>
      <c r="S1" s="16" t="s">
        <v>38</v>
      </c>
      <c r="T1" s="16" t="s">
        <v>39</v>
      </c>
      <c r="U1" s="16" t="s">
        <v>40</v>
      </c>
      <c r="V1" s="16" t="s">
        <v>46</v>
      </c>
      <c r="W1" s="16" t="s">
        <v>41</v>
      </c>
      <c r="X1" s="16" t="s">
        <v>42</v>
      </c>
      <c r="Y1" s="16" t="s">
        <v>43</v>
      </c>
      <c r="Z1" s="16" t="s">
        <v>24</v>
      </c>
      <c r="AA1" s="16" t="s">
        <v>44</v>
      </c>
      <c r="AB1" s="16" t="s">
        <v>45</v>
      </c>
      <c r="AC1" s="16" t="s">
        <v>47</v>
      </c>
      <c r="AD1" s="16" t="s">
        <v>25</v>
      </c>
      <c r="AE1" s="16" t="s">
        <v>48</v>
      </c>
      <c r="AF1" s="16" t="s">
        <v>49</v>
      </c>
      <c r="AG1" s="32"/>
      <c r="AH1" s="32"/>
      <c r="AI1" s="32"/>
      <c r="AJ1" s="32"/>
      <c r="AK1" s="32"/>
      <c r="AL1" s="32"/>
      <c r="AM1" s="32"/>
      <c r="AN1" s="32"/>
      <c r="AO1" s="32"/>
      <c r="AP1" s="32"/>
      <c r="AQ1" s="32"/>
      <c r="AR1" s="26"/>
      <c r="AS1" s="26"/>
      <c r="AT1" s="26"/>
    </row>
    <row r="2" spans="1:46" ht="27" customHeight="1" x14ac:dyDescent="0.2">
      <c r="A2" s="1" t="s">
        <v>0</v>
      </c>
      <c r="B2" s="4"/>
      <c r="C2" s="4"/>
      <c r="D2" s="4"/>
      <c r="E2" s="4"/>
      <c r="F2" s="5"/>
      <c r="G2" s="5"/>
      <c r="H2" s="5"/>
      <c r="I2" s="5"/>
      <c r="J2" s="5"/>
      <c r="K2" s="5"/>
      <c r="L2" s="5"/>
      <c r="M2" s="5"/>
      <c r="N2" s="4"/>
      <c r="O2" s="4"/>
      <c r="P2" s="4"/>
      <c r="Q2" s="4"/>
      <c r="R2" s="4"/>
      <c r="S2" s="4"/>
      <c r="T2" s="5"/>
      <c r="U2" s="5"/>
      <c r="V2" s="5"/>
      <c r="W2" s="5"/>
      <c r="X2" s="5"/>
      <c r="Y2" s="5"/>
      <c r="Z2" s="5"/>
      <c r="AA2" s="5"/>
      <c r="AB2" s="5"/>
      <c r="AC2" s="5"/>
      <c r="AD2" s="5"/>
      <c r="AE2" s="5"/>
      <c r="AF2" s="5"/>
      <c r="AG2" s="8"/>
      <c r="AH2" s="8"/>
      <c r="AI2" s="8"/>
      <c r="AJ2" s="8"/>
      <c r="AK2" s="8"/>
      <c r="AL2" s="8"/>
      <c r="AM2" s="8"/>
      <c r="AN2" s="9"/>
      <c r="AO2" s="9"/>
      <c r="AP2" s="9"/>
      <c r="AQ2" s="5"/>
      <c r="AR2" s="5"/>
      <c r="AS2" s="5"/>
      <c r="AT2" s="5"/>
    </row>
    <row r="3" spans="1:46" x14ac:dyDescent="0.2">
      <c r="A3" s="5" t="s">
        <v>14</v>
      </c>
      <c r="B3" s="3">
        <v>0.81</v>
      </c>
      <c r="C3" s="6">
        <v>0.8</v>
      </c>
      <c r="D3" s="3">
        <v>0.81</v>
      </c>
      <c r="E3" s="3">
        <v>0.81</v>
      </c>
      <c r="F3" s="29">
        <v>0.8</v>
      </c>
      <c r="G3" s="30">
        <v>0.81</v>
      </c>
      <c r="H3" s="29">
        <v>0.67</v>
      </c>
      <c r="I3" s="29">
        <v>0.69</v>
      </c>
      <c r="J3" s="29">
        <v>0.69</v>
      </c>
      <c r="K3" s="29">
        <v>0.72</v>
      </c>
      <c r="L3" s="29">
        <v>0.67</v>
      </c>
      <c r="M3" s="29">
        <v>0.69</v>
      </c>
      <c r="N3" s="6">
        <v>0.68</v>
      </c>
      <c r="O3" s="6">
        <v>0.69</v>
      </c>
      <c r="P3" s="6">
        <v>0.7</v>
      </c>
      <c r="Q3" s="6">
        <v>0.72</v>
      </c>
      <c r="R3" s="6">
        <v>0.67</v>
      </c>
      <c r="S3" s="6">
        <v>0.7</v>
      </c>
      <c r="T3" s="6">
        <v>0.49</v>
      </c>
      <c r="U3" s="6">
        <v>0.52</v>
      </c>
      <c r="V3" s="6">
        <v>0.46</v>
      </c>
      <c r="W3" s="6">
        <v>0.52</v>
      </c>
      <c r="X3" s="6">
        <v>0.52</v>
      </c>
      <c r="Y3" s="6">
        <v>0.67</v>
      </c>
      <c r="Z3" s="6">
        <v>0.69</v>
      </c>
      <c r="AA3" s="6">
        <v>0.69</v>
      </c>
      <c r="AB3" s="6">
        <v>0.67</v>
      </c>
      <c r="AC3" s="6">
        <v>0.69</v>
      </c>
      <c r="AD3" s="6">
        <v>0.69</v>
      </c>
      <c r="AE3" s="6">
        <v>0.66</v>
      </c>
      <c r="AF3" s="6">
        <v>0.66</v>
      </c>
      <c r="AG3" s="6">
        <v>106364</v>
      </c>
      <c r="AH3" s="10"/>
      <c r="AI3" s="10"/>
      <c r="AJ3" s="10"/>
      <c r="AK3" s="10"/>
      <c r="AL3" s="10"/>
      <c r="AM3" s="10"/>
      <c r="AN3" s="10"/>
      <c r="AO3" s="10"/>
      <c r="AP3" s="10"/>
      <c r="AQ3" s="6"/>
      <c r="AR3" s="6"/>
      <c r="AS3" s="6"/>
    </row>
    <row r="4" spans="1:46" x14ac:dyDescent="0.2">
      <c r="A4" s="5" t="s">
        <v>15</v>
      </c>
      <c r="B4" s="6">
        <v>0.7</v>
      </c>
      <c r="C4" s="6">
        <v>0.8</v>
      </c>
      <c r="D4" s="6">
        <v>0.7</v>
      </c>
      <c r="E4" s="6">
        <v>0.7</v>
      </c>
      <c r="F4" s="29">
        <v>0.8</v>
      </c>
      <c r="G4" s="29">
        <v>0.7</v>
      </c>
      <c r="H4" s="29">
        <v>0.9</v>
      </c>
      <c r="I4" s="30">
        <v>1</v>
      </c>
      <c r="J4" s="29">
        <v>0.9</v>
      </c>
      <c r="K4" s="30">
        <v>1</v>
      </c>
      <c r="L4" s="29">
        <v>0.9</v>
      </c>
      <c r="M4" s="29">
        <v>0.9</v>
      </c>
      <c r="N4" s="6">
        <v>0.9</v>
      </c>
      <c r="O4" s="3">
        <v>1</v>
      </c>
      <c r="P4" s="6">
        <v>0.9</v>
      </c>
      <c r="Q4" s="3">
        <v>1</v>
      </c>
      <c r="R4" s="6">
        <v>0.9</v>
      </c>
      <c r="S4" s="6">
        <v>0.9</v>
      </c>
      <c r="T4" s="6">
        <v>0.5</v>
      </c>
      <c r="U4" s="6">
        <v>0.5</v>
      </c>
      <c r="V4" s="6">
        <v>0.1</v>
      </c>
      <c r="W4" s="6">
        <v>0</v>
      </c>
      <c r="X4" s="6">
        <v>0.5</v>
      </c>
      <c r="Y4" s="6">
        <v>0.7</v>
      </c>
      <c r="Z4" s="6">
        <v>0.5</v>
      </c>
      <c r="AA4" s="6">
        <v>0.6</v>
      </c>
      <c r="AB4" s="6">
        <v>0.6</v>
      </c>
      <c r="AC4" s="6">
        <v>0.5</v>
      </c>
      <c r="AD4" s="6">
        <v>0</v>
      </c>
      <c r="AE4" s="6">
        <v>0.3</v>
      </c>
      <c r="AF4" s="6">
        <v>0.3</v>
      </c>
      <c r="AG4" s="6">
        <v>1624</v>
      </c>
      <c r="AH4" s="10"/>
      <c r="AI4" s="10"/>
      <c r="AJ4" s="10"/>
      <c r="AK4" s="10"/>
      <c r="AL4" s="10"/>
      <c r="AM4" s="10"/>
      <c r="AN4" s="10"/>
      <c r="AO4" s="10"/>
      <c r="AP4" s="10"/>
      <c r="AQ4" s="6"/>
      <c r="AR4" s="6"/>
      <c r="AS4" s="6"/>
    </row>
    <row r="5" spans="1:46" x14ac:dyDescent="0.2">
      <c r="A5" s="5" t="s">
        <v>16</v>
      </c>
      <c r="B5" s="6">
        <v>0.64</v>
      </c>
      <c r="C5" s="6">
        <v>0.59</v>
      </c>
      <c r="D5" s="6">
        <v>0.63</v>
      </c>
      <c r="E5" s="6">
        <v>0.63</v>
      </c>
      <c r="F5" s="29">
        <v>0.6</v>
      </c>
      <c r="G5" s="29">
        <v>0.63</v>
      </c>
      <c r="H5" s="29">
        <v>0.34</v>
      </c>
      <c r="I5" s="29">
        <v>0.37</v>
      </c>
      <c r="J5" s="29">
        <v>0.39</v>
      </c>
      <c r="K5" s="29">
        <v>0.38</v>
      </c>
      <c r="L5" s="29">
        <v>0.34</v>
      </c>
      <c r="M5" s="29">
        <v>0.39</v>
      </c>
      <c r="N5" s="6">
        <v>0.35</v>
      </c>
      <c r="O5" s="6">
        <v>0.38</v>
      </c>
      <c r="P5" s="6">
        <v>0.41</v>
      </c>
      <c r="Q5" s="6">
        <v>0.39</v>
      </c>
      <c r="R5" s="6">
        <v>0.35</v>
      </c>
      <c r="S5" s="6">
        <v>0.4</v>
      </c>
      <c r="T5" s="6">
        <v>0.56000000000000005</v>
      </c>
      <c r="U5" s="6">
        <v>0.56000000000000005</v>
      </c>
      <c r="V5" s="6">
        <v>0.45</v>
      </c>
      <c r="W5" s="6">
        <v>0.56000000000000005</v>
      </c>
      <c r="X5" s="6">
        <v>0.56000000000000005</v>
      </c>
      <c r="Y5" s="6">
        <v>0.67</v>
      </c>
      <c r="Z5" s="6">
        <v>0.67</v>
      </c>
      <c r="AA5" s="6">
        <v>0.71</v>
      </c>
      <c r="AB5" s="6">
        <v>0.68</v>
      </c>
      <c r="AC5" s="3">
        <v>0.72</v>
      </c>
      <c r="AD5" s="3">
        <v>0.72</v>
      </c>
      <c r="AE5" s="6">
        <v>0.64</v>
      </c>
      <c r="AF5" s="6">
        <v>0.64</v>
      </c>
      <c r="AG5" s="6">
        <v>105299</v>
      </c>
      <c r="AH5" s="10"/>
      <c r="AI5" s="10"/>
      <c r="AJ5" s="10"/>
      <c r="AK5" s="10"/>
      <c r="AL5" s="10"/>
      <c r="AM5" s="10"/>
      <c r="AN5" s="11"/>
      <c r="AO5" s="10"/>
      <c r="AP5" s="10"/>
      <c r="AQ5" s="3"/>
      <c r="AR5" s="6"/>
      <c r="AS5" s="6"/>
    </row>
    <row r="6" spans="1:46" x14ac:dyDescent="0.2">
      <c r="A6" s="5" t="s">
        <v>17</v>
      </c>
      <c r="B6" s="6">
        <v>0.67</v>
      </c>
      <c r="C6" s="3">
        <v>0.89</v>
      </c>
      <c r="D6" s="6">
        <v>0.67</v>
      </c>
      <c r="E6" s="6">
        <v>0.67</v>
      </c>
      <c r="F6" s="30">
        <v>0.89</v>
      </c>
      <c r="G6" s="29">
        <v>0.67</v>
      </c>
      <c r="H6" s="29">
        <v>0.56000000000000005</v>
      </c>
      <c r="I6" s="29">
        <v>0.67</v>
      </c>
      <c r="J6" s="29">
        <v>0.56000000000000005</v>
      </c>
      <c r="K6" s="29">
        <v>0.78</v>
      </c>
      <c r="L6" s="29">
        <v>0.56000000000000005</v>
      </c>
      <c r="M6" s="29">
        <v>0.56000000000000005</v>
      </c>
      <c r="N6" s="6">
        <v>0.56000000000000005</v>
      </c>
      <c r="O6" s="6">
        <v>0.67</v>
      </c>
      <c r="P6" s="6">
        <v>0.56000000000000005</v>
      </c>
      <c r="Q6" s="6">
        <v>0.78</v>
      </c>
      <c r="R6" s="6">
        <v>0.56000000000000005</v>
      </c>
      <c r="S6" s="6">
        <v>0.56000000000000005</v>
      </c>
      <c r="T6" s="6">
        <v>0.44</v>
      </c>
      <c r="U6" s="6">
        <v>0.44</v>
      </c>
      <c r="V6" s="6">
        <v>0</v>
      </c>
      <c r="W6" s="6">
        <v>0</v>
      </c>
      <c r="X6" s="6">
        <v>0.44</v>
      </c>
      <c r="Y6" s="6">
        <v>0.78</v>
      </c>
      <c r="Z6" s="6">
        <v>0.44</v>
      </c>
      <c r="AA6" s="6">
        <v>0.78</v>
      </c>
      <c r="AB6" s="6">
        <v>0.78</v>
      </c>
      <c r="AC6" s="6">
        <v>0.78</v>
      </c>
      <c r="AD6" s="6">
        <v>0</v>
      </c>
      <c r="AE6" s="6">
        <v>0.22</v>
      </c>
      <c r="AF6" s="6">
        <v>0.22</v>
      </c>
      <c r="AG6" s="6">
        <v>2700</v>
      </c>
      <c r="AH6" s="10"/>
      <c r="AI6" s="10"/>
      <c r="AJ6" s="10"/>
      <c r="AK6" s="10"/>
      <c r="AL6" s="10"/>
      <c r="AM6" s="10"/>
      <c r="AN6" s="10"/>
      <c r="AO6" s="10"/>
      <c r="AP6" s="10"/>
      <c r="AQ6" s="6"/>
      <c r="AR6" s="6"/>
      <c r="AS6" s="6"/>
    </row>
    <row r="7" spans="1:46" x14ac:dyDescent="0.2">
      <c r="A7" s="5" t="s">
        <v>52</v>
      </c>
      <c r="B7" s="3">
        <f>SUMPRODUCT(B3:B6,$AG3:$AG6)/SUM($AG3:$AG6)</f>
        <v>0.72454360679114949</v>
      </c>
      <c r="C7" s="6">
        <f>SUMPRODUCT(C3:C6,$AG3:$AG6)/SUM($AG3:$AG6)</f>
        <v>0.69874487816396358</v>
      </c>
      <c r="D7" s="3">
        <f>SUMPRODUCT(D3:D6,$AG3:$AG6)/SUM($AG3:$AG6)</f>
        <v>0.71966835966979503</v>
      </c>
      <c r="E7" s="3">
        <f>SUMPRODUCT(E3:E6,$AG3:$AG6)/SUM($AG3:$AG6)</f>
        <v>0.71966835966979503</v>
      </c>
      <c r="F7" s="6">
        <f>SUMPRODUCT(F3:F6,$AG3:$AG6)/SUM($AG3:$AG6)</f>
        <v>0.70362012528531803</v>
      </c>
      <c r="G7" s="3">
        <f>SUMPRODUCT(G3:G6,$AG3:$AG6)/SUM($AG3:$AG6)</f>
        <v>0.71966835966979503</v>
      </c>
      <c r="H7" s="6">
        <f>SUMPRODUCT(H3:H6,$AG3:$AG6)/SUM($AG3:$AG6)</f>
        <v>0.50947112557700236</v>
      </c>
      <c r="I7" s="6">
        <f>SUMPRODUCT(I3:I6,$AG3:$AG6)/SUM($AG3:$AG6)</f>
        <v>0.53607295809470001</v>
      </c>
      <c r="J7" s="6">
        <f>SUMPRODUCT(J3:J6,$AG3:$AG6)/SUM($AG3:$AG6)</f>
        <v>0.54369647247288033</v>
      </c>
      <c r="K7" s="6">
        <f>SUMPRODUCT(K3:K6,$AG3:$AG6)/SUM($AG3:$AG6)</f>
        <v>0.55709695490932332</v>
      </c>
      <c r="L7" s="6">
        <f>SUMPRODUCT(L3:L6,$AG3:$AG6)/SUM($AG3:$AG6)</f>
        <v>0.50947112557700236</v>
      </c>
      <c r="M7" s="6">
        <f>SUMPRODUCT(M3:M6,$AG3:$AG6)/SUM($AG3:$AG6)</f>
        <v>0.54369647247288033</v>
      </c>
      <c r="N7" s="6">
        <f>SUMPRODUCT(N3:N6,$AG3:$AG6)/SUM($AG3:$AG6)</f>
        <v>0.51927092834290955</v>
      </c>
      <c r="O7" s="6">
        <f>SUMPRODUCT(O3:O6,$AG3:$AG6)/SUM($AG3:$AG6)</f>
        <v>0.54094820521605469</v>
      </c>
      <c r="P7" s="6">
        <f>SUMPRODUCT(P3:P6,$AG3:$AG6)/SUM($AG3:$AG6)</f>
        <v>0.55837152236014198</v>
      </c>
      <c r="Q7" s="6">
        <f>SUMPRODUCT(Q3:Q6,$AG3:$AG6)/SUM($AG3:$AG6)</f>
        <v>0.56197220203067777</v>
      </c>
      <c r="R7" s="6">
        <f>SUMPRODUCT(R3:R6,$AG3:$AG6)/SUM($AG3:$AG6)</f>
        <v>0.51434637269835681</v>
      </c>
      <c r="S7" s="6">
        <f>SUMPRODUCT(S3:S6,$AG3:$AG6)/SUM($AG3:$AG6)</f>
        <v>0.55349627523878753</v>
      </c>
      <c r="T7" s="6">
        <f>SUMPRODUCT(T3:T6,$AG3:$AG6)/SUM($AG3:$AG6)</f>
        <v>0.52357688194196872</v>
      </c>
      <c r="U7" s="6">
        <f>SUMPRODUCT(U3:U6,$AG3:$AG6)/SUM($AG3:$AG6)</f>
        <v>0.53835054887562683</v>
      </c>
      <c r="V7" s="6">
        <f>SUMPRODUCT(V3:V6,$AG3:$AG6)/SUM($AG3:$AG6)</f>
        <v>0.44666757721529543</v>
      </c>
      <c r="W7" s="6">
        <f>SUMPRODUCT(W3:W6,$AG3:$AG6)/SUM($AG3:$AG6)</f>
        <v>0.52909073231259285</v>
      </c>
      <c r="X7" s="6">
        <f>SUMPRODUCT(X3:X6,$AG3:$AG6)/SUM($AG3:$AG6)</f>
        <v>0.53835054887562683</v>
      </c>
      <c r="Y7" s="6">
        <f>SUMPRODUCT(Y3:Y6,$AG3:$AG6)/SUM($AG3:$AG6)</f>
        <v>0.67160065189108609</v>
      </c>
      <c r="Z7" s="6">
        <f>SUMPRODUCT(Z3:Z6,$AG3:$AG6)/SUM($AG3:$AG6)</f>
        <v>0.6756957131679221</v>
      </c>
      <c r="AA7" s="6">
        <f>SUMPRODUCT(AA3:AA6,$AG3:$AG6)/SUM($AG3:$AG6)</f>
        <v>0.70019885456069109</v>
      </c>
      <c r="AB7" s="6">
        <f>SUMPRODUCT(AB3:AB6,$AG3:$AG6)/SUM($AG3:$AG6)</f>
        <v>0.67572400190752224</v>
      </c>
      <c r="AC7" s="6">
        <f>SUMPRODUCT(AC3:AC6,$AG3:$AG6)/SUM($AG3:$AG6)</f>
        <v>0.70432220457712735</v>
      </c>
      <c r="AD7" s="6">
        <f>SUMPRODUCT(AD3:AD6,$AG3:$AG6)/SUM($AG3:$AG6)</f>
        <v>0.69081213221166093</v>
      </c>
      <c r="AE7" s="6">
        <f>SUMPRODUCT(AE3:AE6,$AG3:$AG6)/SUM($AG3:$AG6)</f>
        <v>0.64204234514114267</v>
      </c>
      <c r="AF7" s="6">
        <f>SUMPRODUCT(AF3:AF6,$AG3:$AG6)/SUM($AG3:$AG6)</f>
        <v>0.64204234514114267</v>
      </c>
      <c r="AG7" s="6">
        <f>MAX(B7:AF7)</f>
        <v>0.72454360679114949</v>
      </c>
      <c r="AH7" s="6"/>
      <c r="AI7" s="6"/>
      <c r="AJ7" s="6"/>
      <c r="AK7" s="6"/>
      <c r="AL7" s="6"/>
      <c r="AM7" s="6"/>
      <c r="AN7" s="6"/>
      <c r="AO7" s="6"/>
      <c r="AP7" s="6"/>
      <c r="AQ7" s="6"/>
      <c r="AR7" s="6"/>
      <c r="AS7" s="6"/>
    </row>
    <row r="8" spans="1:46" ht="20" customHeight="1" x14ac:dyDescent="0.2">
      <c r="A8" s="1" t="s">
        <v>1</v>
      </c>
      <c r="B8" s="4"/>
      <c r="C8" s="4"/>
      <c r="D8" s="4"/>
      <c r="E8" s="4"/>
      <c r="F8" s="5"/>
      <c r="G8" s="5"/>
      <c r="H8" s="5"/>
      <c r="I8" s="5"/>
      <c r="J8" s="5"/>
      <c r="K8" s="5"/>
      <c r="L8" s="5"/>
      <c r="M8" s="5"/>
      <c r="N8" s="4"/>
      <c r="O8" s="4"/>
      <c r="P8" s="4"/>
      <c r="Q8" s="4"/>
      <c r="R8" s="4"/>
      <c r="S8" s="4"/>
      <c r="T8" s="5"/>
      <c r="U8" s="5"/>
      <c r="V8" s="5"/>
      <c r="W8" s="5"/>
      <c r="X8" s="5"/>
      <c r="Y8" s="5"/>
      <c r="Z8" s="5"/>
      <c r="AA8" s="5"/>
      <c r="AB8" s="5"/>
      <c r="AC8" s="5"/>
      <c r="AD8" s="5"/>
      <c r="AE8" s="5"/>
      <c r="AF8" s="5"/>
      <c r="AG8" s="6"/>
      <c r="AH8" s="8"/>
      <c r="AI8" s="8"/>
      <c r="AJ8" s="8"/>
      <c r="AK8" s="8"/>
      <c r="AL8" s="8"/>
      <c r="AM8" s="8"/>
      <c r="AN8" s="9"/>
      <c r="AO8" s="9"/>
      <c r="AP8" s="9"/>
      <c r="AQ8" s="5"/>
      <c r="AR8" s="5"/>
      <c r="AS8" s="5"/>
    </row>
    <row r="9" spans="1:46" x14ac:dyDescent="0.2">
      <c r="A9" s="5" t="s">
        <v>14</v>
      </c>
      <c r="B9" s="3">
        <v>1</v>
      </c>
      <c r="C9" s="3">
        <v>1</v>
      </c>
      <c r="D9" s="3">
        <v>1</v>
      </c>
      <c r="E9" s="3">
        <v>1</v>
      </c>
      <c r="F9" s="30">
        <v>1</v>
      </c>
      <c r="G9" s="30">
        <v>1</v>
      </c>
      <c r="H9" s="30">
        <v>1</v>
      </c>
      <c r="I9" s="30">
        <v>1</v>
      </c>
      <c r="J9" s="30">
        <v>1</v>
      </c>
      <c r="K9" s="30">
        <v>1</v>
      </c>
      <c r="L9" s="30">
        <v>1</v>
      </c>
      <c r="M9" s="30">
        <v>1</v>
      </c>
      <c r="N9" s="3">
        <v>1</v>
      </c>
      <c r="O9" s="3">
        <v>1</v>
      </c>
      <c r="P9" s="3">
        <v>1</v>
      </c>
      <c r="Q9" s="3">
        <v>1</v>
      </c>
      <c r="R9" s="3">
        <v>1</v>
      </c>
      <c r="S9" s="3">
        <v>1</v>
      </c>
      <c r="T9" s="3">
        <v>1</v>
      </c>
      <c r="U9" s="3">
        <v>1</v>
      </c>
      <c r="V9" s="3">
        <v>1</v>
      </c>
      <c r="W9" s="3">
        <v>1</v>
      </c>
      <c r="X9" s="3">
        <v>1</v>
      </c>
      <c r="Y9" s="3">
        <v>1</v>
      </c>
      <c r="Z9" s="3">
        <v>1</v>
      </c>
      <c r="AA9" s="3">
        <v>1</v>
      </c>
      <c r="AB9" s="3">
        <v>1</v>
      </c>
      <c r="AC9" s="3">
        <v>1</v>
      </c>
      <c r="AD9" s="3">
        <v>1</v>
      </c>
      <c r="AE9" s="3">
        <v>1</v>
      </c>
      <c r="AF9" s="3">
        <v>1</v>
      </c>
      <c r="AG9" s="6"/>
      <c r="AH9" s="11"/>
      <c r="AI9" s="11"/>
      <c r="AJ9" s="11"/>
      <c r="AK9" s="11"/>
      <c r="AL9" s="11"/>
      <c r="AM9" s="11"/>
      <c r="AN9" s="11"/>
      <c r="AO9" s="11"/>
      <c r="AP9" s="11"/>
      <c r="AQ9" s="3"/>
      <c r="AR9" s="3"/>
      <c r="AS9" s="3"/>
    </row>
    <row r="10" spans="1:46" x14ac:dyDescent="0.2">
      <c r="A10" s="5" t="s">
        <v>15</v>
      </c>
      <c r="B10" s="3">
        <v>1</v>
      </c>
      <c r="C10" s="3">
        <v>1</v>
      </c>
      <c r="D10" s="3">
        <v>1</v>
      </c>
      <c r="E10" s="3">
        <v>1</v>
      </c>
      <c r="F10" s="30">
        <v>1</v>
      </c>
      <c r="G10" s="30">
        <v>1</v>
      </c>
      <c r="H10" s="30">
        <v>1</v>
      </c>
      <c r="I10" s="30">
        <v>1</v>
      </c>
      <c r="J10" s="30">
        <v>1</v>
      </c>
      <c r="K10" s="30">
        <v>1</v>
      </c>
      <c r="L10" s="30">
        <v>1</v>
      </c>
      <c r="M10" s="30">
        <v>1</v>
      </c>
      <c r="N10" s="3">
        <v>1</v>
      </c>
      <c r="O10" s="3">
        <v>1</v>
      </c>
      <c r="P10" s="3">
        <v>1</v>
      </c>
      <c r="Q10" s="3">
        <v>1</v>
      </c>
      <c r="R10" s="3">
        <v>1</v>
      </c>
      <c r="S10" s="3">
        <v>1</v>
      </c>
      <c r="T10" s="3">
        <v>1</v>
      </c>
      <c r="U10" s="3">
        <v>1</v>
      </c>
      <c r="V10" s="3">
        <v>1</v>
      </c>
      <c r="W10" s="6">
        <v>0</v>
      </c>
      <c r="X10" s="3">
        <v>1</v>
      </c>
      <c r="Y10" s="3">
        <v>1</v>
      </c>
      <c r="Z10" s="3">
        <v>1</v>
      </c>
      <c r="AA10" s="3">
        <v>1</v>
      </c>
      <c r="AB10" s="3">
        <v>1</v>
      </c>
      <c r="AC10" s="3">
        <v>1</v>
      </c>
      <c r="AD10" s="6">
        <v>0</v>
      </c>
      <c r="AE10" s="6">
        <v>0.9</v>
      </c>
      <c r="AF10" s="6">
        <v>0.9</v>
      </c>
      <c r="AG10" s="6"/>
      <c r="AH10" s="11"/>
      <c r="AI10" s="11"/>
      <c r="AJ10" s="10"/>
      <c r="AK10" s="10"/>
      <c r="AL10" s="11"/>
      <c r="AM10" s="11"/>
      <c r="AN10" s="11"/>
      <c r="AO10" s="11"/>
      <c r="AP10" s="11"/>
      <c r="AQ10" s="3"/>
      <c r="AR10" s="6"/>
      <c r="AS10" s="6"/>
    </row>
    <row r="11" spans="1:46" x14ac:dyDescent="0.2">
      <c r="A11" s="5" t="s">
        <v>16</v>
      </c>
      <c r="B11" s="3">
        <v>1</v>
      </c>
      <c r="C11" s="3">
        <v>1</v>
      </c>
      <c r="D11" s="3">
        <v>1</v>
      </c>
      <c r="E11" s="3">
        <v>1</v>
      </c>
      <c r="F11" s="30">
        <v>1</v>
      </c>
      <c r="G11" s="30">
        <v>1</v>
      </c>
      <c r="H11" s="30">
        <v>1</v>
      </c>
      <c r="I11" s="30">
        <v>1</v>
      </c>
      <c r="J11" s="30">
        <v>1</v>
      </c>
      <c r="K11" s="30">
        <v>1</v>
      </c>
      <c r="L11" s="30">
        <v>1</v>
      </c>
      <c r="M11" s="30">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6"/>
      <c r="AH11" s="11"/>
      <c r="AI11" s="11"/>
      <c r="AJ11" s="11"/>
      <c r="AK11" s="11"/>
      <c r="AL11" s="11"/>
      <c r="AM11" s="11"/>
      <c r="AN11" s="11"/>
      <c r="AO11" s="11"/>
      <c r="AP11" s="11"/>
      <c r="AQ11" s="3"/>
      <c r="AR11" s="3"/>
      <c r="AS11" s="3"/>
    </row>
    <row r="12" spans="1:46" x14ac:dyDescent="0.2">
      <c r="A12" s="5" t="s">
        <v>17</v>
      </c>
      <c r="B12" s="3">
        <v>1</v>
      </c>
      <c r="C12" s="3">
        <v>1</v>
      </c>
      <c r="D12" s="3">
        <v>1</v>
      </c>
      <c r="E12" s="3">
        <v>1</v>
      </c>
      <c r="F12" s="30">
        <v>1</v>
      </c>
      <c r="G12" s="30">
        <v>1</v>
      </c>
      <c r="H12" s="30">
        <v>1</v>
      </c>
      <c r="I12" s="30">
        <v>1</v>
      </c>
      <c r="J12" s="30">
        <v>1</v>
      </c>
      <c r="K12" s="30">
        <v>1</v>
      </c>
      <c r="L12" s="30">
        <v>1</v>
      </c>
      <c r="M12" s="30">
        <v>1</v>
      </c>
      <c r="N12" s="3">
        <v>1</v>
      </c>
      <c r="O12" s="3">
        <v>1</v>
      </c>
      <c r="P12" s="3">
        <v>1</v>
      </c>
      <c r="Q12" s="3">
        <v>1</v>
      </c>
      <c r="R12" s="3">
        <v>1</v>
      </c>
      <c r="S12" s="3">
        <v>1</v>
      </c>
      <c r="T12" s="3">
        <v>1</v>
      </c>
      <c r="U12" s="3">
        <v>1</v>
      </c>
      <c r="V12" s="3">
        <v>1</v>
      </c>
      <c r="W12" s="6">
        <v>0</v>
      </c>
      <c r="X12" s="3">
        <v>1</v>
      </c>
      <c r="Y12" s="3">
        <v>1</v>
      </c>
      <c r="Z12" s="3">
        <v>1</v>
      </c>
      <c r="AA12" s="3">
        <v>1</v>
      </c>
      <c r="AB12" s="3">
        <v>1</v>
      </c>
      <c r="AC12" s="3">
        <v>1</v>
      </c>
      <c r="AD12" s="6">
        <v>0</v>
      </c>
      <c r="AE12" s="6">
        <v>0.89</v>
      </c>
      <c r="AF12" s="6">
        <v>0.89</v>
      </c>
      <c r="AG12" s="6"/>
      <c r="AH12" s="10"/>
      <c r="AI12" s="10"/>
      <c r="AJ12" s="10"/>
      <c r="AK12" s="10"/>
      <c r="AL12" s="11"/>
      <c r="AM12" s="11"/>
      <c r="AN12" s="11"/>
      <c r="AO12" s="10"/>
      <c r="AP12" s="11"/>
      <c r="AQ12" s="6"/>
      <c r="AR12" s="6"/>
      <c r="AS12" s="6"/>
    </row>
    <row r="13" spans="1:46" x14ac:dyDescent="0.2">
      <c r="A13" s="5" t="s">
        <v>53</v>
      </c>
      <c r="B13" s="3">
        <f>SUMPRODUCT(B9:B12,$AG3:$AG6)/SUM($AG3:$AG6)</f>
        <v>1</v>
      </c>
      <c r="C13" s="3">
        <f>SUMPRODUCT(C9:C12,$AG3:$AG6)/SUM($AG3:$AG6)</f>
        <v>1</v>
      </c>
      <c r="D13" s="3">
        <f>SUMPRODUCT(D9:D12,$AG3:$AG6)/SUM($AG3:$AG6)</f>
        <v>1</v>
      </c>
      <c r="E13" s="3">
        <f>SUMPRODUCT(E9:E12,$AG3:$AG6)/SUM($AG3:$AG6)</f>
        <v>1</v>
      </c>
      <c r="F13" s="3">
        <f>SUMPRODUCT(F9:F12,$AG3:$AG6)/SUM($AG3:$AG6)</f>
        <v>1</v>
      </c>
      <c r="G13" s="3">
        <f>SUMPRODUCT(G9:G12,$AG3:$AG6)/SUM($AG3:$AG6)</f>
        <v>1</v>
      </c>
      <c r="H13" s="3">
        <f>SUMPRODUCT(H9:H12,$AG3:$AG6)/SUM($AG3:$AG6)</f>
        <v>1</v>
      </c>
      <c r="I13" s="3">
        <f>SUMPRODUCT(I9:I12,$AG3:$AG6)/SUM($AG3:$AG6)</f>
        <v>1</v>
      </c>
      <c r="J13" s="3">
        <f>SUMPRODUCT(J9:J12,$AG3:$AG6)/SUM($AG3:$AG6)</f>
        <v>1</v>
      </c>
      <c r="K13" s="3">
        <f>SUMPRODUCT(K9:K12,$AG3:$AG6)/SUM($AG3:$AG6)</f>
        <v>1</v>
      </c>
      <c r="L13" s="3">
        <f>SUMPRODUCT(L9:L12,$AG3:$AG6)/SUM($AG3:$AG6)</f>
        <v>1</v>
      </c>
      <c r="M13" s="3">
        <f>SUMPRODUCT(M9:M12,$AG3:$AG6)/SUM($AG3:$AG6)</f>
        <v>1</v>
      </c>
      <c r="N13" s="3">
        <f>SUMPRODUCT(N9:N12,$AG3:$AG6)/SUM($AG3:$AG6)</f>
        <v>1</v>
      </c>
      <c r="O13" s="3">
        <f>SUMPRODUCT(O9:O12,$AG3:$AG6)/SUM($AG3:$AG6)</f>
        <v>1</v>
      </c>
      <c r="P13" s="3">
        <f>SUMPRODUCT(P9:P12,$AG3:$AG6)/SUM($AG3:$AG6)</f>
        <v>1</v>
      </c>
      <c r="Q13" s="3">
        <f>SUMPRODUCT(Q9:Q12,$AG3:$AG6)/SUM($AG3:$AG6)</f>
        <v>1</v>
      </c>
      <c r="R13" s="3">
        <f>SUMPRODUCT(R9:R12,$AG3:$AG6)/SUM($AG3:$AG6)</f>
        <v>1</v>
      </c>
      <c r="S13" s="3">
        <f>SUMPRODUCT(S9:S12,$AG3:$AG6)/SUM($AG3:$AG6)</f>
        <v>1</v>
      </c>
      <c r="T13" s="3">
        <f>SUMPRODUCT(T9:T12,$AG3:$AG6)/SUM($AG3:$AG6)</f>
        <v>1</v>
      </c>
      <c r="U13" s="3">
        <f>SUMPRODUCT(U9:U12,$AG3:$AG6)/SUM($AG3:$AG6)</f>
        <v>1</v>
      </c>
      <c r="V13" s="3">
        <f>SUMPRODUCT(V9:V12,$AG3:$AG6)/SUM($AG3:$AG6)</f>
        <v>1</v>
      </c>
      <c r="W13" s="6">
        <f>SUMPRODUCT(W9:W12,$AG3:$AG6)/SUM($AG3:$AG6)</f>
        <v>0.97998027659072073</v>
      </c>
      <c r="X13" s="3">
        <f>SUMPRODUCT(X9:X12,$AG3:$AG6)/SUM($AG3:$AG6)</f>
        <v>1</v>
      </c>
      <c r="Y13" s="3">
        <f>SUMPRODUCT(Y9:Y12,$AG3:$AG6)/SUM($AG3:$AG6)</f>
        <v>1</v>
      </c>
      <c r="Z13" s="3">
        <f>SUMPRODUCT(Z9:Z12,$AG3:$AG6)/SUM($AG3:$AG6)</f>
        <v>1</v>
      </c>
      <c r="AA13" s="3">
        <f>SUMPRODUCT(AA9:AA12,$AG3:$AG6)/SUM($AG3:$AG6)</f>
        <v>1</v>
      </c>
      <c r="AB13" s="3">
        <f>SUMPRODUCT(AB9:AB12,$AG3:$AG6)/SUM($AG3:$AG6)</f>
        <v>1</v>
      </c>
      <c r="AC13" s="3">
        <f>SUMPRODUCT(AC9:AC12,$AG3:$AG6)/SUM($AG3:$AG6)</f>
        <v>1</v>
      </c>
      <c r="AD13" s="6">
        <f>SUMPRODUCT(AD9:AD12,$AG3:$AG6)/SUM($AG3:$AG6)</f>
        <v>0.97998027659072073</v>
      </c>
      <c r="AE13" s="3">
        <f>SUMPRODUCT(AE9:AE12,$AG3:$AG6)/SUM($AG3:$AG6)</f>
        <v>0.99787302013547119</v>
      </c>
      <c r="AF13" s="3">
        <f>SUMPRODUCT(AF9:AF12,$AG3:$AG6)/SUM($AG3:$AG6)</f>
        <v>0.99787302013547119</v>
      </c>
      <c r="AG13" s="6">
        <f>MAX(B13:AF13)</f>
        <v>1</v>
      </c>
      <c r="AH13" s="6"/>
      <c r="AI13" s="6"/>
      <c r="AJ13" s="3"/>
      <c r="AK13" s="6"/>
      <c r="AL13" s="3"/>
      <c r="AM13" s="3"/>
      <c r="AN13" s="3"/>
      <c r="AO13" s="6"/>
      <c r="AP13" s="3"/>
      <c r="AQ13" s="6"/>
      <c r="AR13" s="3"/>
      <c r="AS13" s="3"/>
    </row>
    <row r="14" spans="1:46" ht="24" customHeight="1" x14ac:dyDescent="0.2">
      <c r="A14" s="1" t="s">
        <v>18</v>
      </c>
      <c r="B14" s="4"/>
      <c r="C14" s="4"/>
      <c r="D14" s="4"/>
      <c r="E14" s="4"/>
      <c r="F14" s="5"/>
      <c r="G14" s="5"/>
      <c r="H14" s="5"/>
      <c r="I14" s="5"/>
      <c r="J14" s="5"/>
      <c r="K14" s="5"/>
      <c r="L14" s="5"/>
      <c r="M14" s="5"/>
      <c r="N14" s="4"/>
      <c r="O14" s="4"/>
      <c r="P14" s="4"/>
      <c r="Q14" s="4"/>
      <c r="R14" s="4"/>
      <c r="S14" s="4"/>
      <c r="T14" s="5"/>
      <c r="U14" s="5"/>
      <c r="V14" s="5"/>
      <c r="W14" s="5"/>
      <c r="X14" s="5"/>
      <c r="Y14" s="5"/>
      <c r="Z14" s="5"/>
      <c r="AA14" s="5"/>
      <c r="AB14" s="5"/>
      <c r="AC14" s="5"/>
      <c r="AD14" s="5"/>
      <c r="AE14" s="5"/>
      <c r="AF14" s="5"/>
      <c r="AG14" s="6"/>
      <c r="AH14" s="8"/>
      <c r="AI14" s="8"/>
      <c r="AJ14" s="8"/>
      <c r="AK14" s="8"/>
      <c r="AL14" s="8"/>
      <c r="AM14" s="8"/>
      <c r="AN14" s="9"/>
      <c r="AO14" s="9"/>
      <c r="AP14" s="9"/>
      <c r="AQ14" s="5"/>
      <c r="AR14" s="5"/>
      <c r="AS14" s="5"/>
    </row>
    <row r="15" spans="1:46" x14ac:dyDescent="0.2">
      <c r="A15" s="5" t="s">
        <v>14</v>
      </c>
      <c r="B15" s="6">
        <v>0.91</v>
      </c>
      <c r="C15" s="3">
        <v>0.94</v>
      </c>
      <c r="D15" s="6">
        <v>0.9</v>
      </c>
      <c r="E15" s="6">
        <v>0.91</v>
      </c>
      <c r="F15" s="30">
        <v>0.94</v>
      </c>
      <c r="G15" s="29">
        <v>0.91</v>
      </c>
      <c r="H15" s="29">
        <v>0.89</v>
      </c>
      <c r="I15" s="29">
        <v>0.89</v>
      </c>
      <c r="J15" s="29">
        <v>0.9</v>
      </c>
      <c r="K15" s="29">
        <v>0.9</v>
      </c>
      <c r="L15" s="29">
        <v>0.89</v>
      </c>
      <c r="M15" s="29">
        <v>0.89</v>
      </c>
      <c r="N15" s="6">
        <v>0.9</v>
      </c>
      <c r="O15" s="6">
        <v>0.9</v>
      </c>
      <c r="P15" s="6">
        <v>0.89</v>
      </c>
      <c r="Q15" s="6">
        <v>0.91</v>
      </c>
      <c r="R15" s="6">
        <v>0.9</v>
      </c>
      <c r="S15" s="6">
        <v>0.89</v>
      </c>
      <c r="T15" s="6">
        <v>0.86</v>
      </c>
      <c r="U15" s="6">
        <v>0.93</v>
      </c>
      <c r="V15" s="6">
        <v>0.7</v>
      </c>
      <c r="W15" s="6">
        <v>0.93</v>
      </c>
      <c r="X15" s="6">
        <v>0.93</v>
      </c>
      <c r="Y15" s="6">
        <v>0.91</v>
      </c>
      <c r="Z15" s="3">
        <v>0.94</v>
      </c>
      <c r="AA15" s="6">
        <v>0.93</v>
      </c>
      <c r="AB15" s="6">
        <v>0.91</v>
      </c>
      <c r="AC15" s="6">
        <v>0.93</v>
      </c>
      <c r="AD15" s="6">
        <v>0.92</v>
      </c>
      <c r="AE15" s="6">
        <v>0.9</v>
      </c>
      <c r="AF15" s="6">
        <v>0.9</v>
      </c>
      <c r="AG15" s="6"/>
      <c r="AH15" s="10"/>
      <c r="AI15" s="10"/>
      <c r="AJ15" s="11"/>
      <c r="AK15" s="11"/>
      <c r="AL15" s="10"/>
      <c r="AM15" s="11"/>
      <c r="AN15" s="10"/>
      <c r="AO15" s="10"/>
      <c r="AP15" s="11"/>
      <c r="AQ15" s="6"/>
      <c r="AR15" s="6"/>
      <c r="AS15" s="6"/>
    </row>
    <row r="16" spans="1:46" x14ac:dyDescent="0.2">
      <c r="A16" s="5" t="s">
        <v>15</v>
      </c>
      <c r="B16" s="6">
        <v>0.9</v>
      </c>
      <c r="C16" s="3">
        <v>1</v>
      </c>
      <c r="D16" s="6">
        <v>0.9</v>
      </c>
      <c r="E16" s="6">
        <v>0.9</v>
      </c>
      <c r="F16" s="30">
        <v>1</v>
      </c>
      <c r="G16" s="29">
        <v>0.9</v>
      </c>
      <c r="H16" s="30">
        <v>1</v>
      </c>
      <c r="I16" s="30">
        <v>1</v>
      </c>
      <c r="J16" s="29">
        <v>0.9</v>
      </c>
      <c r="K16" s="30">
        <v>1</v>
      </c>
      <c r="L16" s="30">
        <v>1</v>
      </c>
      <c r="M16" s="29">
        <v>0.9</v>
      </c>
      <c r="N16" s="3">
        <v>1</v>
      </c>
      <c r="O16" s="3">
        <v>1</v>
      </c>
      <c r="P16" s="3">
        <v>1</v>
      </c>
      <c r="Q16" s="3">
        <v>1</v>
      </c>
      <c r="R16" s="3">
        <v>1</v>
      </c>
      <c r="S16" s="3">
        <v>1</v>
      </c>
      <c r="T16" s="6">
        <v>0.9</v>
      </c>
      <c r="U16" s="3">
        <v>1</v>
      </c>
      <c r="V16" s="6">
        <v>0.7</v>
      </c>
      <c r="W16" s="6">
        <v>0</v>
      </c>
      <c r="X16" s="3">
        <v>1</v>
      </c>
      <c r="Y16" s="3">
        <v>1</v>
      </c>
      <c r="Z16" s="6">
        <v>0.9</v>
      </c>
      <c r="AA16" s="3">
        <v>1</v>
      </c>
      <c r="AB16" s="3">
        <v>1</v>
      </c>
      <c r="AC16" s="3">
        <v>1</v>
      </c>
      <c r="AD16" s="6">
        <v>0</v>
      </c>
      <c r="AE16" s="6">
        <v>0.9</v>
      </c>
      <c r="AF16" s="6">
        <v>0.9</v>
      </c>
      <c r="AG16" s="6"/>
      <c r="AH16" s="11"/>
      <c r="AI16" s="11"/>
      <c r="AJ16" s="10"/>
      <c r="AK16" s="10"/>
      <c r="AL16" s="10"/>
      <c r="AM16" s="10"/>
      <c r="AN16" s="10"/>
      <c r="AO16" s="11"/>
      <c r="AP16" s="10"/>
      <c r="AQ16" s="3"/>
      <c r="AR16" s="6"/>
      <c r="AS16" s="6"/>
    </row>
    <row r="17" spans="1:46" x14ac:dyDescent="0.2">
      <c r="A17" s="5" t="s">
        <v>16</v>
      </c>
      <c r="B17" s="6">
        <v>0.85</v>
      </c>
      <c r="C17" s="6">
        <v>0.81</v>
      </c>
      <c r="D17" s="6">
        <v>0.85</v>
      </c>
      <c r="E17" s="6">
        <v>0.86</v>
      </c>
      <c r="F17" s="29">
        <v>0.84</v>
      </c>
      <c r="G17" s="29">
        <v>0.86</v>
      </c>
      <c r="H17" s="29">
        <v>0.74</v>
      </c>
      <c r="I17" s="29">
        <v>0.77</v>
      </c>
      <c r="J17" s="29">
        <v>0.78</v>
      </c>
      <c r="K17" s="29">
        <v>0.76</v>
      </c>
      <c r="L17" s="29">
        <v>0.74</v>
      </c>
      <c r="M17" s="29">
        <v>0.78</v>
      </c>
      <c r="N17" s="6">
        <v>0.79</v>
      </c>
      <c r="O17" s="6">
        <v>0.81</v>
      </c>
      <c r="P17" s="6">
        <v>0.81</v>
      </c>
      <c r="Q17" s="6">
        <v>0.81</v>
      </c>
      <c r="R17" s="6">
        <v>0.79</v>
      </c>
      <c r="S17" s="6">
        <v>0.81</v>
      </c>
      <c r="T17" s="6">
        <v>0.86</v>
      </c>
      <c r="U17" s="6">
        <v>0.86</v>
      </c>
      <c r="V17" s="6">
        <v>0.72</v>
      </c>
      <c r="W17" s="6">
        <v>0.86</v>
      </c>
      <c r="X17" s="6">
        <v>0.89</v>
      </c>
      <c r="Y17" s="6">
        <v>0.88</v>
      </c>
      <c r="Z17" s="6">
        <v>0.92</v>
      </c>
      <c r="AA17" s="6">
        <v>0.89</v>
      </c>
      <c r="AB17" s="6">
        <v>0.9</v>
      </c>
      <c r="AC17" s="6">
        <v>0.92</v>
      </c>
      <c r="AD17" s="6">
        <v>0.91</v>
      </c>
      <c r="AE17" s="3">
        <v>0.94</v>
      </c>
      <c r="AF17" s="3">
        <v>0.94</v>
      </c>
      <c r="AG17" s="6"/>
      <c r="AH17" s="10"/>
      <c r="AI17" s="10"/>
      <c r="AJ17" s="10"/>
      <c r="AK17" s="10"/>
      <c r="AL17" s="10"/>
      <c r="AM17" s="10"/>
      <c r="AN17" s="10"/>
      <c r="AO17" s="10"/>
      <c r="AP17" s="10"/>
      <c r="AQ17" s="6"/>
      <c r="AR17" s="3"/>
      <c r="AS17" s="3"/>
    </row>
    <row r="18" spans="1:46" x14ac:dyDescent="0.2">
      <c r="A18" s="5" t="s">
        <v>17</v>
      </c>
      <c r="B18" s="6">
        <v>0.67</v>
      </c>
      <c r="C18" s="3">
        <v>0.89</v>
      </c>
      <c r="D18" s="6">
        <v>0.67</v>
      </c>
      <c r="E18" s="6">
        <v>0.67</v>
      </c>
      <c r="F18" s="30">
        <v>0.89</v>
      </c>
      <c r="G18" s="29">
        <v>0.67</v>
      </c>
      <c r="H18" s="29">
        <v>0.67</v>
      </c>
      <c r="I18" s="30">
        <v>0.89</v>
      </c>
      <c r="J18" s="30">
        <v>0.89</v>
      </c>
      <c r="K18" s="30">
        <v>0.89</v>
      </c>
      <c r="L18" s="29">
        <v>0.67</v>
      </c>
      <c r="M18" s="30">
        <v>0.89</v>
      </c>
      <c r="N18" s="6">
        <v>0.67</v>
      </c>
      <c r="O18" s="3">
        <v>0.89</v>
      </c>
      <c r="P18" s="3">
        <v>0.89</v>
      </c>
      <c r="Q18" s="3">
        <v>0.89</v>
      </c>
      <c r="R18" s="6">
        <v>0.67</v>
      </c>
      <c r="S18" s="3">
        <v>0.89</v>
      </c>
      <c r="T18" s="3">
        <v>0.89</v>
      </c>
      <c r="U18" s="3">
        <v>0.89</v>
      </c>
      <c r="V18" s="6">
        <v>0.11</v>
      </c>
      <c r="W18" s="6">
        <v>0</v>
      </c>
      <c r="X18" s="3">
        <v>0.89</v>
      </c>
      <c r="Y18" s="3">
        <v>0.89</v>
      </c>
      <c r="Z18" s="6">
        <v>0.78</v>
      </c>
      <c r="AA18" s="3">
        <v>0.89</v>
      </c>
      <c r="AB18" s="3">
        <v>0.89</v>
      </c>
      <c r="AC18" s="3">
        <v>0.89</v>
      </c>
      <c r="AD18" s="6">
        <v>0</v>
      </c>
      <c r="AE18" s="6">
        <v>0.44</v>
      </c>
      <c r="AF18" s="6">
        <v>0.44</v>
      </c>
      <c r="AG18" s="6"/>
      <c r="AH18" s="10"/>
      <c r="AI18" s="10"/>
      <c r="AJ18" s="10"/>
      <c r="AK18" s="10"/>
      <c r="AL18" s="11"/>
      <c r="AM18" s="10"/>
      <c r="AN18" s="11"/>
      <c r="AO18" s="10"/>
      <c r="AP18" s="10"/>
      <c r="AQ18" s="6"/>
      <c r="AR18" s="6"/>
      <c r="AS18" s="6"/>
    </row>
    <row r="19" spans="1:46" x14ac:dyDescent="0.2">
      <c r="A19" s="5" t="s">
        <v>54</v>
      </c>
      <c r="B19" s="6">
        <f>SUMPRODUCT(B15:B18,$AG3:$AG6)/SUM($AG3:$AG6)</f>
        <v>0.87767314699495802</v>
      </c>
      <c r="C19" s="6">
        <f>SUMPRODUCT(C15:C18,$AG3:$AG6)/SUM($AG3:$AG6)</f>
        <v>0.87644788806733731</v>
      </c>
      <c r="D19" s="6">
        <f>SUMPRODUCT(D15:D18,$AG3:$AG6)/SUM($AG3:$AG6)</f>
        <v>0.87274859135040539</v>
      </c>
      <c r="E19" s="6">
        <f>SUMPRODUCT(E15:E18,$AG3:$AG6)/SUM($AG3:$AG6)</f>
        <v>0.88254839411631258</v>
      </c>
      <c r="F19" s="6">
        <f>SUMPRODUCT(F15:F18,$AG3:$AG6)/SUM($AG3:$AG6)</f>
        <v>0.891073629431401</v>
      </c>
      <c r="G19" s="6">
        <f>SUMPRODUCT(G15:G18,$AG3:$AG6)/SUM($AG3:$AG6)</f>
        <v>0.88254839411631258</v>
      </c>
      <c r="H19" s="6">
        <f>SUMPRODUCT(H15:H18,$AG3:$AG6)/SUM($AG3:$AG6)</f>
        <v>0.81494821447587129</v>
      </c>
      <c r="I19" s="6">
        <f>SUMPRODUCT(I15:I18,$AG3:$AG6)/SUM($AG3:$AG6)</f>
        <v>0.8323241213591559</v>
      </c>
      <c r="J19" s="6">
        <f>SUMPRODUCT(J15:J18,$AG3:$AG6)/SUM($AG3:$AG6)</f>
        <v>0.8413720270201448</v>
      </c>
      <c r="K19" s="6">
        <f>SUMPRODUCT(K15:K18,$AG3:$AG6)/SUM($AG3:$AG6)</f>
        <v>0.83237342988235419</v>
      </c>
      <c r="L19" s="6">
        <f>SUMPRODUCT(L15:L18,$AG3:$AG6)/SUM($AG3:$AG6)</f>
        <v>0.81494821447587129</v>
      </c>
      <c r="M19" s="6">
        <f>SUMPRODUCT(M15:M18,$AG3:$AG6)/SUM($AG3:$AG6)</f>
        <v>0.83644747137559217</v>
      </c>
      <c r="N19" s="6">
        <f>SUMPRODUCT(N15:N18,$AG3:$AG6)/SUM($AG3:$AG6)</f>
        <v>0.84424900572719652</v>
      </c>
      <c r="O19" s="6">
        <f>SUMPRODUCT(O15:O18,$AG3:$AG6)/SUM($AG3:$AG6)</f>
        <v>0.85674966548912668</v>
      </c>
      <c r="P19" s="6">
        <f>SUMPRODUCT(P15:P18,$AG3:$AG6)/SUM($AG3:$AG6)</f>
        <v>0.85182510984457405</v>
      </c>
      <c r="Q19" s="6">
        <f>SUMPRODUCT(Q15:Q18,$AG3:$AG6)/SUM($AG3:$AG6)</f>
        <v>0.86167422113367931</v>
      </c>
      <c r="R19" s="6">
        <f>SUMPRODUCT(R15:R18,$AG3:$AG6)/SUM($AG3:$AG6)</f>
        <v>0.84424900572719652</v>
      </c>
      <c r="S19" s="6">
        <f>SUMPRODUCT(S15:S18,$AG3:$AG6)/SUM($AG3:$AG6)</f>
        <v>0.85182510984457405</v>
      </c>
      <c r="T19" s="6">
        <f>SUMPRODUCT(T15:T18,$AG3:$AG6)/SUM($AG3:$AG6)</f>
        <v>0.86067578141277024</v>
      </c>
      <c r="U19" s="6">
        <f>SUMPRODUCT(U15:U18,$AG3:$AG6)/SUM($AG3:$AG6)</f>
        <v>0.89589956802955739</v>
      </c>
      <c r="V19" s="6">
        <f>SUMPRODUCT(V15:V18,$AG3:$AG6)/SUM($AG3:$AG6)</f>
        <v>0.70237505035025261</v>
      </c>
      <c r="W19" s="6">
        <f>SUMPRODUCT(W15:W18,$AG3:$AG6)/SUM($AG3:$AG6)</f>
        <v>0.87725492737988864</v>
      </c>
      <c r="X19" s="6">
        <f>SUMPRODUCT(X15:X18,$AG3:$AG6)/SUM($AG3:$AG6)</f>
        <v>0.91052530939362097</v>
      </c>
      <c r="Y19" s="6">
        <f>SUMPRODUCT(Y15:Y18,$AG3:$AG6)/SUM($AG3:$AG6)</f>
        <v>0.89580095098316093</v>
      </c>
      <c r="Z19" s="3">
        <f>SUMPRODUCT(Z15:Z18,$AG3:$AG6)/SUM($AG3:$AG6)</f>
        <v>0.92794862653770827</v>
      </c>
      <c r="AA19" s="6">
        <f>SUMPRODUCT(AA15:AA18,$AG3:$AG6)/SUM($AG3:$AG6)</f>
        <v>0.91052530939362097</v>
      </c>
      <c r="AB19" s="6">
        <f>SUMPRODUCT(AB15:AB18,$AG3:$AG6)/SUM($AG3:$AG6)</f>
        <v>0.90555144522587017</v>
      </c>
      <c r="AC19" s="3">
        <f>SUMPRODUCT(AC15:AC18,$AG3:$AG6)/SUM($AG3:$AG6)</f>
        <v>0.92515105075768456</v>
      </c>
      <c r="AD19" s="6">
        <f>SUMPRODUCT(AD15:AD18,$AG3:$AG6)/SUM($AG3:$AG6)</f>
        <v>0.89670660734210861</v>
      </c>
      <c r="AE19" s="6">
        <f>SUMPRODUCT(AE15:AE18,$AG3:$AG6)/SUM($AG3:$AG6)</f>
        <v>0.9137506423997741</v>
      </c>
      <c r="AF19" s="6">
        <f>SUMPRODUCT(AF15:AF18,$AG3:$AG6)/SUM($AG3:$AG6)</f>
        <v>0.9137506423997741</v>
      </c>
      <c r="AG19" s="6">
        <f>MAX(B19:AF19)</f>
        <v>0.92794862653770827</v>
      </c>
      <c r="AH19" s="6"/>
      <c r="AI19" s="6"/>
      <c r="AJ19" s="6"/>
      <c r="AK19" s="6"/>
      <c r="AL19" s="6"/>
      <c r="AM19" s="3"/>
      <c r="AN19" s="6"/>
      <c r="AO19" s="6"/>
      <c r="AP19" s="3"/>
      <c r="AQ19" s="6"/>
      <c r="AR19" s="6"/>
      <c r="AS19" s="6"/>
    </row>
    <row r="20" spans="1:46" x14ac:dyDescent="0.2">
      <c r="A20" s="1" t="s">
        <v>55</v>
      </c>
      <c r="B20" s="6">
        <f>AVERAGE(B7,B13,B19)</f>
        <v>0.86740558459536921</v>
      </c>
      <c r="C20" s="6">
        <f t="shared" ref="C20:AS20" si="0">AVERAGE(C7,C13,C19)</f>
        <v>0.85839758874376704</v>
      </c>
      <c r="D20" s="6">
        <f t="shared" si="0"/>
        <v>0.86413898367340014</v>
      </c>
      <c r="E20" s="6">
        <f t="shared" si="0"/>
        <v>0.86740558459536921</v>
      </c>
      <c r="F20" s="6">
        <f t="shared" si="0"/>
        <v>0.86489791823890627</v>
      </c>
      <c r="G20" s="6">
        <f t="shared" si="0"/>
        <v>0.86740558459536921</v>
      </c>
      <c r="H20" s="6">
        <f t="shared" si="0"/>
        <v>0.77480644668429122</v>
      </c>
      <c r="I20" s="6">
        <f t="shared" si="0"/>
        <v>0.78946569315128523</v>
      </c>
      <c r="J20" s="6">
        <f t="shared" si="0"/>
        <v>0.79502283316434175</v>
      </c>
      <c r="K20" s="6">
        <f t="shared" si="0"/>
        <v>0.79649012826389243</v>
      </c>
      <c r="L20" s="6">
        <f t="shared" si="0"/>
        <v>0.77480644668429122</v>
      </c>
      <c r="M20" s="6">
        <f t="shared" si="0"/>
        <v>0.79338131461615757</v>
      </c>
      <c r="N20" s="6">
        <f t="shared" si="0"/>
        <v>0.78783997802336858</v>
      </c>
      <c r="O20" s="6">
        <f t="shared" si="0"/>
        <v>0.79923262356839375</v>
      </c>
      <c r="P20" s="6">
        <f t="shared" si="0"/>
        <v>0.80339887740157201</v>
      </c>
      <c r="Q20" s="6">
        <f t="shared" si="0"/>
        <v>0.80788214105478573</v>
      </c>
      <c r="R20" s="6">
        <f t="shared" si="0"/>
        <v>0.78619845947518441</v>
      </c>
      <c r="S20" s="6">
        <f t="shared" si="0"/>
        <v>0.80177379502778712</v>
      </c>
      <c r="T20" s="6">
        <f t="shared" si="0"/>
        <v>0.79475088778491287</v>
      </c>
      <c r="U20" s="6">
        <f t="shared" si="0"/>
        <v>0.81141670563506141</v>
      </c>
      <c r="V20" s="6">
        <f t="shared" si="0"/>
        <v>0.7163475425218494</v>
      </c>
      <c r="W20" s="6">
        <f t="shared" si="0"/>
        <v>0.79544197876106748</v>
      </c>
      <c r="X20" s="6">
        <f t="shared" si="0"/>
        <v>0.81629195275641597</v>
      </c>
      <c r="Y20" s="6">
        <f t="shared" si="0"/>
        <v>0.85580053429141578</v>
      </c>
      <c r="Z20" s="6">
        <f t="shared" si="0"/>
        <v>0.86788144656854349</v>
      </c>
      <c r="AA20" s="6">
        <f t="shared" si="0"/>
        <v>0.87024138798477058</v>
      </c>
      <c r="AB20" s="6">
        <f t="shared" si="0"/>
        <v>0.8604251490444641</v>
      </c>
      <c r="AC20" s="3">
        <f t="shared" si="0"/>
        <v>0.87649108511160401</v>
      </c>
      <c r="AD20" s="6">
        <f t="shared" si="0"/>
        <v>0.85583300538149676</v>
      </c>
      <c r="AE20" s="6">
        <f t="shared" si="0"/>
        <v>0.8512220025587961</v>
      </c>
      <c r="AF20" s="6">
        <f t="shared" si="0"/>
        <v>0.8512220025587961</v>
      </c>
      <c r="AG20" s="6">
        <f>MAX(B20:AF20)</f>
        <v>0.87649108511160401</v>
      </c>
      <c r="AH20" s="6"/>
      <c r="AI20" s="6"/>
      <c r="AJ20" s="6"/>
      <c r="AK20" s="6"/>
      <c r="AL20" s="6"/>
      <c r="AM20" s="6"/>
      <c r="AN20" s="3"/>
      <c r="AO20" s="6"/>
      <c r="AP20" s="6"/>
      <c r="AQ20" s="6"/>
      <c r="AR20" s="6"/>
      <c r="AS20" s="6"/>
    </row>
    <row r="21" spans="1:46" ht="34" customHeight="1" x14ac:dyDescent="0.2">
      <c r="A21" s="23" t="s">
        <v>2</v>
      </c>
      <c r="B21" s="24"/>
      <c r="C21" s="24"/>
      <c r="D21" s="24"/>
      <c r="E21" s="24"/>
      <c r="F21" s="25"/>
      <c r="G21" s="25"/>
      <c r="H21" s="25"/>
      <c r="I21" s="25"/>
      <c r="J21" s="25"/>
      <c r="K21" s="25"/>
      <c r="L21" s="25"/>
      <c r="M21" s="25"/>
      <c r="N21" s="24"/>
      <c r="O21" s="24"/>
      <c r="P21" s="24"/>
      <c r="Q21" s="24"/>
      <c r="R21" s="24"/>
      <c r="S21" s="24"/>
      <c r="T21" s="25"/>
      <c r="U21" s="25"/>
      <c r="V21" s="25"/>
      <c r="W21" s="25"/>
      <c r="X21" s="25"/>
      <c r="Y21" s="25"/>
      <c r="Z21" s="25"/>
      <c r="AA21" s="25"/>
      <c r="AB21" s="25"/>
      <c r="AC21" s="25"/>
      <c r="AD21" s="25"/>
      <c r="AE21" s="25"/>
      <c r="AF21" s="25"/>
      <c r="AG21" s="21"/>
      <c r="AH21" s="21"/>
      <c r="AI21" s="21"/>
      <c r="AJ21" s="21"/>
      <c r="AK21" s="21"/>
      <c r="AL21" s="21"/>
      <c r="AM21" s="21"/>
      <c r="AN21" s="22"/>
      <c r="AO21" s="22"/>
      <c r="AP21" s="22"/>
      <c r="AQ21" s="20"/>
      <c r="AR21" s="20"/>
      <c r="AS21" s="20"/>
      <c r="AT21" s="20"/>
    </row>
    <row r="22" spans="1:46" ht="24" customHeight="1" x14ac:dyDescent="0.2">
      <c r="A22" s="18" t="s">
        <v>26</v>
      </c>
      <c r="B22" s="19"/>
      <c r="C22" s="19"/>
      <c r="D22" s="19"/>
      <c r="E22" s="19"/>
      <c r="F22" s="20"/>
      <c r="G22" s="20"/>
      <c r="H22" s="20"/>
      <c r="I22" s="20"/>
      <c r="J22" s="20"/>
      <c r="K22" s="20"/>
      <c r="L22" s="20"/>
      <c r="M22" s="20"/>
      <c r="N22" s="19"/>
      <c r="O22" s="19"/>
      <c r="P22" s="19"/>
      <c r="Q22" s="19"/>
      <c r="R22" s="19"/>
      <c r="S22" s="19"/>
      <c r="T22" s="20"/>
      <c r="U22" s="20"/>
      <c r="V22" s="20"/>
      <c r="W22" s="20"/>
      <c r="X22" s="20"/>
      <c r="Y22" s="20"/>
      <c r="Z22" s="20"/>
      <c r="AA22" s="20"/>
      <c r="AB22" s="20"/>
      <c r="AC22" s="20"/>
      <c r="AD22" s="20"/>
      <c r="AE22" s="20"/>
      <c r="AF22" s="20"/>
      <c r="AG22" s="21"/>
      <c r="AH22" s="21"/>
      <c r="AI22" s="21"/>
      <c r="AJ22" s="21"/>
      <c r="AK22" s="21"/>
      <c r="AL22" s="21"/>
      <c r="AM22" s="21"/>
      <c r="AN22" s="22"/>
      <c r="AO22" s="22"/>
      <c r="AP22" s="22"/>
      <c r="AQ22" s="20"/>
      <c r="AR22" s="20"/>
      <c r="AS22" s="20"/>
      <c r="AT22" s="20"/>
    </row>
    <row r="23" spans="1:46" x14ac:dyDescent="0.2">
      <c r="A23" s="5" t="s">
        <v>3</v>
      </c>
      <c r="B23" s="4" t="s">
        <v>7</v>
      </c>
      <c r="C23" s="4" t="s">
        <v>9</v>
      </c>
      <c r="D23" s="4" t="s">
        <v>7</v>
      </c>
      <c r="E23" s="4" t="s">
        <v>7</v>
      </c>
      <c r="F23" s="4" t="s">
        <v>9</v>
      </c>
      <c r="G23" s="4" t="s">
        <v>7</v>
      </c>
      <c r="H23" s="4" t="s">
        <v>7</v>
      </c>
      <c r="I23" s="4" t="s">
        <v>9</v>
      </c>
      <c r="J23" s="4" t="s">
        <v>7</v>
      </c>
      <c r="K23" s="4" t="s">
        <v>9</v>
      </c>
      <c r="L23" s="4" t="s">
        <v>7</v>
      </c>
      <c r="M23" s="4" t="s">
        <v>7</v>
      </c>
      <c r="N23" s="4" t="s">
        <v>7</v>
      </c>
      <c r="O23" s="4" t="s">
        <v>9</v>
      </c>
      <c r="P23" s="4" t="s">
        <v>7</v>
      </c>
      <c r="Q23" s="4" t="s">
        <v>9</v>
      </c>
      <c r="R23" s="4" t="s">
        <v>7</v>
      </c>
      <c r="S23" s="4" t="s">
        <v>7</v>
      </c>
      <c r="T23" s="4" t="s">
        <v>9</v>
      </c>
      <c r="U23" s="4" t="s">
        <v>9</v>
      </c>
      <c r="V23" s="4" t="s">
        <v>50</v>
      </c>
      <c r="W23" s="4" t="s">
        <v>9</v>
      </c>
      <c r="X23" s="4" t="s">
        <v>9</v>
      </c>
      <c r="Y23" s="4" t="s">
        <v>9</v>
      </c>
      <c r="Z23" s="4" t="s">
        <v>7</v>
      </c>
      <c r="AA23" s="4" t="s">
        <v>9</v>
      </c>
      <c r="AB23" s="4" t="s">
        <v>9</v>
      </c>
      <c r="AC23" s="4" t="s">
        <v>9</v>
      </c>
      <c r="AD23" s="4" t="s">
        <v>9</v>
      </c>
      <c r="AE23" s="4" t="s">
        <v>50</v>
      </c>
      <c r="AF23" s="4" t="s">
        <v>50</v>
      </c>
      <c r="AG23" s="8"/>
      <c r="AH23" s="8"/>
      <c r="AI23" s="8"/>
      <c r="AJ23" s="8"/>
      <c r="AK23" s="8"/>
      <c r="AL23" s="8"/>
      <c r="AM23" s="8"/>
      <c r="AN23" s="12"/>
      <c r="AO23" s="8"/>
      <c r="AP23" s="8"/>
      <c r="AQ23" s="4"/>
      <c r="AR23" s="4"/>
      <c r="AS23" s="4"/>
      <c r="AT23" s="4"/>
    </row>
    <row r="24" spans="1:46" x14ac:dyDescent="0.2">
      <c r="A24" s="5" t="s">
        <v>4</v>
      </c>
      <c r="B24" s="4" t="s">
        <v>28</v>
      </c>
      <c r="C24" s="4" t="s">
        <v>28</v>
      </c>
      <c r="D24" s="4" t="s">
        <v>28</v>
      </c>
      <c r="E24" s="4" t="s">
        <v>28</v>
      </c>
      <c r="F24" s="4" t="s">
        <v>28</v>
      </c>
      <c r="G24" s="4" t="s">
        <v>28</v>
      </c>
      <c r="H24" s="4" t="s">
        <v>51</v>
      </c>
      <c r="I24" s="4" t="s">
        <v>51</v>
      </c>
      <c r="J24" s="4" t="s">
        <v>28</v>
      </c>
      <c r="K24" s="4" t="s">
        <v>28</v>
      </c>
      <c r="L24" s="4" t="s">
        <v>51</v>
      </c>
      <c r="M24" s="4" t="s">
        <v>28</v>
      </c>
      <c r="N24" s="4" t="s">
        <v>51</v>
      </c>
      <c r="O24" s="4" t="s">
        <v>51</v>
      </c>
      <c r="P24" s="4" t="s">
        <v>28</v>
      </c>
      <c r="Q24" s="4" t="s">
        <v>28</v>
      </c>
      <c r="R24" s="4" t="s">
        <v>51</v>
      </c>
      <c r="S24" s="4" t="s">
        <v>28</v>
      </c>
      <c r="T24" s="4" t="s">
        <v>51</v>
      </c>
      <c r="U24" s="4" t="s">
        <v>28</v>
      </c>
      <c r="V24" s="4" t="s">
        <v>28</v>
      </c>
      <c r="W24" s="4" t="s">
        <v>28</v>
      </c>
      <c r="X24" s="4" t="s">
        <v>28</v>
      </c>
      <c r="Y24" s="4" t="s">
        <v>51</v>
      </c>
      <c r="Z24" s="4" t="s">
        <v>28</v>
      </c>
      <c r="AA24" s="4" t="s">
        <v>28</v>
      </c>
      <c r="AB24" s="4" t="s">
        <v>51</v>
      </c>
      <c r="AC24" s="4" t="s">
        <v>28</v>
      </c>
      <c r="AD24" s="4" t="s">
        <v>28</v>
      </c>
      <c r="AE24" s="4" t="s">
        <v>51</v>
      </c>
      <c r="AF24" s="4" t="s">
        <v>51</v>
      </c>
      <c r="AG24" s="4"/>
      <c r="AH24" s="4"/>
      <c r="AI24" s="4"/>
      <c r="AJ24" s="4"/>
      <c r="AK24" s="4"/>
      <c r="AL24" s="4"/>
      <c r="AM24" s="4"/>
      <c r="AN24" s="2"/>
      <c r="AO24" s="4"/>
      <c r="AP24" s="4"/>
      <c r="AQ24" s="4"/>
      <c r="AR24" s="4"/>
      <c r="AS24" s="4"/>
      <c r="AT24" s="4"/>
    </row>
    <row r="25" spans="1:46" x14ac:dyDescent="0.2">
      <c r="A25" s="5" t="s">
        <v>19</v>
      </c>
      <c r="B25" s="4" t="s">
        <v>8</v>
      </c>
      <c r="C25" s="4" t="s">
        <v>8</v>
      </c>
      <c r="D25" s="4" t="s">
        <v>10</v>
      </c>
      <c r="E25" s="4" t="s">
        <v>8</v>
      </c>
      <c r="F25" s="4" t="s">
        <v>8</v>
      </c>
      <c r="G25" s="4" t="s">
        <v>10</v>
      </c>
      <c r="H25" s="4" t="s">
        <v>8</v>
      </c>
      <c r="I25" s="4" t="s">
        <v>8</v>
      </c>
      <c r="J25" s="4" t="s">
        <v>8</v>
      </c>
      <c r="K25" s="4" t="s">
        <v>8</v>
      </c>
      <c r="L25" s="4" t="s">
        <v>10</v>
      </c>
      <c r="M25" s="4" t="s">
        <v>10</v>
      </c>
      <c r="N25" s="4" t="s">
        <v>8</v>
      </c>
      <c r="O25" s="4" t="s">
        <v>8</v>
      </c>
      <c r="P25" s="4" t="s">
        <v>8</v>
      </c>
      <c r="Q25" s="4" t="s">
        <v>8</v>
      </c>
      <c r="R25" s="4" t="s">
        <v>10</v>
      </c>
      <c r="S25" s="4" t="s">
        <v>10</v>
      </c>
      <c r="T25" s="4" t="s">
        <v>8</v>
      </c>
      <c r="U25" s="4" t="s">
        <v>8</v>
      </c>
      <c r="V25" s="4" t="s">
        <v>10</v>
      </c>
      <c r="W25" s="4" t="s">
        <v>10</v>
      </c>
      <c r="X25" s="4" t="s">
        <v>8</v>
      </c>
      <c r="Y25" s="4" t="s">
        <v>8</v>
      </c>
      <c r="Z25" s="4" t="s">
        <v>8</v>
      </c>
      <c r="AA25" s="4" t="s">
        <v>8</v>
      </c>
      <c r="AB25" s="4" t="s">
        <v>8</v>
      </c>
      <c r="AC25" s="4" t="s">
        <v>8</v>
      </c>
      <c r="AD25" s="4" t="s">
        <v>10</v>
      </c>
      <c r="AE25" s="4" t="s">
        <v>8</v>
      </c>
      <c r="AF25" s="4" t="s">
        <v>10</v>
      </c>
      <c r="AG25" s="8"/>
      <c r="AH25" s="8"/>
      <c r="AI25" s="8"/>
      <c r="AJ25" s="8"/>
      <c r="AK25" s="8"/>
      <c r="AL25" s="8"/>
      <c r="AM25" s="8"/>
      <c r="AN25" s="12"/>
      <c r="AO25" s="8"/>
      <c r="AP25" s="8"/>
      <c r="AQ25" s="4"/>
      <c r="AR25" s="4"/>
      <c r="AS25" s="4"/>
      <c r="AT25" s="4"/>
    </row>
    <row r="26" spans="1:46" x14ac:dyDescent="0.2">
      <c r="A26" s="5" t="s">
        <v>20</v>
      </c>
      <c r="B26" s="4">
        <v>1E-3</v>
      </c>
      <c r="C26" s="4">
        <v>1E-3</v>
      </c>
      <c r="D26" s="4">
        <v>1E-3</v>
      </c>
      <c r="E26" s="4">
        <v>1E-3</v>
      </c>
      <c r="F26" s="4">
        <v>1E-3</v>
      </c>
      <c r="G26" s="4">
        <v>1E-3</v>
      </c>
      <c r="H26" s="4">
        <v>1E-3</v>
      </c>
      <c r="I26" s="4">
        <v>1E-3</v>
      </c>
      <c r="J26" s="4">
        <v>1E-3</v>
      </c>
      <c r="K26" s="4">
        <v>1E-3</v>
      </c>
      <c r="L26" s="4">
        <v>1E-3</v>
      </c>
      <c r="M26" s="4">
        <v>1E-3</v>
      </c>
      <c r="N26" s="4">
        <v>1E-3</v>
      </c>
      <c r="O26" s="4">
        <v>1E-3</v>
      </c>
      <c r="P26" s="4">
        <v>1E-3</v>
      </c>
      <c r="Q26" s="4">
        <v>1E-3</v>
      </c>
      <c r="R26" s="4">
        <v>1E-3</v>
      </c>
      <c r="S26" s="4">
        <v>1E-3</v>
      </c>
      <c r="T26" s="4">
        <v>1E-3</v>
      </c>
      <c r="U26" s="4">
        <v>1E-3</v>
      </c>
      <c r="V26" s="4">
        <v>1E-3</v>
      </c>
      <c r="W26" s="4">
        <v>1E-3</v>
      </c>
      <c r="X26" s="4">
        <v>1E-3</v>
      </c>
      <c r="Y26" s="4">
        <v>1E-3</v>
      </c>
      <c r="Z26" s="4">
        <v>1E-3</v>
      </c>
      <c r="AA26" s="4">
        <v>1E-3</v>
      </c>
      <c r="AB26" s="4">
        <v>1E-3</v>
      </c>
      <c r="AC26" s="4">
        <v>1E-3</v>
      </c>
      <c r="AD26" s="4">
        <v>1E-3</v>
      </c>
      <c r="AE26" s="28">
        <v>9.9999999999999995E-7</v>
      </c>
      <c r="AF26" s="28">
        <v>9.9999999999999995E-7</v>
      </c>
      <c r="AG26" s="8"/>
      <c r="AH26" s="8"/>
      <c r="AI26" s="8"/>
      <c r="AJ26" s="27"/>
      <c r="AK26" s="27"/>
      <c r="AL26" s="8"/>
      <c r="AM26" s="8"/>
      <c r="AN26" s="12"/>
      <c r="AO26" s="8"/>
      <c r="AP26" s="8"/>
      <c r="AQ26" s="4"/>
      <c r="AR26" s="28"/>
      <c r="AS26" s="28"/>
      <c r="AT26" s="4"/>
    </row>
    <row r="27" spans="1:46" ht="20" customHeight="1" x14ac:dyDescent="0.2">
      <c r="A27" s="1" t="s">
        <v>27</v>
      </c>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8"/>
      <c r="AH27" s="8"/>
      <c r="AI27" s="8"/>
      <c r="AJ27" s="8"/>
      <c r="AK27" s="8"/>
      <c r="AL27" s="8"/>
      <c r="AM27" s="8"/>
      <c r="AN27" s="12"/>
      <c r="AO27" s="8"/>
      <c r="AP27" s="8"/>
      <c r="AQ27" s="4"/>
      <c r="AR27" s="4"/>
      <c r="AS27" s="4"/>
      <c r="AT27" s="4"/>
    </row>
    <row r="28" spans="1:46" x14ac:dyDescent="0.2">
      <c r="A28" s="5" t="s">
        <v>11</v>
      </c>
      <c r="B28" s="4" t="s">
        <v>12</v>
      </c>
      <c r="C28" s="4" t="s">
        <v>12</v>
      </c>
      <c r="D28" s="4" t="s">
        <v>12</v>
      </c>
      <c r="E28" s="4" t="s">
        <v>13</v>
      </c>
      <c r="F28" s="4" t="s">
        <v>13</v>
      </c>
      <c r="G28" s="4" t="s">
        <v>13</v>
      </c>
      <c r="H28" s="4" t="s">
        <v>12</v>
      </c>
      <c r="I28" s="4" t="s">
        <v>12</v>
      </c>
      <c r="J28" s="4" t="s">
        <v>12</v>
      </c>
      <c r="K28" s="4" t="s">
        <v>12</v>
      </c>
      <c r="L28" s="4" t="s">
        <v>12</v>
      </c>
      <c r="M28" s="4" t="s">
        <v>12</v>
      </c>
      <c r="N28" s="4" t="s">
        <v>13</v>
      </c>
      <c r="O28" s="4" t="s">
        <v>13</v>
      </c>
      <c r="P28" s="4" t="s">
        <v>13</v>
      </c>
      <c r="Q28" s="4" t="s">
        <v>13</v>
      </c>
      <c r="R28" s="4" t="s">
        <v>13</v>
      </c>
      <c r="S28" s="4" t="s">
        <v>13</v>
      </c>
      <c r="T28" s="4" t="s">
        <v>12</v>
      </c>
      <c r="U28" s="4" t="s">
        <v>12</v>
      </c>
      <c r="V28" s="4" t="s">
        <v>12</v>
      </c>
      <c r="W28" s="4" t="s">
        <v>12</v>
      </c>
      <c r="X28" s="4" t="s">
        <v>13</v>
      </c>
      <c r="Y28" s="4" t="s">
        <v>12</v>
      </c>
      <c r="Z28" s="4" t="s">
        <v>12</v>
      </c>
      <c r="AA28" s="4" t="s">
        <v>12</v>
      </c>
      <c r="AB28" s="4" t="s">
        <v>13</v>
      </c>
      <c r="AC28" s="4" t="s">
        <v>13</v>
      </c>
      <c r="AD28" s="4" t="s">
        <v>13</v>
      </c>
      <c r="AE28" s="4" t="s">
        <v>13</v>
      </c>
      <c r="AF28" s="4" t="s">
        <v>13</v>
      </c>
      <c r="AG28" s="8"/>
      <c r="AH28" s="8"/>
      <c r="AI28" s="8"/>
      <c r="AJ28" s="8"/>
      <c r="AK28" s="8"/>
      <c r="AL28" s="8"/>
      <c r="AM28" s="8"/>
      <c r="AN28" s="12"/>
      <c r="AO28" s="8"/>
      <c r="AP28" s="8"/>
      <c r="AQ28" s="4"/>
      <c r="AR28" s="4"/>
      <c r="AS28" s="4"/>
      <c r="AT28" s="4"/>
    </row>
    <row r="29" spans="1:46" x14ac:dyDescent="0.2">
      <c r="A29" s="5" t="s">
        <v>5</v>
      </c>
      <c r="B29" s="4" t="s">
        <v>56</v>
      </c>
      <c r="C29" s="4" t="s">
        <v>56</v>
      </c>
      <c r="D29" s="4" t="s">
        <v>56</v>
      </c>
      <c r="E29" s="4" t="s">
        <v>56</v>
      </c>
      <c r="F29" s="4" t="s">
        <v>56</v>
      </c>
      <c r="G29" s="4" t="s">
        <v>56</v>
      </c>
      <c r="H29" s="4" t="s">
        <v>57</v>
      </c>
      <c r="I29" s="4" t="s">
        <v>57</v>
      </c>
      <c r="J29" s="4" t="s">
        <v>57</v>
      </c>
      <c r="K29" s="4" t="s">
        <v>57</v>
      </c>
      <c r="L29" s="4" t="s">
        <v>57</v>
      </c>
      <c r="M29" s="4" t="s">
        <v>57</v>
      </c>
      <c r="N29" s="4" t="s">
        <v>57</v>
      </c>
      <c r="O29" s="4" t="s">
        <v>57</v>
      </c>
      <c r="P29" s="4" t="s">
        <v>57</v>
      </c>
      <c r="Q29" s="4" t="s">
        <v>57</v>
      </c>
      <c r="R29" s="4" t="s">
        <v>57</v>
      </c>
      <c r="S29" s="4" t="s">
        <v>57</v>
      </c>
      <c r="T29" s="4" t="s">
        <v>56</v>
      </c>
      <c r="U29" s="4" t="s">
        <v>56</v>
      </c>
      <c r="V29" s="4" t="s">
        <v>56</v>
      </c>
      <c r="W29" s="4" t="s">
        <v>56</v>
      </c>
      <c r="X29" s="4" t="s">
        <v>56</v>
      </c>
      <c r="Y29" s="4" t="s">
        <v>57</v>
      </c>
      <c r="Z29" s="4" t="s">
        <v>57</v>
      </c>
      <c r="AA29" s="4" t="s">
        <v>57</v>
      </c>
      <c r="AB29" s="4" t="s">
        <v>57</v>
      </c>
      <c r="AC29" s="4" t="s">
        <v>57</v>
      </c>
      <c r="AD29" s="4" t="s">
        <v>57</v>
      </c>
      <c r="AE29" s="4" t="s">
        <v>57</v>
      </c>
      <c r="AF29" s="4" t="s">
        <v>57</v>
      </c>
      <c r="AG29" s="8"/>
      <c r="AH29" s="8"/>
      <c r="AI29" s="8"/>
      <c r="AJ29" s="8"/>
      <c r="AK29" s="8"/>
      <c r="AL29" s="8"/>
      <c r="AM29" s="8"/>
      <c r="AN29" s="12"/>
      <c r="AO29" s="8"/>
      <c r="AP29" s="8"/>
      <c r="AQ29" s="4"/>
      <c r="AR29" s="4"/>
      <c r="AS29" s="4"/>
      <c r="AT29" s="4"/>
    </row>
    <row r="30" spans="1:46" x14ac:dyDescent="0.2">
      <c r="A30" s="14" t="s">
        <v>6</v>
      </c>
      <c r="B30" s="15">
        <v>3</v>
      </c>
      <c r="C30" s="15">
        <v>3</v>
      </c>
      <c r="D30" s="15">
        <v>3</v>
      </c>
      <c r="E30" s="15">
        <v>3</v>
      </c>
      <c r="F30" s="15">
        <v>3</v>
      </c>
      <c r="G30" s="15">
        <v>3</v>
      </c>
      <c r="H30" s="15">
        <v>2</v>
      </c>
      <c r="I30" s="15">
        <v>2</v>
      </c>
      <c r="J30" s="15">
        <v>2</v>
      </c>
      <c r="K30" s="15">
        <v>2</v>
      </c>
      <c r="L30" s="15">
        <v>2</v>
      </c>
      <c r="M30" s="15">
        <v>2</v>
      </c>
      <c r="N30" s="15">
        <v>2</v>
      </c>
      <c r="O30" s="15">
        <v>2</v>
      </c>
      <c r="P30" s="15">
        <v>2</v>
      </c>
      <c r="Q30" s="15">
        <v>2</v>
      </c>
      <c r="R30" s="15">
        <v>2</v>
      </c>
      <c r="S30" s="15">
        <v>2</v>
      </c>
      <c r="T30" s="15">
        <v>4</v>
      </c>
      <c r="U30" s="15">
        <v>4</v>
      </c>
      <c r="V30" s="15">
        <v>4</v>
      </c>
      <c r="W30" s="15">
        <v>4</v>
      </c>
      <c r="X30" s="15">
        <v>4</v>
      </c>
      <c r="Y30" s="15">
        <v>4</v>
      </c>
      <c r="Z30" s="15">
        <v>4</v>
      </c>
      <c r="AA30" s="15">
        <v>4</v>
      </c>
      <c r="AB30" s="15">
        <v>4</v>
      </c>
      <c r="AC30" s="15">
        <v>4</v>
      </c>
      <c r="AD30" s="15">
        <v>4</v>
      </c>
      <c r="AE30" s="15">
        <v>4</v>
      </c>
      <c r="AF30" s="15">
        <v>4</v>
      </c>
      <c r="AG30" s="21"/>
      <c r="AH30" s="21"/>
      <c r="AI30" s="21"/>
      <c r="AJ30" s="21"/>
      <c r="AK30" s="21"/>
      <c r="AL30" s="21"/>
      <c r="AM30" s="21"/>
      <c r="AN30" s="33"/>
      <c r="AO30" s="21"/>
      <c r="AP30" s="21"/>
      <c r="AQ30" s="19"/>
      <c r="AR30" s="19"/>
      <c r="AS30" s="19"/>
      <c r="AT30" s="19"/>
    </row>
    <row r="31" spans="1:46" ht="16" customHeight="1" x14ac:dyDescent="0.2">
      <c r="A31" s="31" t="s">
        <v>29</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row>
    <row r="32" spans="1:46" x14ac:dyDescent="0.2">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9"/>
      <c r="AH32" s="9"/>
      <c r="AI32" s="9"/>
      <c r="AJ32" s="9"/>
      <c r="AK32" s="9"/>
      <c r="AL32" s="9"/>
      <c r="AM32" s="9"/>
      <c r="AN32" s="9"/>
      <c r="AO32" s="9"/>
      <c r="AP32" s="9"/>
      <c r="AQ32" s="5"/>
      <c r="AR32" s="5"/>
      <c r="AS32" s="5"/>
      <c r="AT32" s="5"/>
    </row>
    <row r="33" spans="1:46" x14ac:dyDescent="0.2">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9"/>
      <c r="AH33" s="9"/>
      <c r="AI33" s="9"/>
      <c r="AJ33" s="9"/>
      <c r="AK33" s="9"/>
      <c r="AL33" s="9"/>
      <c r="AM33" s="9"/>
      <c r="AN33" s="9"/>
      <c r="AO33" s="9"/>
      <c r="AP33" s="9"/>
      <c r="AQ33" s="5"/>
      <c r="AR33" s="5"/>
      <c r="AS33" s="5"/>
      <c r="AT33" s="5"/>
    </row>
    <row r="34" spans="1:46" x14ac:dyDescent="0.2">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9"/>
      <c r="AH34" s="9"/>
      <c r="AI34" s="9"/>
      <c r="AJ34" s="9"/>
      <c r="AK34" s="9"/>
      <c r="AL34" s="9"/>
      <c r="AM34" s="9"/>
      <c r="AN34" s="9"/>
      <c r="AO34" s="9"/>
      <c r="AP34" s="9"/>
      <c r="AQ34" s="5"/>
      <c r="AR34" s="5"/>
      <c r="AS34" s="5"/>
      <c r="AT34" s="5"/>
    </row>
  </sheetData>
  <mergeCells count="1">
    <mergeCell ref="A31:AT3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Silvia Grieder</dc:creator>
  <cp:lastModifiedBy>Markus Steiner</cp:lastModifiedBy>
  <dcterms:created xsi:type="dcterms:W3CDTF">2020-07-12T13:47:43Z</dcterms:created>
  <dcterms:modified xsi:type="dcterms:W3CDTF">2021-02-25T13:06:50Z</dcterms:modified>
</cp:coreProperties>
</file>