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ESSDMHO\Desktop\report\"/>
    </mc:Choice>
  </mc:AlternateContent>
  <xr:revisionPtr revIDLastSave="0" documentId="8_{A7B4721A-DA86-4ED7-820A-A45930B11AD7}" xr6:coauthVersionLast="46" xr6:coauthVersionMax="46" xr10:uidLastSave="{00000000-0000-0000-0000-000000000000}"/>
  <bookViews>
    <workbookView xWindow="-108" yWindow="-108" windowWidth="23256" windowHeight="12576" tabRatio="793" activeTab="1" xr2:uid="{D19ABA89-4FB9-47DB-9D9F-2C2BE530B31A}"/>
  </bookViews>
  <sheets>
    <sheet name="HL" sheetId="19" r:id="rId1"/>
    <sheet name="Cumulative View" sheetId="20" r:id="rId2"/>
    <sheet name="Monthly_KPI" sheetId="8" r:id="rId3"/>
    <sheet name="Monthly_%_KPI" sheetId="15" r:id="rId4"/>
    <sheet name="Daily_KPI" sheetId="6" r:id="rId5"/>
    <sheet name="SLA not meet" sheetId="23" r:id="rId6"/>
    <sheet name="KPI_Sheet" sheetId="22" r:id="rId7"/>
    <sheet name="Tools_Monthly_KPI" sheetId="16" r:id="rId8"/>
    <sheet name="Tools_Downtime" sheetId="18" r:id="rId9"/>
    <sheet name="Tools_This_Month" sheetId="17" r:id="rId10"/>
  </sheets>
  <definedNames>
    <definedName name="_xlnm._FilterDatabase" localSheetId="4" hidden="1">Daily_KPI!$A$1:$L$929</definedName>
    <definedName name="_xlnm._FilterDatabase" localSheetId="2" hidden="1">Monthly_KPI!$A$2:$G$37</definedName>
  </definedNames>
  <calcPr calcId="191028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98" i="6" l="1"/>
  <c r="K298" i="6"/>
  <c r="J617" i="6"/>
  <c r="J37" i="6"/>
  <c r="J418" i="6"/>
  <c r="J32" i="6"/>
  <c r="K32" i="6"/>
  <c r="J64" i="6"/>
  <c r="K64" i="6"/>
  <c r="J96" i="6"/>
  <c r="K96" i="6"/>
  <c r="J128" i="6"/>
  <c r="K128" i="6"/>
  <c r="J160" i="6"/>
  <c r="K160" i="6"/>
  <c r="J192" i="6"/>
  <c r="K192" i="6"/>
  <c r="J224" i="6"/>
  <c r="K224" i="6"/>
  <c r="J256" i="6"/>
  <c r="K256" i="6"/>
  <c r="J288" i="6"/>
  <c r="K288" i="6"/>
  <c r="J320" i="6"/>
  <c r="K320" i="6"/>
  <c r="J352" i="6"/>
  <c r="K352" i="6"/>
  <c r="J384" i="6"/>
  <c r="K384" i="6"/>
  <c r="J416" i="6"/>
  <c r="K416" i="6"/>
  <c r="J448" i="6"/>
  <c r="K448" i="6"/>
  <c r="J480" i="6"/>
  <c r="K480" i="6"/>
  <c r="J512" i="6"/>
  <c r="K512" i="6"/>
  <c r="J544" i="6"/>
  <c r="K544" i="6"/>
  <c r="J576" i="6"/>
  <c r="K576" i="6"/>
  <c r="J608" i="6"/>
  <c r="K608" i="6"/>
  <c r="J640" i="6"/>
  <c r="K640" i="6"/>
  <c r="J672" i="6"/>
  <c r="K672" i="6"/>
  <c r="J704" i="6"/>
  <c r="K704" i="6"/>
  <c r="J711" i="6"/>
  <c r="K711" i="6"/>
  <c r="J712" i="6"/>
  <c r="K712" i="6"/>
  <c r="J736" i="6"/>
  <c r="K736" i="6"/>
  <c r="J768" i="6"/>
  <c r="K768" i="6"/>
  <c r="J800" i="6"/>
  <c r="K800" i="6"/>
  <c r="J832" i="6"/>
  <c r="K832" i="6"/>
  <c r="J928" i="6"/>
  <c r="K928" i="6"/>
  <c r="J896" i="6"/>
  <c r="K896" i="6"/>
  <c r="J864" i="6"/>
  <c r="K864" i="6"/>
  <c r="J677" i="6" l="1"/>
  <c r="J324" i="6"/>
  <c r="J325" i="6"/>
  <c r="J326" i="6"/>
  <c r="J293" i="6"/>
  <c r="H65" i="6" l="1"/>
  <c r="I65" i="6"/>
  <c r="I929" i="6" l="1"/>
  <c r="H929" i="6"/>
  <c r="I897" i="6"/>
  <c r="H897" i="6"/>
  <c r="I865" i="6"/>
  <c r="H865" i="6"/>
  <c r="I833" i="6"/>
  <c r="H833" i="6"/>
  <c r="I801" i="6"/>
  <c r="H801" i="6"/>
  <c r="I769" i="6"/>
  <c r="H769" i="6"/>
  <c r="I737" i="6"/>
  <c r="H737" i="6"/>
  <c r="I705" i="6"/>
  <c r="H705" i="6"/>
  <c r="I673" i="6"/>
  <c r="H673" i="6"/>
  <c r="I641" i="6"/>
  <c r="H641" i="6"/>
  <c r="I609" i="6"/>
  <c r="H609" i="6"/>
  <c r="I577" i="6"/>
  <c r="H577" i="6"/>
  <c r="I545" i="6"/>
  <c r="H545" i="6"/>
  <c r="I513" i="6"/>
  <c r="H513" i="6"/>
  <c r="I481" i="6"/>
  <c r="H481" i="6"/>
  <c r="I449" i="6"/>
  <c r="H449" i="6"/>
  <c r="I417" i="6"/>
  <c r="H417" i="6"/>
  <c r="I385" i="6"/>
  <c r="H385" i="6"/>
  <c r="I353" i="6"/>
  <c r="H353" i="6"/>
  <c r="I321" i="6"/>
  <c r="H321" i="6"/>
  <c r="I289" i="6"/>
  <c r="H289" i="6"/>
  <c r="I257" i="6"/>
  <c r="H257" i="6"/>
  <c r="I225" i="6"/>
  <c r="H225" i="6"/>
  <c r="I193" i="6"/>
  <c r="H193" i="6"/>
  <c r="I161" i="6"/>
  <c r="H161" i="6"/>
  <c r="I129" i="6"/>
  <c r="H129" i="6"/>
  <c r="I97" i="6"/>
  <c r="H97" i="6"/>
  <c r="I33" i="6"/>
  <c r="H33" i="6"/>
  <c r="K867" i="6" l="1"/>
  <c r="K868" i="6"/>
  <c r="K869" i="6"/>
  <c r="K870" i="6"/>
  <c r="K871" i="6"/>
  <c r="K872" i="6"/>
  <c r="K873" i="6"/>
  <c r="K874" i="6"/>
  <c r="K875" i="6"/>
  <c r="K876" i="6"/>
  <c r="K877" i="6"/>
  <c r="K878" i="6"/>
  <c r="K879" i="6"/>
  <c r="K880" i="6"/>
  <c r="K881" i="6"/>
  <c r="K882" i="6"/>
  <c r="K883" i="6"/>
  <c r="K884" i="6"/>
  <c r="K885" i="6"/>
  <c r="K886" i="6"/>
  <c r="K887" i="6"/>
  <c r="K866" i="6"/>
  <c r="J867" i="6"/>
  <c r="J868" i="6"/>
  <c r="J869" i="6"/>
  <c r="J870" i="6"/>
  <c r="J871" i="6"/>
  <c r="J872" i="6"/>
  <c r="J873" i="6"/>
  <c r="J874" i="6"/>
  <c r="J875" i="6"/>
  <c r="J876" i="6"/>
  <c r="J877" i="6"/>
  <c r="J878" i="6"/>
  <c r="J879" i="6"/>
  <c r="J880" i="6"/>
  <c r="J881" i="6"/>
  <c r="J882" i="6"/>
  <c r="J883" i="6"/>
  <c r="J884" i="6"/>
  <c r="J885" i="6"/>
  <c r="J886" i="6"/>
  <c r="J866" i="6"/>
  <c r="K2" i="6" l="1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K98" i="6"/>
  <c r="K99" i="6"/>
  <c r="K100" i="6"/>
  <c r="K101" i="6"/>
  <c r="K102" i="6"/>
  <c r="K103" i="6"/>
  <c r="K104" i="6"/>
  <c r="K105" i="6"/>
  <c r="K106" i="6"/>
  <c r="K107" i="6"/>
  <c r="K108" i="6"/>
  <c r="K109" i="6"/>
  <c r="K110" i="6"/>
  <c r="K111" i="6"/>
  <c r="K112" i="6"/>
  <c r="K113" i="6"/>
  <c r="K114" i="6"/>
  <c r="K115" i="6"/>
  <c r="K116" i="6"/>
  <c r="K117" i="6"/>
  <c r="K118" i="6"/>
  <c r="K119" i="6"/>
  <c r="K120" i="6"/>
  <c r="K121" i="6"/>
  <c r="K122" i="6"/>
  <c r="K123" i="6"/>
  <c r="K124" i="6"/>
  <c r="K125" i="6"/>
  <c r="K126" i="6"/>
  <c r="K127" i="6"/>
  <c r="K130" i="6"/>
  <c r="K131" i="6"/>
  <c r="K132" i="6"/>
  <c r="K133" i="6"/>
  <c r="K134" i="6"/>
  <c r="K135" i="6"/>
  <c r="K136" i="6"/>
  <c r="K137" i="6"/>
  <c r="K138" i="6"/>
  <c r="K139" i="6"/>
  <c r="K140" i="6"/>
  <c r="K141" i="6"/>
  <c r="K142" i="6"/>
  <c r="K143" i="6"/>
  <c r="K144" i="6"/>
  <c r="K145" i="6"/>
  <c r="K146" i="6"/>
  <c r="K147" i="6"/>
  <c r="K148" i="6"/>
  <c r="K149" i="6"/>
  <c r="K150" i="6"/>
  <c r="K151" i="6"/>
  <c r="K152" i="6"/>
  <c r="K153" i="6"/>
  <c r="K154" i="6"/>
  <c r="K155" i="6"/>
  <c r="K156" i="6"/>
  <c r="K157" i="6"/>
  <c r="K158" i="6"/>
  <c r="K159" i="6"/>
  <c r="K162" i="6"/>
  <c r="K163" i="6"/>
  <c r="K164" i="6"/>
  <c r="K165" i="6"/>
  <c r="K166" i="6"/>
  <c r="K167" i="6"/>
  <c r="K168" i="6"/>
  <c r="K169" i="6"/>
  <c r="K170" i="6"/>
  <c r="K171" i="6"/>
  <c r="K172" i="6"/>
  <c r="K173" i="6"/>
  <c r="K174" i="6"/>
  <c r="K175" i="6"/>
  <c r="K176" i="6"/>
  <c r="K177" i="6"/>
  <c r="K178" i="6"/>
  <c r="K179" i="6"/>
  <c r="K180" i="6"/>
  <c r="K181" i="6"/>
  <c r="K182" i="6"/>
  <c r="K183" i="6"/>
  <c r="K184" i="6"/>
  <c r="K185" i="6"/>
  <c r="K186" i="6"/>
  <c r="K187" i="6"/>
  <c r="K188" i="6"/>
  <c r="K189" i="6"/>
  <c r="K190" i="6"/>
  <c r="K191" i="6"/>
  <c r="K194" i="6"/>
  <c r="K195" i="6"/>
  <c r="K196" i="6"/>
  <c r="K197" i="6"/>
  <c r="K198" i="6"/>
  <c r="K199" i="6"/>
  <c r="K200" i="6"/>
  <c r="K201" i="6"/>
  <c r="K202" i="6"/>
  <c r="K203" i="6"/>
  <c r="K204" i="6"/>
  <c r="K205" i="6"/>
  <c r="K206" i="6"/>
  <c r="K207" i="6"/>
  <c r="K208" i="6"/>
  <c r="K209" i="6"/>
  <c r="K210" i="6"/>
  <c r="K211" i="6"/>
  <c r="K212" i="6"/>
  <c r="K213" i="6"/>
  <c r="K214" i="6"/>
  <c r="K215" i="6"/>
  <c r="K216" i="6"/>
  <c r="K217" i="6"/>
  <c r="K218" i="6"/>
  <c r="K219" i="6"/>
  <c r="K220" i="6"/>
  <c r="K221" i="6"/>
  <c r="K222" i="6"/>
  <c r="K223" i="6"/>
  <c r="K226" i="6"/>
  <c r="K227" i="6"/>
  <c r="K228" i="6"/>
  <c r="K229" i="6"/>
  <c r="K230" i="6"/>
  <c r="K231" i="6"/>
  <c r="K232" i="6"/>
  <c r="K233" i="6"/>
  <c r="K234" i="6"/>
  <c r="K235" i="6"/>
  <c r="K236" i="6"/>
  <c r="K237" i="6"/>
  <c r="K238" i="6"/>
  <c r="K239" i="6"/>
  <c r="K240" i="6"/>
  <c r="K241" i="6"/>
  <c r="K242" i="6"/>
  <c r="K243" i="6"/>
  <c r="K244" i="6"/>
  <c r="K245" i="6"/>
  <c r="K246" i="6"/>
  <c r="K247" i="6"/>
  <c r="K248" i="6"/>
  <c r="K249" i="6"/>
  <c r="K250" i="6"/>
  <c r="K251" i="6"/>
  <c r="K252" i="6"/>
  <c r="K253" i="6"/>
  <c r="K254" i="6"/>
  <c r="K255" i="6"/>
  <c r="K258" i="6"/>
  <c r="K259" i="6"/>
  <c r="K260" i="6"/>
  <c r="K261" i="6"/>
  <c r="K262" i="6"/>
  <c r="K263" i="6"/>
  <c r="K264" i="6"/>
  <c r="K265" i="6"/>
  <c r="K266" i="6"/>
  <c r="K267" i="6"/>
  <c r="K268" i="6"/>
  <c r="K269" i="6"/>
  <c r="K270" i="6"/>
  <c r="K271" i="6"/>
  <c r="K272" i="6"/>
  <c r="K273" i="6"/>
  <c r="K274" i="6"/>
  <c r="K275" i="6"/>
  <c r="K276" i="6"/>
  <c r="K277" i="6"/>
  <c r="K278" i="6"/>
  <c r="K279" i="6"/>
  <c r="K280" i="6"/>
  <c r="K281" i="6"/>
  <c r="K282" i="6"/>
  <c r="K283" i="6"/>
  <c r="K284" i="6"/>
  <c r="K285" i="6"/>
  <c r="K286" i="6"/>
  <c r="K287" i="6"/>
  <c r="K290" i="6"/>
  <c r="K291" i="6"/>
  <c r="K292" i="6"/>
  <c r="K293" i="6"/>
  <c r="K294" i="6"/>
  <c r="K295" i="6"/>
  <c r="K296" i="6"/>
  <c r="K297" i="6"/>
  <c r="K299" i="6"/>
  <c r="K300" i="6"/>
  <c r="K301" i="6"/>
  <c r="K302" i="6"/>
  <c r="K303" i="6"/>
  <c r="K304" i="6"/>
  <c r="K305" i="6"/>
  <c r="K306" i="6"/>
  <c r="K307" i="6"/>
  <c r="K308" i="6"/>
  <c r="K309" i="6"/>
  <c r="K310" i="6"/>
  <c r="K311" i="6"/>
  <c r="K312" i="6"/>
  <c r="K313" i="6"/>
  <c r="K314" i="6"/>
  <c r="K315" i="6"/>
  <c r="K316" i="6"/>
  <c r="K317" i="6"/>
  <c r="K318" i="6"/>
  <c r="K319" i="6"/>
  <c r="K322" i="6"/>
  <c r="K323" i="6"/>
  <c r="K324" i="6"/>
  <c r="K325" i="6"/>
  <c r="K326" i="6"/>
  <c r="K327" i="6"/>
  <c r="K328" i="6"/>
  <c r="K329" i="6"/>
  <c r="K330" i="6"/>
  <c r="K331" i="6"/>
  <c r="K332" i="6"/>
  <c r="K333" i="6"/>
  <c r="K334" i="6"/>
  <c r="K335" i="6"/>
  <c r="K336" i="6"/>
  <c r="K337" i="6"/>
  <c r="K338" i="6"/>
  <c r="K339" i="6"/>
  <c r="K340" i="6"/>
  <c r="K341" i="6"/>
  <c r="K342" i="6"/>
  <c r="K343" i="6"/>
  <c r="K344" i="6"/>
  <c r="K345" i="6"/>
  <c r="K346" i="6"/>
  <c r="K347" i="6"/>
  <c r="K348" i="6"/>
  <c r="K349" i="6"/>
  <c r="K350" i="6"/>
  <c r="K351" i="6"/>
  <c r="K354" i="6"/>
  <c r="K355" i="6"/>
  <c r="K356" i="6"/>
  <c r="K357" i="6"/>
  <c r="K358" i="6"/>
  <c r="K359" i="6"/>
  <c r="K360" i="6"/>
  <c r="K361" i="6"/>
  <c r="K362" i="6"/>
  <c r="K363" i="6"/>
  <c r="K364" i="6"/>
  <c r="K365" i="6"/>
  <c r="K366" i="6"/>
  <c r="K367" i="6"/>
  <c r="K368" i="6"/>
  <c r="K369" i="6"/>
  <c r="K370" i="6"/>
  <c r="K371" i="6"/>
  <c r="K372" i="6"/>
  <c r="K373" i="6"/>
  <c r="K374" i="6"/>
  <c r="K375" i="6"/>
  <c r="K376" i="6"/>
  <c r="K377" i="6"/>
  <c r="K378" i="6"/>
  <c r="K379" i="6"/>
  <c r="K380" i="6"/>
  <c r="K381" i="6"/>
  <c r="K382" i="6"/>
  <c r="K383" i="6"/>
  <c r="K386" i="6"/>
  <c r="K387" i="6"/>
  <c r="K388" i="6"/>
  <c r="K389" i="6"/>
  <c r="K390" i="6"/>
  <c r="K391" i="6"/>
  <c r="K392" i="6"/>
  <c r="K393" i="6"/>
  <c r="K394" i="6"/>
  <c r="K395" i="6"/>
  <c r="K396" i="6"/>
  <c r="K397" i="6"/>
  <c r="K398" i="6"/>
  <c r="K399" i="6"/>
  <c r="K400" i="6"/>
  <c r="K401" i="6"/>
  <c r="K402" i="6"/>
  <c r="K403" i="6"/>
  <c r="K404" i="6"/>
  <c r="K405" i="6"/>
  <c r="K406" i="6"/>
  <c r="K407" i="6"/>
  <c r="K408" i="6"/>
  <c r="K409" i="6"/>
  <c r="K410" i="6"/>
  <c r="K411" i="6"/>
  <c r="K412" i="6"/>
  <c r="K413" i="6"/>
  <c r="K414" i="6"/>
  <c r="K415" i="6"/>
  <c r="K418" i="6"/>
  <c r="K419" i="6"/>
  <c r="K420" i="6"/>
  <c r="K421" i="6"/>
  <c r="K422" i="6"/>
  <c r="K423" i="6"/>
  <c r="K424" i="6"/>
  <c r="K425" i="6"/>
  <c r="K426" i="6"/>
  <c r="K427" i="6"/>
  <c r="K428" i="6"/>
  <c r="K429" i="6"/>
  <c r="K430" i="6"/>
  <c r="K431" i="6"/>
  <c r="K432" i="6"/>
  <c r="K433" i="6"/>
  <c r="K434" i="6"/>
  <c r="K435" i="6"/>
  <c r="K436" i="6"/>
  <c r="K437" i="6"/>
  <c r="K438" i="6"/>
  <c r="K439" i="6"/>
  <c r="K440" i="6"/>
  <c r="K441" i="6"/>
  <c r="K442" i="6"/>
  <c r="K443" i="6"/>
  <c r="K444" i="6"/>
  <c r="K445" i="6"/>
  <c r="K446" i="6"/>
  <c r="K447" i="6"/>
  <c r="K450" i="6"/>
  <c r="K451" i="6"/>
  <c r="K452" i="6"/>
  <c r="K453" i="6"/>
  <c r="K454" i="6"/>
  <c r="K455" i="6"/>
  <c r="K456" i="6"/>
  <c r="K457" i="6"/>
  <c r="K458" i="6"/>
  <c r="K459" i="6"/>
  <c r="K460" i="6"/>
  <c r="K461" i="6"/>
  <c r="K462" i="6"/>
  <c r="K463" i="6"/>
  <c r="K464" i="6"/>
  <c r="K465" i="6"/>
  <c r="K466" i="6"/>
  <c r="K467" i="6"/>
  <c r="K468" i="6"/>
  <c r="K469" i="6"/>
  <c r="K470" i="6"/>
  <c r="K471" i="6"/>
  <c r="K472" i="6"/>
  <c r="K473" i="6"/>
  <c r="K474" i="6"/>
  <c r="K475" i="6"/>
  <c r="K476" i="6"/>
  <c r="K477" i="6"/>
  <c r="K478" i="6"/>
  <c r="K479" i="6"/>
  <c r="K482" i="6"/>
  <c r="K483" i="6"/>
  <c r="K484" i="6"/>
  <c r="K485" i="6"/>
  <c r="K486" i="6"/>
  <c r="K487" i="6"/>
  <c r="K488" i="6"/>
  <c r="K489" i="6"/>
  <c r="K490" i="6"/>
  <c r="K491" i="6"/>
  <c r="K492" i="6"/>
  <c r="K493" i="6"/>
  <c r="K494" i="6"/>
  <c r="K495" i="6"/>
  <c r="K496" i="6"/>
  <c r="K497" i="6"/>
  <c r="K498" i="6"/>
  <c r="K499" i="6"/>
  <c r="K500" i="6"/>
  <c r="K501" i="6"/>
  <c r="K502" i="6"/>
  <c r="K503" i="6"/>
  <c r="K504" i="6"/>
  <c r="K505" i="6"/>
  <c r="K506" i="6"/>
  <c r="K507" i="6"/>
  <c r="K508" i="6"/>
  <c r="K509" i="6"/>
  <c r="K510" i="6"/>
  <c r="K511" i="6"/>
  <c r="K514" i="6"/>
  <c r="K515" i="6"/>
  <c r="K516" i="6"/>
  <c r="K517" i="6"/>
  <c r="K518" i="6"/>
  <c r="K519" i="6"/>
  <c r="K520" i="6"/>
  <c r="K521" i="6"/>
  <c r="K522" i="6"/>
  <c r="K523" i="6"/>
  <c r="K524" i="6"/>
  <c r="K525" i="6"/>
  <c r="K526" i="6"/>
  <c r="K527" i="6"/>
  <c r="K528" i="6"/>
  <c r="K529" i="6"/>
  <c r="K530" i="6"/>
  <c r="K531" i="6"/>
  <c r="K532" i="6"/>
  <c r="K533" i="6"/>
  <c r="K534" i="6"/>
  <c r="K535" i="6"/>
  <c r="K536" i="6"/>
  <c r="K537" i="6"/>
  <c r="K538" i="6"/>
  <c r="K539" i="6"/>
  <c r="K540" i="6"/>
  <c r="K541" i="6"/>
  <c r="K542" i="6"/>
  <c r="K543" i="6"/>
  <c r="K546" i="6"/>
  <c r="K547" i="6"/>
  <c r="K548" i="6"/>
  <c r="K549" i="6"/>
  <c r="K550" i="6"/>
  <c r="K551" i="6"/>
  <c r="K552" i="6"/>
  <c r="K553" i="6"/>
  <c r="K554" i="6"/>
  <c r="K555" i="6"/>
  <c r="K556" i="6"/>
  <c r="K557" i="6"/>
  <c r="K558" i="6"/>
  <c r="K559" i="6"/>
  <c r="K560" i="6"/>
  <c r="K561" i="6"/>
  <c r="K562" i="6"/>
  <c r="K563" i="6"/>
  <c r="K564" i="6"/>
  <c r="K565" i="6"/>
  <c r="K566" i="6"/>
  <c r="K567" i="6"/>
  <c r="K568" i="6"/>
  <c r="K569" i="6"/>
  <c r="K570" i="6"/>
  <c r="K571" i="6"/>
  <c r="K572" i="6"/>
  <c r="K573" i="6"/>
  <c r="K574" i="6"/>
  <c r="K575" i="6"/>
  <c r="K578" i="6"/>
  <c r="K579" i="6"/>
  <c r="K580" i="6"/>
  <c r="K581" i="6"/>
  <c r="K582" i="6"/>
  <c r="K583" i="6"/>
  <c r="K584" i="6"/>
  <c r="K585" i="6"/>
  <c r="K586" i="6"/>
  <c r="K587" i="6"/>
  <c r="K588" i="6"/>
  <c r="K589" i="6"/>
  <c r="K590" i="6"/>
  <c r="K591" i="6"/>
  <c r="K592" i="6"/>
  <c r="K593" i="6"/>
  <c r="K594" i="6"/>
  <c r="K595" i="6"/>
  <c r="K596" i="6"/>
  <c r="K597" i="6"/>
  <c r="K598" i="6"/>
  <c r="K599" i="6"/>
  <c r="K600" i="6"/>
  <c r="K601" i="6"/>
  <c r="K602" i="6"/>
  <c r="K603" i="6"/>
  <c r="K604" i="6"/>
  <c r="K605" i="6"/>
  <c r="K606" i="6"/>
  <c r="K607" i="6"/>
  <c r="K610" i="6"/>
  <c r="K611" i="6"/>
  <c r="K612" i="6"/>
  <c r="K613" i="6"/>
  <c r="K614" i="6"/>
  <c r="K615" i="6"/>
  <c r="K616" i="6"/>
  <c r="K617" i="6"/>
  <c r="K618" i="6"/>
  <c r="K619" i="6"/>
  <c r="K620" i="6"/>
  <c r="K621" i="6"/>
  <c r="K622" i="6"/>
  <c r="K623" i="6"/>
  <c r="K624" i="6"/>
  <c r="K625" i="6"/>
  <c r="K626" i="6"/>
  <c r="K627" i="6"/>
  <c r="K628" i="6"/>
  <c r="K629" i="6"/>
  <c r="K630" i="6"/>
  <c r="K631" i="6"/>
  <c r="K632" i="6"/>
  <c r="K633" i="6"/>
  <c r="K634" i="6"/>
  <c r="K635" i="6"/>
  <c r="K636" i="6"/>
  <c r="K637" i="6"/>
  <c r="K638" i="6"/>
  <c r="K639" i="6"/>
  <c r="K642" i="6"/>
  <c r="K643" i="6"/>
  <c r="K644" i="6"/>
  <c r="K645" i="6"/>
  <c r="K646" i="6"/>
  <c r="K647" i="6"/>
  <c r="K648" i="6"/>
  <c r="K649" i="6"/>
  <c r="K650" i="6"/>
  <c r="K651" i="6"/>
  <c r="K652" i="6"/>
  <c r="K653" i="6"/>
  <c r="K654" i="6"/>
  <c r="K655" i="6"/>
  <c r="K656" i="6"/>
  <c r="K657" i="6"/>
  <c r="K658" i="6"/>
  <c r="K659" i="6"/>
  <c r="K660" i="6"/>
  <c r="K661" i="6"/>
  <c r="K662" i="6"/>
  <c r="K663" i="6"/>
  <c r="K664" i="6"/>
  <c r="K665" i="6"/>
  <c r="K666" i="6"/>
  <c r="K667" i="6"/>
  <c r="K668" i="6"/>
  <c r="K669" i="6"/>
  <c r="K670" i="6"/>
  <c r="K671" i="6"/>
  <c r="K674" i="6"/>
  <c r="K675" i="6"/>
  <c r="K676" i="6"/>
  <c r="K677" i="6"/>
  <c r="K678" i="6"/>
  <c r="K679" i="6"/>
  <c r="K680" i="6"/>
  <c r="K681" i="6"/>
  <c r="K682" i="6"/>
  <c r="K683" i="6"/>
  <c r="K684" i="6"/>
  <c r="K685" i="6"/>
  <c r="K686" i="6"/>
  <c r="K687" i="6"/>
  <c r="K688" i="6"/>
  <c r="K689" i="6"/>
  <c r="K690" i="6"/>
  <c r="K691" i="6"/>
  <c r="K692" i="6"/>
  <c r="K693" i="6"/>
  <c r="K694" i="6"/>
  <c r="K695" i="6"/>
  <c r="K696" i="6"/>
  <c r="K697" i="6"/>
  <c r="K698" i="6"/>
  <c r="K699" i="6"/>
  <c r="K700" i="6"/>
  <c r="K701" i="6"/>
  <c r="K702" i="6"/>
  <c r="K703" i="6"/>
  <c r="K706" i="6"/>
  <c r="K707" i="6"/>
  <c r="K708" i="6"/>
  <c r="K709" i="6"/>
  <c r="K710" i="6"/>
  <c r="K713" i="6"/>
  <c r="K714" i="6"/>
  <c r="K715" i="6"/>
  <c r="K716" i="6"/>
  <c r="K717" i="6"/>
  <c r="K718" i="6"/>
  <c r="K719" i="6"/>
  <c r="K720" i="6"/>
  <c r="K721" i="6"/>
  <c r="K722" i="6"/>
  <c r="K723" i="6"/>
  <c r="K724" i="6"/>
  <c r="K725" i="6"/>
  <c r="K726" i="6"/>
  <c r="K727" i="6"/>
  <c r="K728" i="6"/>
  <c r="K729" i="6"/>
  <c r="K730" i="6"/>
  <c r="K731" i="6"/>
  <c r="K732" i="6"/>
  <c r="K733" i="6"/>
  <c r="K734" i="6"/>
  <c r="K735" i="6"/>
  <c r="K738" i="6"/>
  <c r="K739" i="6"/>
  <c r="K740" i="6"/>
  <c r="K741" i="6"/>
  <c r="K742" i="6"/>
  <c r="K743" i="6"/>
  <c r="K744" i="6"/>
  <c r="K745" i="6"/>
  <c r="K746" i="6"/>
  <c r="K747" i="6"/>
  <c r="K748" i="6"/>
  <c r="K749" i="6"/>
  <c r="K750" i="6"/>
  <c r="K751" i="6"/>
  <c r="K752" i="6"/>
  <c r="K753" i="6"/>
  <c r="K754" i="6"/>
  <c r="K755" i="6"/>
  <c r="K756" i="6"/>
  <c r="K757" i="6"/>
  <c r="K758" i="6"/>
  <c r="K759" i="6"/>
  <c r="K760" i="6"/>
  <c r="K761" i="6"/>
  <c r="K762" i="6"/>
  <c r="K763" i="6"/>
  <c r="K764" i="6"/>
  <c r="K765" i="6"/>
  <c r="K766" i="6"/>
  <c r="K767" i="6"/>
  <c r="K770" i="6"/>
  <c r="K771" i="6"/>
  <c r="K772" i="6"/>
  <c r="K773" i="6"/>
  <c r="K774" i="6"/>
  <c r="K775" i="6"/>
  <c r="K776" i="6"/>
  <c r="K777" i="6"/>
  <c r="K778" i="6"/>
  <c r="K779" i="6"/>
  <c r="K780" i="6"/>
  <c r="K781" i="6"/>
  <c r="K782" i="6"/>
  <c r="K783" i="6"/>
  <c r="K784" i="6"/>
  <c r="K785" i="6"/>
  <c r="K786" i="6"/>
  <c r="K787" i="6"/>
  <c r="K788" i="6"/>
  <c r="K789" i="6"/>
  <c r="K790" i="6"/>
  <c r="K791" i="6"/>
  <c r="K792" i="6"/>
  <c r="K793" i="6"/>
  <c r="K794" i="6"/>
  <c r="K795" i="6"/>
  <c r="K796" i="6"/>
  <c r="K797" i="6"/>
  <c r="K798" i="6"/>
  <c r="K799" i="6"/>
  <c r="K802" i="6"/>
  <c r="K803" i="6"/>
  <c r="K804" i="6"/>
  <c r="K805" i="6"/>
  <c r="K806" i="6"/>
  <c r="K807" i="6"/>
  <c r="K808" i="6"/>
  <c r="K809" i="6"/>
  <c r="K810" i="6"/>
  <c r="K811" i="6"/>
  <c r="K812" i="6"/>
  <c r="K813" i="6"/>
  <c r="K814" i="6"/>
  <c r="K815" i="6"/>
  <c r="K816" i="6"/>
  <c r="K817" i="6"/>
  <c r="K818" i="6"/>
  <c r="K819" i="6"/>
  <c r="K820" i="6"/>
  <c r="K821" i="6"/>
  <c r="K822" i="6"/>
  <c r="K823" i="6"/>
  <c r="K824" i="6"/>
  <c r="K825" i="6"/>
  <c r="K826" i="6"/>
  <c r="K827" i="6"/>
  <c r="K828" i="6"/>
  <c r="K829" i="6"/>
  <c r="K830" i="6"/>
  <c r="K831" i="6"/>
  <c r="K834" i="6"/>
  <c r="K835" i="6"/>
  <c r="K836" i="6"/>
  <c r="K837" i="6"/>
  <c r="K838" i="6"/>
  <c r="K839" i="6"/>
  <c r="K840" i="6"/>
  <c r="K841" i="6"/>
  <c r="K842" i="6"/>
  <c r="K843" i="6"/>
  <c r="K844" i="6"/>
  <c r="K845" i="6"/>
  <c r="K846" i="6"/>
  <c r="K847" i="6"/>
  <c r="K848" i="6"/>
  <c r="K849" i="6"/>
  <c r="K850" i="6"/>
  <c r="K851" i="6"/>
  <c r="K852" i="6"/>
  <c r="K853" i="6"/>
  <c r="K854" i="6"/>
  <c r="K855" i="6"/>
  <c r="K856" i="6"/>
  <c r="K857" i="6"/>
  <c r="K858" i="6"/>
  <c r="K859" i="6"/>
  <c r="K860" i="6"/>
  <c r="K861" i="6"/>
  <c r="K862" i="6"/>
  <c r="K863" i="6"/>
  <c r="K888" i="6"/>
  <c r="K889" i="6"/>
  <c r="K890" i="6"/>
  <c r="K891" i="6"/>
  <c r="K892" i="6"/>
  <c r="K893" i="6"/>
  <c r="K894" i="6"/>
  <c r="K895" i="6"/>
  <c r="K898" i="6"/>
  <c r="K899" i="6"/>
  <c r="K900" i="6"/>
  <c r="K901" i="6"/>
  <c r="K902" i="6"/>
  <c r="K903" i="6"/>
  <c r="K904" i="6"/>
  <c r="K905" i="6"/>
  <c r="K906" i="6"/>
  <c r="K907" i="6"/>
  <c r="K908" i="6"/>
  <c r="K909" i="6"/>
  <c r="K910" i="6"/>
  <c r="K911" i="6"/>
  <c r="K912" i="6"/>
  <c r="K913" i="6"/>
  <c r="K914" i="6"/>
  <c r="K915" i="6"/>
  <c r="K916" i="6"/>
  <c r="K917" i="6"/>
  <c r="K918" i="6"/>
  <c r="K919" i="6"/>
  <c r="K920" i="6"/>
  <c r="K921" i="6"/>
  <c r="K922" i="6"/>
  <c r="K923" i="6"/>
  <c r="K924" i="6"/>
  <c r="K925" i="6"/>
  <c r="K926" i="6"/>
  <c r="K927" i="6"/>
  <c r="D16" i="8" l="1"/>
  <c r="D30" i="8"/>
  <c r="D19" i="8"/>
  <c r="D20" i="8"/>
  <c r="D21" i="8"/>
  <c r="H23" i="17"/>
  <c r="H21" i="17"/>
  <c r="E19" i="17"/>
  <c r="F19" i="17" s="1"/>
  <c r="H19" i="17" s="1"/>
  <c r="E18" i="17"/>
  <c r="E16" i="17"/>
  <c r="E14" i="17"/>
  <c r="E13" i="17"/>
  <c r="E15" i="17" s="1"/>
  <c r="E11" i="17"/>
  <c r="E10" i="17"/>
  <c r="F10" i="17" s="1"/>
  <c r="H10" i="17" s="1"/>
  <c r="E9" i="17"/>
  <c r="F9" i="17" s="1"/>
  <c r="E7" i="17"/>
  <c r="F7" i="17" s="1"/>
  <c r="E6" i="17"/>
  <c r="E4" i="17"/>
  <c r="E3" i="17"/>
  <c r="E2" i="17"/>
  <c r="E5" i="17" s="1"/>
  <c r="D14" i="8"/>
  <c r="D27" i="8"/>
  <c r="D26" i="8"/>
  <c r="D25" i="8"/>
  <c r="D24" i="8"/>
  <c r="D22" i="8"/>
  <c r="D18" i="8"/>
  <c r="D12" i="8"/>
  <c r="D10" i="8"/>
  <c r="D9" i="8"/>
  <c r="D8" i="8"/>
  <c r="D7" i="8"/>
  <c r="D6" i="8"/>
  <c r="D5" i="8"/>
  <c r="D4" i="8"/>
  <c r="D3" i="8"/>
  <c r="D36" i="8"/>
  <c r="D35" i="8"/>
  <c r="D34" i="8"/>
  <c r="D33" i="8"/>
  <c r="D15" i="8"/>
  <c r="D31" i="8"/>
  <c r="D9" i="16"/>
  <c r="E10" i="22"/>
  <c r="D8" i="16"/>
  <c r="E9" i="22" s="1"/>
  <c r="J603" i="6"/>
  <c r="J604" i="6"/>
  <c r="H2" i="18"/>
  <c r="G2" i="18"/>
  <c r="F2" i="18"/>
  <c r="E2" i="18"/>
  <c r="D2" i="18"/>
  <c r="C2" i="18"/>
  <c r="B2" i="18"/>
  <c r="E17" i="17"/>
  <c r="G19" i="17"/>
  <c r="G7" i="17"/>
  <c r="G14" i="17"/>
  <c r="F14" i="17"/>
  <c r="H14" i="17"/>
  <c r="G3" i="17"/>
  <c r="F3" i="17"/>
  <c r="H3" i="17" s="1"/>
  <c r="G16" i="17"/>
  <c r="G17" i="17"/>
  <c r="G10" i="17"/>
  <c r="G4" i="17"/>
  <c r="F4" i="17"/>
  <c r="H4" i="17" s="1"/>
  <c r="G11" i="17"/>
  <c r="F11" i="17"/>
  <c r="H11" i="17"/>
  <c r="G2" i="17"/>
  <c r="G9" i="17"/>
  <c r="G18" i="17"/>
  <c r="G6" i="17"/>
  <c r="G13" i="17"/>
  <c r="G5" i="17"/>
  <c r="G12" i="17"/>
  <c r="G8" i="17"/>
  <c r="G15" i="17"/>
  <c r="G20" i="17"/>
  <c r="F2" i="17"/>
  <c r="F5" i="17" s="1"/>
  <c r="H5" i="17" s="1"/>
  <c r="D4" i="16" s="1"/>
  <c r="E4" i="22" s="1"/>
  <c r="F16" i="17"/>
  <c r="F18" i="17"/>
  <c r="H18" i="17" s="1"/>
  <c r="F6" i="17"/>
  <c r="J38" i="6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4" i="6"/>
  <c r="J35" i="6"/>
  <c r="J36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22" i="6"/>
  <c r="J123" i="6"/>
  <c r="J124" i="6"/>
  <c r="J125" i="6"/>
  <c r="J126" i="6"/>
  <c r="J127" i="6"/>
  <c r="J130" i="6"/>
  <c r="J131" i="6"/>
  <c r="J132" i="6"/>
  <c r="J133" i="6"/>
  <c r="J134" i="6"/>
  <c r="J135" i="6"/>
  <c r="J136" i="6"/>
  <c r="J137" i="6"/>
  <c r="J138" i="6"/>
  <c r="J139" i="6"/>
  <c r="J140" i="6"/>
  <c r="J141" i="6"/>
  <c r="J142" i="6"/>
  <c r="J143" i="6"/>
  <c r="J144" i="6"/>
  <c r="J145" i="6"/>
  <c r="J146" i="6"/>
  <c r="J147" i="6"/>
  <c r="J148" i="6"/>
  <c r="J149" i="6"/>
  <c r="J150" i="6"/>
  <c r="J151" i="6"/>
  <c r="J152" i="6"/>
  <c r="J153" i="6"/>
  <c r="J154" i="6"/>
  <c r="J155" i="6"/>
  <c r="J156" i="6"/>
  <c r="J157" i="6"/>
  <c r="J158" i="6"/>
  <c r="J159" i="6"/>
  <c r="J162" i="6"/>
  <c r="J163" i="6"/>
  <c r="J164" i="6"/>
  <c r="J165" i="6"/>
  <c r="J166" i="6"/>
  <c r="J167" i="6"/>
  <c r="J168" i="6"/>
  <c r="J169" i="6"/>
  <c r="J170" i="6"/>
  <c r="J171" i="6"/>
  <c r="J172" i="6"/>
  <c r="J173" i="6"/>
  <c r="J174" i="6"/>
  <c r="J175" i="6"/>
  <c r="J176" i="6"/>
  <c r="J177" i="6"/>
  <c r="J178" i="6"/>
  <c r="J179" i="6"/>
  <c r="J180" i="6"/>
  <c r="J181" i="6"/>
  <c r="J182" i="6"/>
  <c r="J183" i="6"/>
  <c r="J184" i="6"/>
  <c r="J185" i="6"/>
  <c r="J186" i="6"/>
  <c r="J187" i="6"/>
  <c r="J188" i="6"/>
  <c r="J189" i="6"/>
  <c r="J190" i="6"/>
  <c r="J191" i="6"/>
  <c r="J194" i="6"/>
  <c r="J195" i="6"/>
  <c r="J196" i="6"/>
  <c r="J197" i="6"/>
  <c r="J198" i="6"/>
  <c r="J199" i="6"/>
  <c r="J200" i="6"/>
  <c r="J201" i="6"/>
  <c r="J202" i="6"/>
  <c r="J203" i="6"/>
  <c r="J204" i="6"/>
  <c r="J205" i="6"/>
  <c r="J206" i="6"/>
  <c r="J207" i="6"/>
  <c r="J208" i="6"/>
  <c r="J209" i="6"/>
  <c r="J210" i="6"/>
  <c r="J211" i="6"/>
  <c r="J212" i="6"/>
  <c r="J213" i="6"/>
  <c r="J214" i="6"/>
  <c r="J215" i="6"/>
  <c r="J216" i="6"/>
  <c r="J217" i="6"/>
  <c r="J218" i="6"/>
  <c r="J219" i="6"/>
  <c r="J220" i="6"/>
  <c r="J221" i="6"/>
  <c r="J222" i="6"/>
  <c r="J223" i="6"/>
  <c r="J226" i="6"/>
  <c r="J227" i="6"/>
  <c r="J228" i="6"/>
  <c r="J229" i="6"/>
  <c r="J230" i="6"/>
  <c r="J231" i="6"/>
  <c r="J232" i="6"/>
  <c r="J233" i="6"/>
  <c r="J234" i="6"/>
  <c r="J235" i="6"/>
  <c r="J236" i="6"/>
  <c r="J237" i="6"/>
  <c r="J238" i="6"/>
  <c r="J239" i="6"/>
  <c r="J240" i="6"/>
  <c r="J241" i="6"/>
  <c r="J242" i="6"/>
  <c r="J243" i="6"/>
  <c r="J244" i="6"/>
  <c r="J245" i="6"/>
  <c r="J246" i="6"/>
  <c r="J247" i="6"/>
  <c r="J248" i="6"/>
  <c r="J249" i="6"/>
  <c r="J250" i="6"/>
  <c r="J251" i="6"/>
  <c r="J252" i="6"/>
  <c r="J253" i="6"/>
  <c r="J254" i="6"/>
  <c r="J255" i="6"/>
  <c r="J258" i="6"/>
  <c r="J259" i="6"/>
  <c r="J260" i="6"/>
  <c r="J261" i="6"/>
  <c r="J262" i="6"/>
  <c r="J263" i="6"/>
  <c r="J264" i="6"/>
  <c r="J265" i="6"/>
  <c r="J266" i="6"/>
  <c r="J267" i="6"/>
  <c r="J268" i="6"/>
  <c r="J269" i="6"/>
  <c r="J270" i="6"/>
  <c r="J271" i="6"/>
  <c r="J272" i="6"/>
  <c r="J273" i="6"/>
  <c r="J274" i="6"/>
  <c r="J275" i="6"/>
  <c r="J276" i="6"/>
  <c r="J277" i="6"/>
  <c r="J278" i="6"/>
  <c r="J279" i="6"/>
  <c r="J280" i="6"/>
  <c r="J281" i="6"/>
  <c r="J282" i="6"/>
  <c r="J283" i="6"/>
  <c r="J284" i="6"/>
  <c r="J285" i="6"/>
  <c r="J286" i="6"/>
  <c r="J287" i="6"/>
  <c r="J290" i="6"/>
  <c r="J291" i="6"/>
  <c r="J292" i="6"/>
  <c r="J294" i="6"/>
  <c r="J295" i="6"/>
  <c r="J296" i="6"/>
  <c r="J297" i="6"/>
  <c r="J299" i="6"/>
  <c r="J300" i="6"/>
  <c r="J301" i="6"/>
  <c r="J302" i="6"/>
  <c r="J303" i="6"/>
  <c r="J304" i="6"/>
  <c r="J305" i="6"/>
  <c r="J306" i="6"/>
  <c r="J307" i="6"/>
  <c r="J308" i="6"/>
  <c r="J309" i="6"/>
  <c r="J310" i="6"/>
  <c r="J311" i="6"/>
  <c r="J312" i="6"/>
  <c r="J313" i="6"/>
  <c r="J314" i="6"/>
  <c r="J315" i="6"/>
  <c r="J316" i="6"/>
  <c r="J317" i="6"/>
  <c r="J318" i="6"/>
  <c r="J319" i="6"/>
  <c r="J322" i="6"/>
  <c r="J323" i="6"/>
  <c r="J327" i="6"/>
  <c r="J328" i="6"/>
  <c r="J329" i="6"/>
  <c r="J330" i="6"/>
  <c r="J331" i="6"/>
  <c r="J332" i="6"/>
  <c r="J333" i="6"/>
  <c r="J334" i="6"/>
  <c r="J335" i="6"/>
  <c r="J336" i="6"/>
  <c r="J337" i="6"/>
  <c r="J338" i="6"/>
  <c r="J339" i="6"/>
  <c r="J340" i="6"/>
  <c r="J341" i="6"/>
  <c r="J342" i="6"/>
  <c r="J343" i="6"/>
  <c r="J344" i="6"/>
  <c r="J345" i="6"/>
  <c r="J346" i="6"/>
  <c r="J347" i="6"/>
  <c r="J348" i="6"/>
  <c r="J349" i="6"/>
  <c r="J350" i="6"/>
  <c r="J351" i="6"/>
  <c r="J354" i="6"/>
  <c r="J355" i="6"/>
  <c r="J356" i="6"/>
  <c r="J357" i="6"/>
  <c r="J358" i="6"/>
  <c r="J359" i="6"/>
  <c r="J360" i="6"/>
  <c r="J361" i="6"/>
  <c r="J362" i="6"/>
  <c r="J363" i="6"/>
  <c r="J364" i="6"/>
  <c r="J365" i="6"/>
  <c r="J366" i="6"/>
  <c r="J367" i="6"/>
  <c r="J368" i="6"/>
  <c r="J369" i="6"/>
  <c r="J370" i="6"/>
  <c r="J371" i="6"/>
  <c r="J372" i="6"/>
  <c r="J373" i="6"/>
  <c r="J374" i="6"/>
  <c r="J375" i="6"/>
  <c r="J376" i="6"/>
  <c r="J377" i="6"/>
  <c r="J378" i="6"/>
  <c r="J379" i="6"/>
  <c r="J380" i="6"/>
  <c r="J381" i="6"/>
  <c r="J382" i="6"/>
  <c r="J383" i="6"/>
  <c r="J386" i="6"/>
  <c r="J387" i="6"/>
  <c r="J388" i="6"/>
  <c r="J389" i="6"/>
  <c r="J390" i="6"/>
  <c r="J391" i="6"/>
  <c r="J392" i="6"/>
  <c r="J393" i="6"/>
  <c r="J394" i="6"/>
  <c r="J395" i="6"/>
  <c r="J396" i="6"/>
  <c r="J397" i="6"/>
  <c r="J398" i="6"/>
  <c r="J399" i="6"/>
  <c r="J400" i="6"/>
  <c r="J401" i="6"/>
  <c r="J402" i="6"/>
  <c r="J403" i="6"/>
  <c r="J404" i="6"/>
  <c r="J405" i="6"/>
  <c r="J406" i="6"/>
  <c r="J407" i="6"/>
  <c r="J408" i="6"/>
  <c r="J409" i="6"/>
  <c r="J410" i="6"/>
  <c r="J411" i="6"/>
  <c r="J412" i="6"/>
  <c r="J413" i="6"/>
  <c r="J414" i="6"/>
  <c r="J415" i="6"/>
  <c r="J419" i="6"/>
  <c r="J420" i="6"/>
  <c r="J421" i="6"/>
  <c r="J422" i="6"/>
  <c r="J423" i="6"/>
  <c r="J424" i="6"/>
  <c r="J425" i="6"/>
  <c r="J426" i="6"/>
  <c r="J427" i="6"/>
  <c r="J428" i="6"/>
  <c r="J429" i="6"/>
  <c r="J430" i="6"/>
  <c r="J431" i="6"/>
  <c r="J432" i="6"/>
  <c r="J433" i="6"/>
  <c r="J434" i="6"/>
  <c r="J435" i="6"/>
  <c r="J436" i="6"/>
  <c r="J437" i="6"/>
  <c r="J438" i="6"/>
  <c r="J439" i="6"/>
  <c r="J440" i="6"/>
  <c r="J441" i="6"/>
  <c r="J442" i="6"/>
  <c r="J443" i="6"/>
  <c r="J444" i="6"/>
  <c r="J445" i="6"/>
  <c r="J446" i="6"/>
  <c r="J447" i="6"/>
  <c r="J450" i="6"/>
  <c r="J451" i="6"/>
  <c r="J452" i="6"/>
  <c r="J453" i="6"/>
  <c r="J454" i="6"/>
  <c r="J455" i="6"/>
  <c r="J456" i="6"/>
  <c r="J457" i="6"/>
  <c r="J458" i="6"/>
  <c r="J459" i="6"/>
  <c r="J460" i="6"/>
  <c r="J461" i="6"/>
  <c r="J462" i="6"/>
  <c r="J463" i="6"/>
  <c r="J464" i="6"/>
  <c r="J465" i="6"/>
  <c r="J466" i="6"/>
  <c r="J467" i="6"/>
  <c r="J468" i="6"/>
  <c r="J469" i="6"/>
  <c r="J470" i="6"/>
  <c r="J471" i="6"/>
  <c r="J472" i="6"/>
  <c r="J473" i="6"/>
  <c r="J474" i="6"/>
  <c r="J475" i="6"/>
  <c r="J476" i="6"/>
  <c r="J477" i="6"/>
  <c r="J478" i="6"/>
  <c r="J479" i="6"/>
  <c r="J482" i="6"/>
  <c r="J483" i="6"/>
  <c r="J484" i="6"/>
  <c r="J485" i="6"/>
  <c r="J486" i="6"/>
  <c r="J487" i="6"/>
  <c r="J488" i="6"/>
  <c r="J489" i="6"/>
  <c r="J490" i="6"/>
  <c r="J491" i="6"/>
  <c r="J492" i="6"/>
  <c r="J493" i="6"/>
  <c r="J494" i="6"/>
  <c r="J495" i="6"/>
  <c r="J496" i="6"/>
  <c r="J497" i="6"/>
  <c r="J498" i="6"/>
  <c r="J499" i="6"/>
  <c r="J500" i="6"/>
  <c r="J501" i="6"/>
  <c r="J502" i="6"/>
  <c r="J503" i="6"/>
  <c r="J504" i="6"/>
  <c r="J505" i="6"/>
  <c r="J506" i="6"/>
  <c r="J507" i="6"/>
  <c r="J508" i="6"/>
  <c r="J509" i="6"/>
  <c r="J510" i="6"/>
  <c r="J511" i="6"/>
  <c r="J514" i="6"/>
  <c r="J515" i="6"/>
  <c r="J516" i="6"/>
  <c r="J517" i="6"/>
  <c r="J518" i="6"/>
  <c r="J519" i="6"/>
  <c r="J520" i="6"/>
  <c r="J521" i="6"/>
  <c r="J522" i="6"/>
  <c r="J523" i="6"/>
  <c r="J524" i="6"/>
  <c r="J525" i="6"/>
  <c r="J526" i="6"/>
  <c r="J527" i="6"/>
  <c r="J528" i="6"/>
  <c r="J529" i="6"/>
  <c r="J530" i="6"/>
  <c r="J531" i="6"/>
  <c r="J532" i="6"/>
  <c r="J533" i="6"/>
  <c r="J534" i="6"/>
  <c r="J535" i="6"/>
  <c r="J536" i="6"/>
  <c r="J537" i="6"/>
  <c r="J538" i="6"/>
  <c r="J539" i="6"/>
  <c r="J540" i="6"/>
  <c r="J541" i="6"/>
  <c r="J542" i="6"/>
  <c r="J543" i="6"/>
  <c r="J546" i="6"/>
  <c r="J547" i="6"/>
  <c r="J548" i="6"/>
  <c r="J549" i="6"/>
  <c r="J550" i="6"/>
  <c r="J551" i="6"/>
  <c r="J552" i="6"/>
  <c r="J553" i="6"/>
  <c r="J554" i="6"/>
  <c r="J555" i="6"/>
  <c r="J556" i="6"/>
  <c r="J557" i="6"/>
  <c r="J558" i="6"/>
  <c r="J559" i="6"/>
  <c r="J560" i="6"/>
  <c r="J561" i="6"/>
  <c r="J562" i="6"/>
  <c r="J563" i="6"/>
  <c r="J564" i="6"/>
  <c r="J565" i="6"/>
  <c r="J566" i="6"/>
  <c r="J567" i="6"/>
  <c r="J568" i="6"/>
  <c r="J569" i="6"/>
  <c r="J570" i="6"/>
  <c r="J571" i="6"/>
  <c r="J572" i="6"/>
  <c r="J573" i="6"/>
  <c r="J574" i="6"/>
  <c r="J575" i="6"/>
  <c r="J578" i="6"/>
  <c r="J579" i="6"/>
  <c r="J580" i="6"/>
  <c r="J581" i="6"/>
  <c r="J582" i="6"/>
  <c r="J583" i="6"/>
  <c r="J584" i="6"/>
  <c r="J585" i="6"/>
  <c r="J586" i="6"/>
  <c r="J587" i="6"/>
  <c r="J588" i="6"/>
  <c r="J589" i="6"/>
  <c r="J590" i="6"/>
  <c r="J591" i="6"/>
  <c r="J592" i="6"/>
  <c r="J593" i="6"/>
  <c r="J594" i="6"/>
  <c r="J595" i="6"/>
  <c r="J596" i="6"/>
  <c r="J597" i="6"/>
  <c r="J598" i="6"/>
  <c r="J599" i="6"/>
  <c r="J600" i="6"/>
  <c r="J601" i="6"/>
  <c r="J602" i="6"/>
  <c r="J605" i="6"/>
  <c r="J606" i="6"/>
  <c r="J607" i="6"/>
  <c r="J610" i="6"/>
  <c r="J611" i="6"/>
  <c r="J612" i="6"/>
  <c r="J613" i="6"/>
  <c r="J614" i="6"/>
  <c r="J615" i="6"/>
  <c r="J616" i="6"/>
  <c r="J618" i="6"/>
  <c r="J619" i="6"/>
  <c r="J620" i="6"/>
  <c r="J621" i="6"/>
  <c r="J622" i="6"/>
  <c r="J623" i="6"/>
  <c r="J624" i="6"/>
  <c r="J625" i="6"/>
  <c r="J626" i="6"/>
  <c r="J627" i="6"/>
  <c r="J628" i="6"/>
  <c r="J629" i="6"/>
  <c r="J630" i="6"/>
  <c r="J631" i="6"/>
  <c r="J632" i="6"/>
  <c r="J633" i="6"/>
  <c r="J634" i="6"/>
  <c r="J635" i="6"/>
  <c r="J636" i="6"/>
  <c r="J637" i="6"/>
  <c r="J638" i="6"/>
  <c r="J639" i="6"/>
  <c r="J642" i="6"/>
  <c r="J643" i="6"/>
  <c r="J644" i="6"/>
  <c r="J645" i="6"/>
  <c r="J646" i="6"/>
  <c r="J647" i="6"/>
  <c r="J648" i="6"/>
  <c r="J649" i="6"/>
  <c r="J650" i="6"/>
  <c r="J651" i="6"/>
  <c r="J652" i="6"/>
  <c r="J653" i="6"/>
  <c r="J654" i="6"/>
  <c r="J655" i="6"/>
  <c r="J656" i="6"/>
  <c r="J657" i="6"/>
  <c r="J658" i="6"/>
  <c r="J659" i="6"/>
  <c r="J660" i="6"/>
  <c r="J661" i="6"/>
  <c r="J662" i="6"/>
  <c r="J663" i="6"/>
  <c r="J664" i="6"/>
  <c r="J665" i="6"/>
  <c r="J666" i="6"/>
  <c r="J667" i="6"/>
  <c r="J668" i="6"/>
  <c r="J669" i="6"/>
  <c r="J670" i="6"/>
  <c r="J671" i="6"/>
  <c r="J674" i="6"/>
  <c r="J675" i="6"/>
  <c r="J676" i="6"/>
  <c r="J678" i="6"/>
  <c r="J679" i="6"/>
  <c r="J680" i="6"/>
  <c r="J681" i="6"/>
  <c r="J682" i="6"/>
  <c r="J683" i="6"/>
  <c r="J684" i="6"/>
  <c r="J685" i="6"/>
  <c r="J686" i="6"/>
  <c r="J687" i="6"/>
  <c r="J688" i="6"/>
  <c r="J689" i="6"/>
  <c r="J690" i="6"/>
  <c r="J691" i="6"/>
  <c r="J692" i="6"/>
  <c r="J693" i="6"/>
  <c r="J694" i="6"/>
  <c r="J695" i="6"/>
  <c r="J696" i="6"/>
  <c r="J697" i="6"/>
  <c r="J698" i="6"/>
  <c r="J699" i="6"/>
  <c r="J700" i="6"/>
  <c r="J701" i="6"/>
  <c r="J702" i="6"/>
  <c r="J703" i="6"/>
  <c r="J706" i="6"/>
  <c r="J707" i="6"/>
  <c r="J708" i="6"/>
  <c r="J709" i="6"/>
  <c r="J710" i="6"/>
  <c r="J713" i="6"/>
  <c r="J714" i="6"/>
  <c r="J715" i="6"/>
  <c r="J716" i="6"/>
  <c r="J717" i="6"/>
  <c r="J718" i="6"/>
  <c r="J719" i="6"/>
  <c r="J720" i="6"/>
  <c r="J721" i="6"/>
  <c r="J722" i="6"/>
  <c r="J723" i="6"/>
  <c r="J724" i="6"/>
  <c r="J725" i="6"/>
  <c r="J726" i="6"/>
  <c r="J727" i="6"/>
  <c r="J728" i="6"/>
  <c r="J729" i="6"/>
  <c r="J730" i="6"/>
  <c r="J731" i="6"/>
  <c r="J732" i="6"/>
  <c r="J733" i="6"/>
  <c r="J734" i="6"/>
  <c r="J735" i="6"/>
  <c r="J738" i="6"/>
  <c r="J739" i="6"/>
  <c r="J740" i="6"/>
  <c r="J741" i="6"/>
  <c r="J742" i="6"/>
  <c r="J743" i="6"/>
  <c r="J744" i="6"/>
  <c r="J745" i="6"/>
  <c r="J746" i="6"/>
  <c r="J747" i="6"/>
  <c r="J748" i="6"/>
  <c r="J749" i="6"/>
  <c r="J750" i="6"/>
  <c r="J751" i="6"/>
  <c r="J752" i="6"/>
  <c r="J753" i="6"/>
  <c r="J754" i="6"/>
  <c r="J755" i="6"/>
  <c r="J756" i="6"/>
  <c r="J757" i="6"/>
  <c r="J758" i="6"/>
  <c r="J759" i="6"/>
  <c r="J760" i="6"/>
  <c r="J761" i="6"/>
  <c r="J762" i="6"/>
  <c r="J763" i="6"/>
  <c r="J764" i="6"/>
  <c r="J765" i="6"/>
  <c r="J766" i="6"/>
  <c r="J767" i="6"/>
  <c r="J770" i="6"/>
  <c r="J771" i="6"/>
  <c r="J772" i="6"/>
  <c r="J773" i="6"/>
  <c r="J774" i="6"/>
  <c r="J775" i="6"/>
  <c r="J776" i="6"/>
  <c r="J777" i="6"/>
  <c r="J778" i="6"/>
  <c r="J779" i="6"/>
  <c r="J780" i="6"/>
  <c r="J781" i="6"/>
  <c r="J782" i="6"/>
  <c r="J783" i="6"/>
  <c r="J784" i="6"/>
  <c r="J785" i="6"/>
  <c r="J786" i="6"/>
  <c r="J787" i="6"/>
  <c r="J788" i="6"/>
  <c r="J789" i="6"/>
  <c r="J790" i="6"/>
  <c r="J791" i="6"/>
  <c r="J792" i="6"/>
  <c r="J793" i="6"/>
  <c r="J794" i="6"/>
  <c r="J795" i="6"/>
  <c r="J796" i="6"/>
  <c r="J797" i="6"/>
  <c r="J798" i="6"/>
  <c r="J799" i="6"/>
  <c r="J802" i="6"/>
  <c r="J804" i="6"/>
  <c r="J805" i="6"/>
  <c r="J806" i="6"/>
  <c r="J807" i="6"/>
  <c r="J808" i="6"/>
  <c r="J809" i="6"/>
  <c r="J810" i="6"/>
  <c r="J811" i="6"/>
  <c r="J812" i="6"/>
  <c r="J813" i="6"/>
  <c r="J814" i="6"/>
  <c r="J815" i="6"/>
  <c r="J816" i="6"/>
  <c r="J817" i="6"/>
  <c r="J818" i="6"/>
  <c r="J819" i="6"/>
  <c r="J820" i="6"/>
  <c r="J821" i="6"/>
  <c r="J822" i="6"/>
  <c r="J823" i="6"/>
  <c r="J824" i="6"/>
  <c r="J825" i="6"/>
  <c r="J826" i="6"/>
  <c r="J827" i="6"/>
  <c r="J828" i="6"/>
  <c r="J829" i="6"/>
  <c r="J830" i="6"/>
  <c r="J831" i="6"/>
  <c r="J834" i="6"/>
  <c r="J836" i="6"/>
  <c r="J837" i="6"/>
  <c r="J838" i="6"/>
  <c r="J839" i="6"/>
  <c r="J840" i="6"/>
  <c r="J841" i="6"/>
  <c r="J842" i="6"/>
  <c r="J843" i="6"/>
  <c r="J844" i="6"/>
  <c r="J845" i="6"/>
  <c r="J846" i="6"/>
  <c r="J847" i="6"/>
  <c r="J848" i="6"/>
  <c r="J849" i="6"/>
  <c r="J850" i="6"/>
  <c r="J851" i="6"/>
  <c r="J852" i="6"/>
  <c r="J853" i="6"/>
  <c r="J854" i="6"/>
  <c r="J855" i="6"/>
  <c r="J856" i="6"/>
  <c r="J857" i="6"/>
  <c r="J858" i="6"/>
  <c r="J859" i="6"/>
  <c r="J860" i="6"/>
  <c r="J861" i="6"/>
  <c r="J862" i="6"/>
  <c r="J863" i="6"/>
  <c r="J887" i="6"/>
  <c r="J888" i="6"/>
  <c r="J889" i="6"/>
  <c r="J890" i="6"/>
  <c r="J891" i="6"/>
  <c r="J892" i="6"/>
  <c r="J893" i="6"/>
  <c r="J894" i="6"/>
  <c r="J895" i="6"/>
  <c r="J898" i="6"/>
  <c r="J899" i="6"/>
  <c r="J900" i="6"/>
  <c r="J901" i="6"/>
  <c r="J902" i="6"/>
  <c r="J903" i="6"/>
  <c r="J904" i="6"/>
  <c r="J905" i="6"/>
  <c r="J906" i="6"/>
  <c r="J907" i="6"/>
  <c r="J908" i="6"/>
  <c r="J909" i="6"/>
  <c r="J910" i="6"/>
  <c r="J911" i="6"/>
  <c r="J912" i="6"/>
  <c r="J913" i="6"/>
  <c r="J914" i="6"/>
  <c r="J915" i="6"/>
  <c r="J916" i="6"/>
  <c r="J917" i="6"/>
  <c r="J918" i="6"/>
  <c r="J919" i="6"/>
  <c r="J920" i="6"/>
  <c r="J921" i="6"/>
  <c r="J922" i="6"/>
  <c r="J923" i="6"/>
  <c r="J924" i="6"/>
  <c r="J925" i="6"/>
  <c r="J926" i="6"/>
  <c r="J927" i="6"/>
  <c r="J2" i="6"/>
  <c r="H2" i="17"/>
  <c r="H16" i="17"/>
  <c r="F17" i="17"/>
  <c r="H17" i="17"/>
  <c r="D3" i="16"/>
  <c r="E7" i="22" s="1"/>
  <c r="H6" i="17"/>
  <c r="J257" i="6" l="1"/>
  <c r="H9" i="17"/>
  <c r="F12" i="17"/>
  <c r="F8" i="17"/>
  <c r="H7" i="17"/>
  <c r="E20" i="17"/>
  <c r="E12" i="17"/>
  <c r="F13" i="17"/>
  <c r="E8" i="17"/>
  <c r="F20" i="17"/>
  <c r="K641" i="6"/>
  <c r="K161" i="6"/>
  <c r="K289" i="6"/>
  <c r="K417" i="6"/>
  <c r="K545" i="6"/>
  <c r="K737" i="6"/>
  <c r="K865" i="6"/>
  <c r="K225" i="6"/>
  <c r="K353" i="6"/>
  <c r="K481" i="6"/>
  <c r="K801" i="6"/>
  <c r="K33" i="6"/>
  <c r="K65" i="6"/>
  <c r="K193" i="6"/>
  <c r="E5" i="8"/>
  <c r="F5" i="8" s="1"/>
  <c r="K321" i="6"/>
  <c r="E9" i="8"/>
  <c r="G9" i="8" s="1"/>
  <c r="D8" i="15" s="1"/>
  <c r="K449" i="6"/>
  <c r="E18" i="8"/>
  <c r="G18" i="8" s="1"/>
  <c r="D17" i="15" s="1"/>
  <c r="K577" i="6"/>
  <c r="K769" i="6"/>
  <c r="E21" i="8"/>
  <c r="G21" i="8" s="1"/>
  <c r="D20" i="15" s="1"/>
  <c r="K673" i="6"/>
  <c r="E19" i="8"/>
  <c r="F19" i="8" s="1"/>
  <c r="K609" i="6"/>
  <c r="K97" i="6"/>
  <c r="E33" i="8"/>
  <c r="F33" i="8" s="1"/>
  <c r="K129" i="6"/>
  <c r="E3" i="8"/>
  <c r="K257" i="6"/>
  <c r="E7" i="8"/>
  <c r="F7" i="8" s="1"/>
  <c r="K385" i="6"/>
  <c r="E11" i="8"/>
  <c r="K513" i="6"/>
  <c r="K705" i="6"/>
  <c r="E27" i="8"/>
  <c r="G27" i="8" s="1"/>
  <c r="D27" i="15" s="1"/>
  <c r="K833" i="6"/>
  <c r="E16" i="8"/>
  <c r="G16" i="8" s="1"/>
  <c r="D15" i="15" s="1"/>
  <c r="K929" i="6"/>
  <c r="E14" i="8"/>
  <c r="G14" i="8" s="1"/>
  <c r="D13" i="15" s="1"/>
  <c r="K897" i="6"/>
  <c r="J129" i="6"/>
  <c r="J609" i="6"/>
  <c r="J833" i="6"/>
  <c r="J929" i="6"/>
  <c r="J385" i="6"/>
  <c r="J737" i="6"/>
  <c r="J33" i="6"/>
  <c r="J801" i="6"/>
  <c r="J65" i="6"/>
  <c r="J193" i="6"/>
  <c r="J321" i="6"/>
  <c r="J577" i="6"/>
  <c r="J449" i="6"/>
  <c r="E35" i="8"/>
  <c r="F35" i="8" s="1"/>
  <c r="J769" i="6"/>
  <c r="J673" i="6"/>
  <c r="E31" i="8"/>
  <c r="G31" i="8" s="1"/>
  <c r="D31" i="15" s="1"/>
  <c r="E25" i="8"/>
  <c r="G25" i="8" s="1"/>
  <c r="D25" i="15" s="1"/>
  <c r="J97" i="6"/>
  <c r="J545" i="6"/>
  <c r="J705" i="6"/>
  <c r="J897" i="6"/>
  <c r="J353" i="6"/>
  <c r="J865" i="6"/>
  <c r="D37" i="8"/>
  <c r="C7" i="19" s="1"/>
  <c r="J513" i="6"/>
  <c r="D11" i="8"/>
  <c r="E22" i="8"/>
  <c r="F22" i="8" s="1"/>
  <c r="D28" i="8"/>
  <c r="D29" i="8" s="1"/>
  <c r="C5" i="19" s="1"/>
  <c r="J225" i="6"/>
  <c r="E30" i="8"/>
  <c r="E15" i="8"/>
  <c r="G15" i="8" s="1"/>
  <c r="D14" i="15" s="1"/>
  <c r="E34" i="8"/>
  <c r="G34" i="8" s="1"/>
  <c r="D34" i="15" s="1"/>
  <c r="E36" i="8"/>
  <c r="F36" i="8" s="1"/>
  <c r="E4" i="8"/>
  <c r="G4" i="8" s="1"/>
  <c r="D3" i="15" s="1"/>
  <c r="E6" i="8"/>
  <c r="G6" i="8" s="1"/>
  <c r="D5" i="15" s="1"/>
  <c r="E8" i="8"/>
  <c r="G8" i="8" s="1"/>
  <c r="D7" i="15" s="1"/>
  <c r="E10" i="8"/>
  <c r="G10" i="8" s="1"/>
  <c r="D9" i="15" s="1"/>
  <c r="E12" i="8"/>
  <c r="G12" i="8" s="1"/>
  <c r="D11" i="15" s="1"/>
  <c r="E20" i="8"/>
  <c r="F20" i="8" s="1"/>
  <c r="E24" i="8"/>
  <c r="E26" i="8"/>
  <c r="G26" i="8" s="1"/>
  <c r="D26" i="15" s="1"/>
  <c r="E28" i="8"/>
  <c r="J417" i="6"/>
  <c r="J161" i="6"/>
  <c r="J641" i="6"/>
  <c r="J289" i="6"/>
  <c r="J481" i="6"/>
  <c r="D32" i="8"/>
  <c r="C6" i="19" s="1"/>
  <c r="D23" i="8"/>
  <c r="C4" i="19" s="1"/>
  <c r="D17" i="8"/>
  <c r="C3" i="19" s="1"/>
  <c r="F24" i="8" l="1"/>
  <c r="E29" i="8"/>
  <c r="D5" i="19" s="1"/>
  <c r="F3" i="8"/>
  <c r="E13" i="8"/>
  <c r="D2" i="19" s="1"/>
  <c r="H8" i="17"/>
  <c r="D5" i="16" s="1"/>
  <c r="E3" i="22" s="1"/>
  <c r="F15" i="17"/>
  <c r="H15" i="17" s="1"/>
  <c r="D2" i="16" s="1"/>
  <c r="E5" i="22" s="1"/>
  <c r="H13" i="17"/>
  <c r="H12" i="17"/>
  <c r="D6" i="16" s="1"/>
  <c r="E6" i="22" s="1"/>
  <c r="H20" i="17"/>
  <c r="D7" i="16" s="1"/>
  <c r="E8" i="22" s="1"/>
  <c r="G19" i="8"/>
  <c r="D18" i="15" s="1"/>
  <c r="F16" i="8"/>
  <c r="G7" i="8"/>
  <c r="D6" i="15" s="1"/>
  <c r="F21" i="8"/>
  <c r="F9" i="8"/>
  <c r="G5" i="8"/>
  <c r="D4" i="15" s="1"/>
  <c r="G3" i="8"/>
  <c r="D2" i="15" s="1"/>
  <c r="F18" i="8"/>
  <c r="G33" i="8"/>
  <c r="D33" i="15" s="1"/>
  <c r="F27" i="8"/>
  <c r="F11" i="8"/>
  <c r="F14" i="8"/>
  <c r="G35" i="8"/>
  <c r="D35" i="15" s="1"/>
  <c r="G22" i="8"/>
  <c r="D21" i="15" s="1"/>
  <c r="F4" i="8"/>
  <c r="F31" i="8"/>
  <c r="E23" i="8"/>
  <c r="G23" i="8" s="1"/>
  <c r="G28" i="8"/>
  <c r="D28" i="15" s="1"/>
  <c r="F28" i="8"/>
  <c r="F25" i="8"/>
  <c r="G36" i="8"/>
  <c r="D36" i="15" s="1"/>
  <c r="E32" i="8"/>
  <c r="D6" i="19" s="1"/>
  <c r="F12" i="8"/>
  <c r="F30" i="8"/>
  <c r="F34" i="8"/>
  <c r="F37" i="8" s="1"/>
  <c r="E7" i="19" s="1"/>
  <c r="G11" i="8"/>
  <c r="D10" i="15" s="1"/>
  <c r="G20" i="8"/>
  <c r="D19" i="15" s="1"/>
  <c r="E37" i="8"/>
  <c r="D7" i="19" s="1"/>
  <c r="G30" i="8"/>
  <c r="D30" i="15" s="1"/>
  <c r="F15" i="8"/>
  <c r="D13" i="8"/>
  <c r="C2" i="19" s="1"/>
  <c r="E17" i="8"/>
  <c r="D3" i="19" s="1"/>
  <c r="F26" i="8"/>
  <c r="G24" i="8"/>
  <c r="D24" i="15" s="1"/>
  <c r="F10" i="8"/>
  <c r="F6" i="8"/>
  <c r="F8" i="8"/>
  <c r="F13" i="8" l="1"/>
  <c r="E2" i="19" s="1"/>
  <c r="F23" i="8"/>
  <c r="E4" i="19" s="1"/>
  <c r="F29" i="8"/>
  <c r="E5" i="19" s="1"/>
  <c r="D4" i="19"/>
  <c r="F17" i="8"/>
  <c r="E3" i="19" s="1"/>
  <c r="G17" i="8"/>
  <c r="F3" i="19" s="1"/>
  <c r="F32" i="8"/>
  <c r="E6" i="19" s="1"/>
  <c r="G37" i="8"/>
  <c r="F7" i="19" s="1"/>
  <c r="G32" i="8"/>
  <c r="G29" i="8"/>
  <c r="D29" i="15" s="1"/>
  <c r="E14" i="22" s="1"/>
  <c r="G13" i="8"/>
  <c r="D12" i="15" s="1"/>
  <c r="E18" i="22" s="1"/>
  <c r="F4" i="19"/>
  <c r="D22" i="15"/>
  <c r="E19" i="22" s="1"/>
  <c r="D16" i="15" l="1"/>
  <c r="E12" i="22" s="1"/>
  <c r="D37" i="15"/>
  <c r="E13" i="22" s="1"/>
  <c r="F5" i="19"/>
  <c r="D32" i="15"/>
  <c r="E15" i="22" s="1"/>
  <c r="F6" i="19"/>
  <c r="F2" i="19"/>
</calcChain>
</file>

<file path=xl/sharedStrings.xml><?xml version="1.0" encoding="utf-8"?>
<sst xmlns="http://schemas.openxmlformats.org/spreadsheetml/2006/main" count="4699" uniqueCount="231">
  <si>
    <t>KPI Category</t>
  </si>
  <si>
    <t>SLA Target</t>
  </si>
  <si>
    <t>Total_Count</t>
  </si>
  <si>
    <t>within SLA_count</t>
  </si>
  <si>
    <t>outside SLA_count</t>
  </si>
  <si>
    <t>SLA Fulfillment</t>
  </si>
  <si>
    <t>Financial Management (Prime)</t>
  </si>
  <si>
    <t>Order Management (Prime)</t>
  </si>
  <si>
    <t>Revenue Management (Prime)</t>
  </si>
  <si>
    <t>Service Management</t>
  </si>
  <si>
    <t>Contract Management</t>
  </si>
  <si>
    <t>Customer Management</t>
  </si>
  <si>
    <t xml:space="preserve"> </t>
  </si>
  <si>
    <t>KPI Name</t>
  </si>
  <si>
    <t>Financial Management
(Prime)</t>
  </si>
  <si>
    <t>MF001 Show invoice &amp; payment</t>
  </si>
  <si>
    <t xml:space="preserve">MF002 Pay open invoice </t>
  </si>
  <si>
    <t>MF003 Show collection status</t>
  </si>
  <si>
    <t>MF004 change collection status</t>
  </si>
  <si>
    <t>MF005 show current prepared balance</t>
  </si>
  <si>
    <t>MF 006 Make a prepaid top up* E2E flow (Comviva Electronic Voucher)</t>
  </si>
  <si>
    <t>MF007 Create compensation adjustment</t>
  </si>
  <si>
    <t xml:space="preserve">MF008 Create new invoice </t>
  </si>
  <si>
    <t>MF009 Show current month cons</t>
  </si>
  <si>
    <t>MF010 Show current month fin</t>
  </si>
  <si>
    <t>Cumulative Prime KPI</t>
  </si>
  <si>
    <t>Order Management
(Prime)</t>
  </si>
  <si>
    <t xml:space="preserve">OM001 New customer buy &amp; activate </t>
  </si>
  <si>
    <t>OM002 Existing customer: buy and activate additional service</t>
  </si>
  <si>
    <t xml:space="preserve">OM003 Show open orders </t>
  </si>
  <si>
    <t>Revenue Management
(Prime)</t>
  </si>
  <si>
    <t xml:space="preserve">MR001 use prepaid balance </t>
  </si>
  <si>
    <t>MR002 Receive n/w CDR</t>
  </si>
  <si>
    <t>MR003 Execute production bill run</t>
  </si>
  <si>
    <t>MR004 Produce and distribute invoices</t>
  </si>
  <si>
    <t>MR005 received Payment</t>
  </si>
  <si>
    <t xml:space="preserve">MS001: Show product and contract data </t>
  </si>
  <si>
    <t>MS002: Change product in active contract (Eligibility check in process) * Including prepaid to postpaid and vice versa</t>
  </si>
  <si>
    <t xml:space="preserve">MS003:Show services status </t>
  </si>
  <si>
    <t xml:space="preserve">MS004: Change customer barring </t>
  </si>
  <si>
    <t>MS005: Change Fraud barring</t>
  </si>
  <si>
    <t>Cumulative KPI</t>
  </si>
  <si>
    <t xml:space="preserve">CM001: View current contract information </t>
  </si>
  <si>
    <t>CM002: Terminate contract (Includes also penalty management)</t>
  </si>
  <si>
    <t>MC001: Show Customer Information</t>
  </si>
  <si>
    <t xml:space="preserve">MC002: Change customer contact data </t>
  </si>
  <si>
    <t>MC003: Change customer ID, payment data etc.</t>
  </si>
  <si>
    <t>MC004: Change customer hierarchy (Family account and company)</t>
  </si>
  <si>
    <t>MF001 show invoice &amp; payment</t>
  </si>
  <si>
    <t xml:space="preserve">MF002 pay Open invoice </t>
  </si>
  <si>
    <t xml:space="preserve">MS001:Show product and contract data </t>
  </si>
  <si>
    <t>MC001:Show Customer Information</t>
  </si>
  <si>
    <t xml:space="preserve">MC002 : Change customer contact data </t>
  </si>
  <si>
    <t>MC003 : Change customer ID, payment data etc.</t>
  </si>
  <si>
    <t>MC004 : Change customer hierarchy (Family account and company)</t>
  </si>
  <si>
    <t>Day</t>
  </si>
  <si>
    <t>KPI Name2</t>
  </si>
  <si>
    <t>Date</t>
  </si>
  <si>
    <t>Day2</t>
  </si>
  <si>
    <t>Comments</t>
  </si>
  <si>
    <t>Serial</t>
  </si>
  <si>
    <t>CM001</t>
  </si>
  <si>
    <t>Cumulative_CM001</t>
  </si>
  <si>
    <t>CM002</t>
  </si>
  <si>
    <t>Cumulative_CM002</t>
  </si>
  <si>
    <t>Order Management</t>
  </si>
  <si>
    <t>OM002</t>
  </si>
  <si>
    <t>Cumulative_OM002</t>
  </si>
  <si>
    <t>MC001</t>
  </si>
  <si>
    <t>Cumulative_MC001</t>
  </si>
  <si>
    <t>MC002</t>
  </si>
  <si>
    <t>Cumulative_MC002</t>
  </si>
  <si>
    <t>MC003</t>
  </si>
  <si>
    <t>Cumulative_MC003</t>
  </si>
  <si>
    <t>MC004</t>
  </si>
  <si>
    <t>Cumulative_MC004</t>
  </si>
  <si>
    <t xml:space="preserve">Financial Management </t>
  </si>
  <si>
    <t>MF001</t>
  </si>
  <si>
    <t>Cumulative_MF001</t>
  </si>
  <si>
    <t>MF002</t>
  </si>
  <si>
    <t>Cumulative_MF002</t>
  </si>
  <si>
    <t>MF003</t>
  </si>
  <si>
    <t>Cumulative_MF003</t>
  </si>
  <si>
    <t>MF004</t>
  </si>
  <si>
    <t>Cumulative_MF004</t>
  </si>
  <si>
    <t>MF005 show current prepaid balance</t>
  </si>
  <si>
    <t>MF005</t>
  </si>
  <si>
    <t>Cumulative_MF005</t>
  </si>
  <si>
    <t>MF006 Make a prepaid top up* E2E flow (Comviva Electronic Voucher)</t>
  </si>
  <si>
    <t>MF006</t>
  </si>
  <si>
    <t>Cumulative_MF006</t>
  </si>
  <si>
    <t>MF007 create compensation adjustment</t>
  </si>
  <si>
    <t>MF007</t>
  </si>
  <si>
    <t>Cumulative_MF007</t>
  </si>
  <si>
    <t>MF008</t>
  </si>
  <si>
    <t>Cumulative_MF008</t>
  </si>
  <si>
    <t>MF009</t>
  </si>
  <si>
    <t>Cumulative_MF009</t>
  </si>
  <si>
    <t>MF010</t>
  </si>
  <si>
    <t>Cumulative_MF010</t>
  </si>
  <si>
    <t>Revenue Management</t>
  </si>
  <si>
    <t>MR001</t>
  </si>
  <si>
    <t>Cumulative_MR001</t>
  </si>
  <si>
    <t>MR002</t>
  </si>
  <si>
    <t>Cumulative_MR002</t>
  </si>
  <si>
    <t>MR003</t>
  </si>
  <si>
    <t>Cumulative_MR003</t>
  </si>
  <si>
    <t>MR004</t>
  </si>
  <si>
    <t>Cumulative_MR004</t>
  </si>
  <si>
    <t>MR005</t>
  </si>
  <si>
    <t>Cumulative_MR005</t>
  </si>
  <si>
    <t>MS001</t>
  </si>
  <si>
    <t>Cumulative_MS001</t>
  </si>
  <si>
    <t>MS002</t>
  </si>
  <si>
    <t>Cumulative_MS002</t>
  </si>
  <si>
    <t>MS003</t>
  </si>
  <si>
    <t>Cumulative_MS003</t>
  </si>
  <si>
    <t>MS004</t>
  </si>
  <si>
    <t>Cumulative_MS004</t>
  </si>
  <si>
    <t>MS005</t>
  </si>
  <si>
    <t>Cumulative_MS005</t>
  </si>
  <si>
    <t>OM001</t>
  </si>
  <si>
    <t>Cumulative_OM001</t>
  </si>
  <si>
    <t xml:space="preserve">OM003 Show open orders  </t>
  </si>
  <si>
    <t>OM003</t>
  </si>
  <si>
    <t>Cumulative_OM003</t>
  </si>
  <si>
    <t>Tools</t>
  </si>
  <si>
    <t>Area</t>
  </si>
  <si>
    <t>Target Level</t>
  </si>
  <si>
    <t>Achievement</t>
  </si>
  <si>
    <t>Customer Web</t>
  </si>
  <si>
    <t>Support</t>
  </si>
  <si>
    <t>Sales</t>
  </si>
  <si>
    <t>Customer Care</t>
  </si>
  <si>
    <t>Support (Prime)</t>
  </si>
  <si>
    <t>Point of Sale (POS)</t>
  </si>
  <si>
    <t>Sales (Prime)</t>
  </si>
  <si>
    <t>IT Services</t>
  </si>
  <si>
    <t>Monitoring</t>
  </si>
  <si>
    <t>Admin</t>
  </si>
  <si>
    <t>Processes</t>
  </si>
  <si>
    <t>Tagret</t>
  </si>
  <si>
    <t>Customer Processes</t>
  </si>
  <si>
    <t>Order management (Prime)</t>
  </si>
  <si>
    <t>Customer management</t>
  </si>
  <si>
    <t>Service management</t>
  </si>
  <si>
    <t>Contract management</t>
  </si>
  <si>
    <t>Issue management</t>
  </si>
  <si>
    <t>NA</t>
  </si>
  <si>
    <t>End of engagement</t>
  </si>
  <si>
    <t>Financial Processes</t>
  </si>
  <si>
    <t>Financial management (Prime)</t>
  </si>
  <si>
    <t>Revenue management (Prime)</t>
  </si>
  <si>
    <t>Category</t>
  </si>
  <si>
    <t>Target SLA</t>
  </si>
  <si>
    <t>Prime Tools KPI</t>
  </si>
  <si>
    <t>Customer Care Tools Support (Prime)</t>
  </si>
  <si>
    <t>POS Tools Sales (Prime)</t>
  </si>
  <si>
    <t>Non Prime Tools KPI</t>
  </si>
  <si>
    <t>Customer Web Tools Sales</t>
  </si>
  <si>
    <t>Customer Web Tools Support</t>
  </si>
  <si>
    <t>Customer Care Tools Sales</t>
  </si>
  <si>
    <t>POS Tools Support</t>
  </si>
  <si>
    <t>IT Service Monitoring</t>
  </si>
  <si>
    <t>IT Service Admin</t>
  </si>
  <si>
    <t>B2B - SFA/Mins</t>
  </si>
  <si>
    <t>DPOS/Mins</t>
  </si>
  <si>
    <t>eSHOP(Web Shop)/Mins</t>
  </si>
  <si>
    <t>CSRToolbox (QV)/Mins</t>
  </si>
  <si>
    <t>Case Management (QV)/Super Office (SO)/Mins</t>
  </si>
  <si>
    <t>Zabbix/Mins</t>
  </si>
  <si>
    <t>MITO/Mins</t>
  </si>
  <si>
    <t>Total</t>
  </si>
  <si>
    <t>Individual Tools</t>
  </si>
  <si>
    <t>Month</t>
  </si>
  <si>
    <t>Total (Mins)</t>
  </si>
  <si>
    <t>Online (Mins)</t>
  </si>
  <si>
    <t>Offline (Mins)</t>
  </si>
  <si>
    <t>Fullfillment</t>
  </si>
  <si>
    <t>Report Month's Days</t>
  </si>
  <si>
    <t>B2B - SFA</t>
  </si>
  <si>
    <t>Mar</t>
  </si>
  <si>
    <t>DPOS</t>
  </si>
  <si>
    <t>eSHOP(Web Shop)</t>
  </si>
  <si>
    <t>CSRToolbox (QV)</t>
  </si>
  <si>
    <t>Case Management (QV)/Super Office (SO)</t>
  </si>
  <si>
    <t>Zabbix</t>
  </si>
  <si>
    <t>MITO</t>
  </si>
  <si>
    <t xml:space="preserve">                           </t>
  </si>
  <si>
    <t>30 Dates</t>
  </si>
  <si>
    <t>1st Jan</t>
  </si>
  <si>
    <t>2nd Jan</t>
  </si>
  <si>
    <t>3rd Jan</t>
  </si>
  <si>
    <t>4th Jan</t>
  </si>
  <si>
    <t>5th Jan</t>
  </si>
  <si>
    <t>6th Jan</t>
  </si>
  <si>
    <t>7th Jan</t>
  </si>
  <si>
    <t>8th Jan</t>
  </si>
  <si>
    <t>9th Jan</t>
  </si>
  <si>
    <t>10th Jan</t>
  </si>
  <si>
    <t>11th Jan</t>
  </si>
  <si>
    <t>12th Jan</t>
  </si>
  <si>
    <t>13th Jan</t>
  </si>
  <si>
    <t>14th Jan</t>
  </si>
  <si>
    <t>15th Jan</t>
  </si>
  <si>
    <t>16th Jan</t>
  </si>
  <si>
    <t>17th Jan</t>
  </si>
  <si>
    <t>18th Jan</t>
  </si>
  <si>
    <t>19th Jan</t>
  </si>
  <si>
    <t>20th Jan</t>
  </si>
  <si>
    <t>21st Jan</t>
  </si>
  <si>
    <t>22nd Jan</t>
  </si>
  <si>
    <t>23rd Jan</t>
  </si>
  <si>
    <t>24th Jan</t>
  </si>
  <si>
    <t>25th Jan</t>
  </si>
  <si>
    <t>26th Jan</t>
  </si>
  <si>
    <t>27th Jan</t>
  </si>
  <si>
    <t>28th Jan</t>
  </si>
  <si>
    <t>29th Jan</t>
  </si>
  <si>
    <t>30th Jan</t>
  </si>
  <si>
    <t>31st Jan</t>
  </si>
  <si>
    <t>January'22</t>
  </si>
  <si>
    <t/>
  </si>
  <si>
    <t>31 Dates</t>
  </si>
  <si>
    <t>Individual breached kpi</t>
  </si>
  <si>
    <t>Owner</t>
  </si>
  <si>
    <t>GC3</t>
  </si>
  <si>
    <t>cumulative breached kpi</t>
  </si>
  <si>
    <t>GC4</t>
  </si>
  <si>
    <t>Tuesday</t>
  </si>
  <si>
    <t>Wednesday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</si>
</sst>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"/>
    <numFmt numFmtId="165" formatCode="[$-F800]dddd\,\ mmmm\ dd\,\ yyyy"/>
    <numFmt numFmtId="166" formatCode="dddd"/>
  </numFmts>
  <fonts count="41" x14ac:knownFonts="1">
    <font>
      <sz val="11"/>
      <color theme="1"/>
      <name val="Vrinda"/>
      <family val="2"/>
      <scheme val="minor"/>
    </font>
    <font>
      <sz val="11"/>
      <color theme="1"/>
      <name val="Vrinda"/>
      <family val="2"/>
      <scheme val="minor"/>
    </font>
    <font>
      <sz val="8"/>
      <name val="Vrinda"/>
      <family val="2"/>
      <scheme val="minor"/>
    </font>
    <font>
      <sz val="9"/>
      <color theme="1"/>
      <name val="Ericsson Hilda"/>
    </font>
    <font>
      <b/>
      <sz val="9"/>
      <name val="Ericsson Hilda"/>
    </font>
    <font>
      <sz val="9"/>
      <name val="Ericsson Hilda"/>
    </font>
    <font>
      <sz val="8"/>
      <color theme="1"/>
      <name val="Ericsson Hilda Light"/>
    </font>
    <font>
      <b/>
      <sz val="10"/>
      <color theme="0"/>
      <name val="Ericsson Hilda"/>
    </font>
    <font>
      <sz val="10"/>
      <color theme="1"/>
      <name val="Ericsson Hilda"/>
    </font>
    <font>
      <sz val="9"/>
      <color theme="0"/>
      <name val="Ericsson Hilda"/>
    </font>
    <font>
      <b/>
      <sz val="9"/>
      <color theme="1"/>
      <name val="Ericsson Hilda"/>
    </font>
    <font>
      <b/>
      <sz val="9"/>
      <color theme="0"/>
      <name val="Ericsson Hilda"/>
    </font>
    <font>
      <sz val="18"/>
      <color theme="3"/>
      <name val="Vrinda"/>
      <family val="2"/>
      <scheme val="major"/>
    </font>
    <font>
      <b/>
      <sz val="15"/>
      <color theme="3"/>
      <name val="Vrinda"/>
      <family val="2"/>
      <scheme val="minor"/>
    </font>
    <font>
      <b/>
      <sz val="13"/>
      <color theme="3"/>
      <name val="Vrinda"/>
      <family val="2"/>
      <scheme val="minor"/>
    </font>
    <font>
      <b/>
      <sz val="11"/>
      <color theme="3"/>
      <name val="Vrinda"/>
      <family val="2"/>
      <scheme val="minor"/>
    </font>
    <font>
      <sz val="11"/>
      <color rgb="FF006100"/>
      <name val="Vrinda"/>
      <family val="2"/>
      <scheme val="minor"/>
    </font>
    <font>
      <sz val="11"/>
      <color rgb="FF9C0006"/>
      <name val="Vrinda"/>
      <family val="2"/>
      <scheme val="minor"/>
    </font>
    <font>
      <sz val="11"/>
      <color rgb="FF9C5700"/>
      <name val="Vrinda"/>
      <family val="2"/>
      <scheme val="minor"/>
    </font>
    <font>
      <sz val="11"/>
      <color rgb="FF3F3F76"/>
      <name val="Vrinda"/>
      <family val="2"/>
      <scheme val="minor"/>
    </font>
    <font>
      <b/>
      <sz val="11"/>
      <color rgb="FF3F3F3F"/>
      <name val="Vrinda"/>
      <family val="2"/>
      <scheme val="minor"/>
    </font>
    <font>
      <b/>
      <sz val="11"/>
      <color rgb="FFFA7D00"/>
      <name val="Vrinda"/>
      <family val="2"/>
      <scheme val="minor"/>
    </font>
    <font>
      <sz val="11"/>
      <color rgb="FFFA7D00"/>
      <name val="Vrinda"/>
      <family val="2"/>
      <scheme val="minor"/>
    </font>
    <font>
      <b/>
      <sz val="11"/>
      <color theme="0"/>
      <name val="Vrinda"/>
      <family val="2"/>
      <scheme val="minor"/>
    </font>
    <font>
      <sz val="11"/>
      <color rgb="FFFF0000"/>
      <name val="Vrinda"/>
      <family val="2"/>
      <scheme val="minor"/>
    </font>
    <font>
      <i/>
      <sz val="11"/>
      <color rgb="FF7F7F7F"/>
      <name val="Vrinda"/>
      <family val="2"/>
      <scheme val="minor"/>
    </font>
    <font>
      <b/>
      <sz val="11"/>
      <color theme="1"/>
      <name val="Vrinda"/>
      <family val="2"/>
      <scheme val="minor"/>
    </font>
    <font>
      <sz val="11"/>
      <color theme="0"/>
      <name val="Vrinda"/>
      <family val="2"/>
      <scheme val="minor"/>
    </font>
    <font>
      <b/>
      <sz val="10"/>
      <color theme="1"/>
      <name val="Ericsson Hilda"/>
    </font>
    <font>
      <b/>
      <sz val="9"/>
      <color rgb="FF000000"/>
      <name val="Ericsson Hilda"/>
    </font>
    <font>
      <b/>
      <sz val="9"/>
      <color rgb="FFFFFFFF"/>
      <name val="Ericsson Hilda"/>
    </font>
    <font>
      <sz val="11"/>
      <color theme="1"/>
      <name val="Ericsson Hilda"/>
    </font>
    <font>
      <b/>
      <sz val="11"/>
      <color theme="0"/>
      <name val="Ericsson Hilda"/>
    </font>
    <font>
      <b/>
      <sz val="11"/>
      <color theme="1"/>
      <name val="Ericsson Hilda"/>
    </font>
    <font>
      <sz val="10"/>
      <color rgb="FF000000"/>
      <name val="Ericsson Hilda"/>
    </font>
    <font>
      <sz val="10"/>
      <name val="Ericsson Hilda"/>
    </font>
    <font>
      <b/>
      <sz val="10"/>
      <color rgb="FFFF0000"/>
      <name val="Ericsson Hilda"/>
    </font>
    <font>
      <b/>
      <sz val="10"/>
      <color rgb="FF000000"/>
      <name val="Ericsson Hilda"/>
    </font>
    <font>
      <b/>
      <sz val="9"/>
      <color indexed="9"/>
      <name val="Ericsson Hilda"/>
    </font>
    <font>
      <sz val="9"/>
      <color theme="1"/>
      <name val="Ericsson Hilda Light"/>
    </font>
    <font>
      <sz val="8"/>
      <color rgb="FF242424"/>
      <name val="Ericsson Hilda"/>
    </font>
  </fonts>
  <fills count="5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D5FD"/>
        <bgColor indexed="64"/>
      </patternFill>
    </fill>
    <fill>
      <patternFill patternType="solid">
        <fgColor rgb="FFCCECEA"/>
        <bgColor indexed="64"/>
      </patternFill>
    </fill>
    <fill>
      <patternFill patternType="solid">
        <fgColor rgb="FFD6FEE6"/>
        <bgColor indexed="64"/>
      </patternFill>
    </fill>
    <fill>
      <patternFill patternType="solid">
        <fgColor rgb="FFD6EDBD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BDD6EE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30"/>
      </patternFill>
    </fill>
    <fill>
      <patternFill patternType="solid">
        <fgColor rgb="FFFF0000"/>
        <bgColor indexed="64"/>
      </patternFill>
    </fill>
  </fills>
  <borders count="7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theme="4" tint="0.39997558519241921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40" applyNumberFormat="0" applyFill="0" applyAlignment="0" applyProtection="0"/>
    <xf numFmtId="0" fontId="14" fillId="0" borderId="41" applyNumberFormat="0" applyFill="0" applyAlignment="0" applyProtection="0"/>
    <xf numFmtId="0" fontId="15" fillId="0" borderId="42" applyNumberFormat="0" applyFill="0" applyAlignment="0" applyProtection="0"/>
    <xf numFmtId="0" fontId="15" fillId="0" borderId="0" applyNumberFormat="0" applyFill="0" applyBorder="0" applyAlignment="0" applyProtection="0"/>
    <xf numFmtId="0" fontId="16" fillId="10" borderId="0" applyNumberFormat="0" applyBorder="0" applyAlignment="0" applyProtection="0"/>
    <xf numFmtId="0" fontId="17" fillId="11" borderId="0" applyNumberFormat="0" applyBorder="0" applyAlignment="0" applyProtection="0"/>
    <xf numFmtId="0" fontId="18" fillId="12" borderId="0" applyNumberFormat="0" applyBorder="0" applyAlignment="0" applyProtection="0"/>
    <xf numFmtId="0" fontId="19" fillId="13" borderId="43" applyNumberFormat="0" applyAlignment="0" applyProtection="0"/>
    <xf numFmtId="0" fontId="20" fillId="14" borderId="44" applyNumberFormat="0" applyAlignment="0" applyProtection="0"/>
    <xf numFmtId="0" fontId="21" fillId="14" borderId="43" applyNumberFormat="0" applyAlignment="0" applyProtection="0"/>
    <xf numFmtId="0" fontId="22" fillId="0" borderId="45" applyNumberFormat="0" applyFill="0" applyAlignment="0" applyProtection="0"/>
    <xf numFmtId="0" fontId="23" fillId="15" borderId="46" applyNumberFormat="0" applyAlignment="0" applyProtection="0"/>
    <xf numFmtId="0" fontId="24" fillId="0" borderId="0" applyNumberFormat="0" applyFill="0" applyBorder="0" applyAlignment="0" applyProtection="0"/>
    <xf numFmtId="0" fontId="1" fillId="16" borderId="47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48" applyNumberFormat="0" applyFill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27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</cellStyleXfs>
  <cellXfs count="356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5" fillId="0" borderId="0" xfId="0" applyFont="1" applyFill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top"/>
    </xf>
    <xf numFmtId="10" fontId="9" fillId="9" borderId="20" xfId="0" applyNumberFormat="1" applyFont="1" applyFill="1" applyBorder="1" applyAlignment="1">
      <alignment horizontal="center" vertical="center"/>
    </xf>
    <xf numFmtId="10" fontId="9" fillId="9" borderId="23" xfId="0" applyNumberFormat="1" applyFont="1" applyFill="1" applyBorder="1" applyAlignment="1">
      <alignment horizontal="center" vertical="center"/>
    </xf>
    <xf numFmtId="10" fontId="11" fillId="9" borderId="15" xfId="0" applyNumberFormat="1" applyFont="1" applyFill="1" applyBorder="1" applyAlignment="1">
      <alignment horizontal="center" vertical="center"/>
    </xf>
    <xf numFmtId="10" fontId="9" fillId="9" borderId="19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14" fontId="3" fillId="0" borderId="0" xfId="0" applyNumberFormat="1" applyFont="1" applyAlignment="1">
      <alignment horizontal="center" vertical="center"/>
    </xf>
    <xf numFmtId="0" fontId="3" fillId="4" borderId="49" xfId="0" applyFont="1" applyFill="1" applyBorder="1" applyAlignment="1">
      <alignment horizontal="center" vertical="center"/>
    </xf>
    <xf numFmtId="0" fontId="3" fillId="42" borderId="49" xfId="0" applyFont="1" applyFill="1" applyBorder="1" applyAlignment="1">
      <alignment horizontal="center" vertical="center"/>
    </xf>
    <xf numFmtId="0" fontId="3" fillId="2" borderId="49" xfId="0" applyFont="1" applyFill="1" applyBorder="1" applyAlignment="1">
      <alignment horizontal="center" vertical="center"/>
    </xf>
    <xf numFmtId="0" fontId="3" fillId="8" borderId="49" xfId="0" applyFont="1" applyFill="1" applyBorder="1" applyAlignment="1">
      <alignment horizontal="center" vertical="center"/>
    </xf>
    <xf numFmtId="0" fontId="3" fillId="41" borderId="49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/>
    </xf>
    <xf numFmtId="10" fontId="3" fillId="0" borderId="1" xfId="1" applyNumberFormat="1" applyFont="1" applyFill="1" applyBorder="1" applyAlignment="1">
      <alignment horizontal="center" vertical="center"/>
    </xf>
    <xf numFmtId="14" fontId="3" fillId="0" borderId="1" xfId="0" applyNumberFormat="1" applyFont="1" applyFill="1" applyBorder="1" applyAlignment="1">
      <alignment horizontal="center" vertical="center"/>
    </xf>
    <xf numFmtId="164" fontId="5" fillId="0" borderId="1" xfId="0" applyNumberFormat="1" applyFont="1" applyFill="1" applyBorder="1" applyAlignment="1">
      <alignment horizontal="center" vertical="center"/>
    </xf>
    <xf numFmtId="165" fontId="5" fillId="0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10" fontId="9" fillId="9" borderId="15" xfId="0" applyNumberFormat="1" applyFont="1" applyFill="1" applyBorder="1" applyAlignment="1">
      <alignment horizontal="center" vertical="center"/>
    </xf>
    <xf numFmtId="0" fontId="10" fillId="42" borderId="13" xfId="0" applyFont="1" applyFill="1" applyBorder="1" applyAlignment="1">
      <alignment horizontal="center" vertical="center"/>
    </xf>
    <xf numFmtId="0" fontId="3" fillId="4" borderId="38" xfId="0" applyFont="1" applyFill="1" applyBorder="1" applyAlignment="1">
      <alignment horizontal="left" vertical="center" wrapText="1"/>
    </xf>
    <xf numFmtId="0" fontId="3" fillId="4" borderId="39" xfId="0" applyFont="1" applyFill="1" applyBorder="1" applyAlignment="1">
      <alignment horizontal="left" vertical="center" wrapText="1"/>
    </xf>
    <xf numFmtId="0" fontId="3" fillId="4" borderId="37" xfId="0" applyFont="1" applyFill="1" applyBorder="1" applyAlignment="1">
      <alignment horizontal="left" vertical="center" wrapText="1"/>
    </xf>
    <xf numFmtId="0" fontId="10" fillId="4" borderId="26" xfId="0" applyFont="1" applyFill="1" applyBorder="1" applyAlignment="1">
      <alignment horizontal="left" vertical="center" wrapText="1"/>
    </xf>
    <xf numFmtId="0" fontId="3" fillId="3" borderId="38" xfId="0" applyFont="1" applyFill="1" applyBorder="1" applyAlignment="1">
      <alignment horizontal="left" vertical="center" wrapText="1"/>
    </xf>
    <xf numFmtId="0" fontId="3" fillId="3" borderId="37" xfId="0" applyFont="1" applyFill="1" applyBorder="1" applyAlignment="1">
      <alignment horizontal="left" vertical="center" wrapText="1"/>
    </xf>
    <xf numFmtId="0" fontId="10" fillId="3" borderId="26" xfId="0" applyFont="1" applyFill="1" applyBorder="1" applyAlignment="1">
      <alignment horizontal="left" vertical="center" wrapText="1"/>
    </xf>
    <xf numFmtId="0" fontId="3" fillId="8" borderId="38" xfId="0" applyFont="1" applyFill="1" applyBorder="1" applyAlignment="1">
      <alignment horizontal="left" vertical="center" wrapText="1"/>
    </xf>
    <xf numFmtId="0" fontId="3" fillId="8" borderId="39" xfId="0" applyFont="1" applyFill="1" applyBorder="1" applyAlignment="1">
      <alignment horizontal="left" vertical="center" wrapText="1"/>
    </xf>
    <xf numFmtId="0" fontId="3" fillId="8" borderId="37" xfId="0" applyFont="1" applyFill="1" applyBorder="1" applyAlignment="1">
      <alignment horizontal="left" vertical="center" wrapText="1"/>
    </xf>
    <xf numFmtId="0" fontId="10" fillId="8" borderId="52" xfId="0" applyFont="1" applyFill="1" applyBorder="1" applyAlignment="1">
      <alignment horizontal="left" vertical="center" wrapText="1"/>
    </xf>
    <xf numFmtId="0" fontId="3" fillId="6" borderId="38" xfId="0" applyFont="1" applyFill="1" applyBorder="1" applyAlignment="1">
      <alignment horizontal="left" vertical="center" wrapText="1"/>
    </xf>
    <xf numFmtId="0" fontId="3" fillId="6" borderId="39" xfId="0" applyFont="1" applyFill="1" applyBorder="1" applyAlignment="1">
      <alignment horizontal="left" vertical="center" wrapText="1"/>
    </xf>
    <xf numFmtId="0" fontId="3" fillId="6" borderId="37" xfId="0" applyFont="1" applyFill="1" applyBorder="1" applyAlignment="1">
      <alignment horizontal="left" vertical="center" wrapText="1"/>
    </xf>
    <xf numFmtId="0" fontId="10" fillId="6" borderId="26" xfId="0" applyFont="1" applyFill="1" applyBorder="1" applyAlignment="1">
      <alignment horizontal="left" vertical="center" wrapText="1"/>
    </xf>
    <xf numFmtId="0" fontId="3" fillId="7" borderId="38" xfId="0" applyFont="1" applyFill="1" applyBorder="1" applyAlignment="1">
      <alignment horizontal="left" vertical="center" wrapText="1"/>
    </xf>
    <xf numFmtId="0" fontId="3" fillId="7" borderId="39" xfId="0" applyFont="1" applyFill="1" applyBorder="1" applyAlignment="1">
      <alignment horizontal="left" vertical="center" wrapText="1"/>
    </xf>
    <xf numFmtId="0" fontId="10" fillId="7" borderId="26" xfId="0" applyFont="1" applyFill="1" applyBorder="1" applyAlignment="1">
      <alignment horizontal="left" vertical="center" wrapText="1"/>
    </xf>
    <xf numFmtId="0" fontId="3" fillId="5" borderId="38" xfId="0" applyFont="1" applyFill="1" applyBorder="1" applyAlignment="1">
      <alignment horizontal="left" vertical="center" wrapText="1"/>
    </xf>
    <xf numFmtId="0" fontId="3" fillId="5" borderId="39" xfId="0" applyFont="1" applyFill="1" applyBorder="1" applyAlignment="1">
      <alignment horizontal="left" vertical="center" wrapText="1"/>
    </xf>
    <xf numFmtId="0" fontId="3" fillId="5" borderId="37" xfId="0" applyFont="1" applyFill="1" applyBorder="1" applyAlignment="1">
      <alignment horizontal="left" vertical="center" wrapText="1"/>
    </xf>
    <xf numFmtId="0" fontId="10" fillId="5" borderId="26" xfId="0" applyFont="1" applyFill="1" applyBorder="1" applyAlignment="1">
      <alignment horizontal="left" vertical="center" wrapText="1"/>
    </xf>
    <xf numFmtId="0" fontId="6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55" xfId="0" applyFont="1" applyBorder="1" applyAlignment="1">
      <alignment horizontal="center" vertical="center"/>
    </xf>
    <xf numFmtId="0" fontId="11" fillId="47" borderId="1" xfId="0" applyFont="1" applyFill="1" applyBorder="1" applyAlignment="1">
      <alignment horizontal="center" vertical="center"/>
    </xf>
    <xf numFmtId="0" fontId="11" fillId="46" borderId="1" xfId="0" applyFont="1" applyFill="1" applyBorder="1" applyAlignment="1">
      <alignment horizontal="center" vertical="center"/>
    </xf>
    <xf numFmtId="10" fontId="5" fillId="0" borderId="1" xfId="1" applyNumberFormat="1" applyFont="1" applyFill="1" applyBorder="1" applyAlignment="1">
      <alignment horizontal="center" vertical="center"/>
    </xf>
    <xf numFmtId="10" fontId="5" fillId="0" borderId="35" xfId="0" applyNumberFormat="1" applyFont="1" applyBorder="1" applyAlignment="1">
      <alignment horizontal="center" vertical="center"/>
    </xf>
    <xf numFmtId="166" fontId="3" fillId="0" borderId="1" xfId="0" applyNumberFormat="1" applyFont="1" applyFill="1" applyBorder="1" applyAlignment="1">
      <alignment horizontal="center" vertical="center"/>
    </xf>
    <xf numFmtId="166" fontId="3" fillId="0" borderId="0" xfId="0" applyNumberFormat="1" applyFont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10" fillId="42" borderId="10" xfId="0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54" xfId="0" applyFont="1" applyBorder="1" applyAlignment="1">
      <alignment horizontal="center" vertical="center"/>
    </xf>
    <xf numFmtId="0" fontId="3" fillId="0" borderId="60" xfId="0" applyFont="1" applyBorder="1" applyAlignment="1">
      <alignment horizontal="left" vertical="top"/>
    </xf>
    <xf numFmtId="0" fontId="3" fillId="0" borderId="61" xfId="0" applyFont="1" applyBorder="1" applyAlignment="1">
      <alignment horizontal="left" vertical="top"/>
    </xf>
    <xf numFmtId="0" fontId="3" fillId="0" borderId="62" xfId="0" applyFont="1" applyBorder="1" applyAlignment="1">
      <alignment horizontal="left" vertical="top"/>
    </xf>
    <xf numFmtId="0" fontId="10" fillId="42" borderId="53" xfId="0" applyFont="1" applyFill="1" applyBorder="1" applyAlignment="1">
      <alignment horizontal="left" vertical="top"/>
    </xf>
    <xf numFmtId="0" fontId="3" fillId="0" borderId="63" xfId="0" applyFont="1" applyBorder="1" applyAlignment="1">
      <alignment horizontal="left" vertical="top"/>
    </xf>
    <xf numFmtId="0" fontId="3" fillId="0" borderId="64" xfId="0" applyFont="1" applyBorder="1" applyAlignment="1">
      <alignment horizontal="left" vertical="top"/>
    </xf>
    <xf numFmtId="10" fontId="30" fillId="43" borderId="1" xfId="0" applyNumberFormat="1" applyFont="1" applyFill="1" applyBorder="1" applyAlignment="1">
      <alignment horizontal="center" vertical="center"/>
    </xf>
    <xf numFmtId="0" fontId="30" fillId="9" borderId="27" xfId="0" applyFont="1" applyFill="1" applyBorder="1" applyAlignment="1">
      <alignment horizontal="center" vertical="center"/>
    </xf>
    <xf numFmtId="0" fontId="30" fillId="9" borderId="28" xfId="0" applyFont="1" applyFill="1" applyBorder="1" applyAlignment="1">
      <alignment horizontal="center" vertical="center"/>
    </xf>
    <xf numFmtId="0" fontId="30" fillId="9" borderId="30" xfId="0" applyFont="1" applyFill="1" applyBorder="1" applyAlignment="1">
      <alignment horizontal="center" vertical="center"/>
    </xf>
    <xf numFmtId="0" fontId="30" fillId="43" borderId="5" xfId="0" applyFont="1" applyFill="1" applyBorder="1" applyAlignment="1">
      <alignment vertical="center"/>
    </xf>
    <xf numFmtId="10" fontId="11" fillId="43" borderId="31" xfId="1" applyNumberFormat="1" applyFont="1" applyFill="1" applyBorder="1" applyAlignment="1">
      <alignment horizontal="center" vertical="center"/>
    </xf>
    <xf numFmtId="0" fontId="30" fillId="43" borderId="56" xfId="0" applyFont="1" applyFill="1" applyBorder="1" applyAlignment="1">
      <alignment vertical="center"/>
    </xf>
    <xf numFmtId="10" fontId="30" fillId="43" borderId="35" xfId="0" applyNumberFormat="1" applyFont="1" applyFill="1" applyBorder="1" applyAlignment="1">
      <alignment horizontal="center" vertical="center"/>
    </xf>
    <xf numFmtId="10" fontId="11" fillId="43" borderId="32" xfId="1" applyNumberFormat="1" applyFont="1" applyFill="1" applyBorder="1" applyAlignment="1">
      <alignment horizontal="center" vertical="center"/>
    </xf>
    <xf numFmtId="3" fontId="11" fillId="43" borderId="1" xfId="0" applyNumberFormat="1" applyFont="1" applyFill="1" applyBorder="1" applyAlignment="1">
      <alignment horizontal="right" vertical="center"/>
    </xf>
    <xf numFmtId="3" fontId="11" fillId="43" borderId="35" xfId="0" applyNumberFormat="1" applyFont="1" applyFill="1" applyBorder="1" applyAlignment="1">
      <alignment horizontal="right" vertical="center"/>
    </xf>
    <xf numFmtId="0" fontId="11" fillId="44" borderId="27" xfId="0" applyFont="1" applyFill="1" applyBorder="1" applyAlignment="1">
      <alignment horizontal="center" vertical="center"/>
    </xf>
    <xf numFmtId="0" fontId="11" fillId="44" borderId="1" xfId="0" applyFont="1" applyFill="1" applyBorder="1" applyAlignment="1">
      <alignment horizontal="left" vertical="center"/>
    </xf>
    <xf numFmtId="10" fontId="11" fillId="44" borderId="1" xfId="0" applyNumberFormat="1" applyFont="1" applyFill="1" applyBorder="1" applyAlignment="1">
      <alignment horizontal="center" vertical="center"/>
    </xf>
    <xf numFmtId="0" fontId="3" fillId="48" borderId="24" xfId="0" applyFont="1" applyFill="1" applyBorder="1" applyAlignment="1">
      <alignment horizontal="center" vertical="center"/>
    </xf>
    <xf numFmtId="0" fontId="0" fillId="0" borderId="0" xfId="0" applyBorder="1"/>
    <xf numFmtId="0" fontId="11" fillId="44" borderId="28" xfId="0" applyFont="1" applyFill="1" applyBorder="1" applyAlignment="1">
      <alignment horizontal="center" vertical="center"/>
    </xf>
    <xf numFmtId="0" fontId="11" fillId="44" borderId="35" xfId="0" applyFont="1" applyFill="1" applyBorder="1" applyAlignment="1">
      <alignment horizontal="left" vertical="center"/>
    </xf>
    <xf numFmtId="10" fontId="11" fillId="44" borderId="35" xfId="0" applyNumberFormat="1" applyFont="1" applyFill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/>
    </xf>
    <xf numFmtId="10" fontId="30" fillId="43" borderId="59" xfId="0" applyNumberFormat="1" applyFont="1" applyFill="1" applyBorder="1" applyAlignment="1">
      <alignment horizontal="center" vertical="center"/>
    </xf>
    <xf numFmtId="0" fontId="0" fillId="0" borderId="0" xfId="0"/>
    <xf numFmtId="10" fontId="3" fillId="0" borderId="1" xfId="1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Border="1"/>
    <xf numFmtId="17" fontId="32" fillId="44" borderId="28" xfId="0" applyNumberFormat="1" applyFont="1" applyFill="1" applyBorder="1" applyAlignment="1">
      <alignment horizontal="center" vertical="center"/>
    </xf>
    <xf numFmtId="0" fontId="31" fillId="0" borderId="0" xfId="0" applyFont="1"/>
    <xf numFmtId="0" fontId="10" fillId="45" borderId="15" xfId="0" applyFont="1" applyFill="1" applyBorder="1" applyAlignment="1">
      <alignment horizontal="center" vertical="center"/>
    </xf>
    <xf numFmtId="0" fontId="29" fillId="45" borderId="15" xfId="0" applyFont="1" applyFill="1" applyBorder="1" applyAlignment="1">
      <alignment horizontal="center" vertical="center"/>
    </xf>
    <xf numFmtId="0" fontId="0" fillId="0" borderId="1" xfId="0" applyBorder="1"/>
    <xf numFmtId="10" fontId="3" fillId="0" borderId="60" xfId="1" applyNumberFormat="1" applyFont="1" applyBorder="1" applyAlignment="1">
      <alignment horizontal="center" vertical="center"/>
    </xf>
    <xf numFmtId="10" fontId="3" fillId="0" borderId="61" xfId="1" applyNumberFormat="1" applyFont="1" applyBorder="1" applyAlignment="1">
      <alignment horizontal="center" vertical="center"/>
    </xf>
    <xf numFmtId="10" fontId="3" fillId="0" borderId="62" xfId="1" applyNumberFormat="1" applyFont="1" applyBorder="1" applyAlignment="1">
      <alignment horizontal="center" vertical="center"/>
    </xf>
    <xf numFmtId="10" fontId="3" fillId="0" borderId="63" xfId="1" applyNumberFormat="1" applyFont="1" applyBorder="1" applyAlignment="1">
      <alignment horizontal="center" vertical="center"/>
    </xf>
    <xf numFmtId="10" fontId="3" fillId="0" borderId="64" xfId="1" applyNumberFormat="1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3" fillId="0" borderId="36" xfId="0" applyFont="1" applyBorder="1" applyAlignment="1">
      <alignment horizontal="center" vertical="center"/>
    </xf>
    <xf numFmtId="0" fontId="10" fillId="42" borderId="11" xfId="0" applyFont="1" applyFill="1" applyBorder="1" applyAlignment="1">
      <alignment horizontal="center" vertical="center"/>
    </xf>
    <xf numFmtId="0" fontId="3" fillId="0" borderId="33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10" fontId="28" fillId="0" borderId="53" xfId="1" applyNumberFormat="1" applyFont="1" applyBorder="1" applyAlignment="1">
      <alignment horizontal="center" vertical="center"/>
    </xf>
    <xf numFmtId="10" fontId="3" fillId="0" borderId="21" xfId="0" applyNumberFormat="1" applyFont="1" applyBorder="1" applyAlignment="1">
      <alignment horizontal="center" vertical="center"/>
    </xf>
    <xf numFmtId="10" fontId="3" fillId="0" borderId="20" xfId="0" applyNumberFormat="1" applyFont="1" applyBorder="1" applyAlignment="1">
      <alignment horizontal="center" vertical="center"/>
    </xf>
    <xf numFmtId="10" fontId="3" fillId="0" borderId="23" xfId="0" applyNumberFormat="1" applyFont="1" applyBorder="1" applyAlignment="1">
      <alignment horizontal="center" vertical="center"/>
    </xf>
    <xf numFmtId="10" fontId="10" fillId="42" borderId="15" xfId="0" applyNumberFormat="1" applyFont="1" applyFill="1" applyBorder="1" applyAlignment="1">
      <alignment horizontal="center" vertical="center"/>
    </xf>
    <xf numFmtId="10" fontId="3" fillId="0" borderId="19" xfId="0" applyNumberFormat="1" applyFont="1" applyBorder="1" applyAlignment="1">
      <alignment horizontal="center" vertical="center"/>
    </xf>
    <xf numFmtId="10" fontId="3" fillId="0" borderId="51" xfId="0" applyNumberFormat="1" applyFont="1" applyBorder="1" applyAlignment="1">
      <alignment horizontal="center" vertical="center"/>
    </xf>
    <xf numFmtId="10" fontId="37" fillId="0" borderId="10" xfId="0" applyNumberFormat="1" applyFont="1" applyBorder="1" applyAlignment="1">
      <alignment horizontal="center" vertical="center"/>
    </xf>
    <xf numFmtId="10" fontId="36" fillId="0" borderId="10" xfId="0" applyNumberFormat="1" applyFont="1" applyBorder="1" applyAlignment="1">
      <alignment horizontal="center" vertical="center"/>
    </xf>
    <xf numFmtId="10" fontId="34" fillId="0" borderId="27" xfId="0" applyNumberFormat="1" applyFont="1" applyBorder="1" applyAlignment="1">
      <alignment horizontal="center" vertical="center"/>
    </xf>
    <xf numFmtId="10" fontId="34" fillId="0" borderId="8" xfId="0" applyNumberFormat="1" applyFont="1" applyBorder="1" applyAlignment="1">
      <alignment horizontal="center" vertical="center"/>
    </xf>
    <xf numFmtId="10" fontId="34" fillId="0" borderId="54" xfId="0" applyNumberFormat="1" applyFont="1" applyBorder="1" applyAlignment="1">
      <alignment horizontal="center" vertical="center"/>
    </xf>
    <xf numFmtId="10" fontId="34" fillId="0" borderId="7" xfId="0" applyNumberFormat="1" applyFont="1" applyBorder="1" applyAlignment="1">
      <alignment horizontal="center" vertical="center"/>
    </xf>
    <xf numFmtId="10" fontId="34" fillId="0" borderId="5" xfId="0" applyNumberFormat="1" applyFont="1" applyBorder="1" applyAlignment="1">
      <alignment horizontal="center" vertical="center"/>
    </xf>
    <xf numFmtId="0" fontId="28" fillId="51" borderId="8" xfId="0" applyFont="1" applyFill="1" applyBorder="1" applyAlignment="1">
      <alignment horizontal="center" vertical="center"/>
    </xf>
    <xf numFmtId="10" fontId="36" fillId="0" borderId="7" xfId="0" applyNumberFormat="1" applyFont="1" applyBorder="1" applyAlignment="1">
      <alignment horizontal="center" vertical="center"/>
    </xf>
    <xf numFmtId="10" fontId="36" fillId="0" borderId="5" xfId="0" applyNumberFormat="1" applyFont="1" applyBorder="1" applyAlignment="1">
      <alignment horizontal="center" vertical="center"/>
    </xf>
    <xf numFmtId="0" fontId="35" fillId="51" borderId="5" xfId="0" applyFont="1" applyFill="1" applyBorder="1" applyAlignment="1">
      <alignment horizontal="center" vertical="center"/>
    </xf>
    <xf numFmtId="0" fontId="35" fillId="51" borderId="8" xfId="0" applyFont="1" applyFill="1" applyBorder="1" applyAlignment="1">
      <alignment horizontal="center" vertical="center"/>
    </xf>
    <xf numFmtId="10" fontId="28" fillId="0" borderId="30" xfId="0" applyNumberFormat="1" applyFont="1" applyBorder="1" applyAlignment="1">
      <alignment horizontal="center" vertical="center"/>
    </xf>
    <xf numFmtId="10" fontId="7" fillId="44" borderId="11" xfId="0" applyNumberFormat="1" applyFont="1" applyFill="1" applyBorder="1" applyAlignment="1">
      <alignment horizontal="center" vertical="center"/>
    </xf>
    <xf numFmtId="10" fontId="28" fillId="0" borderId="31" xfId="0" applyNumberFormat="1" applyFont="1" applyBorder="1" applyAlignment="1">
      <alignment horizontal="center" vertical="center"/>
    </xf>
    <xf numFmtId="10" fontId="28" fillId="51" borderId="31" xfId="0" applyNumberFormat="1" applyFont="1" applyFill="1" applyBorder="1" applyAlignment="1">
      <alignment horizontal="center" vertical="center"/>
    </xf>
    <xf numFmtId="10" fontId="7" fillId="44" borderId="31" xfId="0" applyNumberFormat="1" applyFont="1" applyFill="1" applyBorder="1" applyAlignment="1">
      <alignment horizontal="center" vertical="center"/>
    </xf>
    <xf numFmtId="10" fontId="7" fillId="44" borderId="32" xfId="0" applyNumberFormat="1" applyFont="1" applyFill="1" applyBorder="1" applyAlignment="1">
      <alignment horizontal="center" vertical="center"/>
    </xf>
    <xf numFmtId="10" fontId="28" fillId="51" borderId="33" xfId="0" applyNumberFormat="1" applyFont="1" applyFill="1" applyBorder="1" applyAlignment="1">
      <alignment horizontal="center" vertical="center"/>
    </xf>
    <xf numFmtId="10" fontId="28" fillId="0" borderId="32" xfId="0" applyNumberFormat="1" applyFont="1" applyBorder="1" applyAlignment="1">
      <alignment horizontal="center" vertical="center"/>
    </xf>
    <xf numFmtId="0" fontId="28" fillId="50" borderId="16" xfId="0" applyFont="1" applyFill="1" applyBorder="1" applyAlignment="1">
      <alignment horizontal="center" vertical="center"/>
    </xf>
    <xf numFmtId="10" fontId="28" fillId="0" borderId="11" xfId="0" applyNumberFormat="1" applyFont="1" applyBorder="1" applyAlignment="1">
      <alignment horizontal="center" vertical="center"/>
    </xf>
    <xf numFmtId="0" fontId="32" fillId="44" borderId="67" xfId="0" applyFont="1" applyFill="1" applyBorder="1" applyAlignment="1">
      <alignment horizontal="center" vertical="center"/>
    </xf>
    <xf numFmtId="10" fontId="33" fillId="0" borderId="6" xfId="0" applyNumberFormat="1" applyFont="1" applyBorder="1" applyAlignment="1">
      <alignment horizontal="center" vertical="center" wrapText="1"/>
    </xf>
    <xf numFmtId="10" fontId="33" fillId="0" borderId="34" xfId="0" applyNumberFormat="1" applyFont="1" applyBorder="1" applyAlignment="1">
      <alignment horizontal="center" vertical="center" wrapText="1"/>
    </xf>
    <xf numFmtId="10" fontId="33" fillId="0" borderId="29" xfId="0" applyNumberFormat="1" applyFont="1" applyBorder="1" applyAlignment="1">
      <alignment horizontal="center" vertical="center" wrapText="1"/>
    </xf>
    <xf numFmtId="0" fontId="32" fillId="44" borderId="68" xfId="0" applyFont="1" applyFill="1" applyBorder="1" applyAlignment="1">
      <alignment horizontal="center" vertical="center"/>
    </xf>
    <xf numFmtId="0" fontId="33" fillId="0" borderId="21" xfId="0" applyFont="1" applyBorder="1" applyAlignment="1">
      <alignment horizontal="center" vertical="center"/>
    </xf>
    <xf numFmtId="0" fontId="33" fillId="0" borderId="22" xfId="0" applyFont="1" applyBorder="1" applyAlignment="1">
      <alignment horizontal="center" vertical="center"/>
    </xf>
    <xf numFmtId="0" fontId="31" fillId="0" borderId="21" xfId="0" applyFont="1" applyBorder="1" applyAlignment="1">
      <alignment horizontal="center" vertical="center"/>
    </xf>
    <xf numFmtId="0" fontId="31" fillId="0" borderId="20" xfId="0" applyFont="1" applyBorder="1" applyAlignment="1">
      <alignment horizontal="center" vertical="center"/>
    </xf>
    <xf numFmtId="0" fontId="31" fillId="0" borderId="22" xfId="0" applyFont="1" applyBorder="1" applyAlignment="1">
      <alignment horizontal="center" vertical="center"/>
    </xf>
    <xf numFmtId="0" fontId="32" fillId="44" borderId="68" xfId="0" applyFont="1" applyFill="1" applyBorder="1" applyAlignment="1">
      <alignment horizontal="center" vertical="center" wrapText="1"/>
    </xf>
    <xf numFmtId="10" fontId="33" fillId="0" borderId="21" xfId="0" applyNumberFormat="1" applyFont="1" applyBorder="1" applyAlignment="1">
      <alignment horizontal="center" vertical="center" wrapText="1"/>
    </xf>
    <xf numFmtId="10" fontId="33" fillId="0" borderId="22" xfId="0" applyNumberFormat="1" applyFont="1" applyBorder="1" applyAlignment="1">
      <alignment horizontal="center" vertical="center" wrapText="1"/>
    </xf>
    <xf numFmtId="10" fontId="33" fillId="0" borderId="20" xfId="0" applyNumberFormat="1" applyFont="1" applyBorder="1" applyAlignment="1">
      <alignment horizontal="center" vertical="center" wrapText="1"/>
    </xf>
    <xf numFmtId="0" fontId="11" fillId="44" borderId="3" xfId="0" applyFont="1" applyFill="1" applyBorder="1" applyAlignment="1">
      <alignment horizontal="center" vertical="center"/>
    </xf>
    <xf numFmtId="0" fontId="11" fillId="44" borderId="7" xfId="0" applyFont="1" applyFill="1" applyBorder="1" applyAlignment="1">
      <alignment horizontal="center" vertical="center"/>
    </xf>
    <xf numFmtId="17" fontId="11" fillId="44" borderId="3" xfId="0" applyNumberFormat="1" applyFont="1" applyFill="1" applyBorder="1" applyAlignment="1">
      <alignment horizontal="center" vertical="center"/>
    </xf>
    <xf numFmtId="10" fontId="10" fillId="4" borderId="21" xfId="1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10" fillId="4" borderId="1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10" fontId="10" fillId="3" borderId="21" xfId="1" applyNumberFormat="1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10" fillId="3" borderId="12" xfId="0" applyFont="1" applyFill="1" applyBorder="1" applyAlignment="1">
      <alignment horizontal="center" vertical="center"/>
    </xf>
    <xf numFmtId="0" fontId="3" fillId="8" borderId="6" xfId="0" applyFont="1" applyFill="1" applyBorder="1" applyAlignment="1">
      <alignment horizontal="center" vertical="center"/>
    </xf>
    <xf numFmtId="0" fontId="3" fillId="8" borderId="3" xfId="0" applyFont="1" applyFill="1" applyBorder="1" applyAlignment="1">
      <alignment horizontal="center" vertical="center"/>
    </xf>
    <xf numFmtId="10" fontId="10" fillId="8" borderId="21" xfId="1" applyNumberFormat="1" applyFont="1" applyFill="1" applyBorder="1" applyAlignment="1">
      <alignment horizontal="center" vertical="center"/>
    </xf>
    <xf numFmtId="0" fontId="3" fillId="8" borderId="9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8" borderId="2" xfId="0" applyFont="1" applyFill="1" applyBorder="1" applyAlignment="1">
      <alignment horizontal="center" vertical="center"/>
    </xf>
    <xf numFmtId="0" fontId="3" fillId="8" borderId="4" xfId="0" applyFont="1" applyFill="1" applyBorder="1" applyAlignment="1">
      <alignment horizontal="center" vertical="center"/>
    </xf>
    <xf numFmtId="0" fontId="10" fillId="8" borderId="12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0" fontId="10" fillId="6" borderId="12" xfId="0" applyFont="1" applyFill="1" applyBorder="1" applyAlignment="1">
      <alignment horizontal="center" vertical="center"/>
    </xf>
    <xf numFmtId="0" fontId="3" fillId="7" borderId="3" xfId="0" applyFont="1" applyFill="1" applyBorder="1" applyAlignment="1">
      <alignment horizontal="center" vertical="center"/>
    </xf>
    <xf numFmtId="10" fontId="10" fillId="7" borderId="21" xfId="1" applyNumberFormat="1" applyFont="1" applyFill="1" applyBorder="1" applyAlignment="1">
      <alignment horizontal="center" vertical="center"/>
    </xf>
    <xf numFmtId="0" fontId="3" fillId="7" borderId="9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7" borderId="6" xfId="0" applyFont="1" applyFill="1" applyBorder="1" applyAlignment="1">
      <alignment horizontal="center" vertical="center"/>
    </xf>
    <xf numFmtId="0" fontId="10" fillId="7" borderId="12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10" fontId="10" fillId="5" borderId="21" xfId="1" applyNumberFormat="1" applyFont="1" applyFill="1" applyBorder="1" applyAlignment="1">
      <alignment horizontal="center" vertical="center"/>
    </xf>
    <xf numFmtId="0" fontId="3" fillId="5" borderId="9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10" fillId="5" borderId="10" xfId="0" applyFont="1" applyFill="1" applyBorder="1" applyAlignment="1">
      <alignment horizontal="center" vertical="center"/>
    </xf>
    <xf numFmtId="0" fontId="3" fillId="4" borderId="28" xfId="0" applyFont="1" applyFill="1" applyBorder="1" applyAlignment="1">
      <alignment horizontal="center" vertical="center"/>
    </xf>
    <xf numFmtId="0" fontId="10" fillId="5" borderId="13" xfId="0" applyFont="1" applyFill="1" applyBorder="1" applyAlignment="1">
      <alignment horizontal="center" vertical="center"/>
    </xf>
    <xf numFmtId="0" fontId="11" fillId="9" borderId="35" xfId="0" applyFont="1" applyFill="1" applyBorder="1" applyAlignment="1">
      <alignment horizontal="center" vertical="top"/>
    </xf>
    <xf numFmtId="0" fontId="10" fillId="5" borderId="26" xfId="0" applyFont="1" applyFill="1" applyBorder="1" applyAlignment="1">
      <alignment horizontal="center" vertical="center"/>
    </xf>
    <xf numFmtId="0" fontId="11" fillId="9" borderId="34" xfId="0" applyFont="1" applyFill="1" applyBorder="1" applyAlignment="1">
      <alignment horizontal="center" vertical="top"/>
    </xf>
    <xf numFmtId="0" fontId="3" fillId="4" borderId="29" xfId="0" applyFont="1" applyFill="1" applyBorder="1" applyAlignment="1">
      <alignment horizontal="center" vertical="center"/>
    </xf>
    <xf numFmtId="10" fontId="10" fillId="6" borderId="19" xfId="1" applyNumberFormat="1" applyFont="1" applyFill="1" applyBorder="1" applyAlignment="1">
      <alignment horizontal="center" vertical="center"/>
    </xf>
    <xf numFmtId="10" fontId="10" fillId="3" borderId="15" xfId="1" applyNumberFormat="1" applyFont="1" applyFill="1" applyBorder="1" applyAlignment="1">
      <alignment horizontal="center" vertical="center"/>
    </xf>
    <xf numFmtId="0" fontId="10" fillId="7" borderId="13" xfId="0" applyFont="1" applyFill="1" applyBorder="1" applyAlignment="1">
      <alignment horizontal="center" vertical="center"/>
    </xf>
    <xf numFmtId="0" fontId="10" fillId="8" borderId="13" xfId="0" applyFont="1" applyFill="1" applyBorder="1" applyAlignment="1">
      <alignment horizontal="center" vertical="center"/>
    </xf>
    <xf numFmtId="10" fontId="10" fillId="5" borderId="15" xfId="1" applyNumberFormat="1" applyFont="1" applyFill="1" applyBorder="1" applyAlignment="1">
      <alignment horizontal="center" vertical="center"/>
    </xf>
    <xf numFmtId="10" fontId="10" fillId="8" borderId="15" xfId="1" applyNumberFormat="1" applyFont="1" applyFill="1" applyBorder="1" applyAlignment="1">
      <alignment horizontal="center" vertical="center"/>
    </xf>
    <xf numFmtId="10" fontId="5" fillId="0" borderId="1" xfId="0" applyNumberFormat="1" applyFont="1" applyBorder="1" applyAlignment="1">
      <alignment horizontal="center" vertical="center"/>
    </xf>
    <xf numFmtId="10" fontId="10" fillId="8" borderId="50" xfId="1" applyNumberFormat="1" applyFont="1" applyFill="1" applyBorder="1" applyAlignment="1">
      <alignment horizontal="center" vertical="center"/>
    </xf>
    <xf numFmtId="17" fontId="11" fillId="44" borderId="28" xfId="0" applyNumberFormat="1" applyFont="1" applyFill="1" applyBorder="1" applyAlignment="1">
      <alignment horizontal="center" vertical="center"/>
    </xf>
    <xf numFmtId="10" fontId="3" fillId="0" borderId="2" xfId="1" applyNumberFormat="1" applyFont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10" fontId="3" fillId="0" borderId="2" xfId="1" applyNumberFormat="1" applyFont="1" applyFill="1" applyBorder="1" applyAlignment="1">
      <alignment horizontal="center" vertical="center"/>
    </xf>
    <xf numFmtId="10" fontId="3" fillId="0" borderId="3" xfId="1" applyNumberFormat="1" applyFont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10" fontId="3" fillId="0" borderId="3" xfId="1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right" vertical="center"/>
    </xf>
    <xf numFmtId="0" fontId="3" fillId="0" borderId="0" xfId="0" applyFont="1" applyBorder="1" applyAlignment="1">
      <alignment horizontal="center"/>
    </xf>
    <xf numFmtId="0" fontId="11" fillId="9" borderId="32" xfId="0" applyFont="1" applyFill="1" applyBorder="1" applyAlignment="1">
      <alignment horizontal="center" vertical="top"/>
    </xf>
    <xf numFmtId="10" fontId="3" fillId="0" borderId="3" xfId="1" applyNumberFormat="1" applyFont="1" applyBorder="1" applyAlignment="1">
      <alignment horizontal="right" vertical="center"/>
    </xf>
    <xf numFmtId="0" fontId="3" fillId="0" borderId="1" xfId="0" applyFont="1" applyBorder="1" applyAlignment="1">
      <alignment horizontal="right" vertical="center"/>
    </xf>
    <xf numFmtId="10" fontId="3" fillId="0" borderId="1" xfId="1" applyNumberFormat="1" applyFont="1" applyBorder="1" applyAlignment="1">
      <alignment horizontal="right" vertical="center"/>
    </xf>
    <xf numFmtId="10" fontId="3" fillId="0" borderId="2" xfId="1" applyNumberFormat="1" applyFont="1" applyBorder="1" applyAlignment="1">
      <alignment horizontal="right" vertical="center"/>
    </xf>
    <xf numFmtId="10" fontId="3" fillId="0" borderId="1" xfId="1" applyNumberFormat="1" applyFont="1" applyFill="1" applyBorder="1" applyAlignment="1">
      <alignment horizontal="right" vertical="center"/>
    </xf>
    <xf numFmtId="10" fontId="3" fillId="0" borderId="2" xfId="1" applyNumberFormat="1" applyFont="1" applyFill="1" applyBorder="1" applyAlignment="1">
      <alignment horizontal="right" vertical="center"/>
    </xf>
    <xf numFmtId="10" fontId="3" fillId="0" borderId="3" xfId="1" applyNumberFormat="1" applyFont="1" applyFill="1" applyBorder="1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5" fillId="0" borderId="1" xfId="0" applyFont="1" applyBorder="1" applyAlignment="1">
      <alignment horizontal="right" vertical="center"/>
    </xf>
    <xf numFmtId="0" fontId="0" fillId="0" borderId="1" xfId="0" applyBorder="1" applyAlignment="1">
      <alignment horizontal="center"/>
    </xf>
    <xf numFmtId="0" fontId="29" fillId="45" borderId="1" xfId="0" applyFont="1" applyFill="1" applyBorder="1" applyAlignment="1">
      <alignment horizontal="center" vertical="center"/>
    </xf>
    <xf numFmtId="0" fontId="7" fillId="44" borderId="1" xfId="0" applyFont="1" applyFill="1" applyBorder="1" applyAlignment="1">
      <alignment horizontal="center" vertical="center"/>
    </xf>
    <xf numFmtId="0" fontId="7" fillId="44" borderId="2" xfId="0" applyFont="1" applyFill="1" applyBorder="1" applyAlignment="1">
      <alignment horizontal="center" vertical="center"/>
    </xf>
    <xf numFmtId="0" fontId="7" fillId="44" borderId="49" xfId="0" applyFont="1" applyFill="1" applyBorder="1" applyAlignment="1">
      <alignment horizontal="left" vertical="center"/>
    </xf>
    <xf numFmtId="14" fontId="3" fillId="49" borderId="69" xfId="0" applyNumberFormat="1" applyFont="1" applyFill="1" applyBorder="1" applyAlignment="1">
      <alignment horizontal="center"/>
    </xf>
    <xf numFmtId="166" fontId="3" fillId="49" borderId="69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vertical="center"/>
    </xf>
    <xf numFmtId="0" fontId="11" fillId="9" borderId="9" xfId="0" applyFont="1" applyFill="1" applyBorder="1" applyAlignment="1">
      <alignment horizontal="center" vertical="center"/>
    </xf>
    <xf numFmtId="0" fontId="11" fillId="9" borderId="3" xfId="0" applyFont="1" applyFill="1" applyBorder="1" applyAlignment="1">
      <alignment horizontal="center" vertical="center"/>
    </xf>
    <xf numFmtId="0" fontId="11" fillId="9" borderId="1" xfId="0" applyFont="1" applyFill="1" applyBorder="1" applyAlignment="1">
      <alignment horizontal="center" vertical="center"/>
    </xf>
    <xf numFmtId="14" fontId="11" fillId="9" borderId="1" xfId="0" applyNumberFormat="1" applyFont="1" applyFill="1" applyBorder="1" applyAlignment="1">
      <alignment horizontal="center" vertical="center"/>
    </xf>
    <xf numFmtId="166" fontId="11" fillId="9" borderId="1" xfId="0" applyNumberFormat="1" applyFont="1" applyFill="1" applyBorder="1" applyAlignment="1">
      <alignment horizontal="center" vertical="center"/>
    </xf>
    <xf numFmtId="0" fontId="11" fillId="9" borderId="1" xfId="0" applyFont="1" applyFill="1" applyBorder="1" applyAlignment="1">
      <alignment horizontal="right" vertical="center"/>
    </xf>
    <xf numFmtId="0" fontId="11" fillId="9" borderId="14" xfId="0" applyFont="1" applyFill="1" applyBorder="1" applyAlignment="1">
      <alignment horizontal="center" vertical="center"/>
    </xf>
    <xf numFmtId="0" fontId="11" fillId="9" borderId="49" xfId="0" applyFont="1" applyFill="1" applyBorder="1" applyAlignment="1">
      <alignment horizontal="center" vertical="center"/>
    </xf>
    <xf numFmtId="0" fontId="3" fillId="0" borderId="0" xfId="0" applyFont="1" applyBorder="1" applyAlignment="1">
      <alignment vertical="top"/>
    </xf>
    <xf numFmtId="0" fontId="3" fillId="0" borderId="6" xfId="0" applyFont="1" applyFill="1" applyBorder="1" applyAlignment="1">
      <alignment vertical="center"/>
    </xf>
    <xf numFmtId="0" fontId="3" fillId="0" borderId="6" xfId="0" applyFont="1" applyFill="1" applyBorder="1" applyAlignment="1"/>
    <xf numFmtId="0" fontId="38" fillId="52" borderId="0" xfId="0" applyFont="1" applyFill="1" applyAlignment="1">
      <alignment horizontal="center"/>
    </xf>
    <xf numFmtId="0" fontId="3" fillId="49" borderId="1" xfId="0" applyFont="1" applyFill="1" applyBorder="1" applyAlignment="1">
      <alignment horizontal="center" vertical="center"/>
    </xf>
    <xf numFmtId="0" fontId="11" fillId="53" borderId="1" xfId="0" applyFont="1" applyFill="1" applyBorder="1" applyAlignment="1">
      <alignment horizontal="center" vertical="center"/>
    </xf>
    <xf numFmtId="10" fontId="3" fillId="49" borderId="1" xfId="1" applyNumberFormat="1" applyFont="1" applyFill="1" applyBorder="1" applyAlignment="1">
      <alignment horizontal="center" vertical="center"/>
    </xf>
    <xf numFmtId="14" fontId="3" fillId="49" borderId="1" xfId="0" applyNumberFormat="1" applyFont="1" applyFill="1" applyBorder="1" applyAlignment="1">
      <alignment horizontal="center"/>
    </xf>
    <xf numFmtId="166" fontId="3" fillId="49" borderId="1" xfId="0" applyNumberFormat="1" applyFont="1" applyFill="1" applyBorder="1" applyAlignment="1">
      <alignment horizontal="center"/>
    </xf>
    <xf numFmtId="0" fontId="0" fillId="49" borderId="70" xfId="0" applyFill="1" applyBorder="1" applyAlignment="1">
      <alignment horizontal="center"/>
    </xf>
    <xf numFmtId="14" fontId="3" fillId="0" borderId="0" xfId="0" applyNumberFormat="1" applyFont="1"/>
    <xf numFmtId="14" fontId="3" fillId="49" borderId="1" xfId="0" applyNumberFormat="1" applyFont="1" applyFill="1" applyBorder="1" applyAlignment="1">
      <alignment horizontal="center" vertical="center"/>
    </xf>
    <xf numFmtId="166" fontId="3" fillId="49" borderId="1" xfId="0" applyNumberFormat="1" applyFont="1" applyFill="1" applyBorder="1" applyAlignment="1">
      <alignment horizontal="center" vertical="center"/>
    </xf>
    <xf numFmtId="0" fontId="39" fillId="49" borderId="1" xfId="0" applyFont="1" applyFill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166" fontId="3" fillId="0" borderId="1" xfId="0" applyNumberFormat="1" applyFont="1" applyBorder="1" applyAlignment="1">
      <alignment horizontal="center" vertical="center"/>
    </xf>
    <xf numFmtId="0" fontId="39" fillId="0" borderId="1" xfId="0" applyFont="1" applyBorder="1" applyAlignment="1">
      <alignment horizontal="center" vertical="center"/>
    </xf>
    <xf numFmtId="0" fontId="0" fillId="49" borderId="70" xfId="0" applyFont="1" applyFill="1" applyBorder="1"/>
    <xf numFmtId="0" fontId="3" fillId="49" borderId="1" xfId="0" applyFont="1" applyFill="1" applyBorder="1" applyAlignment="1">
      <alignment horizontal="right" vertical="center"/>
    </xf>
    <xf numFmtId="10" fontId="3" fillId="49" borderId="1" xfId="1" applyNumberFormat="1" applyFont="1" applyFill="1" applyBorder="1" applyAlignment="1">
      <alignment horizontal="right" vertical="center"/>
    </xf>
    <xf numFmtId="0" fontId="0" fillId="0" borderId="70" xfId="0" applyFont="1" applyBorder="1"/>
    <xf numFmtId="0" fontId="0" fillId="49" borderId="71" xfId="0" applyFont="1" applyFill="1" applyBorder="1"/>
    <xf numFmtId="0" fontId="3" fillId="49" borderId="6" xfId="0" applyFont="1" applyFill="1" applyBorder="1" applyAlignment="1">
      <alignment vertical="center"/>
    </xf>
    <xf numFmtId="0" fontId="3" fillId="0" borderId="6" xfId="0" applyFont="1" applyBorder="1" applyAlignment="1">
      <alignment vertical="center"/>
    </xf>
    <xf numFmtId="0" fontId="0" fillId="49" borderId="1" xfId="0" applyFont="1" applyFill="1" applyBorder="1"/>
    <xf numFmtId="0" fontId="0" fillId="0" borderId="1" xfId="0" applyFont="1" applyBorder="1"/>
    <xf numFmtId="0" fontId="40" fillId="0" borderId="0" xfId="0" applyFont="1"/>
    <xf numFmtId="0" fontId="0" fillId="49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10" fontId="30" fillId="43" borderId="53" xfId="0" applyNumberFormat="1" applyFont="1" applyFill="1" applyBorder="1" applyAlignment="1">
      <alignment horizontal="center" vertical="center"/>
    </xf>
    <xf numFmtId="0" fontId="30" fillId="43" borderId="15" xfId="0" applyFont="1" applyFill="1" applyBorder="1" applyAlignment="1">
      <alignment vertical="center"/>
    </xf>
    <xf numFmtId="0" fontId="30" fillId="9" borderId="50" xfId="0" applyFont="1" applyFill="1" applyBorder="1" applyAlignment="1">
      <alignment horizontal="center" vertical="center"/>
    </xf>
    <xf numFmtId="10" fontId="30" fillId="43" borderId="15" xfId="0" applyNumberFormat="1" applyFont="1" applyFill="1" applyBorder="1" applyAlignment="1">
      <alignment horizontal="center" vertical="center"/>
    </xf>
    <xf numFmtId="10" fontId="30" fillId="43" borderId="72" xfId="0" applyNumberFormat="1" applyFont="1" applyFill="1" applyBorder="1" applyAlignment="1">
      <alignment horizontal="center" vertical="center"/>
    </xf>
    <xf numFmtId="0" fontId="3" fillId="49" borderId="1" xfId="0" applyFont="1" applyFill="1" applyBorder="1" applyAlignment="1">
      <alignment vertical="center"/>
    </xf>
    <xf numFmtId="17" fontId="11" fillId="9" borderId="29" xfId="0" applyNumberFormat="1" applyFont="1" applyFill="1" applyBorder="1" applyAlignment="1">
      <alignment horizontal="center" vertical="center"/>
    </xf>
    <xf numFmtId="0" fontId="11" fillId="9" borderId="28" xfId="0" applyFont="1" applyFill="1" applyBorder="1" applyAlignment="1">
      <alignment horizontal="center" vertical="center"/>
    </xf>
    <xf numFmtId="0" fontId="11" fillId="9" borderId="30" xfId="0" applyFont="1" applyFill="1" applyBorder="1" applyAlignment="1">
      <alignment horizontal="center" vertical="center"/>
    </xf>
    <xf numFmtId="0" fontId="11" fillId="9" borderId="21" xfId="0" applyFont="1" applyFill="1" applyBorder="1" applyAlignment="1">
      <alignment horizontal="center" vertical="center"/>
    </xf>
    <xf numFmtId="0" fontId="11" fillId="9" borderId="22" xfId="0" applyFont="1" applyFill="1" applyBorder="1" applyAlignment="1">
      <alignment horizontal="center" vertical="center"/>
    </xf>
    <xf numFmtId="0" fontId="11" fillId="9" borderId="24" xfId="0" applyFont="1" applyFill="1" applyBorder="1" applyAlignment="1">
      <alignment horizontal="center" vertical="center" wrapText="1"/>
    </xf>
    <xf numFmtId="0" fontId="11" fillId="9" borderId="25" xfId="0" applyFont="1" applyFill="1" applyBorder="1" applyAlignment="1">
      <alignment horizontal="center" vertical="center" wrapText="1"/>
    </xf>
    <xf numFmtId="0" fontId="4" fillId="5" borderId="20" xfId="0" applyFont="1" applyFill="1" applyBorder="1" applyAlignment="1">
      <alignment horizontal="center" vertical="center"/>
    </xf>
    <xf numFmtId="0" fontId="4" fillId="5" borderId="22" xfId="0" applyFont="1" applyFill="1" applyBorder="1" applyAlignment="1">
      <alignment horizontal="center" vertical="center"/>
    </xf>
    <xf numFmtId="0" fontId="10" fillId="4" borderId="19" xfId="0" applyFont="1" applyFill="1" applyBorder="1" applyAlignment="1">
      <alignment horizontal="center" vertical="center" wrapText="1"/>
    </xf>
    <xf numFmtId="0" fontId="10" fillId="4" borderId="20" xfId="0" applyFont="1" applyFill="1" applyBorder="1" applyAlignment="1">
      <alignment horizontal="center" vertical="center"/>
    </xf>
    <xf numFmtId="0" fontId="10" fillId="8" borderId="20" xfId="0" applyFont="1" applyFill="1" applyBorder="1" applyAlignment="1">
      <alignment horizontal="center" vertical="center" wrapText="1"/>
    </xf>
    <xf numFmtId="0" fontId="10" fillId="8" borderId="20" xfId="0" applyFont="1" applyFill="1" applyBorder="1" applyAlignment="1">
      <alignment horizontal="center" vertical="center"/>
    </xf>
    <xf numFmtId="0" fontId="4" fillId="6" borderId="20" xfId="0" applyFont="1" applyFill="1" applyBorder="1" applyAlignment="1">
      <alignment horizontal="center" vertical="center"/>
    </xf>
    <xf numFmtId="0" fontId="4" fillId="7" borderId="23" xfId="0" applyFont="1" applyFill="1" applyBorder="1" applyAlignment="1">
      <alignment horizontal="center" vertical="center"/>
    </xf>
    <xf numFmtId="0" fontId="4" fillId="7" borderId="51" xfId="0" applyFont="1" applyFill="1" applyBorder="1" applyAlignment="1">
      <alignment horizontal="center" vertical="center"/>
    </xf>
    <xf numFmtId="0" fontId="4" fillId="7" borderId="19" xfId="0" applyFont="1" applyFill="1" applyBorder="1" applyAlignment="1">
      <alignment horizontal="center" vertical="center"/>
    </xf>
    <xf numFmtId="0" fontId="10" fillId="3" borderId="23" xfId="0" applyFont="1" applyFill="1" applyBorder="1" applyAlignment="1">
      <alignment horizontal="center" vertical="center" wrapText="1"/>
    </xf>
    <xf numFmtId="0" fontId="10" fillId="3" borderId="51" xfId="0" applyFont="1" applyFill="1" applyBorder="1" applyAlignment="1">
      <alignment horizontal="center" vertical="center" wrapText="1"/>
    </xf>
    <xf numFmtId="0" fontId="10" fillId="3" borderId="19" xfId="0" applyFont="1" applyFill="1" applyBorder="1" applyAlignment="1">
      <alignment horizontal="center" vertical="center" wrapText="1"/>
    </xf>
    <xf numFmtId="0" fontId="11" fillId="44" borderId="5" xfId="0" applyFont="1" applyFill="1" applyBorder="1" applyAlignment="1">
      <alignment horizontal="center" vertical="center"/>
    </xf>
    <xf numFmtId="0" fontId="11" fillId="44" borderId="56" xfId="0" applyFont="1" applyFill="1" applyBorder="1" applyAlignment="1">
      <alignment horizontal="center" vertical="center"/>
    </xf>
    <xf numFmtId="0" fontId="11" fillId="44" borderId="5" xfId="0" applyFont="1" applyFill="1" applyBorder="1" applyAlignment="1">
      <alignment horizontal="center" vertical="center" wrapText="1"/>
    </xf>
    <xf numFmtId="0" fontId="8" fillId="51" borderId="5" xfId="0" applyFont="1" applyFill="1" applyBorder="1" applyAlignment="1">
      <alignment horizontal="center" vertical="center"/>
    </xf>
    <xf numFmtId="0" fontId="8" fillId="51" borderId="1" xfId="0" applyFont="1" applyFill="1" applyBorder="1" applyAlignment="1">
      <alignment horizontal="center" vertical="center"/>
    </xf>
    <xf numFmtId="0" fontId="7" fillId="44" borderId="49" xfId="0" applyFont="1" applyFill="1" applyBorder="1" applyAlignment="1">
      <alignment horizontal="center" vertical="center"/>
    </xf>
    <xf numFmtId="0" fontId="7" fillId="44" borderId="5" xfId="0" applyFont="1" applyFill="1" applyBorder="1" applyAlignment="1">
      <alignment horizontal="center" vertical="center"/>
    </xf>
    <xf numFmtId="0" fontId="7" fillId="44" borderId="1" xfId="0" applyFont="1" applyFill="1" applyBorder="1" applyAlignment="1">
      <alignment horizontal="center" vertical="center"/>
    </xf>
    <xf numFmtId="0" fontId="7" fillId="44" borderId="56" xfId="0" applyFont="1" applyFill="1" applyBorder="1" applyAlignment="1">
      <alignment horizontal="center" vertical="center"/>
    </xf>
    <xf numFmtId="0" fontId="7" fillId="44" borderId="35" xfId="0" applyFont="1" applyFill="1" applyBorder="1" applyAlignment="1">
      <alignment horizontal="center" vertical="center"/>
    </xf>
    <xf numFmtId="0" fontId="7" fillId="44" borderId="49" xfId="0" applyFont="1" applyFill="1" applyBorder="1" applyAlignment="1">
      <alignment horizontal="left" vertical="center"/>
    </xf>
    <xf numFmtId="0" fontId="8" fillId="0" borderId="5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56" xfId="0" applyFont="1" applyBorder="1" applyAlignment="1">
      <alignment horizontal="center" vertical="center"/>
    </xf>
    <xf numFmtId="0" fontId="8" fillId="0" borderId="35" xfId="0" applyFont="1" applyBorder="1" applyAlignment="1">
      <alignment horizontal="center" vertical="center"/>
    </xf>
    <xf numFmtId="0" fontId="28" fillId="50" borderId="54" xfId="0" applyFont="1" applyFill="1" applyBorder="1" applyAlignment="1">
      <alignment horizontal="center" vertical="center"/>
    </xf>
    <xf numFmtId="0" fontId="28" fillId="50" borderId="55" xfId="0" applyFont="1" applyFill="1" applyBorder="1" applyAlignment="1">
      <alignment horizontal="center" vertical="center"/>
    </xf>
    <xf numFmtId="0" fontId="7" fillId="44" borderId="10" xfId="0" applyFont="1" applyFill="1" applyBorder="1" applyAlignment="1">
      <alignment horizontal="center" vertical="center"/>
    </xf>
    <xf numFmtId="0" fontId="7" fillId="44" borderId="13" xfId="0" applyFont="1" applyFill="1" applyBorder="1" applyAlignment="1">
      <alignment horizontal="center" vertical="center"/>
    </xf>
    <xf numFmtId="0" fontId="8" fillId="0" borderId="27" xfId="0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8" fillId="51" borderId="7" xfId="0" applyFont="1" applyFill="1" applyBorder="1" applyAlignment="1">
      <alignment horizontal="center" vertical="center"/>
    </xf>
    <xf numFmtId="0" fontId="8" fillId="51" borderId="3" xfId="0" applyFont="1" applyFill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44" borderId="2" xfId="0" applyFont="1" applyFill="1" applyBorder="1" applyAlignment="1">
      <alignment horizontal="center" vertical="center"/>
    </xf>
    <xf numFmtId="0" fontId="33" fillId="0" borderId="21" xfId="0" applyFont="1" applyBorder="1" applyAlignment="1">
      <alignment horizontal="center" vertical="center" wrapText="1"/>
    </xf>
    <xf numFmtId="0" fontId="33" fillId="0" borderId="22" xfId="0" applyFont="1" applyBorder="1" applyAlignment="1">
      <alignment horizontal="center" vertical="center" wrapText="1"/>
    </xf>
    <xf numFmtId="0" fontId="31" fillId="0" borderId="21" xfId="0" applyFont="1" applyBorder="1" applyAlignment="1">
      <alignment horizontal="center" vertical="center" wrapText="1"/>
    </xf>
    <xf numFmtId="0" fontId="31" fillId="0" borderId="20" xfId="0" applyFont="1" applyBorder="1" applyAlignment="1">
      <alignment horizontal="center" vertical="center" wrapText="1"/>
    </xf>
    <xf numFmtId="0" fontId="31" fillId="0" borderId="22" xfId="0" applyFont="1" applyBorder="1" applyAlignment="1">
      <alignment horizontal="center" vertical="center" wrapText="1"/>
    </xf>
    <xf numFmtId="10" fontId="10" fillId="0" borderId="65" xfId="1" applyNumberFormat="1" applyFont="1" applyBorder="1" applyAlignment="1">
      <alignment horizontal="center" vertical="center"/>
    </xf>
    <xf numFmtId="10" fontId="10" fillId="0" borderId="17" xfId="1" applyNumberFormat="1" applyFont="1" applyBorder="1" applyAlignment="1">
      <alignment horizontal="center" vertical="center"/>
    </xf>
    <xf numFmtId="10" fontId="10" fillId="0" borderId="57" xfId="1" applyNumberFormat="1" applyFont="1" applyBorder="1" applyAlignment="1">
      <alignment horizontal="center" vertical="center"/>
    </xf>
    <xf numFmtId="10" fontId="10" fillId="0" borderId="66" xfId="1" applyNumberFormat="1" applyFont="1" applyBorder="1" applyAlignment="1">
      <alignment horizontal="center" vertical="center"/>
    </xf>
    <xf numFmtId="10" fontId="10" fillId="0" borderId="58" xfId="1" applyNumberFormat="1" applyFont="1" applyBorder="1" applyAlignment="1">
      <alignment horizontal="center" vertical="center"/>
    </xf>
    <xf numFmtId="10" fontId="10" fillId="0" borderId="59" xfId="1" applyNumberFormat="1" applyFont="1" applyBorder="1" applyAlignment="1">
      <alignment horizontal="center" vertical="center"/>
    </xf>
    <xf numFmtId="10" fontId="28" fillId="0" borderId="57" xfId="1" applyNumberFormat="1" applyFont="1" applyBorder="1" applyAlignment="1">
      <alignment horizontal="center" vertical="center"/>
    </xf>
    <xf numFmtId="10" fontId="28" fillId="0" borderId="59" xfId="1" applyNumberFormat="1" applyFont="1" applyBorder="1" applyAlignment="1">
      <alignment horizontal="center" vertical="center"/>
    </xf>
    <xf numFmtId="0" fontId="10" fillId="0" borderId="21" xfId="0" applyFont="1" applyBorder="1" applyAlignment="1">
      <alignment horizontal="left" vertical="center"/>
    </xf>
    <xf numFmtId="0" fontId="10" fillId="0" borderId="20" xfId="0" applyFont="1" applyBorder="1" applyAlignment="1">
      <alignment horizontal="left" vertical="center"/>
    </xf>
    <xf numFmtId="0" fontId="10" fillId="0" borderId="23" xfId="0" applyFont="1" applyBorder="1" applyAlignment="1">
      <alignment horizontal="left" vertical="center"/>
    </xf>
    <xf numFmtId="0" fontId="10" fillId="0" borderId="15" xfId="0" applyFont="1" applyBorder="1" applyAlignment="1">
      <alignment horizontal="left" vertical="center"/>
    </xf>
    <xf numFmtId="0" fontId="10" fillId="0" borderId="19" xfId="0" applyFont="1" applyBorder="1" applyAlignment="1">
      <alignment horizontal="left" vertical="center"/>
    </xf>
    <xf numFmtId="0" fontId="10" fillId="0" borderId="51" xfId="0" applyFont="1" applyBorder="1" applyAlignment="1">
      <alignment horizontal="left" vertic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1537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ont>
        <b/>
        <i val="0"/>
        <color theme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  <color theme="1"/>
      </font>
      <fill>
        <patternFill>
          <bgColor rgb="FFD2CD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ont>
        <b/>
        <i val="0"/>
        <color theme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  <color theme="1"/>
      </font>
      <fill>
        <patternFill>
          <bgColor rgb="FFD2CD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ont>
        <b/>
        <i val="0"/>
        <color theme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  <color theme="1"/>
      </font>
      <fill>
        <patternFill>
          <bgColor rgb="FFD2CD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ont>
        <b/>
        <i val="0"/>
        <color theme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  <color theme="1"/>
      </font>
      <fill>
        <patternFill>
          <bgColor rgb="FFD2CD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ont>
        <b/>
        <i val="0"/>
        <color theme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  <color theme="1"/>
      </font>
      <fill>
        <patternFill>
          <bgColor rgb="FFD2CD00"/>
        </patternFill>
      </fill>
    </dxf>
    <dxf>
      <fill>
        <patternFill>
          <bgColor theme="0" tint="-0.499984740745262"/>
        </patternFill>
      </fill>
    </dxf>
    <dxf>
      <font>
        <b/>
        <i val="0"/>
        <color theme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  <color theme="1"/>
      </font>
      <fill>
        <patternFill>
          <bgColor rgb="FFD2CD00"/>
        </patternFill>
      </fill>
    </dxf>
    <dxf>
      <fill>
        <patternFill>
          <bgColor theme="0" tint="-0.499984740745262"/>
        </patternFill>
      </fill>
    </dxf>
    <dxf>
      <font>
        <b/>
        <i val="0"/>
        <color theme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  <color theme="1"/>
      </font>
      <fill>
        <patternFill>
          <bgColor rgb="FFD2CD00"/>
        </patternFill>
      </fill>
    </dxf>
    <dxf>
      <fill>
        <patternFill>
          <bgColor theme="0" tint="-0.499984740745262"/>
        </patternFill>
      </fill>
    </dxf>
    <dxf>
      <font>
        <b/>
        <i val="0"/>
        <color theme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  <color theme="1"/>
      </font>
      <fill>
        <patternFill>
          <bgColor rgb="FFD2CD00"/>
        </patternFill>
      </fill>
    </dxf>
    <dxf>
      <fill>
        <patternFill>
          <bgColor theme="0" tint="-0.499984740745262"/>
        </patternFill>
      </fill>
    </dxf>
    <dxf>
      <font>
        <b/>
        <i val="0"/>
        <color theme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  <color theme="1"/>
      </font>
      <fill>
        <patternFill>
          <bgColor rgb="FFD2CD00"/>
        </patternFill>
      </fill>
    </dxf>
    <dxf>
      <fill>
        <patternFill>
          <bgColor theme="0" tint="-0.499984740745262"/>
        </patternFill>
      </fill>
    </dxf>
    <dxf>
      <font>
        <b/>
        <i val="0"/>
        <color theme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  <color theme="1"/>
      </font>
      <fill>
        <patternFill>
          <bgColor rgb="FFD2CD00"/>
        </patternFill>
      </fill>
    </dxf>
    <dxf>
      <fill>
        <patternFill>
          <bgColor theme="0" tint="-0.499984740745262"/>
        </patternFill>
      </fill>
    </dxf>
    <dxf>
      <font>
        <b/>
        <i val="0"/>
        <color theme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  <color theme="1"/>
      </font>
      <fill>
        <patternFill>
          <bgColor rgb="FFD2CD00"/>
        </patternFill>
      </fill>
    </dxf>
    <dxf>
      <fill>
        <patternFill>
          <bgColor theme="0" tint="-0.499984740745262"/>
        </patternFill>
      </fill>
    </dxf>
    <dxf>
      <font>
        <b/>
        <i val="0"/>
        <color theme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  <color theme="1"/>
      </font>
      <fill>
        <patternFill>
          <bgColor rgb="FFD2CD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ont>
        <b/>
        <i val="0"/>
        <color theme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  <color theme="1"/>
      </font>
      <fill>
        <patternFill>
          <bgColor rgb="FFD2CD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ont>
        <b/>
        <i val="0"/>
        <color theme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  <color theme="1"/>
      </font>
      <fill>
        <patternFill>
          <bgColor rgb="FFD2CD00"/>
        </patternFill>
      </fill>
    </dxf>
    <dxf>
      <fill>
        <patternFill>
          <bgColor theme="0" tint="-0.499984740745262"/>
        </patternFill>
      </fill>
    </dxf>
    <dxf>
      <font>
        <b/>
        <i val="0"/>
        <color theme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  <color theme="1"/>
      </font>
      <fill>
        <patternFill>
          <bgColor rgb="FFD2CD00"/>
        </patternFill>
      </fill>
    </dxf>
    <dxf>
      <fill>
        <patternFill>
          <bgColor theme="0" tint="-0.499984740745262"/>
        </patternFill>
      </fill>
    </dxf>
    <dxf>
      <font>
        <b/>
        <i val="0"/>
        <color theme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  <color theme="1"/>
      </font>
      <fill>
        <patternFill>
          <bgColor rgb="FFD2CD00"/>
        </patternFill>
      </fill>
    </dxf>
    <dxf>
      <fill>
        <patternFill>
          <bgColor theme="0" tint="-0.499984740745262"/>
        </patternFill>
      </fill>
    </dxf>
    <dxf>
      <font>
        <b/>
        <i val="0"/>
        <color theme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  <color theme="1"/>
      </font>
      <fill>
        <patternFill>
          <bgColor rgb="FFD2CD00"/>
        </patternFill>
      </fill>
    </dxf>
    <dxf>
      <fill>
        <patternFill>
          <bgColor theme="0" tint="-0.499984740745262"/>
        </patternFill>
      </fill>
    </dxf>
    <dxf>
      <font>
        <b/>
        <i val="0"/>
        <color theme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  <color theme="1"/>
      </font>
      <fill>
        <patternFill>
          <bgColor rgb="FFD2CD00"/>
        </patternFill>
      </fill>
    </dxf>
    <dxf>
      <fill>
        <patternFill>
          <bgColor theme="0" tint="-0.499984740745262"/>
        </patternFill>
      </fill>
    </dxf>
    <dxf>
      <font>
        <b/>
        <i val="0"/>
        <color theme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  <color theme="1"/>
      </font>
      <fill>
        <patternFill>
          <bgColor rgb="FFD2CD00"/>
        </patternFill>
      </fill>
    </dxf>
    <dxf>
      <fill>
        <patternFill>
          <bgColor theme="0" tint="-0.499984740745262"/>
        </patternFill>
      </fill>
    </dxf>
    <dxf>
      <font>
        <b/>
        <i val="0"/>
        <color theme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  <color theme="1"/>
      </font>
      <fill>
        <patternFill>
          <bgColor rgb="FFD2CD00"/>
        </patternFill>
      </fill>
    </dxf>
    <dxf>
      <fill>
        <patternFill>
          <bgColor theme="0" tint="-0.499984740745262"/>
        </patternFill>
      </fill>
    </dxf>
    <dxf>
      <font>
        <b/>
        <i val="0"/>
        <color theme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  <color theme="1"/>
      </font>
      <fill>
        <patternFill>
          <bgColor rgb="FFD2CD00"/>
        </patternFill>
      </fill>
    </dxf>
    <dxf>
      <fill>
        <patternFill>
          <bgColor theme="0" tint="-0.499984740745262"/>
        </patternFill>
      </fill>
    </dxf>
    <dxf>
      <font>
        <b/>
        <i val="0"/>
        <color theme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  <color theme="1"/>
      </font>
      <fill>
        <patternFill>
          <bgColor rgb="FFD2CD00"/>
        </patternFill>
      </fill>
    </dxf>
    <dxf>
      <fill>
        <patternFill>
          <bgColor theme="0" tint="-0.499984740745262"/>
        </patternFill>
      </fill>
    </dxf>
    <dxf>
      <font>
        <b/>
        <i val="0"/>
        <color theme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  <color theme="1"/>
      </font>
      <fill>
        <patternFill>
          <bgColor rgb="FFD2CD00"/>
        </patternFill>
      </fill>
    </dxf>
    <dxf>
      <fill>
        <patternFill>
          <bgColor theme="0" tint="-0.499984740745262"/>
        </patternFill>
      </fill>
    </dxf>
    <dxf>
      <font>
        <b/>
        <i val="0"/>
        <color theme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  <color theme="1"/>
      </font>
      <fill>
        <patternFill>
          <bgColor rgb="FFD2CD00"/>
        </patternFill>
      </fill>
    </dxf>
    <dxf>
      <fill>
        <patternFill>
          <bgColor theme="0" tint="-0.499984740745262"/>
        </patternFill>
      </fill>
    </dxf>
    <dxf>
      <font>
        <b/>
        <i val="0"/>
        <color theme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  <color theme="1"/>
      </font>
      <fill>
        <patternFill>
          <bgColor rgb="FFD2CD00"/>
        </patternFill>
      </fill>
    </dxf>
    <dxf>
      <fill>
        <patternFill>
          <bgColor theme="0" tint="-0.499984740745262"/>
        </patternFill>
      </fill>
    </dxf>
    <dxf>
      <font>
        <b/>
        <i val="0"/>
        <color theme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  <color theme="1"/>
      </font>
      <fill>
        <patternFill>
          <bgColor rgb="FFD2CD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ont>
        <b/>
        <i val="0"/>
        <color theme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  <color theme="1"/>
      </font>
      <fill>
        <patternFill>
          <bgColor rgb="FFD2CD00"/>
        </patternFill>
      </fill>
    </dxf>
    <dxf>
      <fill>
        <patternFill>
          <bgColor theme="0" tint="-0.499984740745262"/>
        </patternFill>
      </fill>
    </dxf>
    <dxf>
      <font>
        <b/>
        <i val="0"/>
        <color theme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  <color theme="1"/>
      </font>
      <fill>
        <patternFill>
          <bgColor rgb="FFD2CD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ont>
        <b/>
        <i val="0"/>
        <color theme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  <color theme="1"/>
      </font>
      <fill>
        <patternFill>
          <bgColor rgb="FFD2CD00"/>
        </patternFill>
      </fill>
    </dxf>
    <dxf>
      <fill>
        <patternFill>
          <bgColor theme="0" tint="-0.499984740745262"/>
        </patternFill>
      </fill>
    </dxf>
    <dxf>
      <font>
        <b/>
        <i val="0"/>
        <color theme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  <color theme="1"/>
      </font>
      <fill>
        <patternFill>
          <bgColor rgb="FFD2CD00"/>
        </patternFill>
      </fill>
    </dxf>
    <dxf>
      <fill>
        <patternFill>
          <bgColor theme="0" tint="-0.499984740745262"/>
        </patternFill>
      </fill>
    </dxf>
    <dxf>
      <font>
        <b/>
        <i val="0"/>
        <color theme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  <color theme="1"/>
      </font>
      <fill>
        <patternFill>
          <bgColor rgb="FFD2CD00"/>
        </patternFill>
      </fill>
    </dxf>
    <dxf>
      <fill>
        <patternFill>
          <bgColor theme="0" tint="-0.499984740745262"/>
        </patternFill>
      </fill>
    </dxf>
    <dxf>
      <font>
        <b/>
        <i val="0"/>
        <color theme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  <color theme="1"/>
      </font>
      <fill>
        <patternFill>
          <bgColor rgb="FFD2CD00"/>
        </patternFill>
      </fill>
    </dxf>
    <dxf>
      <fill>
        <patternFill>
          <bgColor theme="0" tint="-0.499984740745262"/>
        </patternFill>
      </fill>
    </dxf>
    <dxf>
      <font>
        <b/>
        <i val="0"/>
        <color theme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  <color theme="1"/>
      </font>
      <fill>
        <patternFill>
          <bgColor rgb="FFD2CD00"/>
        </patternFill>
      </fill>
    </dxf>
    <dxf>
      <fill>
        <patternFill>
          <bgColor theme="0" tint="-0.499984740745262"/>
        </patternFill>
      </fill>
    </dxf>
    <dxf>
      <font>
        <b/>
        <i val="0"/>
        <color theme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  <color theme="1"/>
      </font>
      <fill>
        <patternFill>
          <bgColor rgb="FFD2CD00"/>
        </patternFill>
      </fill>
    </dxf>
    <dxf>
      <fill>
        <patternFill>
          <bgColor theme="0" tint="-0.499984740745262"/>
        </patternFill>
      </fill>
    </dxf>
    <dxf>
      <font>
        <b/>
        <i val="0"/>
        <color theme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  <color theme="1"/>
      </font>
      <fill>
        <patternFill>
          <bgColor rgb="FFD2CD00"/>
        </patternFill>
      </fill>
    </dxf>
    <dxf>
      <fill>
        <patternFill>
          <bgColor theme="0" tint="-0.499984740745262"/>
        </patternFill>
      </fill>
    </dxf>
    <dxf>
      <font>
        <b/>
        <i val="0"/>
        <color theme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  <color theme="1"/>
      </font>
      <fill>
        <patternFill>
          <bgColor rgb="FFD2CD00"/>
        </patternFill>
      </fill>
    </dxf>
    <dxf>
      <fill>
        <patternFill>
          <bgColor theme="0" tint="-0.499984740745262"/>
        </patternFill>
      </fill>
    </dxf>
    <dxf>
      <font>
        <b/>
        <i val="0"/>
        <color theme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  <color theme="1"/>
      </font>
      <fill>
        <patternFill>
          <bgColor rgb="FFD2CD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ont>
        <b/>
        <i val="0"/>
        <color theme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  <color theme="1"/>
      </font>
      <fill>
        <patternFill>
          <bgColor rgb="FFD2CD00"/>
        </patternFill>
      </fill>
    </dxf>
    <dxf>
      <fill>
        <patternFill>
          <bgColor theme="0" tint="-0.499984740745262"/>
        </patternFill>
      </fill>
    </dxf>
    <dxf>
      <font>
        <b/>
        <i val="0"/>
        <color theme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  <color theme="1"/>
      </font>
      <fill>
        <patternFill>
          <bgColor rgb="FFD2CD00"/>
        </patternFill>
      </fill>
    </dxf>
    <dxf>
      <fill>
        <patternFill>
          <bgColor theme="0" tint="-0.499984740745262"/>
        </patternFill>
      </fill>
    </dxf>
    <dxf>
      <font>
        <b/>
        <i val="0"/>
        <color theme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  <color theme="1"/>
      </font>
      <fill>
        <patternFill>
          <bgColor rgb="FFD2CD00"/>
        </patternFill>
      </fill>
    </dxf>
    <dxf>
      <fill>
        <patternFill>
          <bgColor theme="0" tint="-0.499984740745262"/>
        </patternFill>
      </fill>
    </dxf>
    <dxf>
      <font>
        <b/>
        <i val="0"/>
        <color theme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  <color theme="1"/>
      </font>
      <fill>
        <patternFill>
          <bgColor rgb="FFD2CD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ont>
        <b/>
        <i val="0"/>
        <color theme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  <color theme="1"/>
      </font>
      <fill>
        <patternFill>
          <bgColor rgb="FFD2CD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ont>
        <b/>
        <i val="0"/>
        <color theme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  <color theme="1"/>
      </font>
      <fill>
        <patternFill>
          <bgColor rgb="FFD2CD00"/>
        </patternFill>
      </fill>
    </dxf>
    <dxf>
      <fill>
        <patternFill>
          <bgColor theme="0" tint="-0.499984740745262"/>
        </patternFill>
      </fill>
    </dxf>
    <dxf>
      <font>
        <b/>
        <i val="0"/>
        <color theme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  <color theme="1"/>
      </font>
      <fill>
        <patternFill>
          <bgColor rgb="FFD2CD00"/>
        </patternFill>
      </fill>
    </dxf>
    <dxf>
      <fill>
        <patternFill>
          <bgColor theme="0" tint="-0.499984740745262"/>
        </patternFill>
      </fill>
    </dxf>
    <dxf>
      <font>
        <b/>
        <i val="0"/>
        <color theme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  <color theme="1"/>
      </font>
      <fill>
        <patternFill>
          <bgColor rgb="FFD2CD00"/>
        </patternFill>
      </fill>
    </dxf>
    <dxf>
      <fill>
        <patternFill>
          <bgColor theme="0" tint="-0.499984740745262"/>
        </patternFill>
      </fill>
    </dxf>
    <dxf>
      <font>
        <b/>
        <i val="0"/>
        <color theme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  <color theme="1"/>
      </font>
      <fill>
        <patternFill>
          <bgColor rgb="FFD2CD00"/>
        </patternFill>
      </fill>
    </dxf>
    <dxf>
      <fill>
        <patternFill>
          <bgColor theme="0" tint="-0.499984740745262"/>
        </patternFill>
      </fill>
    </dxf>
    <dxf>
      <font>
        <b/>
        <i val="0"/>
        <color theme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  <color theme="1"/>
      </font>
      <fill>
        <patternFill>
          <bgColor rgb="FFD2CD00"/>
        </patternFill>
      </fill>
    </dxf>
    <dxf>
      <fill>
        <patternFill>
          <bgColor theme="0" tint="-0.499984740745262"/>
        </patternFill>
      </fill>
    </dxf>
    <dxf>
      <font>
        <b/>
        <i val="0"/>
        <color theme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  <color theme="1"/>
      </font>
      <fill>
        <patternFill>
          <bgColor rgb="FFD2CD00"/>
        </patternFill>
      </fill>
    </dxf>
    <dxf>
      <fill>
        <patternFill>
          <bgColor theme="0" tint="-0.499984740745262"/>
        </patternFill>
      </fill>
    </dxf>
    <dxf>
      <font>
        <b/>
        <i val="0"/>
        <color theme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  <color theme="1"/>
      </font>
      <fill>
        <patternFill>
          <bgColor rgb="FFD2CD00"/>
        </patternFill>
      </fill>
    </dxf>
    <dxf>
      <fill>
        <patternFill>
          <bgColor theme="0" tint="-0.499984740745262"/>
        </patternFill>
      </fill>
    </dxf>
    <dxf>
      <font>
        <b/>
        <i val="0"/>
        <color theme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  <color theme="1"/>
      </font>
      <fill>
        <patternFill>
          <bgColor rgb="FFD2CD00"/>
        </patternFill>
      </fill>
    </dxf>
    <dxf>
      <fill>
        <patternFill>
          <bgColor theme="0" tint="-0.499984740745262"/>
        </patternFill>
      </fill>
    </dxf>
    <dxf>
      <font>
        <b/>
        <i val="0"/>
        <color theme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  <color theme="1"/>
      </font>
      <fill>
        <patternFill>
          <bgColor rgb="FFD2CD00"/>
        </patternFill>
      </fill>
    </dxf>
    <dxf>
      <fill>
        <patternFill>
          <bgColor theme="0" tint="-0.499984740745262"/>
        </patternFill>
      </fill>
    </dxf>
    <dxf>
      <font>
        <b/>
        <i val="0"/>
        <color theme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  <color theme="1"/>
      </font>
      <fill>
        <patternFill>
          <bgColor rgb="FFD2CD00"/>
        </patternFill>
      </fill>
    </dxf>
    <dxf>
      <fill>
        <patternFill>
          <bgColor theme="0" tint="-0.499984740745262"/>
        </patternFill>
      </fill>
    </dxf>
    <dxf>
      <font>
        <b/>
        <i val="0"/>
        <color theme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  <color theme="1"/>
      </font>
      <fill>
        <patternFill>
          <bgColor rgb="FFD2CD00"/>
        </patternFill>
      </fill>
    </dxf>
    <dxf>
      <fill>
        <patternFill>
          <bgColor theme="0" tint="-0.499984740745262"/>
        </patternFill>
      </fill>
    </dxf>
    <dxf>
      <font>
        <b/>
        <i val="0"/>
        <color theme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  <color theme="1"/>
      </font>
      <fill>
        <patternFill>
          <bgColor rgb="FFD2CD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ont>
        <b/>
        <i val="0"/>
        <color theme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  <color theme="1"/>
      </font>
      <fill>
        <patternFill>
          <bgColor rgb="FFD2CD00"/>
        </patternFill>
      </fill>
    </dxf>
    <dxf>
      <fill>
        <patternFill>
          <bgColor theme="0" tint="-0.499984740745262"/>
        </patternFill>
      </fill>
    </dxf>
    <dxf>
      <font>
        <b/>
        <i val="0"/>
        <color theme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  <color theme="1"/>
      </font>
      <fill>
        <patternFill>
          <bgColor rgb="FFD2CD00"/>
        </patternFill>
      </fill>
    </dxf>
    <dxf>
      <fill>
        <patternFill>
          <bgColor theme="0" tint="-0.499984740745262"/>
        </patternFill>
      </fill>
    </dxf>
    <dxf>
      <font>
        <b/>
        <i val="0"/>
        <color theme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  <color theme="1"/>
      </font>
      <fill>
        <patternFill>
          <bgColor rgb="FFD2CD00"/>
        </patternFill>
      </fill>
    </dxf>
    <dxf>
      <fill>
        <patternFill>
          <bgColor theme="0" tint="-0.499984740745262"/>
        </patternFill>
      </fill>
    </dxf>
    <dxf>
      <font>
        <b/>
        <i val="0"/>
        <color theme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  <color theme="1"/>
      </font>
      <fill>
        <patternFill>
          <bgColor rgb="FFD2CD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ont>
        <b/>
        <i val="0"/>
        <color theme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  <color theme="1"/>
      </font>
      <fill>
        <patternFill>
          <bgColor rgb="FFD2CD00"/>
        </patternFill>
      </fill>
    </dxf>
    <dxf>
      <fill>
        <patternFill>
          <bgColor theme="0" tint="-0.499984740745262"/>
        </patternFill>
      </fill>
    </dxf>
    <dxf>
      <font>
        <b/>
        <i val="0"/>
        <color theme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  <color theme="1"/>
      </font>
      <fill>
        <patternFill>
          <bgColor rgb="FFD2CD00"/>
        </patternFill>
      </fill>
    </dxf>
    <dxf>
      <fill>
        <patternFill>
          <bgColor theme="0" tint="-0.499984740745262"/>
        </patternFill>
      </fill>
    </dxf>
    <dxf>
      <font>
        <b/>
        <i val="0"/>
        <color theme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  <color theme="1"/>
      </font>
      <fill>
        <patternFill>
          <bgColor rgb="FFD2CD00"/>
        </patternFill>
      </fill>
    </dxf>
    <dxf>
      <fill>
        <patternFill>
          <bgColor theme="0" tint="-0.499984740745262"/>
        </patternFill>
      </fill>
    </dxf>
    <dxf>
      <font>
        <b/>
        <i val="0"/>
        <color theme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  <color theme="1"/>
      </font>
      <fill>
        <patternFill>
          <bgColor rgb="FFD2CD00"/>
        </patternFill>
      </fill>
    </dxf>
    <dxf>
      <fill>
        <patternFill>
          <bgColor theme="0" tint="-0.499984740745262"/>
        </patternFill>
      </fill>
    </dxf>
    <dxf>
      <font>
        <b/>
        <i val="0"/>
        <color theme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  <color theme="1"/>
      </font>
      <fill>
        <patternFill>
          <bgColor rgb="FFD2CD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ont>
        <b/>
        <i val="0"/>
        <color theme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  <color theme="1"/>
      </font>
      <fill>
        <patternFill>
          <bgColor rgb="FFD2CD00"/>
        </patternFill>
      </fill>
    </dxf>
    <dxf>
      <fill>
        <patternFill>
          <bgColor theme="0" tint="-0.499984740745262"/>
        </patternFill>
      </fill>
    </dxf>
    <dxf>
      <font>
        <b/>
        <i val="0"/>
        <color theme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  <color theme="1"/>
      </font>
      <fill>
        <patternFill>
          <bgColor rgb="FFD2CD00"/>
        </patternFill>
      </fill>
    </dxf>
    <dxf>
      <fill>
        <patternFill>
          <bgColor theme="0" tint="-0.499984740745262"/>
        </patternFill>
      </fill>
    </dxf>
    <dxf>
      <font>
        <b/>
        <i val="0"/>
        <color theme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  <color theme="1"/>
      </font>
      <fill>
        <patternFill>
          <bgColor rgb="FFD2CD00"/>
        </patternFill>
      </fill>
    </dxf>
    <dxf>
      <fill>
        <patternFill>
          <bgColor theme="0" tint="-0.499984740745262"/>
        </patternFill>
      </fill>
    </dxf>
    <dxf>
      <font>
        <b/>
        <i val="0"/>
        <color theme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  <color theme="1"/>
      </font>
      <fill>
        <patternFill>
          <bgColor rgb="FFD2CD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ont>
        <b/>
        <i val="0"/>
        <color theme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  <color theme="1"/>
      </font>
      <fill>
        <patternFill>
          <bgColor rgb="FFD2CD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Ericsson Hilda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Ericsson Hilda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Ericsson Hilda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Ericsson Hilda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Ericsson Hilda"/>
        <scheme val="none"/>
      </font>
      <numFmt numFmtId="14" formatCode="0.00%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Ericsson Hilda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Ericsson Hilda"/>
        <scheme val="none"/>
      </font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Ericsson Hilda"/>
        <scheme val="none"/>
      </font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Ericsson Hilda"/>
        <scheme val="none"/>
      </font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Ericsson Hilda"/>
        <scheme val="none"/>
      </font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Ericsson Hilda"/>
        <scheme val="none"/>
      </font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Ericsson Hilda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Ericsson Hilda"/>
        <scheme val="none"/>
      </font>
      <numFmt numFmtId="166" formatCode="dddd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Ericsson Hilda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Ericsson Hilda"/>
        <scheme val="none"/>
      </font>
      <numFmt numFmtId="19" formatCode="dd/mm/yy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Ericsson Hilda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Ericsson Hilda"/>
        <scheme val="none"/>
      </font>
      <numFmt numFmtId="14" formatCode="0.00%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Ericsson Hilda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Ericsson Hilda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Ericsson Hilda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Ericsson Hilda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Ericsson Hilda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Ericsson Hilda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Ericsson Hilda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Ericsson Hilda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font>
        <strike val="0"/>
        <outline val="0"/>
        <shadow val="0"/>
        <u val="none"/>
        <vertAlign val="baseline"/>
        <sz val="9"/>
        <name val="Ericsson Hilda"/>
        <scheme val="none"/>
      </font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Ericsson Hilda"/>
        <scheme val="none"/>
      </font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Ericsson Hilda"/>
        <scheme val="none"/>
      </font>
      <fill>
        <patternFill patternType="solid">
          <fgColor indexed="64"/>
          <bgColor rgb="FF0070C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theme="0" tint="-0.499984740745262"/>
        </patternFill>
      </fill>
    </dxf>
    <dxf>
      <font>
        <b/>
        <i val="0"/>
        <color theme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  <color theme="1"/>
      </font>
      <fill>
        <patternFill>
          <bgColor rgb="FFD2CD00"/>
        </patternFill>
      </fill>
    </dxf>
    <dxf>
      <fill>
        <patternFill>
          <bgColor theme="0" tint="-0.499984740745262"/>
        </patternFill>
      </fill>
    </dxf>
    <dxf>
      <font>
        <b/>
        <i val="0"/>
        <color theme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  <color theme="1"/>
      </font>
      <fill>
        <patternFill>
          <bgColor rgb="FFD2CD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ont>
        <b/>
        <i val="0"/>
        <color theme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  <color theme="1"/>
      </font>
      <fill>
        <patternFill>
          <bgColor rgb="FFD2CD00"/>
        </patternFill>
      </fill>
    </dxf>
    <dxf>
      <fill>
        <patternFill>
          <bgColor theme="0" tint="-0.499984740745262"/>
        </patternFill>
      </fill>
    </dxf>
    <dxf>
      <font>
        <b/>
        <i val="0"/>
        <color theme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  <color theme="1"/>
      </font>
      <fill>
        <patternFill>
          <bgColor rgb="FFD2CD00"/>
        </patternFill>
      </fill>
    </dxf>
    <dxf>
      <fill>
        <patternFill>
          <bgColor theme="0" tint="-0.499984740745262"/>
        </patternFill>
      </fill>
    </dxf>
    <dxf>
      <font>
        <b/>
        <i val="0"/>
        <color theme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  <color theme="1"/>
      </font>
      <fill>
        <patternFill>
          <bgColor rgb="FFD2CD00"/>
        </patternFill>
      </fill>
    </dxf>
    <dxf>
      <fill>
        <patternFill>
          <bgColor theme="0" tint="-0.499984740745262"/>
        </patternFill>
      </fill>
    </dxf>
    <dxf>
      <font>
        <b/>
        <i val="0"/>
        <color theme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  <color theme="1"/>
      </font>
      <fill>
        <patternFill>
          <bgColor rgb="FFD2CD00"/>
        </patternFill>
      </fill>
    </dxf>
    <dxf>
      <fill>
        <patternFill>
          <bgColor theme="0" tint="-0.499984740745262"/>
        </patternFill>
      </fill>
    </dxf>
    <dxf>
      <font>
        <b/>
        <i val="0"/>
        <color theme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  <color theme="1"/>
      </font>
      <fill>
        <patternFill>
          <bgColor rgb="FFD2CD00"/>
        </patternFill>
      </fill>
    </dxf>
    <dxf>
      <fill>
        <patternFill>
          <bgColor theme="0" tint="-0.499984740745262"/>
        </patternFill>
      </fill>
    </dxf>
    <dxf>
      <font>
        <b/>
        <i val="0"/>
        <color theme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  <color theme="1"/>
      </font>
      <fill>
        <patternFill>
          <bgColor rgb="FFD2CD00"/>
        </patternFill>
      </fill>
    </dxf>
    <dxf>
      <fill>
        <patternFill>
          <bgColor theme="0" tint="-0.499984740745262"/>
        </patternFill>
      </fill>
    </dxf>
    <dxf>
      <font>
        <b/>
        <i val="0"/>
        <color theme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  <color theme="1"/>
      </font>
      <fill>
        <patternFill>
          <bgColor rgb="FFD2CD00"/>
        </patternFill>
      </fill>
    </dxf>
    <dxf>
      <fill>
        <patternFill>
          <bgColor theme="0" tint="-0.499984740745262"/>
        </patternFill>
      </fill>
    </dxf>
    <dxf>
      <font>
        <b/>
        <i val="0"/>
        <color theme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  <color theme="1"/>
      </font>
      <fill>
        <patternFill>
          <bgColor rgb="FFD2CD00"/>
        </patternFill>
      </fill>
    </dxf>
    <dxf>
      <fill>
        <patternFill>
          <bgColor theme="0" tint="-0.499984740745262"/>
        </patternFill>
      </fill>
    </dxf>
    <dxf>
      <font>
        <b/>
        <i val="0"/>
        <color theme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  <color theme="1"/>
      </font>
      <fill>
        <patternFill>
          <bgColor rgb="FFD2CD00"/>
        </patternFill>
      </fill>
    </dxf>
    <dxf>
      <fill>
        <patternFill>
          <bgColor theme="0" tint="-0.499984740745262"/>
        </patternFill>
      </fill>
    </dxf>
    <dxf>
      <font>
        <b/>
        <i val="0"/>
        <color theme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  <color theme="1"/>
      </font>
      <fill>
        <patternFill>
          <bgColor rgb="FFD2CD00"/>
        </patternFill>
      </fill>
    </dxf>
    <dxf>
      <fill>
        <patternFill>
          <bgColor theme="0" tint="-0.499984740745262"/>
        </patternFill>
      </fill>
    </dxf>
    <dxf>
      <font>
        <b/>
        <i val="0"/>
        <color theme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  <color theme="1"/>
      </font>
      <fill>
        <patternFill>
          <bgColor rgb="FFD2CD00"/>
        </patternFill>
      </fill>
    </dxf>
    <dxf>
      <fill>
        <patternFill>
          <bgColor theme="0" tint="-0.499984740745262"/>
        </patternFill>
      </fill>
    </dxf>
    <dxf>
      <font>
        <b/>
        <i val="0"/>
        <color theme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  <color theme="1"/>
      </font>
      <fill>
        <patternFill>
          <bgColor rgb="FFD2CD00"/>
        </patternFill>
      </fill>
    </dxf>
    <dxf>
      <fill>
        <patternFill>
          <bgColor theme="0" tint="-0.499984740745262"/>
        </patternFill>
      </fill>
    </dxf>
    <dxf>
      <font>
        <b/>
        <i val="0"/>
        <color theme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  <color theme="1"/>
      </font>
      <fill>
        <patternFill>
          <bgColor rgb="FFD2CD00"/>
        </patternFill>
      </fill>
    </dxf>
    <dxf>
      <fill>
        <patternFill>
          <bgColor theme="0" tint="-0.499984740745262"/>
        </patternFill>
      </fill>
    </dxf>
    <dxf>
      <font>
        <b/>
        <i val="0"/>
        <color theme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  <color theme="1"/>
      </font>
      <fill>
        <patternFill>
          <bgColor rgb="FFD2CD00"/>
        </patternFill>
      </fill>
    </dxf>
    <dxf>
      <fill>
        <patternFill>
          <bgColor theme="0" tint="-0.499984740745262"/>
        </patternFill>
      </fill>
    </dxf>
    <dxf>
      <font>
        <b/>
        <i val="0"/>
        <color theme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  <color theme="1"/>
      </font>
      <fill>
        <patternFill>
          <bgColor rgb="FFD2CD00"/>
        </patternFill>
      </fill>
    </dxf>
    <dxf>
      <fill>
        <patternFill>
          <bgColor theme="0" tint="-0.499984740745262"/>
        </patternFill>
      </fill>
    </dxf>
    <dxf>
      <font>
        <b/>
        <i val="0"/>
        <color theme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  <color theme="1"/>
      </font>
      <fill>
        <patternFill>
          <bgColor rgb="FFD2CD00"/>
        </patternFill>
      </fill>
    </dxf>
    <dxf>
      <fill>
        <patternFill>
          <bgColor theme="0" tint="-0.499984740745262"/>
        </patternFill>
      </fill>
    </dxf>
    <dxf>
      <font>
        <b/>
        <i val="0"/>
        <color theme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  <color theme="1"/>
      </font>
      <fill>
        <patternFill>
          <bgColor rgb="FFD2CD00"/>
        </patternFill>
      </fill>
    </dxf>
    <dxf>
      <fill>
        <patternFill>
          <bgColor theme="0" tint="-0.499984740745262"/>
        </patternFill>
      </fill>
    </dxf>
    <dxf>
      <font>
        <b/>
        <i val="0"/>
        <color theme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  <color theme="1"/>
      </font>
      <fill>
        <patternFill>
          <bgColor rgb="FFD2CD00"/>
        </patternFill>
      </fill>
    </dxf>
    <dxf>
      <fill>
        <patternFill>
          <bgColor theme="0" tint="-0.499984740745262"/>
        </patternFill>
      </fill>
    </dxf>
    <dxf>
      <font>
        <b/>
        <i val="0"/>
        <color theme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  <color theme="1"/>
      </font>
      <fill>
        <patternFill>
          <bgColor rgb="FFD2CD00"/>
        </patternFill>
      </fill>
    </dxf>
    <dxf>
      <fill>
        <patternFill>
          <bgColor theme="0" tint="-0.499984740745262"/>
        </patternFill>
      </fill>
    </dxf>
    <dxf>
      <font>
        <b/>
        <i val="0"/>
        <color theme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  <color theme="1"/>
      </font>
      <fill>
        <patternFill>
          <bgColor rgb="FFD2CD00"/>
        </patternFill>
      </fill>
    </dxf>
    <dxf>
      <fill>
        <patternFill>
          <bgColor theme="0" tint="-0.499984740745262"/>
        </patternFill>
      </fill>
    </dxf>
    <dxf>
      <font>
        <b/>
        <i val="0"/>
        <color theme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  <color theme="1"/>
      </font>
      <fill>
        <patternFill>
          <bgColor rgb="FFD2CD00"/>
        </patternFill>
      </fill>
    </dxf>
    <dxf>
      <fill>
        <patternFill>
          <bgColor theme="0" tint="-0.499984740745262"/>
        </patternFill>
      </fill>
    </dxf>
    <dxf>
      <font>
        <b/>
        <i val="0"/>
        <color theme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  <color theme="1"/>
      </font>
      <fill>
        <patternFill>
          <bgColor rgb="FFD2CD00"/>
        </patternFill>
      </fill>
    </dxf>
    <dxf>
      <fill>
        <patternFill>
          <bgColor theme="0" tint="-0.499984740745262"/>
        </patternFill>
      </fill>
    </dxf>
    <dxf>
      <font>
        <b/>
        <i val="0"/>
        <color theme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  <color theme="1"/>
      </font>
      <fill>
        <patternFill>
          <bgColor rgb="FFD2CD00"/>
        </patternFill>
      </fill>
    </dxf>
    <dxf>
      <fill>
        <patternFill>
          <bgColor theme="0" tint="-0.499984740745262"/>
        </patternFill>
      </fill>
    </dxf>
    <dxf>
      <font>
        <b/>
        <i val="0"/>
        <color theme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  <color theme="1"/>
      </font>
      <fill>
        <patternFill>
          <bgColor rgb="FFD2CD00"/>
        </patternFill>
      </fill>
    </dxf>
    <dxf>
      <fill>
        <patternFill>
          <bgColor theme="0" tint="-0.499984740745262"/>
        </patternFill>
      </fill>
    </dxf>
    <dxf>
      <font>
        <b/>
        <i val="0"/>
        <color theme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  <color theme="1"/>
      </font>
      <fill>
        <patternFill>
          <bgColor rgb="FFD2CD00"/>
        </patternFill>
      </fill>
    </dxf>
    <dxf>
      <fill>
        <patternFill>
          <bgColor theme="0" tint="-0.499984740745262"/>
        </patternFill>
      </fill>
    </dxf>
    <dxf>
      <font>
        <b/>
        <i val="0"/>
        <color theme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  <color theme="1"/>
      </font>
      <fill>
        <patternFill>
          <bgColor rgb="FFD2CD00"/>
        </patternFill>
      </fill>
    </dxf>
    <dxf>
      <fill>
        <patternFill>
          <bgColor theme="0" tint="-0.499984740745262"/>
        </patternFill>
      </fill>
    </dxf>
    <dxf>
      <font>
        <b/>
        <i val="0"/>
        <color theme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  <color theme="1"/>
      </font>
      <fill>
        <patternFill>
          <bgColor rgb="FFD2CD00"/>
        </patternFill>
      </fill>
    </dxf>
    <dxf>
      <fill>
        <patternFill>
          <bgColor theme="0" tint="-0.499984740745262"/>
        </patternFill>
      </fill>
    </dxf>
    <dxf>
      <font>
        <b/>
        <i val="0"/>
        <color theme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  <color theme="1"/>
      </font>
      <fill>
        <patternFill>
          <bgColor rgb="FFD2CD00"/>
        </patternFill>
      </fill>
    </dxf>
    <dxf>
      <fill>
        <patternFill>
          <bgColor theme="0" tint="-0.499984740745262"/>
        </patternFill>
      </fill>
    </dxf>
    <dxf>
      <font>
        <b/>
        <i val="0"/>
        <color theme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  <color theme="1"/>
      </font>
      <fill>
        <patternFill>
          <bgColor rgb="FFD2CD00"/>
        </patternFill>
      </fill>
    </dxf>
    <dxf>
      <fill>
        <patternFill>
          <bgColor theme="0" tint="-0.499984740745262"/>
        </patternFill>
      </fill>
    </dxf>
    <dxf>
      <font>
        <b/>
        <i val="0"/>
        <color theme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  <color theme="1"/>
      </font>
      <fill>
        <patternFill>
          <bgColor rgb="FFD2CD00"/>
        </patternFill>
      </fill>
    </dxf>
    <dxf>
      <fill>
        <patternFill>
          <bgColor theme="0" tint="-0.499984740745262"/>
        </patternFill>
      </fill>
    </dxf>
    <dxf>
      <font>
        <b/>
        <i val="0"/>
        <color theme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  <color theme="1"/>
      </font>
      <fill>
        <patternFill>
          <bgColor rgb="FFD2CD00"/>
        </patternFill>
      </fill>
    </dxf>
    <dxf>
      <fill>
        <patternFill>
          <bgColor theme="0" tint="-0.499984740745262"/>
        </patternFill>
      </fill>
    </dxf>
    <dxf>
      <font>
        <b/>
        <i val="0"/>
        <color theme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  <color theme="1"/>
      </font>
      <fill>
        <patternFill>
          <bgColor rgb="FFD2CD00"/>
        </patternFill>
      </fill>
    </dxf>
    <dxf>
      <fill>
        <patternFill>
          <bgColor theme="0" tint="-0.499984740745262"/>
        </patternFill>
      </fill>
    </dxf>
    <dxf>
      <font>
        <b/>
        <i val="0"/>
        <color theme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  <color theme="1"/>
      </font>
      <fill>
        <patternFill>
          <bgColor rgb="FFD2CD00"/>
        </patternFill>
      </fill>
    </dxf>
    <dxf>
      <fill>
        <patternFill>
          <bgColor theme="0" tint="-0.499984740745262"/>
        </patternFill>
      </fill>
    </dxf>
    <dxf>
      <font>
        <b/>
        <i val="0"/>
        <color theme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  <color theme="1"/>
      </font>
      <fill>
        <patternFill>
          <bgColor rgb="FFD2CD00"/>
        </patternFill>
      </fill>
    </dxf>
    <dxf>
      <fill>
        <patternFill>
          <bgColor theme="0" tint="-0.499984740745262"/>
        </patternFill>
      </fill>
    </dxf>
    <dxf>
      <font>
        <b/>
        <i val="0"/>
        <color theme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  <color theme="1"/>
      </font>
      <fill>
        <patternFill>
          <bgColor rgb="FFD2CD00"/>
        </patternFill>
      </fill>
    </dxf>
    <dxf>
      <fill>
        <patternFill>
          <bgColor theme="0" tint="-0.499984740745262"/>
        </patternFill>
      </fill>
    </dxf>
    <dxf>
      <font>
        <b/>
        <i val="0"/>
        <color theme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  <color theme="1"/>
      </font>
      <fill>
        <patternFill>
          <bgColor rgb="FFD2CD00"/>
        </patternFill>
      </fill>
    </dxf>
    <dxf>
      <fill>
        <patternFill>
          <bgColor theme="0" tint="-0.499984740745262"/>
        </patternFill>
      </fill>
    </dxf>
    <dxf>
      <font>
        <b/>
        <i val="0"/>
        <color theme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  <color theme="1"/>
      </font>
      <fill>
        <patternFill>
          <bgColor rgb="FFD2CD00"/>
        </patternFill>
      </fill>
    </dxf>
    <dxf>
      <fill>
        <patternFill>
          <bgColor theme="0" tint="-0.499984740745262"/>
        </patternFill>
      </fill>
    </dxf>
    <dxf>
      <font>
        <b/>
        <i val="0"/>
        <color theme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  <color theme="1"/>
      </font>
      <fill>
        <patternFill>
          <bgColor rgb="FFD2CD00"/>
        </patternFill>
      </fill>
    </dxf>
    <dxf>
      <fill>
        <patternFill>
          <bgColor theme="0" tint="-0.499984740745262"/>
        </patternFill>
      </fill>
    </dxf>
    <dxf>
      <font>
        <b/>
        <i val="0"/>
        <color theme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  <color theme="1"/>
      </font>
      <fill>
        <patternFill>
          <bgColor rgb="FFD2CD00"/>
        </patternFill>
      </fill>
    </dxf>
    <dxf>
      <fill>
        <patternFill>
          <bgColor theme="0" tint="-0.499984740745262"/>
        </patternFill>
      </fill>
    </dxf>
    <dxf>
      <font>
        <b/>
        <i val="0"/>
        <color theme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  <color theme="1"/>
      </font>
      <fill>
        <patternFill>
          <bgColor rgb="FFD2CD00"/>
        </patternFill>
      </fill>
    </dxf>
    <dxf>
      <fill>
        <patternFill>
          <bgColor theme="0" tint="-0.499984740745262"/>
        </patternFill>
      </fill>
    </dxf>
    <dxf>
      <font>
        <b/>
        <i val="0"/>
        <color theme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  <color theme="1"/>
      </font>
      <fill>
        <patternFill>
          <bgColor rgb="FFD2CD00"/>
        </patternFill>
      </fill>
    </dxf>
    <dxf>
      <fill>
        <patternFill>
          <bgColor theme="0" tint="-0.499984740745262"/>
        </patternFill>
      </fill>
    </dxf>
    <dxf>
      <font>
        <b/>
        <i val="0"/>
        <color theme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  <color theme="1"/>
      </font>
      <fill>
        <patternFill>
          <bgColor rgb="FFD2CD00"/>
        </patternFill>
      </fill>
    </dxf>
    <dxf>
      <fill>
        <patternFill>
          <bgColor theme="0" tint="-0.499984740745262"/>
        </patternFill>
      </fill>
    </dxf>
    <dxf>
      <font>
        <b/>
        <i val="0"/>
        <color theme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  <color theme="1"/>
      </font>
      <fill>
        <patternFill>
          <bgColor rgb="FFD2CD00"/>
        </patternFill>
      </fill>
    </dxf>
    <dxf>
      <fill>
        <patternFill>
          <bgColor theme="0" tint="-0.499984740745262"/>
        </patternFill>
      </fill>
    </dxf>
    <dxf>
      <font>
        <b/>
        <i val="0"/>
        <color theme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  <color theme="1"/>
      </font>
      <fill>
        <patternFill>
          <bgColor rgb="FFD2CD00"/>
        </patternFill>
      </fill>
    </dxf>
    <dxf>
      <fill>
        <patternFill>
          <bgColor theme="0" tint="-0.499984740745262"/>
        </patternFill>
      </fill>
    </dxf>
    <dxf>
      <font>
        <b/>
        <i val="0"/>
        <color theme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  <color theme="1"/>
      </font>
      <fill>
        <patternFill>
          <bgColor rgb="FFD2CD00"/>
        </patternFill>
      </fill>
    </dxf>
    <dxf>
      <fill>
        <patternFill>
          <bgColor theme="0" tint="-0.499984740745262"/>
        </patternFill>
      </fill>
    </dxf>
    <dxf>
      <font>
        <b/>
        <i val="0"/>
        <color theme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  <color theme="1"/>
      </font>
      <fill>
        <patternFill>
          <bgColor rgb="FFD2CD00"/>
        </patternFill>
      </fill>
    </dxf>
    <dxf>
      <fill>
        <patternFill>
          <bgColor theme="0" tint="-0.499984740745262"/>
        </patternFill>
      </fill>
    </dxf>
    <dxf>
      <font>
        <b/>
        <i val="0"/>
        <color theme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  <color theme="1"/>
      </font>
      <fill>
        <patternFill>
          <bgColor rgb="FFD2CD00"/>
        </patternFill>
      </fill>
    </dxf>
    <dxf>
      <fill>
        <patternFill>
          <bgColor theme="0" tint="-0.499984740745262"/>
        </patternFill>
      </fill>
    </dxf>
    <dxf>
      <font>
        <b/>
        <i val="0"/>
        <color theme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  <color theme="1"/>
      </font>
      <fill>
        <patternFill>
          <bgColor rgb="FFD2CD00"/>
        </patternFill>
      </fill>
    </dxf>
    <dxf>
      <fill>
        <patternFill>
          <bgColor theme="0" tint="-0.499984740745262"/>
        </patternFill>
      </fill>
    </dxf>
    <dxf>
      <font>
        <b/>
        <i val="0"/>
        <color theme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  <color theme="1"/>
      </font>
      <fill>
        <patternFill>
          <bgColor rgb="FFD2CD00"/>
        </patternFill>
      </fill>
    </dxf>
    <dxf>
      <fill>
        <patternFill>
          <bgColor theme="0" tint="-0.499984740745262"/>
        </patternFill>
      </fill>
    </dxf>
    <dxf>
      <font>
        <b/>
        <i val="0"/>
        <color theme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  <color theme="1"/>
      </font>
      <fill>
        <patternFill>
          <bgColor rgb="FFD2CD00"/>
        </patternFill>
      </fill>
    </dxf>
    <dxf>
      <fill>
        <patternFill>
          <bgColor theme="0" tint="-0.499984740745262"/>
        </patternFill>
      </fill>
    </dxf>
    <dxf>
      <font>
        <b/>
        <i val="0"/>
        <color theme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  <color theme="1"/>
      </font>
      <fill>
        <patternFill>
          <bgColor rgb="FFD2CD00"/>
        </patternFill>
      </fill>
    </dxf>
    <dxf>
      <fill>
        <patternFill>
          <bgColor theme="0" tint="-0.499984740745262"/>
        </patternFill>
      </fill>
    </dxf>
    <dxf>
      <font>
        <b/>
        <i val="0"/>
        <color theme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  <color theme="1"/>
      </font>
      <fill>
        <patternFill>
          <bgColor rgb="FFD2CD00"/>
        </patternFill>
      </fill>
    </dxf>
    <dxf>
      <fill>
        <patternFill>
          <bgColor theme="0" tint="-0.499984740745262"/>
        </patternFill>
      </fill>
    </dxf>
    <dxf>
      <font>
        <b/>
        <i val="0"/>
        <color theme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  <color theme="1"/>
      </font>
      <fill>
        <patternFill>
          <bgColor rgb="FFD2CD00"/>
        </patternFill>
      </fill>
    </dxf>
    <dxf>
      <fill>
        <patternFill>
          <bgColor theme="0" tint="-0.499984740745262"/>
        </patternFill>
      </fill>
    </dxf>
    <dxf>
      <font>
        <b/>
        <i val="0"/>
        <color theme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  <color theme="1"/>
      </font>
      <fill>
        <patternFill>
          <bgColor rgb="FFD2CD00"/>
        </patternFill>
      </fill>
    </dxf>
    <dxf>
      <fill>
        <patternFill>
          <bgColor theme="0" tint="-0.499984740745262"/>
        </patternFill>
      </fill>
    </dxf>
    <dxf>
      <font>
        <b/>
        <i val="0"/>
        <color theme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  <color theme="1"/>
      </font>
      <fill>
        <patternFill>
          <bgColor rgb="FFD2CD00"/>
        </patternFill>
      </fill>
    </dxf>
    <dxf>
      <fill>
        <patternFill>
          <bgColor theme="0" tint="-0.499984740745262"/>
        </patternFill>
      </fill>
    </dxf>
    <dxf>
      <font>
        <b/>
        <i val="0"/>
        <color theme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  <color theme="1"/>
      </font>
      <fill>
        <patternFill>
          <bgColor rgb="FFD2CD00"/>
        </patternFill>
      </fill>
    </dxf>
    <dxf>
      <fill>
        <patternFill>
          <bgColor theme="0" tint="-0.499984740745262"/>
        </patternFill>
      </fill>
    </dxf>
    <dxf>
      <font>
        <b/>
        <i val="0"/>
        <color theme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  <color theme="1"/>
      </font>
      <fill>
        <patternFill>
          <bgColor rgb="FFD2CD00"/>
        </patternFill>
      </fill>
    </dxf>
    <dxf>
      <fill>
        <patternFill>
          <bgColor theme="0" tint="-0.499984740745262"/>
        </patternFill>
      </fill>
    </dxf>
    <dxf>
      <font>
        <b/>
        <i val="0"/>
        <color theme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  <color theme="1"/>
      </font>
      <fill>
        <patternFill>
          <bgColor rgb="FFD2CD00"/>
        </patternFill>
      </fill>
    </dxf>
    <dxf>
      <fill>
        <patternFill>
          <bgColor theme="0" tint="-0.499984740745262"/>
        </patternFill>
      </fill>
    </dxf>
    <dxf>
      <font>
        <b/>
        <i val="0"/>
        <color theme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  <color theme="1"/>
      </font>
      <fill>
        <patternFill>
          <bgColor rgb="FFD2CD00"/>
        </patternFill>
      </fill>
    </dxf>
    <dxf>
      <fill>
        <patternFill>
          <bgColor theme="0" tint="-0.499984740745262"/>
        </patternFill>
      </fill>
    </dxf>
    <dxf>
      <font>
        <b/>
        <i val="0"/>
        <color theme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  <color theme="1"/>
      </font>
      <fill>
        <patternFill>
          <bgColor rgb="FFD2CD00"/>
        </patternFill>
      </fill>
    </dxf>
    <dxf>
      <fill>
        <patternFill>
          <bgColor theme="0" tint="-0.499984740745262"/>
        </patternFill>
      </fill>
    </dxf>
    <dxf>
      <font>
        <b/>
        <i val="0"/>
        <color theme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  <color theme="1"/>
      </font>
      <fill>
        <patternFill>
          <bgColor rgb="FFD2CD00"/>
        </patternFill>
      </fill>
    </dxf>
    <dxf>
      <fill>
        <patternFill>
          <bgColor theme="0" tint="-0.499984740745262"/>
        </patternFill>
      </fill>
    </dxf>
    <dxf>
      <font>
        <b/>
        <i val="0"/>
        <color theme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  <color theme="1"/>
      </font>
      <fill>
        <patternFill>
          <bgColor rgb="FFD2CD00"/>
        </patternFill>
      </fill>
    </dxf>
    <dxf>
      <fill>
        <patternFill>
          <bgColor theme="0" tint="-0.499984740745262"/>
        </patternFill>
      </fill>
    </dxf>
    <dxf>
      <font>
        <b/>
        <i val="0"/>
        <color theme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  <color theme="1"/>
      </font>
      <fill>
        <patternFill>
          <bgColor rgb="FFD2CD00"/>
        </patternFill>
      </fill>
    </dxf>
    <dxf>
      <fill>
        <patternFill>
          <bgColor theme="0" tint="-0.499984740745262"/>
        </patternFill>
      </fill>
    </dxf>
    <dxf>
      <font>
        <b/>
        <i val="0"/>
        <color theme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  <color theme="1"/>
      </font>
      <fill>
        <patternFill>
          <bgColor rgb="FFD2CD00"/>
        </patternFill>
      </fill>
    </dxf>
    <dxf>
      <fill>
        <patternFill>
          <bgColor theme="0" tint="-0.499984740745262"/>
        </patternFill>
      </fill>
    </dxf>
    <dxf>
      <font>
        <b/>
        <i val="0"/>
        <color theme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  <color theme="1"/>
      </font>
      <fill>
        <patternFill>
          <bgColor rgb="FFD2CD00"/>
        </patternFill>
      </fill>
    </dxf>
    <dxf>
      <fill>
        <patternFill>
          <bgColor theme="0" tint="-0.499984740745262"/>
        </patternFill>
      </fill>
    </dxf>
    <dxf>
      <font>
        <b/>
        <i val="0"/>
        <color theme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  <color theme="1"/>
      </font>
      <fill>
        <patternFill>
          <bgColor rgb="FFD2CD00"/>
        </patternFill>
      </fill>
    </dxf>
    <dxf>
      <fill>
        <patternFill>
          <bgColor theme="0" tint="-0.499984740745262"/>
        </patternFill>
      </fill>
    </dxf>
    <dxf>
      <font>
        <b/>
        <i val="0"/>
        <color theme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  <color theme="1"/>
      </font>
      <fill>
        <patternFill>
          <bgColor rgb="FFD2CD00"/>
        </patternFill>
      </fill>
    </dxf>
    <dxf>
      <fill>
        <patternFill>
          <bgColor theme="0" tint="-0.499984740745262"/>
        </patternFill>
      </fill>
    </dxf>
    <dxf>
      <font>
        <b/>
        <i val="0"/>
        <color theme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  <color theme="1"/>
      </font>
      <fill>
        <patternFill>
          <bgColor rgb="FFD2CD00"/>
        </patternFill>
      </fill>
    </dxf>
    <dxf>
      <fill>
        <patternFill>
          <bgColor theme="0" tint="-0.499984740745262"/>
        </patternFill>
      </fill>
    </dxf>
    <dxf>
      <font>
        <b/>
        <i val="0"/>
        <color theme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  <color theme="1"/>
      </font>
      <fill>
        <patternFill>
          <bgColor rgb="FFD2CD00"/>
        </patternFill>
      </fill>
    </dxf>
    <dxf>
      <fill>
        <patternFill>
          <bgColor theme="0" tint="-0.499984740745262"/>
        </patternFill>
      </fill>
    </dxf>
    <dxf>
      <font>
        <b/>
        <i val="0"/>
        <color theme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  <color theme="1"/>
      </font>
      <fill>
        <patternFill>
          <bgColor rgb="FFD2CD00"/>
        </patternFill>
      </fill>
    </dxf>
    <dxf>
      <fill>
        <patternFill>
          <bgColor theme="0" tint="-0.499984740745262"/>
        </patternFill>
      </fill>
    </dxf>
    <dxf>
      <font>
        <b/>
        <i val="0"/>
        <color theme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  <color theme="1"/>
      </font>
      <fill>
        <patternFill>
          <bgColor rgb="FFD2CD00"/>
        </patternFill>
      </fill>
    </dxf>
    <dxf>
      <fill>
        <patternFill>
          <bgColor theme="0" tint="-0.499984740745262"/>
        </patternFill>
      </fill>
    </dxf>
    <dxf>
      <font>
        <b/>
        <i val="0"/>
        <color theme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  <color theme="1"/>
      </font>
      <fill>
        <patternFill>
          <bgColor rgb="FFD2CD00"/>
        </patternFill>
      </fill>
    </dxf>
    <dxf>
      <fill>
        <patternFill>
          <bgColor theme="0" tint="-0.499984740745262"/>
        </patternFill>
      </fill>
    </dxf>
    <dxf>
      <font>
        <b/>
        <i val="0"/>
        <color theme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  <color theme="1"/>
      </font>
      <fill>
        <patternFill>
          <bgColor rgb="FFD2CD00"/>
        </patternFill>
      </fill>
    </dxf>
    <dxf>
      <fill>
        <patternFill>
          <bgColor theme="0" tint="-0.499984740745262"/>
        </patternFill>
      </fill>
    </dxf>
    <dxf>
      <font>
        <b/>
        <i val="0"/>
        <color theme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  <color theme="1"/>
      </font>
      <fill>
        <patternFill>
          <bgColor rgb="FFD2CD00"/>
        </patternFill>
      </fill>
    </dxf>
    <dxf>
      <fill>
        <patternFill>
          <bgColor theme="0" tint="-0.499984740745262"/>
        </patternFill>
      </fill>
    </dxf>
    <dxf>
      <font>
        <b/>
        <i val="0"/>
        <color theme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  <color theme="1"/>
      </font>
      <fill>
        <patternFill>
          <bgColor rgb="FFD2CD00"/>
        </patternFill>
      </fill>
    </dxf>
    <dxf>
      <fill>
        <patternFill>
          <bgColor theme="0" tint="-0.499984740745262"/>
        </patternFill>
      </fill>
    </dxf>
    <dxf>
      <font>
        <b/>
        <i val="0"/>
        <color theme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  <color theme="1"/>
      </font>
      <fill>
        <patternFill>
          <bgColor rgb="FFD2CD00"/>
        </patternFill>
      </fill>
    </dxf>
    <dxf>
      <fill>
        <patternFill>
          <bgColor theme="0" tint="-0.499984740745262"/>
        </patternFill>
      </fill>
    </dxf>
    <dxf>
      <font>
        <b/>
        <i val="0"/>
        <color theme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  <color theme="1"/>
      </font>
      <fill>
        <patternFill>
          <bgColor rgb="FFD2CD00"/>
        </patternFill>
      </fill>
    </dxf>
    <dxf>
      <fill>
        <patternFill>
          <bgColor theme="0" tint="-0.499984740745262"/>
        </patternFill>
      </fill>
    </dxf>
    <dxf>
      <font>
        <b/>
        <i val="0"/>
        <color theme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  <color theme="1"/>
      </font>
      <fill>
        <patternFill>
          <bgColor rgb="FFD2CD00"/>
        </patternFill>
      </fill>
    </dxf>
    <dxf>
      <fill>
        <patternFill>
          <bgColor theme="0" tint="-0.499984740745262"/>
        </patternFill>
      </fill>
    </dxf>
    <dxf>
      <font>
        <b/>
        <i val="0"/>
        <color theme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  <color theme="1"/>
      </font>
      <fill>
        <patternFill>
          <bgColor rgb="FFD2CD00"/>
        </patternFill>
      </fill>
    </dxf>
    <dxf>
      <fill>
        <patternFill>
          <bgColor theme="0" tint="-0.499984740745262"/>
        </patternFill>
      </fill>
    </dxf>
    <dxf>
      <font>
        <b/>
        <i val="0"/>
        <color theme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  <color theme="1"/>
      </font>
      <fill>
        <patternFill>
          <bgColor rgb="FFD2CD00"/>
        </patternFill>
      </fill>
    </dxf>
    <dxf>
      <fill>
        <patternFill>
          <bgColor theme="0" tint="-0.499984740745262"/>
        </patternFill>
      </fill>
    </dxf>
    <dxf>
      <font>
        <b/>
        <i val="0"/>
        <color theme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  <color theme="1"/>
      </font>
      <fill>
        <patternFill>
          <bgColor rgb="FFD2CD00"/>
        </patternFill>
      </fill>
    </dxf>
    <dxf>
      <fill>
        <patternFill>
          <bgColor theme="0" tint="-0.499984740745262"/>
        </patternFill>
      </fill>
    </dxf>
    <dxf>
      <font>
        <b/>
        <i val="0"/>
        <color theme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  <color theme="1"/>
      </font>
      <fill>
        <patternFill>
          <bgColor rgb="FFD2CD00"/>
        </patternFill>
      </fill>
    </dxf>
    <dxf>
      <fill>
        <patternFill>
          <bgColor theme="0" tint="-0.499984740745262"/>
        </patternFill>
      </fill>
    </dxf>
    <dxf>
      <font>
        <b/>
        <i val="0"/>
        <color theme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  <color theme="1"/>
      </font>
      <fill>
        <patternFill>
          <bgColor rgb="FFD2CD00"/>
        </patternFill>
      </fill>
    </dxf>
    <dxf>
      <fill>
        <patternFill>
          <bgColor theme="0" tint="-0.499984740745262"/>
        </patternFill>
      </fill>
    </dxf>
    <dxf>
      <font>
        <b/>
        <i val="0"/>
        <color theme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  <color theme="1"/>
      </font>
      <fill>
        <patternFill>
          <bgColor rgb="FFD2CD00"/>
        </patternFill>
      </fill>
    </dxf>
    <dxf>
      <fill>
        <patternFill>
          <bgColor theme="0" tint="-0.499984740745262"/>
        </patternFill>
      </fill>
    </dxf>
    <dxf>
      <font>
        <b/>
        <i val="0"/>
        <color theme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  <color theme="1"/>
      </font>
      <fill>
        <patternFill>
          <bgColor rgb="FFD2CD00"/>
        </patternFill>
      </fill>
    </dxf>
    <dxf>
      <fill>
        <patternFill>
          <bgColor theme="0" tint="-0.499984740745262"/>
        </patternFill>
      </fill>
    </dxf>
    <dxf>
      <font>
        <b/>
        <i val="0"/>
        <color theme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  <color theme="1"/>
      </font>
      <fill>
        <patternFill>
          <bgColor rgb="FFD2CD00"/>
        </patternFill>
      </fill>
    </dxf>
    <dxf>
      <fill>
        <patternFill>
          <bgColor theme="0" tint="-0.499984740745262"/>
        </patternFill>
      </fill>
    </dxf>
    <dxf>
      <font>
        <b/>
        <i val="0"/>
        <color theme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  <color theme="1"/>
      </font>
      <fill>
        <patternFill>
          <bgColor rgb="FFD2CD00"/>
        </patternFill>
      </fill>
    </dxf>
    <dxf>
      <fill>
        <patternFill>
          <bgColor theme="0" tint="-0.499984740745262"/>
        </patternFill>
      </fill>
    </dxf>
    <dxf>
      <font>
        <b/>
        <i val="0"/>
        <color theme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  <color theme="1"/>
      </font>
      <fill>
        <patternFill>
          <bgColor rgb="FFD2CD00"/>
        </patternFill>
      </fill>
    </dxf>
    <dxf>
      <fill>
        <patternFill>
          <bgColor theme="0" tint="-0.499984740745262"/>
        </patternFill>
      </fill>
    </dxf>
    <dxf>
      <font>
        <b/>
        <i val="0"/>
        <color theme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  <color theme="1"/>
      </font>
      <fill>
        <patternFill>
          <bgColor rgb="FFD2CD00"/>
        </patternFill>
      </fill>
    </dxf>
    <dxf>
      <fill>
        <patternFill>
          <bgColor theme="0" tint="-0.499984740745262"/>
        </patternFill>
      </fill>
    </dxf>
    <dxf>
      <font>
        <b/>
        <i val="0"/>
        <color theme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  <color theme="1"/>
      </font>
      <fill>
        <patternFill>
          <bgColor rgb="FFD2CD00"/>
        </patternFill>
      </fill>
    </dxf>
    <dxf>
      <fill>
        <patternFill>
          <bgColor theme="0" tint="-0.499984740745262"/>
        </patternFill>
      </fill>
    </dxf>
    <dxf>
      <font>
        <b/>
        <i val="0"/>
        <color theme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  <color theme="1"/>
      </font>
      <fill>
        <patternFill>
          <bgColor rgb="FFD2CD00"/>
        </patternFill>
      </fill>
    </dxf>
    <dxf>
      <fill>
        <patternFill>
          <bgColor theme="0" tint="-0.499984740745262"/>
        </patternFill>
      </fill>
    </dxf>
    <dxf>
      <font>
        <b/>
        <i val="0"/>
        <color theme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  <color theme="1"/>
      </font>
      <fill>
        <patternFill>
          <bgColor rgb="FFD2CD00"/>
        </patternFill>
      </fill>
    </dxf>
    <dxf>
      <fill>
        <patternFill>
          <bgColor theme="0" tint="-0.499984740745262"/>
        </patternFill>
      </fill>
    </dxf>
    <dxf>
      <font>
        <b/>
        <i val="0"/>
        <color theme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  <color theme="1"/>
      </font>
      <fill>
        <patternFill>
          <bgColor rgb="FFD2CD00"/>
        </patternFill>
      </fill>
    </dxf>
    <dxf>
      <fill>
        <patternFill>
          <bgColor theme="0" tint="-0.499984740745262"/>
        </patternFill>
      </fill>
    </dxf>
    <dxf>
      <font>
        <b/>
        <i val="0"/>
        <color theme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  <color theme="1"/>
      </font>
      <fill>
        <patternFill>
          <bgColor rgb="FFD2CD00"/>
        </patternFill>
      </fill>
    </dxf>
    <dxf>
      <fill>
        <patternFill>
          <bgColor theme="0" tint="-0.499984740745262"/>
        </patternFill>
      </fill>
    </dxf>
    <dxf>
      <font>
        <b/>
        <i val="0"/>
        <color theme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  <color theme="1"/>
      </font>
      <fill>
        <patternFill>
          <bgColor rgb="FFD2CD00"/>
        </patternFill>
      </fill>
    </dxf>
    <dxf>
      <fill>
        <patternFill>
          <bgColor theme="0" tint="-0.499984740745262"/>
        </patternFill>
      </fill>
    </dxf>
    <dxf>
      <font>
        <b/>
        <i val="0"/>
        <color theme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  <color theme="1"/>
      </font>
      <fill>
        <patternFill>
          <bgColor rgb="FFD2CD00"/>
        </patternFill>
      </fill>
    </dxf>
    <dxf>
      <fill>
        <patternFill>
          <bgColor theme="0" tint="-0.499984740745262"/>
        </patternFill>
      </fill>
    </dxf>
    <dxf>
      <font>
        <b/>
        <i val="0"/>
        <color theme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  <color theme="1"/>
      </font>
      <fill>
        <patternFill>
          <bgColor rgb="FFD2CD00"/>
        </patternFill>
      </fill>
    </dxf>
    <dxf>
      <fill>
        <patternFill>
          <bgColor theme="0" tint="-0.499984740745262"/>
        </patternFill>
      </fill>
    </dxf>
    <dxf>
      <font>
        <b/>
        <i val="0"/>
        <color theme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  <color theme="1"/>
      </font>
      <fill>
        <patternFill>
          <bgColor rgb="FFD2CD00"/>
        </patternFill>
      </fill>
    </dxf>
    <dxf>
      <fill>
        <patternFill>
          <bgColor theme="0" tint="-0.499984740745262"/>
        </patternFill>
      </fill>
    </dxf>
    <dxf>
      <font>
        <b/>
        <i val="0"/>
        <color theme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  <color theme="1"/>
      </font>
      <fill>
        <patternFill>
          <bgColor rgb="FFD2CD00"/>
        </patternFill>
      </fill>
    </dxf>
    <dxf>
      <fill>
        <patternFill>
          <bgColor theme="0" tint="-0.499984740745262"/>
        </patternFill>
      </fill>
    </dxf>
    <dxf>
      <font>
        <b/>
        <i val="0"/>
        <color theme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  <color theme="1"/>
      </font>
      <fill>
        <patternFill>
          <bgColor rgb="FFD2CD00"/>
        </patternFill>
      </fill>
    </dxf>
    <dxf>
      <fill>
        <patternFill>
          <bgColor theme="0" tint="-0.499984740745262"/>
        </patternFill>
      </fill>
    </dxf>
    <dxf>
      <font>
        <b/>
        <i val="0"/>
        <color theme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  <color theme="1"/>
      </font>
      <fill>
        <patternFill>
          <bgColor rgb="FFD2CD00"/>
        </patternFill>
      </fill>
    </dxf>
    <dxf>
      <fill>
        <patternFill>
          <bgColor theme="0" tint="-0.499984740745262"/>
        </patternFill>
      </fill>
    </dxf>
    <dxf>
      <font>
        <b/>
        <i val="0"/>
        <color theme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  <color theme="1"/>
      </font>
      <fill>
        <patternFill>
          <bgColor rgb="FFD2CD00"/>
        </patternFill>
      </fill>
    </dxf>
    <dxf>
      <fill>
        <patternFill>
          <bgColor theme="0" tint="-0.499984740745262"/>
        </patternFill>
      </fill>
    </dxf>
    <dxf>
      <font>
        <b/>
        <i val="0"/>
        <color theme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  <color theme="1"/>
      </font>
      <fill>
        <patternFill>
          <bgColor rgb="FFD2CD00"/>
        </patternFill>
      </fill>
    </dxf>
    <dxf>
      <fill>
        <patternFill>
          <bgColor theme="0" tint="-0.499984740745262"/>
        </patternFill>
      </fill>
    </dxf>
    <dxf>
      <font>
        <b/>
        <i val="0"/>
        <color theme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  <color theme="1"/>
      </font>
      <fill>
        <patternFill>
          <bgColor rgb="FFD2CD00"/>
        </patternFill>
      </fill>
    </dxf>
    <dxf>
      <fill>
        <patternFill>
          <bgColor theme="0" tint="-0.499984740745262"/>
        </patternFill>
      </fill>
    </dxf>
    <dxf>
      <font>
        <b/>
        <i val="0"/>
        <color theme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  <color theme="1"/>
      </font>
      <fill>
        <patternFill>
          <bgColor rgb="FFD2CD00"/>
        </patternFill>
      </fill>
    </dxf>
    <dxf>
      <fill>
        <patternFill>
          <bgColor theme="0" tint="-0.499984740745262"/>
        </patternFill>
      </fill>
    </dxf>
    <dxf>
      <font>
        <b/>
        <i val="0"/>
        <color theme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  <color theme="1"/>
      </font>
      <fill>
        <patternFill>
          <bgColor rgb="FFD2CD00"/>
        </patternFill>
      </fill>
    </dxf>
    <dxf>
      <fill>
        <patternFill>
          <bgColor theme="0" tint="-0.499984740745262"/>
        </patternFill>
      </fill>
    </dxf>
    <dxf>
      <font>
        <b/>
        <i val="0"/>
        <color theme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  <color theme="1"/>
      </font>
      <fill>
        <patternFill>
          <bgColor rgb="FFD2CD00"/>
        </patternFill>
      </fill>
    </dxf>
    <dxf>
      <fill>
        <patternFill>
          <bgColor theme="0" tint="-0.499984740745262"/>
        </patternFill>
      </fill>
    </dxf>
    <dxf>
      <font>
        <b/>
        <i val="0"/>
        <color theme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  <color theme="1"/>
      </font>
      <fill>
        <patternFill>
          <bgColor rgb="FFD2CD00"/>
        </patternFill>
      </fill>
    </dxf>
    <dxf>
      <fill>
        <patternFill>
          <bgColor theme="0" tint="-0.499984740745262"/>
        </patternFill>
      </fill>
    </dxf>
    <dxf>
      <font>
        <b/>
        <i val="0"/>
        <color theme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  <color theme="1"/>
      </font>
      <fill>
        <patternFill>
          <bgColor rgb="FFD2CD00"/>
        </patternFill>
      </fill>
    </dxf>
    <dxf>
      <fill>
        <patternFill>
          <bgColor theme="0" tint="-0.499984740745262"/>
        </patternFill>
      </fill>
    </dxf>
    <dxf>
      <font>
        <b/>
        <i val="0"/>
        <color theme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  <color theme="1"/>
      </font>
      <fill>
        <patternFill>
          <bgColor rgb="FFD2CD00"/>
        </patternFill>
      </fill>
    </dxf>
    <dxf>
      <fill>
        <patternFill>
          <bgColor theme="0" tint="-0.499984740745262"/>
        </patternFill>
      </fill>
    </dxf>
    <dxf>
      <font>
        <b/>
        <i val="0"/>
        <color theme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  <color theme="1"/>
      </font>
      <fill>
        <patternFill>
          <bgColor rgb="FFD2CD00"/>
        </patternFill>
      </fill>
    </dxf>
    <dxf>
      <fill>
        <patternFill>
          <bgColor theme="0" tint="-0.499984740745262"/>
        </patternFill>
      </fill>
    </dxf>
    <dxf>
      <font>
        <b/>
        <i val="0"/>
        <color theme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  <color theme="1"/>
      </font>
      <fill>
        <patternFill>
          <bgColor rgb="FFD2CD00"/>
        </patternFill>
      </fill>
    </dxf>
    <dxf>
      <fill>
        <patternFill>
          <bgColor theme="0" tint="-0.499984740745262"/>
        </patternFill>
      </fill>
    </dxf>
    <dxf>
      <font>
        <b/>
        <i val="0"/>
        <color theme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  <color theme="1"/>
      </font>
      <fill>
        <patternFill>
          <bgColor rgb="FFD2CD00"/>
        </patternFill>
      </fill>
    </dxf>
    <dxf>
      <fill>
        <patternFill>
          <bgColor theme="0" tint="-0.499984740745262"/>
        </patternFill>
      </fill>
    </dxf>
    <dxf>
      <font>
        <b/>
        <i val="0"/>
        <color theme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  <color theme="1"/>
      </font>
      <fill>
        <patternFill>
          <bgColor rgb="FFD2CD00"/>
        </patternFill>
      </fill>
    </dxf>
    <dxf>
      <fill>
        <patternFill>
          <bgColor theme="0" tint="-0.499984740745262"/>
        </patternFill>
      </fill>
    </dxf>
    <dxf>
      <font>
        <b/>
        <i val="0"/>
        <color theme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  <color theme="1"/>
      </font>
      <fill>
        <patternFill>
          <bgColor rgb="FFD2CD00"/>
        </patternFill>
      </fill>
    </dxf>
    <dxf>
      <fill>
        <patternFill>
          <bgColor theme="0" tint="-0.499984740745262"/>
        </patternFill>
      </fill>
    </dxf>
    <dxf>
      <font>
        <b/>
        <i val="0"/>
        <color theme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  <color theme="1"/>
      </font>
      <fill>
        <patternFill>
          <bgColor rgb="FFD2CD00"/>
        </patternFill>
      </fill>
    </dxf>
    <dxf>
      <fill>
        <patternFill>
          <bgColor theme="0" tint="-0.499984740745262"/>
        </patternFill>
      </fill>
    </dxf>
    <dxf>
      <font>
        <b/>
        <i val="0"/>
        <color theme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  <color theme="1"/>
      </font>
      <fill>
        <patternFill>
          <bgColor rgb="FFD2CD00"/>
        </patternFill>
      </fill>
    </dxf>
    <dxf>
      <fill>
        <patternFill>
          <bgColor theme="0" tint="-0.499984740745262"/>
        </patternFill>
      </fill>
    </dxf>
    <dxf>
      <font>
        <b/>
        <i val="0"/>
        <color theme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  <color theme="1"/>
      </font>
      <fill>
        <patternFill>
          <bgColor rgb="FFD2CD00"/>
        </patternFill>
      </fill>
    </dxf>
    <dxf>
      <fill>
        <patternFill>
          <bgColor theme="0" tint="-0.499984740745262"/>
        </patternFill>
      </fill>
    </dxf>
    <dxf>
      <font>
        <b/>
        <i val="0"/>
        <color theme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  <color theme="1"/>
      </font>
      <fill>
        <patternFill>
          <bgColor rgb="FFD2CD00"/>
        </patternFill>
      </fill>
    </dxf>
    <dxf>
      <fill>
        <patternFill>
          <bgColor theme="0" tint="-0.499984740745262"/>
        </patternFill>
      </fill>
    </dxf>
    <dxf>
      <font>
        <b/>
        <i val="0"/>
        <color theme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  <color theme="1"/>
      </font>
      <fill>
        <patternFill>
          <bgColor rgb="FFD2CD00"/>
        </patternFill>
      </fill>
    </dxf>
    <dxf>
      <fill>
        <patternFill>
          <bgColor theme="0" tint="-0.499984740745262"/>
        </patternFill>
      </fill>
    </dxf>
    <dxf>
      <font>
        <b/>
        <i val="0"/>
        <color theme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  <color theme="1"/>
      </font>
      <fill>
        <patternFill>
          <bgColor rgb="FFD2CD00"/>
        </patternFill>
      </fill>
    </dxf>
    <dxf>
      <fill>
        <patternFill>
          <bgColor theme="0" tint="-0.499984740745262"/>
        </patternFill>
      </fill>
    </dxf>
    <dxf>
      <font>
        <b/>
        <i val="0"/>
        <color theme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  <color theme="1"/>
      </font>
      <fill>
        <patternFill>
          <bgColor rgb="FFD2CD00"/>
        </patternFill>
      </fill>
    </dxf>
    <dxf>
      <fill>
        <patternFill>
          <bgColor theme="0" tint="-0.499984740745262"/>
        </patternFill>
      </fill>
    </dxf>
    <dxf>
      <font>
        <b/>
        <i val="0"/>
        <color theme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  <color theme="1"/>
      </font>
      <fill>
        <patternFill>
          <bgColor rgb="FFD2CD00"/>
        </patternFill>
      </fill>
    </dxf>
    <dxf>
      <fill>
        <patternFill>
          <bgColor theme="0" tint="-0.499984740745262"/>
        </patternFill>
      </fill>
    </dxf>
    <dxf>
      <font>
        <b/>
        <i val="0"/>
        <color theme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  <color theme="1"/>
      </font>
      <fill>
        <patternFill>
          <bgColor rgb="FFD2CD00"/>
        </patternFill>
      </fill>
    </dxf>
    <dxf>
      <fill>
        <patternFill>
          <bgColor theme="0" tint="-0.499984740745262"/>
        </patternFill>
      </fill>
    </dxf>
    <dxf>
      <font>
        <b/>
        <i val="0"/>
        <color theme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  <color theme="1"/>
      </font>
      <fill>
        <patternFill>
          <bgColor rgb="FFD2CD00"/>
        </patternFill>
      </fill>
    </dxf>
    <dxf>
      <fill>
        <patternFill>
          <bgColor theme="0" tint="-0.499984740745262"/>
        </patternFill>
      </fill>
    </dxf>
    <dxf>
      <font>
        <b/>
        <i val="0"/>
        <color theme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  <color theme="1"/>
      </font>
      <fill>
        <patternFill>
          <bgColor rgb="FFD2CD00"/>
        </patternFill>
      </fill>
    </dxf>
    <dxf>
      <fill>
        <patternFill>
          <bgColor theme="0" tint="-0.499984740745262"/>
        </patternFill>
      </fill>
    </dxf>
    <dxf>
      <font>
        <b/>
        <i val="0"/>
        <color theme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  <color theme="1"/>
      </font>
      <fill>
        <patternFill>
          <bgColor rgb="FFD2CD00"/>
        </patternFill>
      </fill>
    </dxf>
    <dxf>
      <fill>
        <patternFill>
          <bgColor theme="0" tint="-0.499984740745262"/>
        </patternFill>
      </fill>
    </dxf>
    <dxf>
      <font>
        <b/>
        <i val="0"/>
        <color theme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  <color theme="1"/>
      </font>
      <fill>
        <patternFill>
          <bgColor rgb="FFD2CD00"/>
        </patternFill>
      </fill>
    </dxf>
    <dxf>
      <fill>
        <patternFill>
          <bgColor theme="0" tint="-0.499984740745262"/>
        </patternFill>
      </fill>
    </dxf>
    <dxf>
      <font>
        <b/>
        <i val="0"/>
        <color theme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  <color theme="1"/>
      </font>
      <fill>
        <patternFill>
          <bgColor rgb="FFD2CD00"/>
        </patternFill>
      </fill>
    </dxf>
    <dxf>
      <fill>
        <patternFill>
          <bgColor theme="0" tint="-0.499984740745262"/>
        </patternFill>
      </fill>
    </dxf>
    <dxf>
      <font>
        <b/>
        <i val="0"/>
        <color theme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  <color theme="1"/>
      </font>
      <fill>
        <patternFill>
          <bgColor rgb="FFD2CD00"/>
        </patternFill>
      </fill>
    </dxf>
    <dxf>
      <fill>
        <patternFill>
          <bgColor theme="0" tint="-0.499984740745262"/>
        </patternFill>
      </fill>
    </dxf>
    <dxf>
      <font>
        <b/>
        <i val="0"/>
        <color theme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  <color theme="1"/>
      </font>
      <fill>
        <patternFill>
          <bgColor rgb="FFD2CD00"/>
        </patternFill>
      </fill>
    </dxf>
    <dxf>
      <fill>
        <patternFill>
          <bgColor theme="0" tint="-0.499984740745262"/>
        </patternFill>
      </fill>
    </dxf>
    <dxf>
      <font>
        <b/>
        <i val="0"/>
        <color theme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  <color theme="1"/>
      </font>
      <fill>
        <patternFill>
          <bgColor rgb="FFD2CD00"/>
        </patternFill>
      </fill>
    </dxf>
    <dxf>
      <fill>
        <patternFill>
          <bgColor theme="0" tint="-0.499984740745262"/>
        </patternFill>
      </fill>
    </dxf>
    <dxf>
      <font>
        <b/>
        <i val="0"/>
        <color theme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  <color theme="1"/>
      </font>
      <fill>
        <patternFill>
          <bgColor rgb="FFD2CD00"/>
        </patternFill>
      </fill>
    </dxf>
    <dxf>
      <fill>
        <patternFill>
          <bgColor theme="0" tint="-0.499984740745262"/>
        </patternFill>
      </fill>
    </dxf>
    <dxf>
      <font>
        <b/>
        <i val="0"/>
        <color theme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  <color theme="1"/>
      </font>
      <fill>
        <patternFill>
          <bgColor rgb="FFD2CD00"/>
        </patternFill>
      </fill>
    </dxf>
    <dxf>
      <fill>
        <patternFill>
          <bgColor theme="0" tint="-0.499984740745262"/>
        </patternFill>
      </fill>
    </dxf>
    <dxf>
      <font>
        <b/>
        <i val="0"/>
        <color theme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  <color theme="1"/>
      </font>
      <fill>
        <patternFill>
          <bgColor rgb="FFD2CD00"/>
        </patternFill>
      </fill>
    </dxf>
    <dxf>
      <fill>
        <patternFill>
          <bgColor theme="0" tint="-0.499984740745262"/>
        </patternFill>
      </fill>
    </dxf>
    <dxf>
      <font>
        <b/>
        <i val="0"/>
        <color theme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  <color theme="1"/>
      </font>
      <fill>
        <patternFill>
          <bgColor rgb="FFD2CD00"/>
        </patternFill>
      </fill>
    </dxf>
    <dxf>
      <fill>
        <patternFill>
          <bgColor theme="0" tint="-0.499984740745262"/>
        </patternFill>
      </fill>
    </dxf>
    <dxf>
      <font>
        <b/>
        <i val="0"/>
        <color theme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  <color theme="1"/>
      </font>
      <fill>
        <patternFill>
          <bgColor rgb="FFD2CD00"/>
        </patternFill>
      </fill>
    </dxf>
    <dxf>
      <fill>
        <patternFill>
          <bgColor theme="0" tint="-0.499984740745262"/>
        </patternFill>
      </fill>
    </dxf>
    <dxf>
      <font>
        <b/>
        <i val="0"/>
        <color theme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  <color theme="1"/>
      </font>
      <fill>
        <patternFill>
          <bgColor rgb="FFD2CD00"/>
        </patternFill>
      </fill>
    </dxf>
    <dxf>
      <fill>
        <patternFill>
          <bgColor theme="0" tint="-0.499984740745262"/>
        </patternFill>
      </fill>
    </dxf>
    <dxf>
      <font>
        <b/>
        <i val="0"/>
        <color theme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  <color theme="1"/>
      </font>
      <fill>
        <patternFill>
          <bgColor rgb="FFD2CD00"/>
        </patternFill>
      </fill>
    </dxf>
    <dxf>
      <fill>
        <patternFill>
          <bgColor theme="0" tint="-0.499984740745262"/>
        </patternFill>
      </fill>
    </dxf>
    <dxf>
      <font>
        <b/>
        <i val="0"/>
        <color theme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  <color theme="1"/>
      </font>
      <fill>
        <patternFill>
          <bgColor rgb="FFD2CD00"/>
        </patternFill>
      </fill>
    </dxf>
    <dxf>
      <fill>
        <patternFill>
          <bgColor theme="0" tint="-0.499984740745262"/>
        </patternFill>
      </fill>
    </dxf>
    <dxf>
      <font>
        <b/>
        <i val="0"/>
        <color theme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  <color theme="1"/>
      </font>
      <fill>
        <patternFill>
          <bgColor rgb="FFD2CD00"/>
        </patternFill>
      </fill>
    </dxf>
    <dxf>
      <fill>
        <patternFill>
          <bgColor theme="0" tint="-0.499984740745262"/>
        </patternFill>
      </fill>
    </dxf>
    <dxf>
      <font>
        <b/>
        <i val="0"/>
        <color theme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  <color theme="1"/>
      </font>
      <fill>
        <patternFill>
          <bgColor rgb="FFD2CD00"/>
        </patternFill>
      </fill>
    </dxf>
    <dxf>
      <fill>
        <patternFill>
          <bgColor theme="0" tint="-0.499984740745262"/>
        </patternFill>
      </fill>
    </dxf>
    <dxf>
      <font>
        <b/>
        <i val="0"/>
        <color theme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  <color theme="1"/>
      </font>
      <fill>
        <patternFill>
          <bgColor rgb="FFD2CD00"/>
        </patternFill>
      </fill>
    </dxf>
    <dxf>
      <fill>
        <patternFill>
          <bgColor theme="0" tint="-0.499984740745262"/>
        </patternFill>
      </fill>
    </dxf>
    <dxf>
      <font>
        <b/>
        <i val="0"/>
        <color theme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  <color theme="1"/>
      </font>
      <fill>
        <patternFill>
          <bgColor rgb="FFD2CD00"/>
        </patternFill>
      </fill>
    </dxf>
    <dxf>
      <fill>
        <patternFill>
          <bgColor theme="0" tint="-0.499984740745262"/>
        </patternFill>
      </fill>
    </dxf>
    <dxf>
      <font>
        <b/>
        <i val="0"/>
        <color theme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  <color theme="1"/>
      </font>
      <fill>
        <patternFill>
          <bgColor rgb="FFD2CD00"/>
        </patternFill>
      </fill>
    </dxf>
    <dxf>
      <fill>
        <patternFill>
          <bgColor theme="0" tint="-0.499984740745262"/>
        </patternFill>
      </fill>
    </dxf>
    <dxf>
      <font>
        <b/>
        <i val="0"/>
        <color theme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  <color theme="1"/>
      </font>
      <fill>
        <patternFill>
          <bgColor rgb="FFD2CD00"/>
        </patternFill>
      </fill>
    </dxf>
    <dxf>
      <fill>
        <patternFill>
          <bgColor theme="0" tint="-0.499984740745262"/>
        </patternFill>
      </fill>
    </dxf>
    <dxf>
      <font>
        <b/>
        <i val="0"/>
        <color theme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  <color theme="1"/>
      </font>
      <fill>
        <patternFill>
          <bgColor rgb="FFD2CD00"/>
        </patternFill>
      </fill>
    </dxf>
    <dxf>
      <fill>
        <patternFill>
          <bgColor theme="0" tint="-0.499984740745262"/>
        </patternFill>
      </fill>
    </dxf>
    <dxf>
      <font>
        <b/>
        <i val="0"/>
        <color theme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  <color theme="1"/>
      </font>
      <fill>
        <patternFill>
          <bgColor rgb="FFD2CD00"/>
        </patternFill>
      </fill>
    </dxf>
    <dxf>
      <fill>
        <patternFill>
          <bgColor theme="0" tint="-0.499984740745262"/>
        </patternFill>
      </fill>
    </dxf>
    <dxf>
      <font>
        <b/>
        <i val="0"/>
        <color theme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  <color theme="1"/>
      </font>
      <fill>
        <patternFill>
          <bgColor rgb="FFD2CD00"/>
        </patternFill>
      </fill>
    </dxf>
    <dxf>
      <fill>
        <patternFill>
          <bgColor theme="0" tint="-0.499984740745262"/>
        </patternFill>
      </fill>
    </dxf>
    <dxf>
      <font>
        <b/>
        <i val="0"/>
        <color theme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  <color theme="1"/>
      </font>
      <fill>
        <patternFill>
          <bgColor rgb="FFD2CD00"/>
        </patternFill>
      </fill>
    </dxf>
    <dxf>
      <fill>
        <patternFill>
          <bgColor theme="0" tint="-0.499984740745262"/>
        </patternFill>
      </fill>
    </dxf>
    <dxf>
      <font>
        <b/>
        <i val="0"/>
        <color theme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  <color theme="1"/>
      </font>
      <fill>
        <patternFill>
          <bgColor rgb="FFD2CD00"/>
        </patternFill>
      </fill>
    </dxf>
    <dxf>
      <fill>
        <patternFill>
          <bgColor theme="0" tint="-0.499984740745262"/>
        </patternFill>
      </fill>
    </dxf>
    <dxf>
      <font>
        <b/>
        <i val="0"/>
        <color theme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  <color theme="1"/>
      </font>
      <fill>
        <patternFill>
          <bgColor rgb="FFD2CD00"/>
        </patternFill>
      </fill>
    </dxf>
    <dxf>
      <fill>
        <patternFill>
          <bgColor theme="0" tint="-0.499984740745262"/>
        </patternFill>
      </fill>
    </dxf>
    <dxf>
      <font>
        <b/>
        <i val="0"/>
        <color theme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  <color theme="1"/>
      </font>
      <fill>
        <patternFill>
          <bgColor rgb="FFD2CD00"/>
        </patternFill>
      </fill>
    </dxf>
    <dxf>
      <fill>
        <patternFill>
          <bgColor theme="0" tint="-0.499984740745262"/>
        </patternFill>
      </fill>
    </dxf>
    <dxf>
      <font>
        <b/>
        <i val="0"/>
        <color theme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  <color theme="1"/>
      </font>
      <fill>
        <patternFill>
          <bgColor rgb="FFD2CD00"/>
        </patternFill>
      </fill>
    </dxf>
    <dxf>
      <fill>
        <patternFill>
          <bgColor theme="0" tint="-0.499984740745262"/>
        </patternFill>
      </fill>
    </dxf>
    <dxf>
      <font>
        <b/>
        <i val="0"/>
        <color theme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  <color theme="1"/>
      </font>
      <fill>
        <patternFill>
          <bgColor rgb="FFD2CD00"/>
        </patternFill>
      </fill>
    </dxf>
    <dxf>
      <fill>
        <patternFill>
          <bgColor theme="0" tint="-0.499984740745262"/>
        </patternFill>
      </fill>
    </dxf>
    <dxf>
      <font>
        <b/>
        <i val="0"/>
        <color theme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  <color theme="1"/>
      </font>
      <fill>
        <patternFill>
          <bgColor rgb="FFD2CD00"/>
        </patternFill>
      </fill>
    </dxf>
    <dxf>
      <fill>
        <patternFill>
          <bgColor theme="0" tint="-0.499984740745262"/>
        </patternFill>
      </fill>
    </dxf>
    <dxf>
      <font>
        <b/>
        <i val="0"/>
        <color theme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  <color theme="1"/>
      </font>
      <fill>
        <patternFill>
          <bgColor rgb="FFD2CD00"/>
        </patternFill>
      </fill>
    </dxf>
    <dxf>
      <fill>
        <patternFill>
          <bgColor theme="0" tint="-0.499984740745262"/>
        </patternFill>
      </fill>
    </dxf>
    <dxf>
      <font>
        <b/>
        <i val="0"/>
        <color theme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  <color theme="1"/>
      </font>
      <fill>
        <patternFill>
          <bgColor rgb="FFD2CD00"/>
        </patternFill>
      </fill>
    </dxf>
    <dxf>
      <fill>
        <patternFill>
          <bgColor theme="0" tint="-0.499984740745262"/>
        </patternFill>
      </fill>
    </dxf>
    <dxf>
      <font>
        <b/>
        <i val="0"/>
        <color theme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  <color theme="1"/>
      </font>
      <fill>
        <patternFill>
          <bgColor rgb="FFD2CD00"/>
        </patternFill>
      </fill>
    </dxf>
    <dxf>
      <fill>
        <patternFill>
          <bgColor theme="0" tint="-0.499984740745262"/>
        </patternFill>
      </fill>
    </dxf>
    <dxf>
      <font>
        <b/>
        <i val="0"/>
        <color theme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  <color theme="1"/>
      </font>
      <fill>
        <patternFill>
          <bgColor rgb="FFD2CD00"/>
        </patternFill>
      </fill>
    </dxf>
    <dxf>
      <fill>
        <patternFill>
          <bgColor theme="0" tint="-0.499984740745262"/>
        </patternFill>
      </fill>
    </dxf>
    <dxf>
      <font>
        <b/>
        <i val="0"/>
        <color theme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  <color theme="1"/>
      </font>
      <fill>
        <patternFill>
          <bgColor rgb="FFD2CD00"/>
        </patternFill>
      </fill>
    </dxf>
    <dxf>
      <fill>
        <patternFill>
          <bgColor theme="0" tint="-0.499984740745262"/>
        </patternFill>
      </fill>
    </dxf>
    <dxf>
      <font>
        <b/>
        <i val="0"/>
        <color theme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  <color theme="1"/>
      </font>
      <fill>
        <patternFill>
          <bgColor rgb="FFD2CD00"/>
        </patternFill>
      </fill>
    </dxf>
    <dxf>
      <fill>
        <patternFill>
          <bgColor theme="0" tint="-0.499984740745262"/>
        </patternFill>
      </fill>
    </dxf>
    <dxf>
      <font>
        <b/>
        <i val="0"/>
        <color theme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  <color theme="1"/>
      </font>
      <fill>
        <patternFill>
          <bgColor rgb="FFD2CD00"/>
        </patternFill>
      </fill>
    </dxf>
    <dxf>
      <fill>
        <patternFill>
          <bgColor theme="0" tint="-0.499984740745262"/>
        </patternFill>
      </fill>
    </dxf>
    <dxf>
      <font>
        <b/>
        <i val="0"/>
        <color theme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  <color theme="1"/>
      </font>
      <fill>
        <patternFill>
          <bgColor rgb="FFD2CD00"/>
        </patternFill>
      </fill>
    </dxf>
    <dxf>
      <fill>
        <patternFill>
          <bgColor theme="0" tint="-0.499984740745262"/>
        </patternFill>
      </fill>
    </dxf>
    <dxf>
      <font>
        <b/>
        <i val="0"/>
        <color theme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  <color theme="1"/>
      </font>
      <fill>
        <patternFill>
          <bgColor rgb="FFD2CD00"/>
        </patternFill>
      </fill>
    </dxf>
    <dxf>
      <fill>
        <patternFill>
          <bgColor theme="0" tint="-0.499984740745262"/>
        </patternFill>
      </fill>
    </dxf>
    <dxf>
      <font>
        <b/>
        <i val="0"/>
        <color theme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  <color theme="1"/>
      </font>
      <fill>
        <patternFill>
          <bgColor rgb="FFD2CD00"/>
        </patternFill>
      </fill>
    </dxf>
    <dxf>
      <fill>
        <patternFill>
          <bgColor theme="0" tint="-0.499984740745262"/>
        </patternFill>
      </fill>
    </dxf>
    <dxf>
      <font>
        <b/>
        <i val="0"/>
        <color theme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  <color theme="1"/>
      </font>
      <fill>
        <patternFill>
          <bgColor rgb="FFD2CD00"/>
        </patternFill>
      </fill>
    </dxf>
    <dxf>
      <fill>
        <patternFill>
          <bgColor theme="0" tint="-0.499984740745262"/>
        </patternFill>
      </fill>
    </dxf>
    <dxf>
      <font>
        <b/>
        <i val="0"/>
        <color theme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  <color theme="1"/>
      </font>
      <fill>
        <patternFill>
          <bgColor rgb="FFD2CD00"/>
        </patternFill>
      </fill>
    </dxf>
    <dxf>
      <fill>
        <patternFill>
          <bgColor theme="0" tint="-0.499984740745262"/>
        </patternFill>
      </fill>
    </dxf>
    <dxf>
      <font>
        <b/>
        <i val="0"/>
        <color theme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  <color theme="1"/>
      </font>
      <fill>
        <patternFill>
          <bgColor rgb="FFD2CD00"/>
        </patternFill>
      </fill>
    </dxf>
    <dxf>
      <fill>
        <patternFill>
          <bgColor theme="0" tint="-0.499984740745262"/>
        </patternFill>
      </fill>
    </dxf>
    <dxf>
      <font>
        <b/>
        <i val="0"/>
        <color theme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  <color theme="1"/>
      </font>
      <fill>
        <patternFill>
          <bgColor rgb="FFD2CD00"/>
        </patternFill>
      </fill>
    </dxf>
    <dxf>
      <fill>
        <patternFill>
          <bgColor theme="0" tint="-0.499984740745262"/>
        </patternFill>
      </fill>
    </dxf>
    <dxf>
      <font>
        <b/>
        <i val="0"/>
        <color theme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  <color theme="1"/>
      </font>
      <fill>
        <patternFill>
          <bgColor rgb="FFD2CD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ont>
        <b/>
        <i val="0"/>
        <color theme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  <color theme="1"/>
      </font>
      <fill>
        <patternFill>
          <bgColor rgb="FFD2CD00"/>
        </patternFill>
      </fill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D6EDBD"/>
      <color rgb="FFD2CD00"/>
      <color rgb="FFF4EE00"/>
      <color rgb="FFFFD5FD"/>
      <color rgb="FFD6FEE6"/>
      <color rgb="FFCCECE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2A6D04F-C88E-436B-91CA-1E3BB9B535F9}" name="rawdata" displayName="rawdata" ref="A1:M929" headerRowDxfId="474" dataDxfId="472" totalsRowDxfId="470" headerRowBorderDxfId="473" tableBorderDxfId="471" totalsRowBorderDxfId="469">
  <autoFilter ref="A1:M929" xr:uid="{8E935E95-ECEF-4950-ACAF-168A1BABB001}">
    <filterColumn colId="5">
      <filters>
        <filter val="31 Dates"/>
      </filters>
    </filterColumn>
  </autoFilter>
  <tableColumns count="13">
    <tableColumn id="1" xr3:uid="{046E943D-D1BA-4AD5-820C-FE61BDAB7110}" name="Day" totalsRowLabel="Total" dataDxfId="468" totalsRowDxfId="467"/>
    <tableColumn id="2" xr3:uid="{C5CF6BD1-F4CE-44A0-BF7A-F035669F453F}" name="KPI Category" dataDxfId="466" totalsRowDxfId="465"/>
    <tableColumn id="3" xr3:uid="{853ED30A-A47F-426B-89F8-A7C1F6C0503E}" name="KPI Name" dataDxfId="464" totalsRowDxfId="463"/>
    <tableColumn id="4" xr3:uid="{EC173A8E-3F33-4F50-B13A-B7898CEB995B}" name="KPI Name2" dataDxfId="462" totalsRowDxfId="461"/>
    <tableColumn id="5" xr3:uid="{3828F19D-400D-4245-A9F4-0FF9864D0084}" name="SLA Target" dataDxfId="460" totalsRowDxfId="459" dataCellStyle="Percent"/>
    <tableColumn id="6" xr3:uid="{58E73E80-8D79-4990-BBB8-741783654F10}" name="Date" dataDxfId="458" totalsRowDxfId="457"/>
    <tableColumn id="7" xr3:uid="{FC788357-B6F7-45C8-B885-B68B71340508}" name="Day2" dataDxfId="456" totalsRowDxfId="455"/>
    <tableColumn id="8" xr3:uid="{0D6EDFD4-5C77-48C2-A7F9-A656AA9EEA2F}" name="Total_Count" dataDxfId="454" totalsRowDxfId="453"/>
    <tableColumn id="9" xr3:uid="{789E93F1-D5DA-479E-84FA-F5673E0C80F8}" name="within SLA_count" dataDxfId="452" totalsRowDxfId="451"/>
    <tableColumn id="10" xr3:uid="{7F499A72-A6CE-4EDC-9B99-96AE796541D0}" name="outside SLA_count" dataDxfId="450" totalsRowDxfId="449">
      <calculatedColumnFormula>H2-I2</calculatedColumnFormula>
    </tableColumn>
    <tableColumn id="11" xr3:uid="{9B8CD3C9-A04A-49D2-BB4A-24463476BAB8}" name="SLA Fulfillment" dataDxfId="448" totalsRowDxfId="447" dataCellStyle="Percent">
      <calculatedColumnFormula>I2/H2</calculatedColumnFormula>
    </tableColumn>
    <tableColumn id="12" xr3:uid="{8224BFE7-ECDC-464E-BBB9-1F74CD7A886F}" name="Comments" totalsRowFunction="count" dataDxfId="446" totalsRowDxfId="445"/>
    <tableColumn id="13" xr3:uid="{49F0B422-4A26-4179-8C5D-5A68F9E4D789}" name="Serial" dataDxfId="44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A4EDE-8C9A-4895-BCBA-A8D255F19817}">
  <sheetPr published="0" codeName="Sheet2"/>
  <dimension ref="A1:F7"/>
  <sheetViews>
    <sheetView topLeftCell="B1" zoomScale="115" zoomScaleNormal="115" workbookViewId="0">
      <selection activeCell="F2" sqref="F2:F7"/>
    </sheetView>
  </sheetViews>
  <sheetFormatPr defaultRowHeight="15.6" x14ac:dyDescent="0.4"/>
  <cols>
    <col min="1" max="1" width="27" bestFit="1" customWidth="1"/>
    <col min="2" max="2" width="10.19921875" bestFit="1" customWidth="1"/>
    <col min="3" max="3" width="11" bestFit="1" customWidth="1"/>
    <col min="4" max="4" width="15.5" bestFit="1" customWidth="1"/>
    <col min="5" max="5" width="16.5" bestFit="1" customWidth="1"/>
    <col min="6" max="6" width="13.796875" bestFit="1" customWidth="1"/>
  </cols>
  <sheetData>
    <row r="1" spans="1:6" x14ac:dyDescent="0.4">
      <c r="A1" s="80" t="s">
        <v>0</v>
      </c>
      <c r="B1" s="81" t="s">
        <v>1</v>
      </c>
      <c r="C1" s="81" t="s">
        <v>2</v>
      </c>
      <c r="D1" s="81" t="s">
        <v>3</v>
      </c>
      <c r="E1" s="81" t="s">
        <v>4</v>
      </c>
      <c r="F1" s="82" t="s">
        <v>5</v>
      </c>
    </row>
    <row r="2" spans="1:6" x14ac:dyDescent="0.4">
      <c r="A2" s="83" t="s">
        <v>6</v>
      </c>
      <c r="B2" s="79">
        <v>0.995</v>
      </c>
      <c r="C2" s="88">
        <f>Monthly_KPI!D13</f>
        <v>68148032</v>
      </c>
      <c r="D2" s="88">
        <f>Monthly_KPI!E13</f>
        <v>68139570</v>
      </c>
      <c r="E2" s="88">
        <f>Monthly_KPI!F13</f>
        <v>8462</v>
      </c>
      <c r="F2" s="84">
        <f>Monthly_KPI!G13</f>
        <v>0.99990000000000001</v>
      </c>
    </row>
    <row r="3" spans="1:6" x14ac:dyDescent="0.4">
      <c r="A3" s="83" t="s">
        <v>7</v>
      </c>
      <c r="B3" s="79">
        <v>0.995</v>
      </c>
      <c r="C3" s="88">
        <f>Monthly_KPI!D17</f>
        <v>31214100</v>
      </c>
      <c r="D3" s="88">
        <f>Monthly_KPI!E17</f>
        <v>31209873</v>
      </c>
      <c r="E3" s="88">
        <f>Monthly_KPI!F17</f>
        <v>4227</v>
      </c>
      <c r="F3" s="84">
        <f>Monthly_KPI!G17</f>
        <v>0.99986458042999793</v>
      </c>
    </row>
    <row r="4" spans="1:6" x14ac:dyDescent="0.4">
      <c r="A4" s="83" t="s">
        <v>8</v>
      </c>
      <c r="B4" s="79">
        <v>0.999</v>
      </c>
      <c r="C4" s="88">
        <f>Monthly_KPI!D23</f>
        <v>125522626</v>
      </c>
      <c r="D4" s="88">
        <f>Monthly_KPI!E23</f>
        <v>125516931</v>
      </c>
      <c r="E4" s="88">
        <f>Monthly_KPI!F23</f>
        <v>5695</v>
      </c>
      <c r="F4" s="84">
        <f>Monthly_KPI!G23</f>
        <v>1</v>
      </c>
    </row>
    <row r="5" spans="1:6" x14ac:dyDescent="0.4">
      <c r="A5" s="83" t="s">
        <v>9</v>
      </c>
      <c r="B5" s="79">
        <v>0.995</v>
      </c>
      <c r="C5" s="88">
        <f>Monthly_KPI!D29</f>
        <v>1629767</v>
      </c>
      <c r="D5" s="88">
        <f>Monthly_KPI!E29</f>
        <v>1629498</v>
      </c>
      <c r="E5" s="88">
        <f>Monthly_KPI!F29</f>
        <v>269</v>
      </c>
      <c r="F5" s="84">
        <f>Monthly_KPI!G29</f>
        <v>0.99980000000000002</v>
      </c>
    </row>
    <row r="6" spans="1:6" x14ac:dyDescent="0.4">
      <c r="A6" s="83" t="s">
        <v>10</v>
      </c>
      <c r="B6" s="79">
        <v>0.995</v>
      </c>
      <c r="C6" s="88">
        <f>Monthly_KPI!D32</f>
        <v>458689</v>
      </c>
      <c r="D6" s="88">
        <f>Monthly_KPI!E32</f>
        <v>458633</v>
      </c>
      <c r="E6" s="88">
        <f>Monthly_KPI!F32</f>
        <v>56</v>
      </c>
      <c r="F6" s="84">
        <f>Monthly_KPI!G32</f>
        <v>0.99990000000000001</v>
      </c>
    </row>
    <row r="7" spans="1:6" ht="16.2" thickBot="1" x14ac:dyDescent="0.45">
      <c r="A7" s="85" t="s">
        <v>11</v>
      </c>
      <c r="B7" s="86">
        <v>0.995</v>
      </c>
      <c r="C7" s="89">
        <f>Monthly_KPI!D37</f>
        <v>324236</v>
      </c>
      <c r="D7" s="89">
        <f>Monthly_KPI!E37</f>
        <v>324208</v>
      </c>
      <c r="E7" s="89">
        <f>Monthly_KPI!F37</f>
        <v>28</v>
      </c>
      <c r="F7" s="87">
        <f>Monthly_KPI!G37</f>
        <v>0.99990000000000001</v>
      </c>
    </row>
  </sheetData>
  <conditionalFormatting sqref="A2:F7">
    <cfRule type="expression" dxfId="1536" priority="1">
      <formula>$F2&lt;$B2</formula>
    </cfRule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CB736-A914-4257-ACC3-8ED54173E1E9}">
  <sheetPr published="0" codeName="Sheet9"/>
  <dimension ref="A1:P28"/>
  <sheetViews>
    <sheetView zoomScale="98" zoomScaleNormal="98" workbookViewId="0">
      <selection activeCell="G2" sqref="G2"/>
    </sheetView>
  </sheetViews>
  <sheetFormatPr defaultRowHeight="15.6" x14ac:dyDescent="0.4"/>
  <cols>
    <col min="1" max="1" width="9.19921875" bestFit="1" customWidth="1"/>
    <col min="2" max="2" width="10.19921875" bestFit="1" customWidth="1"/>
    <col min="3" max="3" width="32.19921875" bestFit="1" customWidth="1"/>
    <col min="4" max="4" width="6.296875" bestFit="1" customWidth="1"/>
    <col min="5" max="5" width="11.19921875" bestFit="1" customWidth="1"/>
    <col min="6" max="6" width="12.19921875" bestFit="1" customWidth="1"/>
    <col min="7" max="7" width="12.5" bestFit="1" customWidth="1"/>
    <col min="8" max="8" width="10.69921875" bestFit="1" customWidth="1"/>
    <col min="11" max="11" width="18.69921875" bestFit="1" customWidth="1"/>
  </cols>
  <sheetData>
    <row r="1" spans="1:11" ht="16.2" thickBot="1" x14ac:dyDescent="0.45">
      <c r="A1" s="106" t="s">
        <v>13</v>
      </c>
      <c r="B1" s="107" t="s">
        <v>154</v>
      </c>
      <c r="C1" s="107" t="s">
        <v>173</v>
      </c>
      <c r="D1" s="107" t="s">
        <v>174</v>
      </c>
      <c r="E1" s="107" t="s">
        <v>175</v>
      </c>
      <c r="F1" s="107" t="s">
        <v>176</v>
      </c>
      <c r="G1" s="107" t="s">
        <v>177</v>
      </c>
      <c r="H1" s="107" t="s">
        <v>178</v>
      </c>
      <c r="I1" s="100"/>
      <c r="J1" s="100"/>
      <c r="K1" s="241" t="s">
        <v>179</v>
      </c>
    </row>
    <row r="2" spans="1:11" ht="16.2" thickBot="1" x14ac:dyDescent="0.45">
      <c r="A2" s="350" t="s">
        <v>159</v>
      </c>
      <c r="B2" s="121">
        <v>0.995</v>
      </c>
      <c r="C2" s="73" t="s">
        <v>180</v>
      </c>
      <c r="D2" s="93" t="s">
        <v>181</v>
      </c>
      <c r="E2" s="66">
        <f>60*24*K2</f>
        <v>44640</v>
      </c>
      <c r="F2" s="67">
        <f>E2-G2</f>
        <v>44640</v>
      </c>
      <c r="G2" s="114">
        <f>Tools_Downtime!B2</f>
        <v>0</v>
      </c>
      <c r="H2" s="109">
        <f>F2/E2</f>
        <v>1</v>
      </c>
      <c r="I2" s="100"/>
      <c r="J2" s="100"/>
      <c r="K2" s="240">
        <v>31</v>
      </c>
    </row>
    <row r="3" spans="1:11" ht="16.2" thickBot="1" x14ac:dyDescent="0.45">
      <c r="A3" s="351"/>
      <c r="B3" s="122">
        <v>0.995</v>
      </c>
      <c r="C3" s="74" t="s">
        <v>182</v>
      </c>
      <c r="D3" s="93" t="s">
        <v>181</v>
      </c>
      <c r="E3" s="68">
        <f>60*24*K2</f>
        <v>44640</v>
      </c>
      <c r="F3" s="102">
        <f>E3-G3</f>
        <v>44640</v>
      </c>
      <c r="G3" s="115">
        <f>Tools_Downtime!C2</f>
        <v>0</v>
      </c>
      <c r="H3" s="110">
        <f t="shared" ref="H3:H20" si="0">F3/E3</f>
        <v>1</v>
      </c>
      <c r="I3" s="100"/>
      <c r="J3" s="100"/>
      <c r="K3" s="100"/>
    </row>
    <row r="4" spans="1:11" ht="16.2" thickBot="1" x14ac:dyDescent="0.45">
      <c r="A4" s="352"/>
      <c r="B4" s="123">
        <v>0.995</v>
      </c>
      <c r="C4" s="75" t="s">
        <v>183</v>
      </c>
      <c r="D4" s="93" t="s">
        <v>181</v>
      </c>
      <c r="E4" s="69">
        <f>60*24*K2</f>
        <v>44640</v>
      </c>
      <c r="F4" s="57">
        <f>E4-G4</f>
        <v>44640</v>
      </c>
      <c r="G4" s="116">
        <f>Tools_Downtime!D2</f>
        <v>0</v>
      </c>
      <c r="H4" s="111">
        <f t="shared" si="0"/>
        <v>1</v>
      </c>
      <c r="I4" s="100"/>
      <c r="J4" s="100"/>
      <c r="K4" s="100"/>
    </row>
    <row r="5" spans="1:11" ht="16.2" thickBot="1" x14ac:dyDescent="0.45">
      <c r="A5" s="353"/>
      <c r="B5" s="124">
        <v>0.995</v>
      </c>
      <c r="C5" s="76" t="s">
        <v>41</v>
      </c>
      <c r="D5" s="93" t="s">
        <v>181</v>
      </c>
      <c r="E5" s="70">
        <f>SUM(E2:E4)</f>
        <v>133920</v>
      </c>
      <c r="F5" s="33">
        <f t="shared" ref="F5:G5" si="1">SUM(F2:F4)</f>
        <v>133920</v>
      </c>
      <c r="G5" s="117">
        <f t="shared" si="1"/>
        <v>0</v>
      </c>
      <c r="H5" s="120">
        <f t="shared" si="0"/>
        <v>1</v>
      </c>
      <c r="I5" s="100"/>
      <c r="J5" s="100"/>
      <c r="K5" s="100"/>
    </row>
    <row r="6" spans="1:11" ht="16.2" thickBot="1" x14ac:dyDescent="0.45">
      <c r="A6" s="354" t="s">
        <v>160</v>
      </c>
      <c r="B6" s="125">
        <v>0.995</v>
      </c>
      <c r="C6" s="77" t="s">
        <v>184</v>
      </c>
      <c r="D6" s="93" t="s">
        <v>181</v>
      </c>
      <c r="E6" s="71">
        <f>60*24*K2</f>
        <v>44640</v>
      </c>
      <c r="F6" s="58">
        <f>E6-G6</f>
        <v>44640</v>
      </c>
      <c r="G6" s="118">
        <f>Tools_Downtime!E2</f>
        <v>0</v>
      </c>
      <c r="H6" s="112">
        <f t="shared" si="0"/>
        <v>1</v>
      </c>
      <c r="I6" s="100"/>
      <c r="J6" s="100"/>
      <c r="K6" s="100"/>
    </row>
    <row r="7" spans="1:11" ht="16.2" thickBot="1" x14ac:dyDescent="0.45">
      <c r="A7" s="352"/>
      <c r="B7" s="123">
        <v>0.995</v>
      </c>
      <c r="C7" s="75" t="s">
        <v>185</v>
      </c>
      <c r="D7" s="93" t="s">
        <v>181</v>
      </c>
      <c r="E7" s="69">
        <f>60*24*K2</f>
        <v>44640</v>
      </c>
      <c r="F7" s="57">
        <f>E7-G7</f>
        <v>44640</v>
      </c>
      <c r="G7" s="116">
        <f>Tools_Downtime!F2</f>
        <v>0</v>
      </c>
      <c r="H7" s="111">
        <f t="shared" si="0"/>
        <v>1</v>
      </c>
      <c r="I7" s="100"/>
      <c r="J7" s="100"/>
      <c r="K7" s="100"/>
    </row>
    <row r="8" spans="1:11" ht="16.2" thickBot="1" x14ac:dyDescent="0.45">
      <c r="A8" s="353"/>
      <c r="B8" s="124">
        <v>0.995</v>
      </c>
      <c r="C8" s="76" t="s">
        <v>41</v>
      </c>
      <c r="D8" s="93" t="s">
        <v>181</v>
      </c>
      <c r="E8" s="70">
        <f>SUM(E6:E7)</f>
        <v>89280</v>
      </c>
      <c r="F8" s="33">
        <f t="shared" ref="F8:G8" si="2">SUM(F6:F7)</f>
        <v>89280</v>
      </c>
      <c r="G8" s="117">
        <f t="shared" si="2"/>
        <v>0</v>
      </c>
      <c r="H8" s="120">
        <f t="shared" si="0"/>
        <v>1</v>
      </c>
      <c r="I8" s="100"/>
      <c r="J8" s="100"/>
      <c r="K8" s="100"/>
    </row>
    <row r="9" spans="1:11" ht="16.2" thickBot="1" x14ac:dyDescent="0.45">
      <c r="A9" s="354" t="s">
        <v>161</v>
      </c>
      <c r="B9" s="125">
        <v>0.995</v>
      </c>
      <c r="C9" s="77" t="s">
        <v>180</v>
      </c>
      <c r="D9" s="93" t="s">
        <v>181</v>
      </c>
      <c r="E9" s="71">
        <f>60*24*K2</f>
        <v>44640</v>
      </c>
      <c r="F9" s="58">
        <f>E9-G9</f>
        <v>44640</v>
      </c>
      <c r="G9" s="118">
        <f>Tools_Downtime!B2</f>
        <v>0</v>
      </c>
      <c r="H9" s="112">
        <f t="shared" si="0"/>
        <v>1</v>
      </c>
      <c r="I9" s="100"/>
      <c r="J9" s="100"/>
      <c r="K9" s="100"/>
    </row>
    <row r="10" spans="1:11" ht="16.2" thickBot="1" x14ac:dyDescent="0.45">
      <c r="A10" s="351"/>
      <c r="B10" s="122">
        <v>0.995</v>
      </c>
      <c r="C10" s="74" t="s">
        <v>182</v>
      </c>
      <c r="D10" s="93" t="s">
        <v>181</v>
      </c>
      <c r="E10" s="68">
        <f>60*24*K2</f>
        <v>44640</v>
      </c>
      <c r="F10" s="102">
        <f>E10-G10</f>
        <v>44640</v>
      </c>
      <c r="G10" s="115">
        <f>Tools_Downtime!C2</f>
        <v>0</v>
      </c>
      <c r="H10" s="110">
        <f t="shared" si="0"/>
        <v>1</v>
      </c>
      <c r="I10" s="100"/>
      <c r="J10" s="100"/>
      <c r="K10" s="100"/>
    </row>
    <row r="11" spans="1:11" ht="16.2" thickBot="1" x14ac:dyDescent="0.45">
      <c r="A11" s="352"/>
      <c r="B11" s="123">
        <v>0.995</v>
      </c>
      <c r="C11" s="75" t="s">
        <v>183</v>
      </c>
      <c r="D11" s="93" t="s">
        <v>181</v>
      </c>
      <c r="E11" s="69">
        <f>60*24*K2</f>
        <v>44640</v>
      </c>
      <c r="F11" s="57">
        <f>E11-G11</f>
        <v>44640</v>
      </c>
      <c r="G11" s="116">
        <f>Tools_Downtime!D2</f>
        <v>0</v>
      </c>
      <c r="H11" s="111">
        <f t="shared" si="0"/>
        <v>1</v>
      </c>
      <c r="I11" s="100"/>
      <c r="J11" s="100"/>
      <c r="K11" s="100"/>
    </row>
    <row r="12" spans="1:11" ht="16.2" thickBot="1" x14ac:dyDescent="0.45">
      <c r="A12" s="353"/>
      <c r="B12" s="124">
        <v>0.995</v>
      </c>
      <c r="C12" s="76" t="s">
        <v>41</v>
      </c>
      <c r="D12" s="93" t="s">
        <v>181</v>
      </c>
      <c r="E12" s="70">
        <f>SUM(E9:E11)</f>
        <v>133920</v>
      </c>
      <c r="F12" s="33">
        <f t="shared" ref="F12:G12" si="3">SUM(F9:F11)</f>
        <v>133920</v>
      </c>
      <c r="G12" s="117">
        <f t="shared" si="3"/>
        <v>0</v>
      </c>
      <c r="H12" s="120">
        <f t="shared" si="0"/>
        <v>1</v>
      </c>
      <c r="I12" s="100"/>
      <c r="J12" s="100"/>
      <c r="K12" s="100"/>
    </row>
    <row r="13" spans="1:11" ht="16.2" thickBot="1" x14ac:dyDescent="0.45">
      <c r="A13" s="354" t="s">
        <v>156</v>
      </c>
      <c r="B13" s="125">
        <v>0.995</v>
      </c>
      <c r="C13" s="77" t="s">
        <v>184</v>
      </c>
      <c r="D13" s="93" t="s">
        <v>181</v>
      </c>
      <c r="E13" s="71">
        <f>60*24*K2</f>
        <v>44640</v>
      </c>
      <c r="F13" s="58">
        <f>E13-G13</f>
        <v>44640</v>
      </c>
      <c r="G13" s="118">
        <f>Tools_Downtime!E2</f>
        <v>0</v>
      </c>
      <c r="H13" s="112">
        <f t="shared" si="0"/>
        <v>1</v>
      </c>
      <c r="I13" s="100"/>
      <c r="J13" s="100"/>
      <c r="K13" s="100"/>
    </row>
    <row r="14" spans="1:11" ht="16.2" thickBot="1" x14ac:dyDescent="0.45">
      <c r="A14" s="352"/>
      <c r="B14" s="123">
        <v>0.995</v>
      </c>
      <c r="C14" s="75" t="s">
        <v>185</v>
      </c>
      <c r="D14" s="93" t="s">
        <v>181</v>
      </c>
      <c r="E14" s="69">
        <f>60*24*K2</f>
        <v>44640</v>
      </c>
      <c r="F14" s="57">
        <f>E14-G14</f>
        <v>44640</v>
      </c>
      <c r="G14" s="116">
        <f>Tools_Downtime!F2</f>
        <v>0</v>
      </c>
      <c r="H14" s="111">
        <f t="shared" si="0"/>
        <v>1</v>
      </c>
      <c r="I14" s="100"/>
      <c r="J14" s="100"/>
      <c r="K14" s="100"/>
    </row>
    <row r="15" spans="1:11" ht="16.2" thickBot="1" x14ac:dyDescent="0.45">
      <c r="A15" s="353"/>
      <c r="B15" s="124">
        <v>0.995</v>
      </c>
      <c r="C15" s="76" t="s">
        <v>25</v>
      </c>
      <c r="D15" s="93" t="s">
        <v>181</v>
      </c>
      <c r="E15" s="70">
        <f>SUM(E13:E14)</f>
        <v>89280</v>
      </c>
      <c r="F15" s="33">
        <f t="shared" ref="F15:G15" si="4">SUM(F13:F14)</f>
        <v>89280</v>
      </c>
      <c r="G15" s="117">
        <f t="shared" si="4"/>
        <v>0</v>
      </c>
      <c r="H15" s="120">
        <f t="shared" si="0"/>
        <v>1</v>
      </c>
      <c r="I15" s="100"/>
      <c r="J15" s="100"/>
      <c r="K15" s="100"/>
    </row>
    <row r="16" spans="1:11" ht="16.2" thickBot="1" x14ac:dyDescent="0.45">
      <c r="A16" s="355" t="s">
        <v>157</v>
      </c>
      <c r="B16" s="126">
        <v>0.995</v>
      </c>
      <c r="C16" s="78" t="s">
        <v>182</v>
      </c>
      <c r="D16" s="93" t="s">
        <v>181</v>
      </c>
      <c r="E16" s="72">
        <f>60*24*K2</f>
        <v>44640</v>
      </c>
      <c r="F16" s="59">
        <f>E16-G16</f>
        <v>44640</v>
      </c>
      <c r="G16" s="119">
        <f>Tools_Downtime!C2</f>
        <v>0</v>
      </c>
      <c r="H16" s="113">
        <f t="shared" si="0"/>
        <v>1</v>
      </c>
      <c r="I16" s="100"/>
      <c r="J16" s="100"/>
      <c r="K16" s="100"/>
    </row>
    <row r="17" spans="1:16" ht="16.2" thickBot="1" x14ac:dyDescent="0.45">
      <c r="A17" s="353"/>
      <c r="B17" s="124">
        <v>0.995</v>
      </c>
      <c r="C17" s="76" t="s">
        <v>25</v>
      </c>
      <c r="D17" s="93" t="s">
        <v>181</v>
      </c>
      <c r="E17" s="70">
        <f>SUM(E16)</f>
        <v>44640</v>
      </c>
      <c r="F17" s="33">
        <f t="shared" ref="F17:G17" si="5">SUM(F16)</f>
        <v>44640</v>
      </c>
      <c r="G17" s="117">
        <f t="shared" si="5"/>
        <v>0</v>
      </c>
      <c r="H17" s="120">
        <f t="shared" si="0"/>
        <v>1</v>
      </c>
      <c r="I17" s="100"/>
      <c r="J17" s="100"/>
      <c r="K17" s="100"/>
      <c r="L17" s="100"/>
      <c r="M17" s="100"/>
      <c r="N17" s="100"/>
      <c r="O17" s="100"/>
      <c r="P17" s="100"/>
    </row>
    <row r="18" spans="1:16" ht="16.2" thickBot="1" x14ac:dyDescent="0.45">
      <c r="A18" s="354" t="s">
        <v>162</v>
      </c>
      <c r="B18" s="125">
        <v>0.995</v>
      </c>
      <c r="C18" s="77" t="s">
        <v>184</v>
      </c>
      <c r="D18" s="93" t="s">
        <v>181</v>
      </c>
      <c r="E18" s="71">
        <f>60*24*K2</f>
        <v>44640</v>
      </c>
      <c r="F18" s="58">
        <f>E18-G18</f>
        <v>44640</v>
      </c>
      <c r="G18" s="118">
        <f>Tools_Downtime!E2</f>
        <v>0</v>
      </c>
      <c r="H18" s="112">
        <f t="shared" si="0"/>
        <v>1</v>
      </c>
      <c r="I18" s="100"/>
      <c r="J18" s="100"/>
      <c r="K18" s="100"/>
      <c r="L18" s="100"/>
      <c r="M18" s="100"/>
      <c r="N18" s="100"/>
      <c r="O18" s="100"/>
      <c r="P18" s="100"/>
    </row>
    <row r="19" spans="1:16" ht="16.2" thickBot="1" x14ac:dyDescent="0.45">
      <c r="A19" s="352"/>
      <c r="B19" s="123">
        <v>0.995</v>
      </c>
      <c r="C19" s="75" t="s">
        <v>185</v>
      </c>
      <c r="D19" s="93" t="s">
        <v>181</v>
      </c>
      <c r="E19" s="69">
        <f>60*24*K2</f>
        <v>44640</v>
      </c>
      <c r="F19" s="57">
        <f>E19-G19</f>
        <v>44640</v>
      </c>
      <c r="G19" s="116">
        <f>Tools_Downtime!F2</f>
        <v>0</v>
      </c>
      <c r="H19" s="111">
        <f t="shared" si="0"/>
        <v>1</v>
      </c>
      <c r="I19" s="100"/>
      <c r="J19" s="100"/>
      <c r="K19" s="100"/>
      <c r="L19" s="100"/>
      <c r="M19" s="100"/>
      <c r="N19" s="100"/>
      <c r="O19" s="100"/>
      <c r="P19" s="100"/>
    </row>
    <row r="20" spans="1:16" ht="16.2" thickBot="1" x14ac:dyDescent="0.45">
      <c r="A20" s="353"/>
      <c r="B20" s="124">
        <v>0.995</v>
      </c>
      <c r="C20" s="76" t="s">
        <v>41</v>
      </c>
      <c r="D20" s="93" t="s">
        <v>181</v>
      </c>
      <c r="E20" s="70">
        <f>SUM(E18:E19)</f>
        <v>89280</v>
      </c>
      <c r="F20" s="33">
        <f t="shared" ref="F20:G20" si="6">SUM(F18:F19)</f>
        <v>89280</v>
      </c>
      <c r="G20" s="117">
        <f t="shared" si="6"/>
        <v>0</v>
      </c>
      <c r="H20" s="120">
        <f t="shared" si="0"/>
        <v>1</v>
      </c>
      <c r="I20" s="100"/>
      <c r="J20" s="100"/>
      <c r="K20" s="100"/>
      <c r="L20" s="100"/>
      <c r="M20" s="100"/>
      <c r="N20" s="100"/>
      <c r="O20" s="100"/>
      <c r="P20" s="100"/>
    </row>
    <row r="21" spans="1:16" ht="16.2" thickBot="1" x14ac:dyDescent="0.45">
      <c r="A21" s="355" t="s">
        <v>163</v>
      </c>
      <c r="B21" s="126">
        <v>0.98</v>
      </c>
      <c r="C21" s="78" t="s">
        <v>186</v>
      </c>
      <c r="D21" s="93" t="s">
        <v>181</v>
      </c>
      <c r="E21" s="342">
        <v>1</v>
      </c>
      <c r="F21" s="343"/>
      <c r="G21" s="344"/>
      <c r="H21" s="348">
        <f>E21</f>
        <v>1</v>
      </c>
      <c r="I21" s="100"/>
      <c r="J21" s="100"/>
      <c r="K21" s="100"/>
      <c r="L21" s="100"/>
      <c r="M21" s="100"/>
      <c r="N21" s="100"/>
      <c r="O21" s="100"/>
      <c r="P21" s="100"/>
    </row>
    <row r="22" spans="1:16" ht="16.2" thickBot="1" x14ac:dyDescent="0.45">
      <c r="A22" s="353"/>
      <c r="B22" s="124">
        <v>0.98</v>
      </c>
      <c r="C22" s="76" t="s">
        <v>41</v>
      </c>
      <c r="D22" s="93" t="s">
        <v>181</v>
      </c>
      <c r="E22" s="345"/>
      <c r="F22" s="346"/>
      <c r="G22" s="347"/>
      <c r="H22" s="349"/>
      <c r="I22" s="100"/>
      <c r="J22" s="100"/>
      <c r="K22" s="100"/>
      <c r="L22" s="100"/>
      <c r="M22" s="100"/>
      <c r="N22" s="100"/>
      <c r="O22" s="100"/>
      <c r="P22" s="100"/>
    </row>
    <row r="23" spans="1:16" ht="16.2" thickBot="1" x14ac:dyDescent="0.45">
      <c r="A23" s="355" t="s">
        <v>164</v>
      </c>
      <c r="B23" s="126">
        <v>0.99</v>
      </c>
      <c r="C23" s="78" t="s">
        <v>187</v>
      </c>
      <c r="D23" s="93" t="s">
        <v>181</v>
      </c>
      <c r="E23" s="342">
        <v>1</v>
      </c>
      <c r="F23" s="343"/>
      <c r="G23" s="344"/>
      <c r="H23" s="348">
        <f>E23</f>
        <v>1</v>
      </c>
      <c r="I23" s="100"/>
      <c r="J23" s="100"/>
      <c r="K23" s="100"/>
      <c r="L23" s="100"/>
      <c r="M23" s="100"/>
      <c r="N23" s="100"/>
      <c r="O23" s="100"/>
      <c r="P23" s="100"/>
    </row>
    <row r="24" spans="1:16" ht="16.2" thickBot="1" x14ac:dyDescent="0.45">
      <c r="A24" s="353"/>
      <c r="B24" s="124">
        <v>0.99</v>
      </c>
      <c r="C24" s="76" t="s">
        <v>41</v>
      </c>
      <c r="D24" s="93" t="s">
        <v>181</v>
      </c>
      <c r="E24" s="345"/>
      <c r="F24" s="346"/>
      <c r="G24" s="347"/>
      <c r="H24" s="349"/>
      <c r="I24" s="100"/>
      <c r="J24" s="100"/>
      <c r="K24" s="100"/>
      <c r="L24" s="100"/>
      <c r="M24" s="100"/>
      <c r="N24" s="100"/>
      <c r="O24" s="100"/>
      <c r="P24" s="100" t="s">
        <v>188</v>
      </c>
    </row>
    <row r="28" spans="1:16" x14ac:dyDescent="0.4">
      <c r="A28" s="100"/>
      <c r="B28" s="100"/>
      <c r="C28" s="100"/>
      <c r="D28" s="100"/>
      <c r="E28" s="100" t="s">
        <v>12</v>
      </c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</row>
  </sheetData>
  <mergeCells count="12">
    <mergeCell ref="E21:G22"/>
    <mergeCell ref="E23:G24"/>
    <mergeCell ref="H23:H24"/>
    <mergeCell ref="H21:H22"/>
    <mergeCell ref="A2:A5"/>
    <mergeCell ref="A6:A8"/>
    <mergeCell ref="A9:A12"/>
    <mergeCell ref="A21:A22"/>
    <mergeCell ref="A23:A24"/>
    <mergeCell ref="A13:A15"/>
    <mergeCell ref="A16:A17"/>
    <mergeCell ref="A18:A20"/>
  </mergeCells>
  <phoneticPr fontId="2" type="noConversion"/>
  <conditionalFormatting sqref="H2:H21 H23">
    <cfRule type="expression" dxfId="1" priority="1">
      <formula>$H2&gt;=$B2</formula>
    </cfRule>
    <cfRule type="expression" dxfId="0" priority="2">
      <formula>$H2&lt;$B2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8E3FC-0730-4954-9244-E8BC2FCBEDAA}">
  <sheetPr published="0" codeName="Sheet6"/>
  <dimension ref="A1:AG8"/>
  <sheetViews>
    <sheetView tabSelected="1" zoomScale="115" zoomScaleNormal="115" workbookViewId="0">
      <pane xSplit="1" topLeftCell="B1" activePane="topRight" state="frozen"/>
      <selection pane="topRight" activeCell="A9" sqref="A9"/>
    </sheetView>
  </sheetViews>
  <sheetFormatPr defaultRowHeight="15.6" x14ac:dyDescent="0.4"/>
  <cols>
    <col min="1" max="1" width="27" bestFit="1" customWidth="1"/>
    <col min="2" max="2" width="10.19921875" bestFit="1" customWidth="1"/>
    <col min="3" max="3" width="9.19921875" bestFit="1" customWidth="1"/>
    <col min="4" max="4" width="7.796875" bestFit="1" customWidth="1"/>
    <col min="5" max="5" width="7.5" bestFit="1" customWidth="1"/>
    <col min="6" max="7" width="7" bestFit="1" customWidth="1"/>
    <col min="8" max="9" width="6.796875" bestFit="1" customWidth="1"/>
    <col min="10" max="11" width="7.8984375" bestFit="1" customWidth="1"/>
    <col min="12" max="22" width="8" bestFit="1" customWidth="1"/>
    <col min="23" max="23" width="7.796875" bestFit="1" customWidth="1"/>
    <col min="24" max="24" width="8.296875" bestFit="1" customWidth="1"/>
    <col min="25" max="32" width="8" bestFit="1" customWidth="1"/>
    <col min="33" max="33" width="7.796875" bestFit="1" customWidth="1"/>
  </cols>
  <sheetData>
    <row r="1" spans="1:33" ht="16.2" thickBot="1" x14ac:dyDescent="0.45">
      <c r="A1" s="287" t="s">
        <v>0</v>
      </c>
      <c r="B1" s="287" t="s">
        <v>1</v>
      </c>
      <c r="C1" s="259" t="s">
        <v>190</v>
      </c>
      <c r="D1" s="259" t="s">
        <v>191</v>
      </c>
      <c r="E1" s="259" t="s">
        <v>192</v>
      </c>
      <c r="F1" s="259" t="s">
        <v>193</v>
      </c>
      <c r="G1" s="259" t="s">
        <v>194</v>
      </c>
      <c r="H1" s="259" t="s">
        <v>195</v>
      </c>
      <c r="I1" s="259" t="s">
        <v>196</v>
      </c>
      <c r="J1" s="259" t="s">
        <v>197</v>
      </c>
      <c r="K1" s="259" t="s">
        <v>198</v>
      </c>
      <c r="L1" s="259" t="s">
        <v>199</v>
      </c>
      <c r="M1" s="259" t="s">
        <v>200</v>
      </c>
      <c r="N1" s="259" t="s">
        <v>201</v>
      </c>
      <c r="O1" s="259" t="s">
        <v>202</v>
      </c>
      <c r="P1" s="259" t="s">
        <v>203</v>
      </c>
      <c r="Q1" s="259" t="s">
        <v>204</v>
      </c>
      <c r="R1" s="259" t="s">
        <v>205</v>
      </c>
      <c r="S1" s="259" t="s">
        <v>206</v>
      </c>
      <c r="T1" s="259" t="s">
        <v>207</v>
      </c>
      <c r="U1" s="259" t="s">
        <v>208</v>
      </c>
      <c r="V1" s="259" t="s">
        <v>209</v>
      </c>
      <c r="W1" s="259" t="s">
        <v>210</v>
      </c>
      <c r="X1" s="259" t="s">
        <v>211</v>
      </c>
      <c r="Y1" s="259" t="s">
        <v>212</v>
      </c>
      <c r="Z1" s="259" t="s">
        <v>213</v>
      </c>
      <c r="AA1" s="259" t="s">
        <v>214</v>
      </c>
      <c r="AB1" s="259" t="s">
        <v>215</v>
      </c>
      <c r="AC1" s="259" t="s">
        <v>216</v>
      </c>
      <c r="AD1" s="259" t="s">
        <v>217</v>
      </c>
      <c r="AE1" s="259" t="s">
        <v>218</v>
      </c>
      <c r="AF1" s="259" t="s">
        <v>219</v>
      </c>
      <c r="AG1" s="259" t="s">
        <v>220</v>
      </c>
    </row>
    <row r="2" spans="1:33" ht="16.2" thickBot="1" x14ac:dyDescent="0.45">
      <c r="A2" s="286" t="s">
        <v>6</v>
      </c>
      <c r="B2" s="288">
        <v>0.995</v>
      </c>
      <c r="C2" s="285">
        <v>0.99990000000000001</v>
      </c>
      <c r="D2" s="285">
        <v>0.99990000000000001</v>
      </c>
      <c r="E2" s="285">
        <v>0.99990000000000001</v>
      </c>
      <c r="F2" s="285">
        <v>0.99990000000000001</v>
      </c>
      <c r="G2" s="285">
        <v>0.99990000000000001</v>
      </c>
      <c r="H2" s="285">
        <v>0.99990000000000001</v>
      </c>
      <c r="I2" s="285">
        <v>0.99990000000000001</v>
      </c>
      <c r="J2" s="285">
        <v>0.99990000000000001</v>
      </c>
      <c r="K2" s="285">
        <v>0.99990000000000001</v>
      </c>
      <c r="L2" s="100"/>
      <c r="M2" s="100"/>
      <c r="N2" s="100"/>
      <c r="O2" s="100"/>
      <c r="P2" s="100"/>
      <c r="Q2" s="100"/>
      <c r="R2" s="100"/>
      <c r="S2" s="100"/>
      <c r="T2" s="100"/>
      <c r="U2" s="100"/>
      <c r="V2" s="100"/>
      <c r="W2" s="100"/>
      <c r="X2" s="100"/>
      <c r="Y2" s="100"/>
    </row>
    <row r="3" spans="1:33" ht="16.2" thickBot="1" x14ac:dyDescent="0.45">
      <c r="A3" s="286" t="s">
        <v>7</v>
      </c>
      <c r="B3" s="289">
        <v>0.995</v>
      </c>
      <c r="C3" s="99">
        <v>0.99999798105770654</v>
      </c>
      <c r="D3" s="99">
        <v>0.99998974829125986</v>
      </c>
      <c r="E3" s="99">
        <v>0.99990250953762116</v>
      </c>
      <c r="F3" s="99">
        <v>0.99990250953762116</v>
      </c>
      <c r="G3" s="99">
        <v>0.99980250953762095</v>
      </c>
      <c r="H3" s="99">
        <v>0.99979890000101745</v>
      </c>
      <c r="I3" s="99">
        <v>0.99979890000101745</v>
      </c>
      <c r="J3" s="285">
        <v>0.99984795174239482</v>
      </c>
      <c r="K3" s="285">
        <v>0.99986458042999793</v>
      </c>
      <c r="L3" s="100"/>
      <c r="M3" s="100"/>
      <c r="N3" s="100"/>
      <c r="O3" s="100"/>
      <c r="P3" s="100"/>
      <c r="Q3" s="100"/>
      <c r="R3" s="100"/>
      <c r="S3" s="100"/>
      <c r="T3" s="100"/>
      <c r="U3" s="100"/>
      <c r="V3" s="100"/>
      <c r="W3" s="100"/>
      <c r="X3" s="100"/>
      <c r="Y3" s="100"/>
    </row>
    <row r="4" spans="1:33" ht="16.2" thickBot="1" x14ac:dyDescent="0.45">
      <c r="A4" s="286" t="s">
        <v>8</v>
      </c>
      <c r="B4" s="289">
        <v>0.999</v>
      </c>
      <c r="C4" s="99">
        <v>1</v>
      </c>
      <c r="D4" s="99">
        <v>1</v>
      </c>
      <c r="E4" s="99">
        <v>0.99990000000000001</v>
      </c>
      <c r="F4" s="99">
        <v>0.99990000000000001</v>
      </c>
      <c r="G4" s="99">
        <v>0.99990000000000001</v>
      </c>
      <c r="H4" s="99">
        <v>0.99990000000000001</v>
      </c>
      <c r="I4" s="99">
        <v>0.99990000000000001</v>
      </c>
      <c r="J4" s="285">
        <v>1</v>
      </c>
      <c r="K4" s="285">
        <v>1</v>
      </c>
      <c r="L4" s="100"/>
      <c r="M4" s="100"/>
      <c r="N4" s="100"/>
      <c r="O4" s="100"/>
      <c r="P4" s="100"/>
      <c r="Q4" s="100"/>
      <c r="R4" s="100"/>
      <c r="S4" s="100"/>
      <c r="T4" s="100"/>
      <c r="U4" s="100"/>
      <c r="V4" s="100"/>
      <c r="W4" s="100"/>
      <c r="X4" s="100"/>
      <c r="Y4" s="100"/>
    </row>
    <row r="5" spans="1:33" ht="16.2" thickBot="1" x14ac:dyDescent="0.45">
      <c r="A5" s="286" t="s">
        <v>9</v>
      </c>
      <c r="B5" s="289">
        <v>0.995</v>
      </c>
      <c r="C5" s="99">
        <v>0.99990000000000001</v>
      </c>
      <c r="D5" s="99">
        <v>0.99990000000000001</v>
      </c>
      <c r="E5" s="99">
        <v>0.99970000000000003</v>
      </c>
      <c r="F5" s="99">
        <v>0.99980000000000002</v>
      </c>
      <c r="G5" s="99">
        <v>0.99980000000000002</v>
      </c>
      <c r="H5" s="99">
        <v>0.99980000000000002</v>
      </c>
      <c r="I5" s="99">
        <v>0.99980000000000002</v>
      </c>
      <c r="J5" s="285">
        <v>0.99980000000000002</v>
      </c>
      <c r="K5" s="285">
        <v>0.99980000000000002</v>
      </c>
      <c r="L5" s="100"/>
      <c r="M5" s="100"/>
      <c r="N5" s="100"/>
      <c r="O5" s="100"/>
      <c r="P5" s="100"/>
      <c r="Q5" s="100"/>
      <c r="R5" s="100"/>
      <c r="S5" s="100"/>
      <c r="T5" s="100"/>
      <c r="U5" s="100"/>
      <c r="V5" s="100"/>
      <c r="W5" s="100"/>
      <c r="X5" s="100"/>
      <c r="Y5" s="100"/>
    </row>
    <row r="6" spans="1:33" ht="16.2" thickBot="1" x14ac:dyDescent="0.45">
      <c r="A6" s="286" t="s">
        <v>10</v>
      </c>
      <c r="B6" s="289">
        <v>0.995</v>
      </c>
      <c r="C6" s="99">
        <v>1</v>
      </c>
      <c r="D6" s="99">
        <v>0.99990000000000001</v>
      </c>
      <c r="E6" s="99">
        <v>0.99980000000000002</v>
      </c>
      <c r="F6" s="99">
        <v>0.99980000000000002</v>
      </c>
      <c r="G6" s="99">
        <v>0.99980000000000002</v>
      </c>
      <c r="H6" s="99">
        <v>0.99990000000000001</v>
      </c>
      <c r="I6" s="99">
        <v>0.99990000000000001</v>
      </c>
      <c r="J6" s="285">
        <v>0.99990000000000001</v>
      </c>
      <c r="K6" s="285">
        <v>0.99990000000000001</v>
      </c>
      <c r="L6" s="100"/>
      <c r="M6" s="100"/>
      <c r="N6" s="100"/>
      <c r="O6" s="100"/>
      <c r="P6" s="100"/>
      <c r="Q6" s="100"/>
      <c r="R6" s="100"/>
      <c r="S6" s="100"/>
      <c r="T6" s="100"/>
      <c r="U6" s="100"/>
      <c r="V6" s="100"/>
      <c r="W6" s="100"/>
      <c r="X6" s="100"/>
      <c r="Y6" s="100"/>
    </row>
    <row r="7" spans="1:33" ht="16.2" thickBot="1" x14ac:dyDescent="0.45">
      <c r="A7" s="286" t="s">
        <v>11</v>
      </c>
      <c r="B7" s="289">
        <v>0.995</v>
      </c>
      <c r="C7" s="99">
        <v>0.99980000000000002</v>
      </c>
      <c r="D7" s="99">
        <v>0.99990000000000001</v>
      </c>
      <c r="E7" s="99">
        <v>0.99990000000000001</v>
      </c>
      <c r="F7" s="99">
        <v>0.99990000000000001</v>
      </c>
      <c r="G7" s="99">
        <v>0.99990000000000001</v>
      </c>
      <c r="H7" s="99">
        <v>0.99990000000000001</v>
      </c>
      <c r="I7" s="99">
        <v>0.99990000000000001</v>
      </c>
      <c r="J7" s="285">
        <v>0.99990000000000001</v>
      </c>
      <c r="K7" s="285">
        <v>0.99990000000000001</v>
      </c>
      <c r="L7" s="100"/>
      <c r="M7" s="100"/>
      <c r="N7" s="100"/>
      <c r="O7" s="100"/>
      <c r="P7" s="100"/>
      <c r="Q7" s="100"/>
      <c r="R7" s="100"/>
      <c r="S7" s="100"/>
      <c r="T7" s="100"/>
      <c r="U7" s="100"/>
      <c r="V7" s="100"/>
      <c r="W7" s="100"/>
      <c r="X7" s="100"/>
      <c r="Y7" s="100"/>
    </row>
    <row r="8" spans="1:33" x14ac:dyDescent="0.4">
      <c r="A8" s="100"/>
      <c r="B8" s="100"/>
      <c r="C8" s="100"/>
      <c r="D8" s="100"/>
      <c r="E8" s="100"/>
      <c r="F8" s="100"/>
      <c r="G8" s="100"/>
      <c r="H8" s="100"/>
      <c r="I8" s="100"/>
      <c r="J8" s="100"/>
      <c r="K8" s="100"/>
      <c r="L8" s="100"/>
      <c r="M8" s="100"/>
      <c r="N8" s="100"/>
      <c r="O8" s="100"/>
      <c r="P8" s="100"/>
      <c r="Q8" s="100"/>
      <c r="R8" s="100"/>
      <c r="S8" s="100"/>
      <c r="T8" s="100"/>
      <c r="U8" s="100"/>
      <c r="V8" s="100"/>
      <c r="W8" s="100"/>
      <c r="X8" s="100"/>
      <c r="Y8" s="100"/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15AF8-14DD-4EF7-B3F9-E7ED46425F5C}">
  <sheetPr codeName="Sheet1"/>
  <dimension ref="A1:G37"/>
  <sheetViews>
    <sheetView showGridLines="0" zoomScale="115" zoomScaleNormal="115" workbookViewId="0">
      <selection activeCell="D3" sqref="D3"/>
    </sheetView>
  </sheetViews>
  <sheetFormatPr defaultColWidth="8.5" defaultRowHeight="10.199999999999999" x14ac:dyDescent="0.4"/>
  <cols>
    <col min="1" max="1" width="18.796875" style="9" bestFit="1" customWidth="1"/>
    <col min="2" max="2" width="89.19921875" style="56" bestFit="1" customWidth="1"/>
    <col min="3" max="3" width="7.19921875" style="8" bestFit="1" customWidth="1"/>
    <col min="4" max="4" width="11" style="8" bestFit="1" customWidth="1"/>
    <col min="5" max="5" width="15.5" style="8" bestFit="1" customWidth="1"/>
    <col min="6" max="6" width="16.5" style="8" bestFit="1" customWidth="1"/>
    <col min="7" max="7" width="13.796875" style="8" bestFit="1" customWidth="1"/>
    <col min="8" max="16384" width="8.5" style="8"/>
  </cols>
  <sheetData>
    <row r="1" spans="1:7" s="7" customFormat="1" ht="12" x14ac:dyDescent="0.4">
      <c r="A1" s="294" t="s">
        <v>0</v>
      </c>
      <c r="B1" s="296" t="s">
        <v>13</v>
      </c>
      <c r="C1" s="294" t="s">
        <v>1</v>
      </c>
      <c r="D1" s="291" t="s">
        <v>221</v>
      </c>
      <c r="E1" s="292"/>
      <c r="F1" s="292"/>
      <c r="G1" s="293"/>
    </row>
    <row r="2" spans="1:7" s="12" customFormat="1" ht="12.6" thickBot="1" x14ac:dyDescent="0.45">
      <c r="A2" s="295"/>
      <c r="B2" s="297"/>
      <c r="C2" s="295"/>
      <c r="D2" s="211" t="s">
        <v>2</v>
      </c>
      <c r="E2" s="209" t="s">
        <v>3</v>
      </c>
      <c r="F2" s="209" t="s">
        <v>4</v>
      </c>
      <c r="G2" s="230" t="s">
        <v>5</v>
      </c>
    </row>
    <row r="3" spans="1:7" ht="12.6" customHeight="1" thickBot="1" x14ac:dyDescent="0.45">
      <c r="A3" s="300" t="s">
        <v>14</v>
      </c>
      <c r="B3" s="34" t="s">
        <v>15</v>
      </c>
      <c r="C3" s="16">
        <v>0.995</v>
      </c>
      <c r="D3" s="212">
        <f>Daily_KPI!H257</f>
        <v>1314</v>
      </c>
      <c r="E3" s="207">
        <f>Daily_KPI!I257</f>
        <v>1158</v>
      </c>
      <c r="F3" s="207">
        <f t="shared" ref="F3:F12" si="0">D3-E3</f>
        <v>156</v>
      </c>
      <c r="G3" s="166">
        <f t="shared" ref="G3:G15" si="1">IFERROR(ROUND(E3/D3,4),0)</f>
        <v>0.88129999999999997</v>
      </c>
    </row>
    <row r="4" spans="1:7" ht="12.6" thickBot="1" x14ac:dyDescent="0.45">
      <c r="A4" s="301"/>
      <c r="B4" s="35" t="s">
        <v>16</v>
      </c>
      <c r="C4" s="13">
        <v>0.995</v>
      </c>
      <c r="D4" s="168">
        <f>Daily_KPI!H289</f>
        <v>114738</v>
      </c>
      <c r="E4" s="168">
        <f>Daily_KPI!I289</f>
        <v>114551</v>
      </c>
      <c r="F4" s="167">
        <f t="shared" si="0"/>
        <v>187</v>
      </c>
      <c r="G4" s="166">
        <f t="shared" si="1"/>
        <v>0.99839999999999995</v>
      </c>
    </row>
    <row r="5" spans="1:7" ht="12.6" thickBot="1" x14ac:dyDescent="0.45">
      <c r="A5" s="301"/>
      <c r="B5" s="35" t="s">
        <v>17</v>
      </c>
      <c r="C5" s="13">
        <v>0.995</v>
      </c>
      <c r="D5" s="168">
        <f>Daily_KPI!H321</f>
        <v>99</v>
      </c>
      <c r="E5" s="167">
        <f>Daily_KPI!I321</f>
        <v>76</v>
      </c>
      <c r="F5" s="167">
        <f t="shared" si="0"/>
        <v>23</v>
      </c>
      <c r="G5" s="166">
        <f t="shared" si="1"/>
        <v>0.76770000000000005</v>
      </c>
    </row>
    <row r="6" spans="1:7" ht="12.6" thickBot="1" x14ac:dyDescent="0.45">
      <c r="A6" s="301"/>
      <c r="B6" s="35" t="s">
        <v>18</v>
      </c>
      <c r="C6" s="13">
        <v>0.995</v>
      </c>
      <c r="D6" s="168">
        <f>Daily_KPI!H353</f>
        <v>3</v>
      </c>
      <c r="E6" s="167">
        <f>Daily_KPI!I353</f>
        <v>3</v>
      </c>
      <c r="F6" s="167">
        <f t="shared" si="0"/>
        <v>0</v>
      </c>
      <c r="G6" s="166">
        <f t="shared" si="1"/>
        <v>1</v>
      </c>
    </row>
    <row r="7" spans="1:7" ht="12.6" thickBot="1" x14ac:dyDescent="0.45">
      <c r="A7" s="301"/>
      <c r="B7" s="35" t="s">
        <v>19</v>
      </c>
      <c r="C7" s="13">
        <v>0.995</v>
      </c>
      <c r="D7" s="168">
        <f>Daily_KPI!H385</f>
        <v>43476073</v>
      </c>
      <c r="E7" s="167">
        <f>Daily_KPI!I385</f>
        <v>43468098</v>
      </c>
      <c r="F7" s="167">
        <f t="shared" si="0"/>
        <v>7975</v>
      </c>
      <c r="G7" s="166">
        <f t="shared" si="1"/>
        <v>0.99980000000000002</v>
      </c>
    </row>
    <row r="8" spans="1:7" ht="12.6" thickBot="1" x14ac:dyDescent="0.45">
      <c r="A8" s="301"/>
      <c r="B8" s="35" t="s">
        <v>20</v>
      </c>
      <c r="C8" s="13">
        <v>0.995</v>
      </c>
      <c r="D8" s="168">
        <f>Daily_KPI!H417</f>
        <v>23839208</v>
      </c>
      <c r="E8" s="167">
        <f>Daily_KPI!I417</f>
        <v>23839207</v>
      </c>
      <c r="F8" s="167">
        <f t="shared" si="0"/>
        <v>1</v>
      </c>
      <c r="G8" s="166">
        <f t="shared" si="1"/>
        <v>1</v>
      </c>
    </row>
    <row r="9" spans="1:7" ht="12.6" thickBot="1" x14ac:dyDescent="0.45">
      <c r="A9" s="301"/>
      <c r="B9" s="35" t="s">
        <v>21</v>
      </c>
      <c r="C9" s="13">
        <v>0.995</v>
      </c>
      <c r="D9" s="168">
        <f>Daily_KPI!H449</f>
        <v>1</v>
      </c>
      <c r="E9" s="167">
        <f>Daily_KPI!I449</f>
        <v>1</v>
      </c>
      <c r="F9" s="167">
        <f t="shared" si="0"/>
        <v>0</v>
      </c>
      <c r="G9" s="166">
        <f t="shared" si="1"/>
        <v>1</v>
      </c>
    </row>
    <row r="10" spans="1:7" ht="12.6" thickBot="1" x14ac:dyDescent="0.45">
      <c r="A10" s="301"/>
      <c r="B10" s="35" t="s">
        <v>22</v>
      </c>
      <c r="C10" s="13">
        <v>0.995</v>
      </c>
      <c r="D10" s="168">
        <f>Daily_KPI!H481</f>
        <v>6871</v>
      </c>
      <c r="E10" s="167">
        <f>Daily_KPI!I481</f>
        <v>6865</v>
      </c>
      <c r="F10" s="167">
        <f t="shared" si="0"/>
        <v>6</v>
      </c>
      <c r="G10" s="166">
        <f t="shared" si="1"/>
        <v>0.99909999999999999</v>
      </c>
    </row>
    <row r="11" spans="1:7" ht="12.6" thickBot="1" x14ac:dyDescent="0.45">
      <c r="A11" s="301"/>
      <c r="B11" s="35" t="s">
        <v>23</v>
      </c>
      <c r="C11" s="13">
        <v>0.995</v>
      </c>
      <c r="D11" s="168">
        <f>Daily_KPI!H513</f>
        <v>197778</v>
      </c>
      <c r="E11" s="167">
        <f>Daily_KPI!I513</f>
        <v>197670</v>
      </c>
      <c r="F11" s="167">
        <f t="shared" si="0"/>
        <v>108</v>
      </c>
      <c r="G11" s="166">
        <f t="shared" si="1"/>
        <v>0.99950000000000006</v>
      </c>
    </row>
    <row r="12" spans="1:7" ht="12.6" thickBot="1" x14ac:dyDescent="0.45">
      <c r="A12" s="301"/>
      <c r="B12" s="36" t="s">
        <v>24</v>
      </c>
      <c r="C12" s="14">
        <v>0.995</v>
      </c>
      <c r="D12" s="170">
        <f>Daily_KPI!H545</f>
        <v>511947</v>
      </c>
      <c r="E12" s="169">
        <f>Daily_KPI!I545</f>
        <v>511941</v>
      </c>
      <c r="F12" s="169">
        <f t="shared" si="0"/>
        <v>6</v>
      </c>
      <c r="G12" s="166">
        <f t="shared" si="1"/>
        <v>1</v>
      </c>
    </row>
    <row r="13" spans="1:7" ht="12.6" thickBot="1" x14ac:dyDescent="0.45">
      <c r="A13" s="301"/>
      <c r="B13" s="37" t="s">
        <v>25</v>
      </c>
      <c r="C13" s="15">
        <v>0.995</v>
      </c>
      <c r="D13" s="171">
        <f>SUM(D3:D12)</f>
        <v>68148032</v>
      </c>
      <c r="E13" s="171">
        <f t="shared" ref="E13:F13" si="2">SUM(E3:E12)</f>
        <v>68139570</v>
      </c>
      <c r="F13" s="171">
        <f t="shared" si="2"/>
        <v>8462</v>
      </c>
      <c r="G13" s="166">
        <f t="shared" si="1"/>
        <v>0.99990000000000001</v>
      </c>
    </row>
    <row r="14" spans="1:7" ht="12.6" customHeight="1" thickBot="1" x14ac:dyDescent="0.45">
      <c r="A14" s="308" t="s">
        <v>26</v>
      </c>
      <c r="B14" s="38" t="s">
        <v>27</v>
      </c>
      <c r="C14" s="16">
        <v>0.995</v>
      </c>
      <c r="D14" s="174">
        <f>Daily_KPI!H897</f>
        <v>277114</v>
      </c>
      <c r="E14" s="172">
        <f>Daily_KPI!I897</f>
        <v>276974</v>
      </c>
      <c r="F14" s="172">
        <f>D14-E14</f>
        <v>140</v>
      </c>
      <c r="G14" s="173">
        <f t="shared" si="1"/>
        <v>0.99950000000000006</v>
      </c>
    </row>
    <row r="15" spans="1:7" ht="12.6" thickBot="1" x14ac:dyDescent="0.45">
      <c r="A15" s="309"/>
      <c r="B15" s="39" t="s">
        <v>28</v>
      </c>
      <c r="C15" s="16">
        <v>0.995</v>
      </c>
      <c r="D15" s="176">
        <f>Daily_KPI!H97</f>
        <v>30933617</v>
      </c>
      <c r="E15" s="175">
        <f>Daily_KPI!I97</f>
        <v>30929530</v>
      </c>
      <c r="F15" s="175">
        <f>D15-E15</f>
        <v>4087</v>
      </c>
      <c r="G15" s="173">
        <f t="shared" si="1"/>
        <v>0.99990000000000001</v>
      </c>
    </row>
    <row r="16" spans="1:7" ht="12.6" thickBot="1" x14ac:dyDescent="0.45">
      <c r="A16" s="309"/>
      <c r="B16" s="39" t="s">
        <v>29</v>
      </c>
      <c r="C16" s="16">
        <v>0.995</v>
      </c>
      <c r="D16" s="176">
        <f>Daily_KPI!H929</f>
        <v>3369</v>
      </c>
      <c r="E16" s="175">
        <f>Daily_KPI!I929</f>
        <v>3369</v>
      </c>
      <c r="F16" s="175">
        <f>D16-E16</f>
        <v>0</v>
      </c>
      <c r="G16" s="173">
        <f>IFERROR(E16/D16,0)</f>
        <v>1</v>
      </c>
    </row>
    <row r="17" spans="1:7" ht="12.6" thickBot="1" x14ac:dyDescent="0.45">
      <c r="A17" s="310"/>
      <c r="B17" s="40" t="s">
        <v>25</v>
      </c>
      <c r="C17" s="15">
        <v>0.995</v>
      </c>
      <c r="D17" s="177">
        <f>SUM(D14:D16)</f>
        <v>31214100</v>
      </c>
      <c r="E17" s="177">
        <f>SUM(E14:E16)</f>
        <v>31209873</v>
      </c>
      <c r="F17" s="177">
        <f>SUM(F14:F16)</f>
        <v>4227</v>
      </c>
      <c r="G17" s="214">
        <f>IFERROR(E17/D17,0)</f>
        <v>0.99986458042999793</v>
      </c>
    </row>
    <row r="18" spans="1:7" ht="12.6" customHeight="1" thickBot="1" x14ac:dyDescent="0.45">
      <c r="A18" s="302" t="s">
        <v>30</v>
      </c>
      <c r="B18" s="41" t="s">
        <v>31</v>
      </c>
      <c r="C18" s="16">
        <v>0.995</v>
      </c>
      <c r="D18" s="181">
        <f>Daily_KPI!H577</f>
        <v>30933617</v>
      </c>
      <c r="E18" s="179">
        <f>Daily_KPI!I577</f>
        <v>30928221</v>
      </c>
      <c r="F18" s="179">
        <f>D18-E18</f>
        <v>5396</v>
      </c>
      <c r="G18" s="180">
        <f t="shared" ref="G18:G37" si="3">IFERROR(ROUND(E18/D18,4),0)</f>
        <v>0.99980000000000002</v>
      </c>
    </row>
    <row r="19" spans="1:7" ht="12.6" thickBot="1" x14ac:dyDescent="0.45">
      <c r="A19" s="303"/>
      <c r="B19" s="42" t="s">
        <v>32</v>
      </c>
      <c r="C19" s="13">
        <v>0.995</v>
      </c>
      <c r="D19" s="178">
        <f>Daily_KPI!H609</f>
        <v>94454176</v>
      </c>
      <c r="E19" s="182">
        <f>Daily_KPI!I609</f>
        <v>94453897</v>
      </c>
      <c r="F19" s="182">
        <f>D19-E19</f>
        <v>279</v>
      </c>
      <c r="G19" s="180">
        <f t="shared" si="3"/>
        <v>1</v>
      </c>
    </row>
    <row r="20" spans="1:7" ht="12.6" thickBot="1" x14ac:dyDescent="0.45">
      <c r="A20" s="303"/>
      <c r="B20" s="42" t="s">
        <v>33</v>
      </c>
      <c r="C20" s="13">
        <v>0.999</v>
      </c>
      <c r="D20" s="178">
        <f>Daily_KPI!H641</f>
        <v>18</v>
      </c>
      <c r="E20" s="182">
        <f>Daily_KPI!I641</f>
        <v>18</v>
      </c>
      <c r="F20" s="182">
        <f>D20-E20</f>
        <v>0</v>
      </c>
      <c r="G20" s="180">
        <f t="shared" si="3"/>
        <v>1</v>
      </c>
    </row>
    <row r="21" spans="1:7" ht="12.6" thickBot="1" x14ac:dyDescent="0.45">
      <c r="A21" s="303"/>
      <c r="B21" s="42" t="s">
        <v>34</v>
      </c>
      <c r="C21" s="13">
        <v>0.999</v>
      </c>
      <c r="D21" s="178">
        <f>Daily_KPI!H673</f>
        <v>20074</v>
      </c>
      <c r="E21" s="182">
        <f>Daily_KPI!I673</f>
        <v>20074</v>
      </c>
      <c r="F21" s="182">
        <f>D21-E21</f>
        <v>0</v>
      </c>
      <c r="G21" s="180">
        <f t="shared" si="3"/>
        <v>1</v>
      </c>
    </row>
    <row r="22" spans="1:7" ht="12.6" thickBot="1" x14ac:dyDescent="0.45">
      <c r="A22" s="303"/>
      <c r="B22" s="43" t="s">
        <v>35</v>
      </c>
      <c r="C22" s="14">
        <v>0.999</v>
      </c>
      <c r="D22" s="184">
        <f>Daily_KPI!H705</f>
        <v>114741</v>
      </c>
      <c r="E22" s="183">
        <f>Daily_KPI!I705</f>
        <v>114721</v>
      </c>
      <c r="F22" s="183">
        <f>D22-E22</f>
        <v>20</v>
      </c>
      <c r="G22" s="220">
        <f t="shared" si="3"/>
        <v>0.99980000000000002</v>
      </c>
    </row>
    <row r="23" spans="1:7" ht="12.6" thickBot="1" x14ac:dyDescent="0.45">
      <c r="A23" s="303"/>
      <c r="B23" s="44" t="s">
        <v>25</v>
      </c>
      <c r="C23" s="32">
        <v>0.999</v>
      </c>
      <c r="D23" s="185">
        <f>SUM(D18:D22)</f>
        <v>125522626</v>
      </c>
      <c r="E23" s="216">
        <f t="shared" ref="E23" si="4">SUM(E18:E22)</f>
        <v>125516931</v>
      </c>
      <c r="F23" s="216">
        <f>SUM(F18:F22)</f>
        <v>5695</v>
      </c>
      <c r="G23" s="218">
        <f t="shared" si="3"/>
        <v>1</v>
      </c>
    </row>
    <row r="24" spans="1:7" ht="12" x14ac:dyDescent="0.4">
      <c r="A24" s="304" t="s">
        <v>9</v>
      </c>
      <c r="B24" s="45" t="s">
        <v>36</v>
      </c>
      <c r="C24" s="16">
        <v>0.995</v>
      </c>
      <c r="D24" s="187">
        <f>Daily_KPI!H737</f>
        <v>511947</v>
      </c>
      <c r="E24" s="186">
        <f>Daily_KPI!I737</f>
        <v>511886</v>
      </c>
      <c r="F24" s="186">
        <f>D24-E24</f>
        <v>61</v>
      </c>
      <c r="G24" s="213">
        <f t="shared" si="3"/>
        <v>0.99990000000000001</v>
      </c>
    </row>
    <row r="25" spans="1:7" ht="12" x14ac:dyDescent="0.4">
      <c r="A25" s="304"/>
      <c r="B25" s="46" t="s">
        <v>37</v>
      </c>
      <c r="C25" s="13">
        <v>0.995</v>
      </c>
      <c r="D25" s="189">
        <f>Daily_KPI!H769</f>
        <v>26326</v>
      </c>
      <c r="E25" s="188">
        <f>Daily_KPI!I769</f>
        <v>26304</v>
      </c>
      <c r="F25" s="188">
        <f>D25-E25</f>
        <v>22</v>
      </c>
      <c r="G25" s="213">
        <f t="shared" si="3"/>
        <v>0.99919999999999998</v>
      </c>
    </row>
    <row r="26" spans="1:7" ht="12" x14ac:dyDescent="0.4">
      <c r="A26" s="304"/>
      <c r="B26" s="46" t="s">
        <v>38</v>
      </c>
      <c r="C26" s="13">
        <v>0.995</v>
      </c>
      <c r="D26" s="189">
        <f>Daily_KPI!H801</f>
        <v>846</v>
      </c>
      <c r="E26" s="188">
        <f>Daily_KPI!I801</f>
        <v>844</v>
      </c>
      <c r="F26" s="188">
        <f>D26-E26</f>
        <v>2</v>
      </c>
      <c r="G26" s="213">
        <f t="shared" si="3"/>
        <v>0.99760000000000004</v>
      </c>
    </row>
    <row r="27" spans="1:7" ht="12" x14ac:dyDescent="0.4">
      <c r="A27" s="304"/>
      <c r="B27" s="46" t="s">
        <v>39</v>
      </c>
      <c r="C27" s="13">
        <v>0.995</v>
      </c>
      <c r="D27" s="189">
        <f>Daily_KPI!H833</f>
        <v>545324</v>
      </c>
      <c r="E27" s="188">
        <f>Daily_KPI!I833</f>
        <v>545232</v>
      </c>
      <c r="F27" s="188">
        <f>D27-E27</f>
        <v>92</v>
      </c>
      <c r="G27" s="213">
        <f t="shared" si="3"/>
        <v>0.99980000000000002</v>
      </c>
    </row>
    <row r="28" spans="1:7" ht="12.6" thickBot="1" x14ac:dyDescent="0.45">
      <c r="A28" s="304"/>
      <c r="B28" s="47" t="s">
        <v>40</v>
      </c>
      <c r="C28" s="14">
        <v>0.995</v>
      </c>
      <c r="D28" s="191">
        <f>Daily_KPI!H865</f>
        <v>545324</v>
      </c>
      <c r="E28" s="190">
        <f>Daily_KPI!I865</f>
        <v>545232</v>
      </c>
      <c r="F28" s="190">
        <f>D28-E28</f>
        <v>92</v>
      </c>
      <c r="G28" s="213">
        <f t="shared" si="3"/>
        <v>0.99980000000000002</v>
      </c>
    </row>
    <row r="29" spans="1:7" ht="12.6" thickBot="1" x14ac:dyDescent="0.45">
      <c r="A29" s="304"/>
      <c r="B29" s="48" t="s">
        <v>41</v>
      </c>
      <c r="C29" s="15">
        <v>0.995</v>
      </c>
      <c r="D29" s="192">
        <f>SUM(D24:D28)</f>
        <v>1629767</v>
      </c>
      <c r="E29" s="192">
        <f t="shared" ref="E29:F29" si="5">SUM(E24:E28)</f>
        <v>1629498</v>
      </c>
      <c r="F29" s="192">
        <f t="shared" si="5"/>
        <v>269</v>
      </c>
      <c r="G29" s="213">
        <f t="shared" si="3"/>
        <v>0.99980000000000002</v>
      </c>
    </row>
    <row r="30" spans="1:7" ht="12.6" thickBot="1" x14ac:dyDescent="0.45">
      <c r="A30" s="305" t="s">
        <v>10</v>
      </c>
      <c r="B30" s="49" t="s">
        <v>42</v>
      </c>
      <c r="C30" s="16">
        <v>0.995</v>
      </c>
      <c r="D30" s="195">
        <f>Daily_KPI!H33</f>
        <v>455019</v>
      </c>
      <c r="E30" s="193">
        <f>Daily_KPI!I33</f>
        <v>454964</v>
      </c>
      <c r="F30" s="193">
        <f>D30-E30</f>
        <v>55</v>
      </c>
      <c r="G30" s="194">
        <f t="shared" si="3"/>
        <v>0.99990000000000001</v>
      </c>
    </row>
    <row r="31" spans="1:7" ht="12.6" thickBot="1" x14ac:dyDescent="0.45">
      <c r="A31" s="306"/>
      <c r="B31" s="50" t="s">
        <v>43</v>
      </c>
      <c r="C31" s="13">
        <v>0.995</v>
      </c>
      <c r="D31" s="197">
        <f>Daily_KPI!H65</f>
        <v>3670</v>
      </c>
      <c r="E31" s="196">
        <f>Daily_KPI!I65</f>
        <v>3669</v>
      </c>
      <c r="F31" s="196">
        <f>D31-E31</f>
        <v>1</v>
      </c>
      <c r="G31" s="194">
        <f t="shared" si="3"/>
        <v>0.99970000000000003</v>
      </c>
    </row>
    <row r="32" spans="1:7" ht="12.6" thickBot="1" x14ac:dyDescent="0.45">
      <c r="A32" s="307"/>
      <c r="B32" s="51" t="s">
        <v>41</v>
      </c>
      <c r="C32" s="15">
        <v>0.995</v>
      </c>
      <c r="D32" s="198">
        <f>SUM(D30:D31)</f>
        <v>458689</v>
      </c>
      <c r="E32" s="215">
        <f>SUM(E30:E31)</f>
        <v>458633</v>
      </c>
      <c r="F32" s="215">
        <f>SUM(F30:F31)</f>
        <v>56</v>
      </c>
      <c r="G32" s="194">
        <f t="shared" si="3"/>
        <v>0.99990000000000001</v>
      </c>
    </row>
    <row r="33" spans="1:7" ht="12.6" thickBot="1" x14ac:dyDescent="0.45">
      <c r="A33" s="298" t="s">
        <v>11</v>
      </c>
      <c r="B33" s="52" t="s">
        <v>44</v>
      </c>
      <c r="C33" s="16">
        <v>0.995</v>
      </c>
      <c r="D33" s="202">
        <f>Daily_KPI!H129</f>
        <v>50696</v>
      </c>
      <c r="E33" s="200">
        <f>Daily_KPI!I129</f>
        <v>50688</v>
      </c>
      <c r="F33" s="200">
        <f>D33-E33</f>
        <v>8</v>
      </c>
      <c r="G33" s="201">
        <f t="shared" si="3"/>
        <v>0.99980000000000002</v>
      </c>
    </row>
    <row r="34" spans="1:7" ht="12.6" thickBot="1" x14ac:dyDescent="0.45">
      <c r="A34" s="298"/>
      <c r="B34" s="53" t="s">
        <v>45</v>
      </c>
      <c r="C34" s="13">
        <v>0.995</v>
      </c>
      <c r="D34" s="199">
        <f>Daily_KPI!H161</f>
        <v>7</v>
      </c>
      <c r="E34" s="203">
        <f>Daily_KPI!I161</f>
        <v>7</v>
      </c>
      <c r="F34" s="203">
        <f>D34-E34</f>
        <v>0</v>
      </c>
      <c r="G34" s="201">
        <f t="shared" si="3"/>
        <v>1</v>
      </c>
    </row>
    <row r="35" spans="1:7" ht="12.6" thickBot="1" x14ac:dyDescent="0.45">
      <c r="A35" s="298"/>
      <c r="B35" s="53" t="s">
        <v>46</v>
      </c>
      <c r="C35" s="13">
        <v>0.995</v>
      </c>
      <c r="D35" s="199">
        <f>Daily_KPI!H193</f>
        <v>269926</v>
      </c>
      <c r="E35" s="203">
        <f>Daily_KPI!I193</f>
        <v>269908</v>
      </c>
      <c r="F35" s="203">
        <f>D35-E35</f>
        <v>18</v>
      </c>
      <c r="G35" s="201">
        <f t="shared" si="3"/>
        <v>0.99990000000000001</v>
      </c>
    </row>
    <row r="36" spans="1:7" ht="12.6" thickBot="1" x14ac:dyDescent="0.45">
      <c r="A36" s="298"/>
      <c r="B36" s="54" t="s">
        <v>47</v>
      </c>
      <c r="C36" s="14">
        <v>0.995</v>
      </c>
      <c r="D36" s="205">
        <f>Daily_KPI!H225</f>
        <v>3607</v>
      </c>
      <c r="E36" s="204">
        <f>Daily_KPI!I225</f>
        <v>3605</v>
      </c>
      <c r="F36" s="204">
        <f>D36-E36</f>
        <v>2</v>
      </c>
      <c r="G36" s="201">
        <f t="shared" si="3"/>
        <v>0.99939999999999996</v>
      </c>
    </row>
    <row r="37" spans="1:7" ht="12.6" thickBot="1" x14ac:dyDescent="0.45">
      <c r="A37" s="299"/>
      <c r="B37" s="55" t="s">
        <v>41</v>
      </c>
      <c r="C37" s="15">
        <v>0.995</v>
      </c>
      <c r="D37" s="210">
        <f>SUM(D33:D36)</f>
        <v>324236</v>
      </c>
      <c r="E37" s="206">
        <f>SUM(E33:E36)</f>
        <v>324208</v>
      </c>
      <c r="F37" s="208">
        <f t="shared" ref="F37" si="6">SUM(F33:F36)</f>
        <v>28</v>
      </c>
      <c r="G37" s="217">
        <f t="shared" si="3"/>
        <v>0.99990000000000001</v>
      </c>
    </row>
  </sheetData>
  <mergeCells count="10">
    <mergeCell ref="D1:G1"/>
    <mergeCell ref="A1:A2"/>
    <mergeCell ref="B1:B2"/>
    <mergeCell ref="C1:C2"/>
    <mergeCell ref="A33:A37"/>
    <mergeCell ref="A3:A13"/>
    <mergeCell ref="A18:A23"/>
    <mergeCell ref="A24:A29"/>
    <mergeCell ref="A30:A32"/>
    <mergeCell ref="A14:A17"/>
  </mergeCells>
  <conditionalFormatting sqref="G15">
    <cfRule type="cellIs" dxfId="1535" priority="54" operator="equal">
      <formula>0</formula>
    </cfRule>
  </conditionalFormatting>
  <conditionalFormatting sqref="G15">
    <cfRule type="expression" dxfId="1534" priority="55">
      <formula>G15&gt;=$C15</formula>
    </cfRule>
    <cfRule type="expression" dxfId="1533" priority="56">
      <formula>G15&lt;$C15</formula>
    </cfRule>
  </conditionalFormatting>
  <conditionalFormatting sqref="D15:F15">
    <cfRule type="cellIs" dxfId="1532" priority="50" operator="equal">
      <formula>0</formula>
    </cfRule>
  </conditionalFormatting>
  <conditionalFormatting sqref="D16:G37 D3:G14">
    <cfRule type="cellIs" dxfId="1531" priority="60" operator="equal">
      <formula>0</formula>
    </cfRule>
  </conditionalFormatting>
  <conditionalFormatting sqref="G3:G14 G16:G37">
    <cfRule type="expression" dxfId="1530" priority="61">
      <formula>G3&gt;=$C3</formula>
    </cfRule>
    <cfRule type="expression" dxfId="1529" priority="62">
      <formula>G3&lt;$C3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08DBF-9E9A-4FAB-BA20-E99F50B9A9B0}">
  <sheetPr published="0" codeName="Sheet4"/>
  <dimension ref="A1:D37"/>
  <sheetViews>
    <sheetView zoomScale="92" zoomScaleNormal="92" workbookViewId="0"/>
  </sheetViews>
  <sheetFormatPr defaultColWidth="29.796875" defaultRowHeight="21" customHeight="1" x14ac:dyDescent="0.4"/>
  <cols>
    <col min="1" max="1" width="12" style="94" bestFit="1" customWidth="1"/>
    <col min="2" max="2" width="89.19921875" style="94" bestFit="1" customWidth="1"/>
    <col min="3" max="3" width="10.19921875" style="94" bestFit="1" customWidth="1"/>
    <col min="4" max="4" width="9.796875" style="94" bestFit="1" customWidth="1"/>
    <col min="5" max="16384" width="29.796875" style="94"/>
  </cols>
  <sheetData>
    <row r="1" spans="1:4" ht="21" customHeight="1" x14ac:dyDescent="0.4">
      <c r="A1" s="90" t="s">
        <v>0</v>
      </c>
      <c r="B1" s="95" t="s">
        <v>13</v>
      </c>
      <c r="C1" s="95" t="s">
        <v>1</v>
      </c>
      <c r="D1" s="221" t="s">
        <v>221</v>
      </c>
    </row>
    <row r="2" spans="1:4" ht="21" customHeight="1" x14ac:dyDescent="0.4">
      <c r="A2" s="313" t="s">
        <v>14</v>
      </c>
      <c r="B2" s="30" t="s">
        <v>48</v>
      </c>
      <c r="C2" s="219">
        <v>0.995</v>
      </c>
      <c r="D2" s="219">
        <f>Monthly_KPI!G3</f>
        <v>0.88129999999999997</v>
      </c>
    </row>
    <row r="3" spans="1:4" ht="21" customHeight="1" x14ac:dyDescent="0.4">
      <c r="A3" s="311"/>
      <c r="B3" s="30" t="s">
        <v>49</v>
      </c>
      <c r="C3" s="219">
        <v>0.995</v>
      </c>
      <c r="D3" s="219">
        <f>Monthly_KPI!G4</f>
        <v>0.99839999999999995</v>
      </c>
    </row>
    <row r="4" spans="1:4" ht="21" customHeight="1" x14ac:dyDescent="0.4">
      <c r="A4" s="311"/>
      <c r="B4" s="30" t="s">
        <v>17</v>
      </c>
      <c r="C4" s="219">
        <v>0.995</v>
      </c>
      <c r="D4" s="219">
        <f>Monthly_KPI!G5</f>
        <v>0.76770000000000005</v>
      </c>
    </row>
    <row r="5" spans="1:4" ht="21" customHeight="1" x14ac:dyDescent="0.4">
      <c r="A5" s="311"/>
      <c r="B5" s="30" t="s">
        <v>18</v>
      </c>
      <c r="C5" s="219">
        <v>0.995</v>
      </c>
      <c r="D5" s="219">
        <f>Monthly_KPI!G6</f>
        <v>1</v>
      </c>
    </row>
    <row r="6" spans="1:4" ht="21" customHeight="1" x14ac:dyDescent="0.4">
      <c r="A6" s="311"/>
      <c r="B6" s="30" t="s">
        <v>19</v>
      </c>
      <c r="C6" s="219">
        <v>0.995</v>
      </c>
      <c r="D6" s="219">
        <f>Monthly_KPI!G7</f>
        <v>0.99980000000000002</v>
      </c>
    </row>
    <row r="7" spans="1:4" ht="21" customHeight="1" x14ac:dyDescent="0.4">
      <c r="A7" s="311"/>
      <c r="B7" s="30" t="s">
        <v>20</v>
      </c>
      <c r="C7" s="219">
        <v>0.995</v>
      </c>
      <c r="D7" s="219">
        <f>Monthly_KPI!G8</f>
        <v>1</v>
      </c>
    </row>
    <row r="8" spans="1:4" ht="21" customHeight="1" x14ac:dyDescent="0.4">
      <c r="A8" s="311"/>
      <c r="B8" s="30" t="s">
        <v>21</v>
      </c>
      <c r="C8" s="219">
        <v>0.995</v>
      </c>
      <c r="D8" s="219">
        <f>Monthly_KPI!G9</f>
        <v>1</v>
      </c>
    </row>
    <row r="9" spans="1:4" ht="21" customHeight="1" x14ac:dyDescent="0.4">
      <c r="A9" s="311"/>
      <c r="B9" s="30" t="s">
        <v>22</v>
      </c>
      <c r="C9" s="219">
        <v>0.995</v>
      </c>
      <c r="D9" s="219">
        <f>Monthly_KPI!G10</f>
        <v>0.99909999999999999</v>
      </c>
    </row>
    <row r="10" spans="1:4" ht="21" customHeight="1" x14ac:dyDescent="0.4">
      <c r="A10" s="311"/>
      <c r="B10" s="30" t="s">
        <v>23</v>
      </c>
      <c r="C10" s="219">
        <v>0.995</v>
      </c>
      <c r="D10" s="219">
        <f>Monthly_KPI!G11</f>
        <v>0.99950000000000006</v>
      </c>
    </row>
    <row r="11" spans="1:4" ht="21" customHeight="1" x14ac:dyDescent="0.4">
      <c r="A11" s="311"/>
      <c r="B11" s="30" t="s">
        <v>24</v>
      </c>
      <c r="C11" s="219">
        <v>0.995</v>
      </c>
      <c r="D11" s="219">
        <f>Monthly_KPI!G12</f>
        <v>1</v>
      </c>
    </row>
    <row r="12" spans="1:4" ht="21" customHeight="1" x14ac:dyDescent="0.4">
      <c r="A12" s="311"/>
      <c r="B12" s="91" t="s">
        <v>25</v>
      </c>
      <c r="C12" s="92">
        <v>0.995</v>
      </c>
      <c r="D12" s="219">
        <f>Monthly_KPI!G13</f>
        <v>0.99990000000000001</v>
      </c>
    </row>
    <row r="13" spans="1:4" ht="21" customHeight="1" x14ac:dyDescent="0.4">
      <c r="A13" s="313" t="s">
        <v>26</v>
      </c>
      <c r="B13" s="30" t="s">
        <v>27</v>
      </c>
      <c r="C13" s="219">
        <v>0.995</v>
      </c>
      <c r="D13" s="219">
        <f>Monthly_KPI!G14</f>
        <v>0.99950000000000006</v>
      </c>
    </row>
    <row r="14" spans="1:4" ht="21" customHeight="1" x14ac:dyDescent="0.4">
      <c r="A14" s="313"/>
      <c r="B14" s="30" t="s">
        <v>28</v>
      </c>
      <c r="C14" s="219">
        <v>0.995</v>
      </c>
      <c r="D14" s="219">
        <f>Monthly_KPI!G15</f>
        <v>0.99990000000000001</v>
      </c>
    </row>
    <row r="15" spans="1:4" ht="21" customHeight="1" x14ac:dyDescent="0.4">
      <c r="A15" s="313"/>
      <c r="B15" s="30" t="s">
        <v>29</v>
      </c>
      <c r="C15" s="219">
        <v>0.995</v>
      </c>
      <c r="D15" s="219">
        <f>Monthly_KPI!G16</f>
        <v>1</v>
      </c>
    </row>
    <row r="16" spans="1:4" ht="21" customHeight="1" x14ac:dyDescent="0.4">
      <c r="A16" s="313"/>
      <c r="B16" s="91" t="s">
        <v>25</v>
      </c>
      <c r="C16" s="92">
        <v>0.995</v>
      </c>
      <c r="D16" s="219">
        <f>Monthly_KPI!G17</f>
        <v>0.99986458042999793</v>
      </c>
    </row>
    <row r="17" spans="1:4" ht="21" customHeight="1" x14ac:dyDescent="0.4">
      <c r="A17" s="313" t="s">
        <v>30</v>
      </c>
      <c r="B17" s="30" t="s">
        <v>31</v>
      </c>
      <c r="C17" s="219">
        <v>0.995</v>
      </c>
      <c r="D17" s="219">
        <f>Monthly_KPI!G18</f>
        <v>0.99980000000000002</v>
      </c>
    </row>
    <row r="18" spans="1:4" ht="21" customHeight="1" x14ac:dyDescent="0.4">
      <c r="A18" s="311"/>
      <c r="B18" s="30" t="s">
        <v>32</v>
      </c>
      <c r="C18" s="219">
        <v>0.995</v>
      </c>
      <c r="D18" s="219">
        <f>Monthly_KPI!G19</f>
        <v>1</v>
      </c>
    </row>
    <row r="19" spans="1:4" ht="21" customHeight="1" x14ac:dyDescent="0.4">
      <c r="A19" s="311"/>
      <c r="B19" s="30" t="s">
        <v>33</v>
      </c>
      <c r="C19" s="219">
        <v>0.999</v>
      </c>
      <c r="D19" s="219">
        <f>Monthly_KPI!G20</f>
        <v>1</v>
      </c>
    </row>
    <row r="20" spans="1:4" ht="21" customHeight="1" x14ac:dyDescent="0.4">
      <c r="A20" s="311"/>
      <c r="B20" s="30" t="s">
        <v>34</v>
      </c>
      <c r="C20" s="219">
        <v>0.999</v>
      </c>
      <c r="D20" s="219">
        <f>Monthly_KPI!G21</f>
        <v>1</v>
      </c>
    </row>
    <row r="21" spans="1:4" ht="21" customHeight="1" x14ac:dyDescent="0.4">
      <c r="A21" s="311"/>
      <c r="B21" s="30" t="s">
        <v>35</v>
      </c>
      <c r="C21" s="219">
        <v>0.999</v>
      </c>
      <c r="D21" s="219">
        <f>Monthly_KPI!G22</f>
        <v>0.99980000000000002</v>
      </c>
    </row>
    <row r="22" spans="1:4" ht="21" customHeight="1" thickBot="1" x14ac:dyDescent="0.45">
      <c r="A22" s="312"/>
      <c r="B22" s="96" t="s">
        <v>25</v>
      </c>
      <c r="C22" s="97">
        <v>0.999</v>
      </c>
      <c r="D22" s="63">
        <f>Monthly_KPI!G23</f>
        <v>1</v>
      </c>
    </row>
    <row r="23" spans="1:4" ht="21" customHeight="1" x14ac:dyDescent="0.4">
      <c r="A23" s="164" t="s">
        <v>0</v>
      </c>
      <c r="B23" s="163" t="s">
        <v>13</v>
      </c>
      <c r="C23" s="163" t="s">
        <v>1</v>
      </c>
      <c r="D23" s="165">
        <v>44256</v>
      </c>
    </row>
    <row r="24" spans="1:4" ht="21" customHeight="1" x14ac:dyDescent="0.4">
      <c r="A24" s="311" t="s">
        <v>9</v>
      </c>
      <c r="B24" s="30" t="s">
        <v>50</v>
      </c>
      <c r="C24" s="219">
        <v>0.995</v>
      </c>
      <c r="D24" s="219">
        <f>Monthly_KPI!G24</f>
        <v>0.99990000000000001</v>
      </c>
    </row>
    <row r="25" spans="1:4" ht="21" customHeight="1" x14ac:dyDescent="0.4">
      <c r="A25" s="311"/>
      <c r="B25" s="31" t="s">
        <v>37</v>
      </c>
      <c r="C25" s="219">
        <v>0.995</v>
      </c>
      <c r="D25" s="219">
        <f>Monthly_KPI!G25</f>
        <v>0.99919999999999998</v>
      </c>
    </row>
    <row r="26" spans="1:4" ht="21" customHeight="1" x14ac:dyDescent="0.4">
      <c r="A26" s="311"/>
      <c r="B26" s="30" t="s">
        <v>38</v>
      </c>
      <c r="C26" s="219">
        <v>0.995</v>
      </c>
      <c r="D26" s="219">
        <f>Monthly_KPI!G26</f>
        <v>0.99760000000000004</v>
      </c>
    </row>
    <row r="27" spans="1:4" ht="21" customHeight="1" x14ac:dyDescent="0.4">
      <c r="A27" s="311"/>
      <c r="B27" s="30" t="s">
        <v>39</v>
      </c>
      <c r="C27" s="219">
        <v>0.995</v>
      </c>
      <c r="D27" s="219">
        <f>Monthly_KPI!G27</f>
        <v>0.99980000000000002</v>
      </c>
    </row>
    <row r="28" spans="1:4" ht="21" customHeight="1" x14ac:dyDescent="0.4">
      <c r="A28" s="311"/>
      <c r="B28" s="30" t="s">
        <v>40</v>
      </c>
      <c r="C28" s="219">
        <v>0.995</v>
      </c>
      <c r="D28" s="219">
        <f>Monthly_KPI!G28</f>
        <v>0.99980000000000002</v>
      </c>
    </row>
    <row r="29" spans="1:4" ht="21" customHeight="1" x14ac:dyDescent="0.4">
      <c r="A29" s="311"/>
      <c r="B29" s="91" t="s">
        <v>41</v>
      </c>
      <c r="C29" s="92">
        <v>0.995</v>
      </c>
      <c r="D29" s="219">
        <f>Monthly_KPI!G29</f>
        <v>0.99980000000000002</v>
      </c>
    </row>
    <row r="30" spans="1:4" ht="21" customHeight="1" x14ac:dyDescent="0.4">
      <c r="A30" s="311" t="s">
        <v>10</v>
      </c>
      <c r="B30" s="30" t="s">
        <v>42</v>
      </c>
      <c r="C30" s="219">
        <v>0.995</v>
      </c>
      <c r="D30" s="219">
        <f>Monthly_KPI!G30</f>
        <v>0.99990000000000001</v>
      </c>
    </row>
    <row r="31" spans="1:4" ht="21" customHeight="1" x14ac:dyDescent="0.4">
      <c r="A31" s="311"/>
      <c r="B31" s="30" t="s">
        <v>43</v>
      </c>
      <c r="C31" s="219">
        <v>0.995</v>
      </c>
      <c r="D31" s="219">
        <f>Monthly_KPI!G31</f>
        <v>0.99970000000000003</v>
      </c>
    </row>
    <row r="32" spans="1:4" ht="21" customHeight="1" x14ac:dyDescent="0.4">
      <c r="A32" s="311"/>
      <c r="B32" s="91" t="s">
        <v>41</v>
      </c>
      <c r="C32" s="92">
        <v>0.995</v>
      </c>
      <c r="D32" s="219">
        <f>Monthly_KPI!G32</f>
        <v>0.99990000000000001</v>
      </c>
    </row>
    <row r="33" spans="1:4" ht="21" customHeight="1" x14ac:dyDescent="0.4">
      <c r="A33" s="311" t="s">
        <v>11</v>
      </c>
      <c r="B33" s="30" t="s">
        <v>51</v>
      </c>
      <c r="C33" s="219">
        <v>0.995</v>
      </c>
      <c r="D33" s="219">
        <f>Monthly_KPI!G33</f>
        <v>0.99980000000000002</v>
      </c>
    </row>
    <row r="34" spans="1:4" ht="21" customHeight="1" x14ac:dyDescent="0.4">
      <c r="A34" s="311"/>
      <c r="B34" s="30" t="s">
        <v>52</v>
      </c>
      <c r="C34" s="219">
        <v>0.995</v>
      </c>
      <c r="D34" s="219">
        <f>Monthly_KPI!G34</f>
        <v>1</v>
      </c>
    </row>
    <row r="35" spans="1:4" ht="21" customHeight="1" x14ac:dyDescent="0.4">
      <c r="A35" s="311"/>
      <c r="B35" s="30" t="s">
        <v>53</v>
      </c>
      <c r="C35" s="219">
        <v>0.995</v>
      </c>
      <c r="D35" s="219">
        <f>Monthly_KPI!G35</f>
        <v>0.99990000000000001</v>
      </c>
    </row>
    <row r="36" spans="1:4" ht="21" customHeight="1" x14ac:dyDescent="0.4">
      <c r="A36" s="311"/>
      <c r="B36" s="30" t="s">
        <v>54</v>
      </c>
      <c r="C36" s="219">
        <v>0.995</v>
      </c>
      <c r="D36" s="219">
        <f>Monthly_KPI!G36</f>
        <v>0.99939999999999996</v>
      </c>
    </row>
    <row r="37" spans="1:4" ht="21" customHeight="1" thickBot="1" x14ac:dyDescent="0.45">
      <c r="A37" s="312"/>
      <c r="B37" s="96" t="s">
        <v>41</v>
      </c>
      <c r="C37" s="97">
        <v>0.995</v>
      </c>
      <c r="D37" s="63">
        <f>Monthly_KPI!G37</f>
        <v>0.99990000000000001</v>
      </c>
    </row>
  </sheetData>
  <mergeCells count="6">
    <mergeCell ref="A33:A37"/>
    <mergeCell ref="A2:A12"/>
    <mergeCell ref="A17:A22"/>
    <mergeCell ref="A24:A29"/>
    <mergeCell ref="A30:A32"/>
    <mergeCell ref="A13:A16"/>
  </mergeCells>
  <conditionalFormatting sqref="D2:D13 D15:D22 D24:D37">
    <cfRule type="expression" dxfId="1528" priority="58">
      <formula>D2&gt;=$C2</formula>
    </cfRule>
    <cfRule type="expression" dxfId="1527" priority="59">
      <formula>D2&lt;$C2</formula>
    </cfRule>
    <cfRule type="cellIs" dxfId="1526" priority="60" operator="equal">
      <formula>0</formula>
    </cfRule>
  </conditionalFormatting>
  <conditionalFormatting sqref="D14">
    <cfRule type="expression" dxfId="1525" priority="52">
      <formula>D14&gt;=$C14</formula>
    </cfRule>
    <cfRule type="expression" dxfId="1524" priority="53">
      <formula>D14&lt;$C14</formula>
    </cfRule>
    <cfRule type="cellIs" dxfId="1523" priority="54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1A0B0-7C74-4109-9F98-804DDE4BECDC}">
  <sheetPr codeName="Sheet3"/>
  <dimension ref="A1:N929"/>
  <sheetViews>
    <sheetView showGridLines="0" topLeftCell="D193" zoomScale="115" zoomScaleNormal="115" workbookViewId="0">
      <selection activeCell="E321" sqref="E321:K321"/>
    </sheetView>
  </sheetViews>
  <sheetFormatPr defaultColWidth="8.5" defaultRowHeight="12" x14ac:dyDescent="0.25"/>
  <cols>
    <col min="1" max="1" width="4.19921875" style="2" hidden="1" bestFit="1" customWidth="1"/>
    <col min="2" max="2" width="18.5" style="2" hidden="1" bestFit="1" customWidth="1"/>
    <col min="3" max="3" width="89.19921875" style="3" hidden="1" bestFit="1" customWidth="1"/>
    <col min="4" max="4" width="15.5" style="4" bestFit="1" customWidth="1"/>
    <col min="5" max="5" width="10.19921875" style="4" bestFit="1" customWidth="1"/>
    <col min="6" max="6" width="8.796875" style="18" bestFit="1" customWidth="1"/>
    <col min="7" max="7" width="9.69921875" style="65" bestFit="1" customWidth="1"/>
    <col min="8" max="8" width="11" style="238" bestFit="1" customWidth="1"/>
    <col min="9" max="9" width="15.5" style="238" bestFit="1" customWidth="1"/>
    <col min="10" max="10" width="16.5" style="238" bestFit="1" customWidth="1"/>
    <col min="11" max="11" width="13.796875" style="238" bestFit="1" customWidth="1"/>
    <col min="12" max="12" width="9.796875" style="6" hidden="1" bestFit="1" customWidth="1"/>
    <col min="13" max="13" width="5.796875" style="1" hidden="1" bestFit="1" customWidth="1"/>
    <col min="14" max="14" width="8.5" style="229"/>
    <col min="15" max="16384" width="8.5" style="2"/>
  </cols>
  <sheetData>
    <row r="1" spans="1:14" ht="21.75" customHeight="1" x14ac:dyDescent="0.25">
      <c r="A1" s="248" t="s">
        <v>55</v>
      </c>
      <c r="B1" s="249" t="s">
        <v>0</v>
      </c>
      <c r="C1" s="249" t="s">
        <v>13</v>
      </c>
      <c r="D1" s="250" t="s">
        <v>56</v>
      </c>
      <c r="E1" s="250" t="s">
        <v>1</v>
      </c>
      <c r="F1" s="251" t="s">
        <v>57</v>
      </c>
      <c r="G1" s="252" t="s">
        <v>58</v>
      </c>
      <c r="H1" s="253" t="s">
        <v>2</v>
      </c>
      <c r="I1" s="253" t="s">
        <v>3</v>
      </c>
      <c r="J1" s="253" t="s">
        <v>4</v>
      </c>
      <c r="K1" s="253" t="s">
        <v>5</v>
      </c>
      <c r="L1" s="254" t="s">
        <v>59</v>
      </c>
      <c r="M1" s="255" t="s">
        <v>60</v>
      </c>
    </row>
    <row r="2" spans="1:14" s="1" customFormat="1" hidden="1" x14ac:dyDescent="0.25">
      <c r="A2" s="102">
        <v>1</v>
      </c>
      <c r="B2" s="102" t="s">
        <v>10</v>
      </c>
      <c r="C2" s="5" t="s">
        <v>42</v>
      </c>
      <c r="D2" s="58" t="s">
        <v>61</v>
      </c>
      <c r="E2" s="225">
        <v>0.995</v>
      </c>
      <c r="F2" s="245">
        <v>44562</v>
      </c>
      <c r="G2" s="246">
        <v>44562</v>
      </c>
      <c r="H2" s="239">
        <v>771</v>
      </c>
      <c r="I2" s="239">
        <v>771</v>
      </c>
      <c r="J2" s="232">
        <f t="shared" ref="J2:J65" si="0">H2-I2</f>
        <v>0</v>
      </c>
      <c r="K2" s="231">
        <f t="shared" ref="K2:K65" si="1">I2/H2</f>
        <v>1</v>
      </c>
      <c r="L2" s="10"/>
      <c r="M2" s="19">
        <v>1</v>
      </c>
      <c r="N2" s="103"/>
    </row>
    <row r="3" spans="1:14" s="1" customFormat="1" ht="15.6" hidden="1" x14ac:dyDescent="0.4">
      <c r="A3" s="102">
        <v>2</v>
      </c>
      <c r="B3" s="102" t="s">
        <v>10</v>
      </c>
      <c r="C3" s="5" t="s">
        <v>42</v>
      </c>
      <c r="D3" s="102" t="s">
        <v>61</v>
      </c>
      <c r="E3" s="101">
        <v>0.995</v>
      </c>
      <c r="F3" s="245">
        <v>44563</v>
      </c>
      <c r="G3" s="246">
        <v>44563</v>
      </c>
      <c r="H3" s="100">
        <v>60576</v>
      </c>
      <c r="I3" s="100">
        <v>60567</v>
      </c>
      <c r="J3" s="232">
        <f t="shared" si="0"/>
        <v>9</v>
      </c>
      <c r="K3" s="233">
        <f t="shared" si="1"/>
        <v>0.9998514263074485</v>
      </c>
      <c r="L3" s="11"/>
      <c r="M3" s="19">
        <v>2</v>
      </c>
      <c r="N3" s="103"/>
    </row>
    <row r="4" spans="1:14" s="1" customFormat="1" ht="15.6" hidden="1" x14ac:dyDescent="0.4">
      <c r="A4" s="102">
        <v>3</v>
      </c>
      <c r="B4" s="102" t="s">
        <v>10</v>
      </c>
      <c r="C4" s="5" t="s">
        <v>42</v>
      </c>
      <c r="D4" s="102" t="s">
        <v>61</v>
      </c>
      <c r="E4" s="101">
        <v>0.995</v>
      </c>
      <c r="F4" s="245">
        <v>44564</v>
      </c>
      <c r="G4" s="246">
        <v>44564</v>
      </c>
      <c r="H4" s="100">
        <v>62267</v>
      </c>
      <c r="I4" s="100">
        <v>62253</v>
      </c>
      <c r="J4" s="232">
        <f t="shared" si="0"/>
        <v>14</v>
      </c>
      <c r="K4" s="233">
        <f t="shared" si="1"/>
        <v>0.99977516180320236</v>
      </c>
      <c r="L4" s="11"/>
      <c r="M4" s="19">
        <v>3</v>
      </c>
      <c r="N4" s="103"/>
    </row>
    <row r="5" spans="1:14" s="1" customFormat="1" hidden="1" x14ac:dyDescent="0.25">
      <c r="A5" s="102">
        <v>4</v>
      </c>
      <c r="B5" s="102" t="s">
        <v>10</v>
      </c>
      <c r="C5" s="5" t="s">
        <v>42</v>
      </c>
      <c r="D5" s="102" t="s">
        <v>61</v>
      </c>
      <c r="E5" s="101">
        <v>0.995</v>
      </c>
      <c r="F5" s="245">
        <v>44565</v>
      </c>
      <c r="G5" s="246">
        <v>44565</v>
      </c>
      <c r="H5" s="239">
        <v>63223</v>
      </c>
      <c r="I5" s="239">
        <v>63218</v>
      </c>
      <c r="J5" s="232">
        <f t="shared" si="0"/>
        <v>5</v>
      </c>
      <c r="K5" s="233">
        <f t="shared" si="1"/>
        <v>0.99992091485693502</v>
      </c>
      <c r="L5" s="11"/>
      <c r="M5" s="19">
        <v>4</v>
      </c>
      <c r="N5" s="103"/>
    </row>
    <row r="6" spans="1:14" s="1" customFormat="1" hidden="1" x14ac:dyDescent="0.25">
      <c r="A6" s="102">
        <v>5</v>
      </c>
      <c r="B6" s="102" t="s">
        <v>10</v>
      </c>
      <c r="C6" s="5" t="s">
        <v>42</v>
      </c>
      <c r="D6" s="102" t="s">
        <v>61</v>
      </c>
      <c r="E6" s="101">
        <v>0.995</v>
      </c>
      <c r="F6" s="245">
        <v>44566</v>
      </c>
      <c r="G6" s="246">
        <v>44566</v>
      </c>
      <c r="H6" s="239">
        <v>61577</v>
      </c>
      <c r="I6" s="239">
        <v>61568</v>
      </c>
      <c r="J6" s="232">
        <f t="shared" si="0"/>
        <v>9</v>
      </c>
      <c r="K6" s="233">
        <f t="shared" si="1"/>
        <v>0.99985384153174073</v>
      </c>
      <c r="L6" s="11"/>
      <c r="M6" s="19">
        <v>5</v>
      </c>
      <c r="N6" s="256"/>
    </row>
    <row r="7" spans="1:14" s="1" customFormat="1" ht="15.6" hidden="1" x14ac:dyDescent="0.4">
      <c r="A7" s="102">
        <v>6</v>
      </c>
      <c r="B7" s="102" t="s">
        <v>10</v>
      </c>
      <c r="C7" s="5" t="s">
        <v>42</v>
      </c>
      <c r="D7" s="102" t="s">
        <v>61</v>
      </c>
      <c r="E7" s="101">
        <v>0.995</v>
      </c>
      <c r="F7" s="245">
        <v>44567</v>
      </c>
      <c r="G7" s="246">
        <v>44567</v>
      </c>
      <c r="H7" s="100">
        <v>62493</v>
      </c>
      <c r="I7" s="100">
        <v>62487</v>
      </c>
      <c r="J7" s="232">
        <f t="shared" si="0"/>
        <v>6</v>
      </c>
      <c r="K7" s="233">
        <f t="shared" si="1"/>
        <v>0.99990398924679569</v>
      </c>
      <c r="L7" s="11"/>
      <c r="M7" s="19">
        <v>6</v>
      </c>
      <c r="N7" s="103"/>
    </row>
    <row r="8" spans="1:14" s="1" customFormat="1" ht="15.6" hidden="1" x14ac:dyDescent="0.4">
      <c r="A8" s="102">
        <v>7</v>
      </c>
      <c r="B8" s="102" t="s">
        <v>10</v>
      </c>
      <c r="C8" s="5" t="s">
        <v>42</v>
      </c>
      <c r="D8" s="102" t="s">
        <v>61</v>
      </c>
      <c r="E8" s="101">
        <v>0.995</v>
      </c>
      <c r="F8" s="245">
        <v>44568</v>
      </c>
      <c r="G8" s="246">
        <v>44568</v>
      </c>
      <c r="H8" s="100">
        <v>22646</v>
      </c>
      <c r="I8" s="100">
        <v>22642</v>
      </c>
      <c r="J8" s="232">
        <f t="shared" si="0"/>
        <v>4</v>
      </c>
      <c r="K8" s="233">
        <f t="shared" si="1"/>
        <v>0.99982336836527419</v>
      </c>
      <c r="L8" s="11"/>
      <c r="M8" s="19">
        <v>7</v>
      </c>
      <c r="N8" s="103"/>
    </row>
    <row r="9" spans="1:14" s="1" customFormat="1" hidden="1" x14ac:dyDescent="0.25">
      <c r="A9" s="102">
        <v>8</v>
      </c>
      <c r="B9" s="102" t="s">
        <v>10</v>
      </c>
      <c r="C9" s="5" t="s">
        <v>42</v>
      </c>
      <c r="D9" s="102" t="s">
        <v>61</v>
      </c>
      <c r="E9" s="101">
        <v>0.995</v>
      </c>
      <c r="F9" s="245">
        <v>44569</v>
      </c>
      <c r="G9" s="246">
        <v>44569</v>
      </c>
      <c r="H9" s="239">
        <v>56362</v>
      </c>
      <c r="I9" s="239">
        <v>56360</v>
      </c>
      <c r="J9" s="232">
        <f t="shared" si="0"/>
        <v>2</v>
      </c>
      <c r="K9" s="233">
        <f t="shared" si="1"/>
        <v>0.99996451509882545</v>
      </c>
      <c r="L9" s="10"/>
      <c r="M9" s="20">
        <v>8</v>
      </c>
      <c r="N9" s="103"/>
    </row>
    <row r="10" spans="1:14" s="1" customFormat="1" hidden="1" x14ac:dyDescent="0.25">
      <c r="A10" s="102">
        <v>9</v>
      </c>
      <c r="B10" s="102" t="s">
        <v>10</v>
      </c>
      <c r="C10" s="5" t="s">
        <v>42</v>
      </c>
      <c r="D10" s="102" t="s">
        <v>61</v>
      </c>
      <c r="E10" s="101">
        <v>0.995</v>
      </c>
      <c r="F10" s="245">
        <v>44570</v>
      </c>
      <c r="G10" s="246">
        <v>44570</v>
      </c>
      <c r="H10" s="239">
        <v>65104</v>
      </c>
      <c r="I10" s="239">
        <v>65098</v>
      </c>
      <c r="J10" s="232">
        <f t="shared" si="0"/>
        <v>6</v>
      </c>
      <c r="K10" s="233">
        <f t="shared" si="1"/>
        <v>0.99990783976406983</v>
      </c>
      <c r="L10" s="11"/>
      <c r="M10" s="20">
        <v>9</v>
      </c>
      <c r="N10" s="103"/>
    </row>
    <row r="11" spans="1:14" s="1" customFormat="1" hidden="1" x14ac:dyDescent="0.25">
      <c r="A11" s="102">
        <v>10</v>
      </c>
      <c r="B11" s="102" t="s">
        <v>10</v>
      </c>
      <c r="C11" s="5" t="s">
        <v>42</v>
      </c>
      <c r="D11" s="102" t="s">
        <v>61</v>
      </c>
      <c r="E11" s="101">
        <v>0.995</v>
      </c>
      <c r="F11" s="245">
        <v>44571</v>
      </c>
      <c r="G11" s="246">
        <v>44571</v>
      </c>
      <c r="H11" s="239" t="s">
        <v>222</v>
      </c>
      <c r="I11" s="239" t="s">
        <v>222</v>
      </c>
      <c r="J11" s="232" t="e">
        <f t="shared" si="0"/>
        <v>#VALUE!</v>
      </c>
      <c r="K11" s="233" t="e">
        <f t="shared" si="1"/>
        <v>#VALUE!</v>
      </c>
      <c r="L11" s="11"/>
      <c r="M11" s="20">
        <v>10</v>
      </c>
      <c r="N11" s="103"/>
    </row>
    <row r="12" spans="1:14" s="1" customFormat="1" hidden="1" x14ac:dyDescent="0.25">
      <c r="A12" s="102">
        <v>11</v>
      </c>
      <c r="B12" s="102" t="s">
        <v>10</v>
      </c>
      <c r="C12" s="5" t="s">
        <v>42</v>
      </c>
      <c r="D12" s="102" t="s">
        <v>61</v>
      </c>
      <c r="E12" s="101">
        <v>0.995</v>
      </c>
      <c r="F12" s="245">
        <v>44572</v>
      </c>
      <c r="G12" s="246">
        <v>44572</v>
      </c>
      <c r="H12" s="239" t="s">
        <v>222</v>
      </c>
      <c r="I12" s="239" t="s">
        <v>222</v>
      </c>
      <c r="J12" s="232" t="e">
        <f t="shared" si="0"/>
        <v>#VALUE!</v>
      </c>
      <c r="K12" s="233" t="e">
        <f t="shared" si="1"/>
        <v>#VALUE!</v>
      </c>
      <c r="L12" s="11"/>
      <c r="M12" s="20">
        <v>11</v>
      </c>
      <c r="N12" s="103"/>
    </row>
    <row r="13" spans="1:14" s="1" customFormat="1" hidden="1" x14ac:dyDescent="0.25">
      <c r="A13" s="102">
        <v>12</v>
      </c>
      <c r="B13" s="102" t="s">
        <v>10</v>
      </c>
      <c r="C13" s="5" t="s">
        <v>42</v>
      </c>
      <c r="D13" s="102" t="s">
        <v>61</v>
      </c>
      <c r="E13" s="101">
        <v>0.995</v>
      </c>
      <c r="F13" s="245">
        <v>44573</v>
      </c>
      <c r="G13" s="246">
        <v>44573</v>
      </c>
      <c r="H13" s="239" t="s">
        <v>222</v>
      </c>
      <c r="I13" s="239" t="s">
        <v>222</v>
      </c>
      <c r="J13" s="232" t="e">
        <f t="shared" si="0"/>
        <v>#VALUE!</v>
      </c>
      <c r="K13" s="233" t="e">
        <f t="shared" si="1"/>
        <v>#VALUE!</v>
      </c>
      <c r="L13" s="11"/>
      <c r="M13" s="20">
        <v>12</v>
      </c>
      <c r="N13" s="103"/>
    </row>
    <row r="14" spans="1:14" s="1" customFormat="1" hidden="1" x14ac:dyDescent="0.25">
      <c r="A14" s="102">
        <v>13</v>
      </c>
      <c r="B14" s="102" t="s">
        <v>10</v>
      </c>
      <c r="C14" s="5" t="s">
        <v>42</v>
      </c>
      <c r="D14" s="102" t="s">
        <v>61</v>
      </c>
      <c r="E14" s="101">
        <v>0.995</v>
      </c>
      <c r="F14" s="245">
        <v>44574</v>
      </c>
      <c r="G14" s="246">
        <v>44574</v>
      </c>
      <c r="H14" s="239" t="s">
        <v>222</v>
      </c>
      <c r="I14" s="239" t="s">
        <v>222</v>
      </c>
      <c r="J14" s="232" t="e">
        <f t="shared" si="0"/>
        <v>#VALUE!</v>
      </c>
      <c r="K14" s="233" t="e">
        <f t="shared" si="1"/>
        <v>#VALUE!</v>
      </c>
      <c r="L14" s="11"/>
      <c r="M14" s="20">
        <v>13</v>
      </c>
      <c r="N14" s="103"/>
    </row>
    <row r="15" spans="1:14" s="1" customFormat="1" hidden="1" x14ac:dyDescent="0.25">
      <c r="A15" s="102">
        <v>14</v>
      </c>
      <c r="B15" s="102" t="s">
        <v>10</v>
      </c>
      <c r="C15" s="5" t="s">
        <v>42</v>
      </c>
      <c r="D15" s="57" t="s">
        <v>61</v>
      </c>
      <c r="E15" s="222">
        <v>0.995</v>
      </c>
      <c r="F15" s="245">
        <v>44575</v>
      </c>
      <c r="G15" s="246">
        <v>44575</v>
      </c>
      <c r="H15" s="239" t="s">
        <v>222</v>
      </c>
      <c r="I15" s="239" t="s">
        <v>222</v>
      </c>
      <c r="J15" s="232" t="e">
        <f t="shared" si="0"/>
        <v>#VALUE!</v>
      </c>
      <c r="K15" s="234" t="e">
        <f t="shared" si="1"/>
        <v>#VALUE!</v>
      </c>
      <c r="L15" s="11"/>
      <c r="M15" s="20">
        <v>14</v>
      </c>
      <c r="N15" s="103"/>
    </row>
    <row r="16" spans="1:14" s="1" customFormat="1" hidden="1" x14ac:dyDescent="0.25">
      <c r="A16" s="102">
        <v>15</v>
      </c>
      <c r="B16" s="102" t="s">
        <v>10</v>
      </c>
      <c r="C16" s="5" t="s">
        <v>42</v>
      </c>
      <c r="D16" s="102" t="s">
        <v>61</v>
      </c>
      <c r="E16" s="101">
        <v>0.995</v>
      </c>
      <c r="F16" s="245">
        <v>44576</v>
      </c>
      <c r="G16" s="246">
        <v>44576</v>
      </c>
      <c r="H16" s="239" t="s">
        <v>222</v>
      </c>
      <c r="I16" s="239" t="s">
        <v>222</v>
      </c>
      <c r="J16" s="232" t="e">
        <f t="shared" si="0"/>
        <v>#VALUE!</v>
      </c>
      <c r="K16" s="233" t="e">
        <f t="shared" si="1"/>
        <v>#VALUE!</v>
      </c>
      <c r="L16" s="10"/>
      <c r="M16" s="21">
        <v>15</v>
      </c>
      <c r="N16" s="103"/>
    </row>
    <row r="17" spans="1:14" s="1" customFormat="1" hidden="1" x14ac:dyDescent="0.25">
      <c r="A17" s="102">
        <v>16</v>
      </c>
      <c r="B17" s="102" t="s">
        <v>10</v>
      </c>
      <c r="C17" s="5" t="s">
        <v>42</v>
      </c>
      <c r="D17" s="58" t="s">
        <v>61</v>
      </c>
      <c r="E17" s="225">
        <v>0.995</v>
      </c>
      <c r="F17" s="245">
        <v>44577</v>
      </c>
      <c r="G17" s="246">
        <v>44577</v>
      </c>
      <c r="H17" s="239" t="s">
        <v>222</v>
      </c>
      <c r="I17" s="239" t="s">
        <v>222</v>
      </c>
      <c r="J17" s="232" t="e">
        <f t="shared" si="0"/>
        <v>#VALUE!</v>
      </c>
      <c r="K17" s="231" t="e">
        <f t="shared" si="1"/>
        <v>#VALUE!</v>
      </c>
      <c r="L17" s="11"/>
      <c r="M17" s="21">
        <v>16</v>
      </c>
      <c r="N17" s="103"/>
    </row>
    <row r="18" spans="1:14" s="1" customFormat="1" hidden="1" x14ac:dyDescent="0.25">
      <c r="A18" s="102">
        <v>17</v>
      </c>
      <c r="B18" s="102" t="s">
        <v>10</v>
      </c>
      <c r="C18" s="5" t="s">
        <v>42</v>
      </c>
      <c r="D18" s="102" t="s">
        <v>61</v>
      </c>
      <c r="E18" s="101">
        <v>0.995</v>
      </c>
      <c r="F18" s="245">
        <v>44578</v>
      </c>
      <c r="G18" s="246">
        <v>44578</v>
      </c>
      <c r="H18" s="239" t="s">
        <v>222</v>
      </c>
      <c r="I18" s="239" t="s">
        <v>222</v>
      </c>
      <c r="J18" s="232" t="e">
        <f t="shared" si="0"/>
        <v>#VALUE!</v>
      </c>
      <c r="K18" s="233" t="e">
        <f t="shared" si="1"/>
        <v>#VALUE!</v>
      </c>
      <c r="L18" s="11"/>
      <c r="M18" s="21">
        <v>17</v>
      </c>
      <c r="N18" s="103"/>
    </row>
    <row r="19" spans="1:14" s="1" customFormat="1" hidden="1" x14ac:dyDescent="0.25">
      <c r="A19" s="102">
        <v>18</v>
      </c>
      <c r="B19" s="102" t="s">
        <v>10</v>
      </c>
      <c r="C19" s="5" t="s">
        <v>42</v>
      </c>
      <c r="D19" s="102" t="s">
        <v>61</v>
      </c>
      <c r="E19" s="101">
        <v>0.995</v>
      </c>
      <c r="F19" s="245">
        <v>44579</v>
      </c>
      <c r="G19" s="246">
        <v>44579</v>
      </c>
      <c r="H19" s="239" t="s">
        <v>222</v>
      </c>
      <c r="I19" s="239" t="s">
        <v>222</v>
      </c>
      <c r="J19" s="232" t="e">
        <f t="shared" si="0"/>
        <v>#VALUE!</v>
      </c>
      <c r="K19" s="233" t="e">
        <f t="shared" si="1"/>
        <v>#VALUE!</v>
      </c>
      <c r="L19" s="11"/>
      <c r="M19" s="21">
        <v>18</v>
      </c>
      <c r="N19" s="103"/>
    </row>
    <row r="20" spans="1:14" s="1" customFormat="1" hidden="1" x14ac:dyDescent="0.25">
      <c r="A20" s="102">
        <v>19</v>
      </c>
      <c r="B20" s="102" t="s">
        <v>10</v>
      </c>
      <c r="C20" s="5" t="s">
        <v>42</v>
      </c>
      <c r="D20" s="102" t="s">
        <v>61</v>
      </c>
      <c r="E20" s="101">
        <v>0.995</v>
      </c>
      <c r="F20" s="245">
        <v>44580</v>
      </c>
      <c r="G20" s="246">
        <v>44580</v>
      </c>
      <c r="H20" s="239" t="s">
        <v>222</v>
      </c>
      <c r="I20" s="239" t="s">
        <v>222</v>
      </c>
      <c r="J20" s="232" t="e">
        <f t="shared" si="0"/>
        <v>#VALUE!</v>
      </c>
      <c r="K20" s="233" t="e">
        <f t="shared" si="1"/>
        <v>#VALUE!</v>
      </c>
      <c r="L20" s="11"/>
      <c r="M20" s="21">
        <v>19</v>
      </c>
      <c r="N20" s="103"/>
    </row>
    <row r="21" spans="1:14" s="1" customFormat="1" hidden="1" x14ac:dyDescent="0.25">
      <c r="A21" s="102">
        <v>20</v>
      </c>
      <c r="B21" s="102" t="s">
        <v>10</v>
      </c>
      <c r="C21" s="5" t="s">
        <v>42</v>
      </c>
      <c r="D21" s="102" t="s">
        <v>61</v>
      </c>
      <c r="E21" s="101">
        <v>0.995</v>
      </c>
      <c r="F21" s="245">
        <v>44581</v>
      </c>
      <c r="G21" s="246">
        <v>44581</v>
      </c>
      <c r="H21" s="239" t="s">
        <v>222</v>
      </c>
      <c r="I21" s="239" t="s">
        <v>222</v>
      </c>
      <c r="J21" s="232" t="e">
        <f t="shared" si="0"/>
        <v>#VALUE!</v>
      </c>
      <c r="K21" s="233" t="e">
        <f t="shared" si="1"/>
        <v>#VALUE!</v>
      </c>
      <c r="L21" s="11"/>
      <c r="M21" s="21">
        <v>20</v>
      </c>
      <c r="N21" s="103"/>
    </row>
    <row r="22" spans="1:14" s="1" customFormat="1" hidden="1" x14ac:dyDescent="0.25">
      <c r="A22" s="102">
        <v>21</v>
      </c>
      <c r="B22" s="102" t="s">
        <v>10</v>
      </c>
      <c r="C22" s="5" t="s">
        <v>42</v>
      </c>
      <c r="D22" s="102" t="s">
        <v>61</v>
      </c>
      <c r="E22" s="101">
        <v>0.995</v>
      </c>
      <c r="F22" s="245">
        <v>44582</v>
      </c>
      <c r="G22" s="246">
        <v>44582</v>
      </c>
      <c r="H22" s="239" t="s">
        <v>222</v>
      </c>
      <c r="I22" s="239" t="s">
        <v>222</v>
      </c>
      <c r="J22" s="232" t="e">
        <f t="shared" si="0"/>
        <v>#VALUE!</v>
      </c>
      <c r="K22" s="233" t="e">
        <f t="shared" si="1"/>
        <v>#VALUE!</v>
      </c>
      <c r="L22" s="11"/>
      <c r="M22" s="21">
        <v>21</v>
      </c>
      <c r="N22" s="103"/>
    </row>
    <row r="23" spans="1:14" s="1" customFormat="1" hidden="1" x14ac:dyDescent="0.25">
      <c r="A23" s="102">
        <v>22</v>
      </c>
      <c r="B23" s="102" t="s">
        <v>10</v>
      </c>
      <c r="C23" s="5" t="s">
        <v>42</v>
      </c>
      <c r="D23" s="102" t="s">
        <v>61</v>
      </c>
      <c r="E23" s="101">
        <v>0.995</v>
      </c>
      <c r="F23" s="245">
        <v>44583</v>
      </c>
      <c r="G23" s="246">
        <v>44583</v>
      </c>
      <c r="H23" s="239" t="s">
        <v>222</v>
      </c>
      <c r="I23" s="239" t="s">
        <v>222</v>
      </c>
      <c r="J23" s="232" t="e">
        <f t="shared" si="0"/>
        <v>#VALUE!</v>
      </c>
      <c r="K23" s="233" t="e">
        <f t="shared" si="1"/>
        <v>#VALUE!</v>
      </c>
      <c r="L23" s="10"/>
      <c r="M23" s="22">
        <v>22</v>
      </c>
      <c r="N23" s="103"/>
    </row>
    <row r="24" spans="1:14" s="1" customFormat="1" hidden="1" x14ac:dyDescent="0.25">
      <c r="A24" s="102">
        <v>23</v>
      </c>
      <c r="B24" s="102" t="s">
        <v>10</v>
      </c>
      <c r="C24" s="5" t="s">
        <v>42</v>
      </c>
      <c r="D24" s="102" t="s">
        <v>61</v>
      </c>
      <c r="E24" s="101">
        <v>0.995</v>
      </c>
      <c r="F24" s="245">
        <v>44584</v>
      </c>
      <c r="G24" s="246">
        <v>44584</v>
      </c>
      <c r="H24" s="239" t="s">
        <v>222</v>
      </c>
      <c r="I24" s="239" t="s">
        <v>222</v>
      </c>
      <c r="J24" s="232" t="e">
        <f t="shared" si="0"/>
        <v>#VALUE!</v>
      </c>
      <c r="K24" s="233" t="e">
        <f t="shared" si="1"/>
        <v>#VALUE!</v>
      </c>
      <c r="L24" s="11"/>
      <c r="M24" s="22">
        <v>23</v>
      </c>
      <c r="N24" s="103"/>
    </row>
    <row r="25" spans="1:14" s="1" customFormat="1" hidden="1" x14ac:dyDescent="0.25">
      <c r="A25" s="102">
        <v>24</v>
      </c>
      <c r="B25" s="102" t="s">
        <v>10</v>
      </c>
      <c r="C25" s="5" t="s">
        <v>42</v>
      </c>
      <c r="D25" s="102" t="s">
        <v>61</v>
      </c>
      <c r="E25" s="101">
        <v>0.995</v>
      </c>
      <c r="F25" s="245">
        <v>44585</v>
      </c>
      <c r="G25" s="246">
        <v>44585</v>
      </c>
      <c r="H25" s="239" t="s">
        <v>222</v>
      </c>
      <c r="I25" s="239" t="s">
        <v>222</v>
      </c>
      <c r="J25" s="232" t="e">
        <f t="shared" si="0"/>
        <v>#VALUE!</v>
      </c>
      <c r="K25" s="233" t="e">
        <f t="shared" si="1"/>
        <v>#VALUE!</v>
      </c>
      <c r="L25" s="11"/>
      <c r="M25" s="22">
        <v>24</v>
      </c>
      <c r="N25" s="103"/>
    </row>
    <row r="26" spans="1:14" s="1" customFormat="1" hidden="1" x14ac:dyDescent="0.25">
      <c r="A26" s="102">
        <v>25</v>
      </c>
      <c r="B26" s="102" t="s">
        <v>10</v>
      </c>
      <c r="C26" s="5" t="s">
        <v>42</v>
      </c>
      <c r="D26" s="102" t="s">
        <v>61</v>
      </c>
      <c r="E26" s="101">
        <v>0.995</v>
      </c>
      <c r="F26" s="245">
        <v>44586</v>
      </c>
      <c r="G26" s="246">
        <v>44586</v>
      </c>
      <c r="H26" s="239" t="s">
        <v>222</v>
      </c>
      <c r="I26" s="239" t="s">
        <v>222</v>
      </c>
      <c r="J26" s="232" t="e">
        <f t="shared" si="0"/>
        <v>#VALUE!</v>
      </c>
      <c r="K26" s="233" t="e">
        <f t="shared" si="1"/>
        <v>#VALUE!</v>
      </c>
      <c r="L26" s="11"/>
      <c r="M26" s="22">
        <v>25</v>
      </c>
      <c r="N26" s="103"/>
    </row>
    <row r="27" spans="1:14" s="1" customFormat="1" hidden="1" x14ac:dyDescent="0.25">
      <c r="A27" s="102">
        <v>26</v>
      </c>
      <c r="B27" s="102" t="s">
        <v>10</v>
      </c>
      <c r="C27" s="5" t="s">
        <v>42</v>
      </c>
      <c r="D27" s="102" t="s">
        <v>61</v>
      </c>
      <c r="E27" s="101">
        <v>0.995</v>
      </c>
      <c r="F27" s="245">
        <v>44587</v>
      </c>
      <c r="G27" s="246">
        <v>44587</v>
      </c>
      <c r="H27" s="239" t="s">
        <v>222</v>
      </c>
      <c r="I27" s="239" t="s">
        <v>222</v>
      </c>
      <c r="J27" s="232" t="e">
        <f t="shared" si="0"/>
        <v>#VALUE!</v>
      </c>
      <c r="K27" s="233" t="e">
        <f t="shared" si="1"/>
        <v>#VALUE!</v>
      </c>
      <c r="L27" s="11"/>
      <c r="M27" s="22">
        <v>26</v>
      </c>
      <c r="N27" s="103"/>
    </row>
    <row r="28" spans="1:14" s="1" customFormat="1" hidden="1" x14ac:dyDescent="0.25">
      <c r="A28" s="102">
        <v>27</v>
      </c>
      <c r="B28" s="102" t="s">
        <v>10</v>
      </c>
      <c r="C28" s="5" t="s">
        <v>42</v>
      </c>
      <c r="D28" s="102" t="s">
        <v>61</v>
      </c>
      <c r="E28" s="101">
        <v>0.995</v>
      </c>
      <c r="F28" s="245">
        <v>44588</v>
      </c>
      <c r="G28" s="246">
        <v>44588</v>
      </c>
      <c r="H28" s="239" t="s">
        <v>222</v>
      </c>
      <c r="I28" s="239" t="s">
        <v>222</v>
      </c>
      <c r="J28" s="232" t="e">
        <f t="shared" si="0"/>
        <v>#VALUE!</v>
      </c>
      <c r="K28" s="233" t="e">
        <f t="shared" si="1"/>
        <v>#VALUE!</v>
      </c>
      <c r="L28" s="11"/>
      <c r="M28" s="22">
        <v>27</v>
      </c>
      <c r="N28" s="103"/>
    </row>
    <row r="29" spans="1:14" s="1" customFormat="1" hidden="1" x14ac:dyDescent="0.25">
      <c r="A29" s="102">
        <v>28</v>
      </c>
      <c r="B29" s="102" t="s">
        <v>10</v>
      </c>
      <c r="C29" s="5" t="s">
        <v>42</v>
      </c>
      <c r="D29" s="102" t="s">
        <v>61</v>
      </c>
      <c r="E29" s="101">
        <v>0.995</v>
      </c>
      <c r="F29" s="245">
        <v>44589</v>
      </c>
      <c r="G29" s="246">
        <v>44589</v>
      </c>
      <c r="H29" s="239" t="s">
        <v>222</v>
      </c>
      <c r="I29" s="239" t="s">
        <v>222</v>
      </c>
      <c r="J29" s="232" t="e">
        <f t="shared" si="0"/>
        <v>#VALUE!</v>
      </c>
      <c r="K29" s="233" t="e">
        <f t="shared" si="1"/>
        <v>#VALUE!</v>
      </c>
      <c r="L29" s="11"/>
      <c r="M29" s="22">
        <v>28</v>
      </c>
      <c r="N29" s="103"/>
    </row>
    <row r="30" spans="1:14" s="1" customFormat="1" hidden="1" x14ac:dyDescent="0.25">
      <c r="A30" s="102">
        <v>29</v>
      </c>
      <c r="B30" s="102" t="s">
        <v>10</v>
      </c>
      <c r="C30" s="5" t="s">
        <v>42</v>
      </c>
      <c r="D30" s="102" t="s">
        <v>61</v>
      </c>
      <c r="E30" s="101">
        <v>0.995</v>
      </c>
      <c r="F30" s="245">
        <v>44590</v>
      </c>
      <c r="G30" s="246">
        <v>44590</v>
      </c>
      <c r="H30" s="239" t="s">
        <v>222</v>
      </c>
      <c r="I30" s="239" t="s">
        <v>222</v>
      </c>
      <c r="J30" s="232" t="e">
        <f t="shared" si="0"/>
        <v>#VALUE!</v>
      </c>
      <c r="K30" s="233" t="e">
        <f t="shared" si="1"/>
        <v>#VALUE!</v>
      </c>
      <c r="L30" s="10"/>
      <c r="M30" s="22">
        <v>29</v>
      </c>
      <c r="N30" s="103"/>
    </row>
    <row r="31" spans="1:14" s="1" customFormat="1" hidden="1" x14ac:dyDescent="0.25">
      <c r="A31" s="102">
        <v>30</v>
      </c>
      <c r="B31" s="102" t="s">
        <v>10</v>
      </c>
      <c r="C31" s="5" t="s">
        <v>42</v>
      </c>
      <c r="D31" s="102" t="s">
        <v>61</v>
      </c>
      <c r="E31" s="101">
        <v>0.995</v>
      </c>
      <c r="F31" s="245">
        <v>44591</v>
      </c>
      <c r="G31" s="246">
        <v>44591</v>
      </c>
      <c r="H31" s="239" t="s">
        <v>222</v>
      </c>
      <c r="I31" s="239" t="s">
        <v>222</v>
      </c>
      <c r="J31" s="232" t="e">
        <f t="shared" si="0"/>
        <v>#VALUE!</v>
      </c>
      <c r="K31" s="233" t="e">
        <f t="shared" si="1"/>
        <v>#VALUE!</v>
      </c>
      <c r="L31" s="10"/>
      <c r="M31" s="22">
        <v>30</v>
      </c>
      <c r="N31" s="103"/>
    </row>
    <row r="32" spans="1:14" s="1" customFormat="1" hidden="1" x14ac:dyDescent="0.25">
      <c r="A32" s="102">
        <v>31</v>
      </c>
      <c r="B32" s="101" t="s">
        <v>10</v>
      </c>
      <c r="C32" s="102" t="s">
        <v>42</v>
      </c>
      <c r="D32" s="102" t="s">
        <v>61</v>
      </c>
      <c r="E32" s="101">
        <v>0.995</v>
      </c>
      <c r="F32" s="245">
        <v>44592</v>
      </c>
      <c r="G32" s="246">
        <v>44592</v>
      </c>
      <c r="H32" s="239" t="s">
        <v>222</v>
      </c>
      <c r="I32" s="239" t="s">
        <v>222</v>
      </c>
      <c r="J32" s="232" t="e">
        <f t="shared" ref="J32" si="2">H32-I32</f>
        <v>#VALUE!</v>
      </c>
      <c r="K32" s="233" t="e">
        <f t="shared" ref="K32" si="3">I32/H32</f>
        <v>#VALUE!</v>
      </c>
      <c r="L32" s="10"/>
      <c r="M32" s="22">
        <v>31</v>
      </c>
      <c r="N32" s="103"/>
    </row>
    <row r="33" spans="1:14" s="1" customFormat="1" x14ac:dyDescent="0.25">
      <c r="A33" s="24"/>
      <c r="B33" s="24" t="s">
        <v>10</v>
      </c>
      <c r="C33" s="25" t="s">
        <v>42</v>
      </c>
      <c r="D33" s="24" t="s">
        <v>62</v>
      </c>
      <c r="E33" s="26">
        <v>0.995</v>
      </c>
      <c r="F33" s="27" t="s">
        <v>223</v>
      </c>
      <c r="G33" s="64"/>
      <c r="H33" s="257">
        <f>SUM(H2:H31)</f>
        <v>455019</v>
      </c>
      <c r="I33" s="257">
        <f>SUM(I2:I31)</f>
        <v>454964</v>
      </c>
      <c r="J33" s="228">
        <f t="shared" si="0"/>
        <v>55</v>
      </c>
      <c r="K33" s="235">
        <f t="shared" si="1"/>
        <v>0.99987912592660966</v>
      </c>
      <c r="L33" s="28"/>
      <c r="M33" s="23">
        <v>32</v>
      </c>
      <c r="N33" s="103"/>
    </row>
    <row r="34" spans="1:14" s="1" customFormat="1" hidden="1" x14ac:dyDescent="0.25">
      <c r="A34" s="24">
        <v>1</v>
      </c>
      <c r="B34" s="24" t="s">
        <v>10</v>
      </c>
      <c r="C34" s="25" t="s">
        <v>43</v>
      </c>
      <c r="D34" s="24" t="s">
        <v>63</v>
      </c>
      <c r="E34" s="26">
        <v>0.995</v>
      </c>
      <c r="F34" s="245">
        <v>44562</v>
      </c>
      <c r="G34" s="246">
        <v>44562</v>
      </c>
      <c r="H34" s="239">
        <v>422</v>
      </c>
      <c r="I34" s="239">
        <v>422</v>
      </c>
      <c r="J34" s="232">
        <f t="shared" si="0"/>
        <v>0</v>
      </c>
      <c r="K34" s="235">
        <f t="shared" si="1"/>
        <v>1</v>
      </c>
      <c r="L34" s="10"/>
      <c r="M34" s="19">
        <v>33</v>
      </c>
      <c r="N34" s="103"/>
    </row>
    <row r="35" spans="1:14" s="1" customFormat="1" ht="15.6" hidden="1" x14ac:dyDescent="0.4">
      <c r="A35" s="24">
        <v>2</v>
      </c>
      <c r="B35" s="24" t="s">
        <v>10</v>
      </c>
      <c r="C35" s="25" t="s">
        <v>43</v>
      </c>
      <c r="D35" s="24" t="s">
        <v>63</v>
      </c>
      <c r="E35" s="26">
        <v>0.995</v>
      </c>
      <c r="F35" s="245">
        <v>44563</v>
      </c>
      <c r="G35" s="246">
        <v>44563</v>
      </c>
      <c r="H35" s="100">
        <v>479</v>
      </c>
      <c r="I35" s="100">
        <v>479</v>
      </c>
      <c r="J35" s="232">
        <f t="shared" si="0"/>
        <v>0</v>
      </c>
      <c r="K35" s="235">
        <f t="shared" si="1"/>
        <v>1</v>
      </c>
      <c r="L35" s="11"/>
      <c r="M35" s="19">
        <v>34</v>
      </c>
      <c r="N35" s="103"/>
    </row>
    <row r="36" spans="1:14" s="1" customFormat="1" ht="15.6" hidden="1" x14ac:dyDescent="0.4">
      <c r="A36" s="24">
        <v>3</v>
      </c>
      <c r="B36" s="24" t="s">
        <v>10</v>
      </c>
      <c r="C36" s="25" t="s">
        <v>43</v>
      </c>
      <c r="D36" s="24" t="s">
        <v>63</v>
      </c>
      <c r="E36" s="26">
        <v>0.995</v>
      </c>
      <c r="F36" s="245">
        <v>44564</v>
      </c>
      <c r="G36" s="246">
        <v>44564</v>
      </c>
      <c r="H36" s="100">
        <v>505</v>
      </c>
      <c r="I36" s="100">
        <v>504</v>
      </c>
      <c r="J36" s="232">
        <f t="shared" si="0"/>
        <v>1</v>
      </c>
      <c r="K36" s="235">
        <f t="shared" si="1"/>
        <v>0.99801980198019802</v>
      </c>
      <c r="L36" s="11"/>
      <c r="M36" s="19">
        <v>35</v>
      </c>
      <c r="N36" s="103"/>
    </row>
    <row r="37" spans="1:14" s="1" customFormat="1" hidden="1" x14ac:dyDescent="0.25">
      <c r="A37" s="24">
        <v>4</v>
      </c>
      <c r="B37" s="24" t="s">
        <v>10</v>
      </c>
      <c r="C37" s="25" t="s">
        <v>43</v>
      </c>
      <c r="D37" s="24" t="s">
        <v>63</v>
      </c>
      <c r="E37" s="26">
        <v>0.995</v>
      </c>
      <c r="F37" s="245">
        <v>44565</v>
      </c>
      <c r="G37" s="246">
        <v>44565</v>
      </c>
      <c r="H37" s="239">
        <v>482</v>
      </c>
      <c r="I37" s="239">
        <v>482</v>
      </c>
      <c r="J37" s="232">
        <f>H37-I37</f>
        <v>0</v>
      </c>
      <c r="K37" s="235">
        <f t="shared" si="1"/>
        <v>1</v>
      </c>
      <c r="L37" s="11"/>
      <c r="M37" s="19">
        <v>36</v>
      </c>
      <c r="N37" s="103"/>
    </row>
    <row r="38" spans="1:14" s="1" customFormat="1" hidden="1" x14ac:dyDescent="0.25">
      <c r="A38" s="24">
        <v>5</v>
      </c>
      <c r="B38" s="24" t="s">
        <v>10</v>
      </c>
      <c r="C38" s="25" t="s">
        <v>43</v>
      </c>
      <c r="D38" s="24" t="s">
        <v>63</v>
      </c>
      <c r="E38" s="26">
        <v>0.995</v>
      </c>
      <c r="F38" s="245">
        <v>44566</v>
      </c>
      <c r="G38" s="246">
        <v>44566</v>
      </c>
      <c r="H38" s="239">
        <v>399</v>
      </c>
      <c r="I38" s="239">
        <v>399</v>
      </c>
      <c r="J38" s="232">
        <f t="shared" si="0"/>
        <v>0</v>
      </c>
      <c r="K38" s="235">
        <f t="shared" si="1"/>
        <v>1</v>
      </c>
      <c r="L38" s="11"/>
      <c r="M38" s="19">
        <v>37</v>
      </c>
      <c r="N38" s="103"/>
    </row>
    <row r="39" spans="1:14" s="1" customFormat="1" ht="15.6" hidden="1" x14ac:dyDescent="0.4">
      <c r="A39" s="24">
        <v>6</v>
      </c>
      <c r="B39" s="24" t="s">
        <v>10</v>
      </c>
      <c r="C39" s="25" t="s">
        <v>43</v>
      </c>
      <c r="D39" s="24" t="s">
        <v>63</v>
      </c>
      <c r="E39" s="26">
        <v>0.995</v>
      </c>
      <c r="F39" s="245">
        <v>44567</v>
      </c>
      <c r="G39" s="246">
        <v>44567</v>
      </c>
      <c r="H39" s="100">
        <v>512</v>
      </c>
      <c r="I39" s="100">
        <v>512</v>
      </c>
      <c r="J39" s="232">
        <f t="shared" si="0"/>
        <v>0</v>
      </c>
      <c r="K39" s="235">
        <f t="shared" si="1"/>
        <v>1</v>
      </c>
      <c r="L39" s="11"/>
      <c r="M39" s="19">
        <v>38</v>
      </c>
      <c r="N39" s="103"/>
    </row>
    <row r="40" spans="1:14" s="1" customFormat="1" ht="15.6" hidden="1" x14ac:dyDescent="0.4">
      <c r="A40" s="24">
        <v>7</v>
      </c>
      <c r="B40" s="24" t="s">
        <v>10</v>
      </c>
      <c r="C40" s="25" t="s">
        <v>43</v>
      </c>
      <c r="D40" s="24" t="s">
        <v>63</v>
      </c>
      <c r="E40" s="26">
        <v>0.995</v>
      </c>
      <c r="F40" s="245">
        <v>44568</v>
      </c>
      <c r="G40" s="246">
        <v>44568</v>
      </c>
      <c r="H40" s="100">
        <v>39</v>
      </c>
      <c r="I40" s="100">
        <v>39</v>
      </c>
      <c r="J40" s="232">
        <f t="shared" si="0"/>
        <v>0</v>
      </c>
      <c r="K40" s="235">
        <f t="shared" si="1"/>
        <v>1</v>
      </c>
      <c r="L40" s="11"/>
      <c r="M40" s="19">
        <v>39</v>
      </c>
      <c r="N40" s="103"/>
    </row>
    <row r="41" spans="1:14" s="1" customFormat="1" hidden="1" x14ac:dyDescent="0.25">
      <c r="A41" s="24">
        <v>8</v>
      </c>
      <c r="B41" s="24" t="s">
        <v>10</v>
      </c>
      <c r="C41" s="25" t="s">
        <v>43</v>
      </c>
      <c r="D41" s="24" t="s">
        <v>63</v>
      </c>
      <c r="E41" s="26">
        <v>0.995</v>
      </c>
      <c r="F41" s="245">
        <v>44569</v>
      </c>
      <c r="G41" s="246">
        <v>44569</v>
      </c>
      <c r="H41" s="239">
        <v>377</v>
      </c>
      <c r="I41" s="239">
        <v>377</v>
      </c>
      <c r="J41" s="232">
        <f t="shared" si="0"/>
        <v>0</v>
      </c>
      <c r="K41" s="235">
        <f t="shared" si="1"/>
        <v>1</v>
      </c>
      <c r="L41" s="10"/>
      <c r="M41" s="20">
        <v>40</v>
      </c>
      <c r="N41" s="103"/>
    </row>
    <row r="42" spans="1:14" s="1" customFormat="1" hidden="1" x14ac:dyDescent="0.25">
      <c r="A42" s="24">
        <v>9</v>
      </c>
      <c r="B42" s="24" t="s">
        <v>10</v>
      </c>
      <c r="C42" s="25" t="s">
        <v>43</v>
      </c>
      <c r="D42" s="24" t="s">
        <v>63</v>
      </c>
      <c r="E42" s="26">
        <v>0.995</v>
      </c>
      <c r="F42" s="245">
        <v>44570</v>
      </c>
      <c r="G42" s="246">
        <v>44570</v>
      </c>
      <c r="H42" s="239">
        <v>455</v>
      </c>
      <c r="I42" s="239">
        <v>455</v>
      </c>
      <c r="J42" s="232">
        <f t="shared" si="0"/>
        <v>0</v>
      </c>
      <c r="K42" s="235">
        <f t="shared" si="1"/>
        <v>1</v>
      </c>
      <c r="L42" s="11"/>
      <c r="M42" s="20">
        <v>41</v>
      </c>
      <c r="N42" s="103"/>
    </row>
    <row r="43" spans="1:14" s="1" customFormat="1" hidden="1" x14ac:dyDescent="0.25">
      <c r="A43" s="24">
        <v>10</v>
      </c>
      <c r="B43" s="24" t="s">
        <v>10</v>
      </c>
      <c r="C43" s="25" t="s">
        <v>43</v>
      </c>
      <c r="D43" s="24" t="s">
        <v>63</v>
      </c>
      <c r="E43" s="26">
        <v>0.995</v>
      </c>
      <c r="F43" s="245">
        <v>44571</v>
      </c>
      <c r="G43" s="246">
        <v>44571</v>
      </c>
      <c r="H43" s="239" t="s">
        <v>222</v>
      </c>
      <c r="I43" s="239" t="s">
        <v>222</v>
      </c>
      <c r="J43" s="232" t="e">
        <f t="shared" si="0"/>
        <v>#VALUE!</v>
      </c>
      <c r="K43" s="235" t="e">
        <f t="shared" si="1"/>
        <v>#VALUE!</v>
      </c>
      <c r="L43" s="11"/>
      <c r="M43" s="20">
        <v>42</v>
      </c>
      <c r="N43" s="103"/>
    </row>
    <row r="44" spans="1:14" s="1" customFormat="1" hidden="1" x14ac:dyDescent="0.25">
      <c r="A44" s="24">
        <v>11</v>
      </c>
      <c r="B44" s="24" t="s">
        <v>10</v>
      </c>
      <c r="C44" s="25" t="s">
        <v>43</v>
      </c>
      <c r="D44" s="24" t="s">
        <v>63</v>
      </c>
      <c r="E44" s="26">
        <v>0.995</v>
      </c>
      <c r="F44" s="245">
        <v>44572</v>
      </c>
      <c r="G44" s="246">
        <v>44572</v>
      </c>
      <c r="H44" s="239" t="s">
        <v>222</v>
      </c>
      <c r="I44" s="239" t="s">
        <v>222</v>
      </c>
      <c r="J44" s="232" t="e">
        <f t="shared" si="0"/>
        <v>#VALUE!</v>
      </c>
      <c r="K44" s="235" t="e">
        <f t="shared" si="1"/>
        <v>#VALUE!</v>
      </c>
      <c r="L44" s="11"/>
      <c r="M44" s="20">
        <v>43</v>
      </c>
      <c r="N44" s="103"/>
    </row>
    <row r="45" spans="1:14" s="1" customFormat="1" hidden="1" x14ac:dyDescent="0.25">
      <c r="A45" s="24">
        <v>12</v>
      </c>
      <c r="B45" s="24" t="s">
        <v>10</v>
      </c>
      <c r="C45" s="25" t="s">
        <v>43</v>
      </c>
      <c r="D45" s="24" t="s">
        <v>63</v>
      </c>
      <c r="E45" s="26">
        <v>0.995</v>
      </c>
      <c r="F45" s="245">
        <v>44573</v>
      </c>
      <c r="G45" s="246">
        <v>44573</v>
      </c>
      <c r="H45" s="239" t="s">
        <v>222</v>
      </c>
      <c r="I45" s="239" t="s">
        <v>222</v>
      </c>
      <c r="J45" s="232" t="e">
        <f t="shared" si="0"/>
        <v>#VALUE!</v>
      </c>
      <c r="K45" s="235" t="e">
        <f t="shared" si="1"/>
        <v>#VALUE!</v>
      </c>
      <c r="L45" s="11"/>
      <c r="M45" s="20">
        <v>44</v>
      </c>
      <c r="N45" s="103"/>
    </row>
    <row r="46" spans="1:14" s="1" customFormat="1" hidden="1" x14ac:dyDescent="0.25">
      <c r="A46" s="24">
        <v>13</v>
      </c>
      <c r="B46" s="24" t="s">
        <v>10</v>
      </c>
      <c r="C46" s="25" t="s">
        <v>43</v>
      </c>
      <c r="D46" s="24" t="s">
        <v>63</v>
      </c>
      <c r="E46" s="26">
        <v>0.995</v>
      </c>
      <c r="F46" s="245">
        <v>44574</v>
      </c>
      <c r="G46" s="246">
        <v>44574</v>
      </c>
      <c r="H46" s="239" t="s">
        <v>222</v>
      </c>
      <c r="I46" s="239" t="s">
        <v>222</v>
      </c>
      <c r="J46" s="232" t="e">
        <f t="shared" si="0"/>
        <v>#VALUE!</v>
      </c>
      <c r="K46" s="235" t="e">
        <f t="shared" si="1"/>
        <v>#VALUE!</v>
      </c>
      <c r="L46" s="11"/>
      <c r="M46" s="20">
        <v>45</v>
      </c>
      <c r="N46" s="103"/>
    </row>
    <row r="47" spans="1:14" s="1" customFormat="1" hidden="1" x14ac:dyDescent="0.25">
      <c r="A47" s="24">
        <v>14</v>
      </c>
      <c r="B47" s="24" t="s">
        <v>10</v>
      </c>
      <c r="C47" s="25" t="s">
        <v>43</v>
      </c>
      <c r="D47" s="24" t="s">
        <v>63</v>
      </c>
      <c r="E47" s="26">
        <v>0.995</v>
      </c>
      <c r="F47" s="245">
        <v>44575</v>
      </c>
      <c r="G47" s="246">
        <v>44575</v>
      </c>
      <c r="H47" s="239" t="s">
        <v>222</v>
      </c>
      <c r="I47" s="239" t="s">
        <v>222</v>
      </c>
      <c r="J47" s="232" t="e">
        <f t="shared" si="0"/>
        <v>#VALUE!</v>
      </c>
      <c r="K47" s="235" t="e">
        <f t="shared" si="1"/>
        <v>#VALUE!</v>
      </c>
      <c r="L47" s="11"/>
      <c r="M47" s="20">
        <v>46</v>
      </c>
      <c r="N47" s="103"/>
    </row>
    <row r="48" spans="1:14" s="1" customFormat="1" hidden="1" x14ac:dyDescent="0.25">
      <c r="A48" s="24">
        <v>15</v>
      </c>
      <c r="B48" s="24" t="s">
        <v>10</v>
      </c>
      <c r="C48" s="25" t="s">
        <v>43</v>
      </c>
      <c r="D48" s="24" t="s">
        <v>63</v>
      </c>
      <c r="E48" s="26">
        <v>0.995</v>
      </c>
      <c r="F48" s="245">
        <v>44576</v>
      </c>
      <c r="G48" s="246">
        <v>44576</v>
      </c>
      <c r="H48" s="239" t="s">
        <v>222</v>
      </c>
      <c r="I48" s="239" t="s">
        <v>222</v>
      </c>
      <c r="J48" s="232" t="e">
        <f t="shared" si="0"/>
        <v>#VALUE!</v>
      </c>
      <c r="K48" s="235" t="e">
        <f t="shared" si="1"/>
        <v>#VALUE!</v>
      </c>
      <c r="L48" s="10"/>
      <c r="M48" s="21">
        <v>47</v>
      </c>
      <c r="N48" s="103"/>
    </row>
    <row r="49" spans="1:14" s="1" customFormat="1" hidden="1" x14ac:dyDescent="0.25">
      <c r="A49" s="24">
        <v>16</v>
      </c>
      <c r="B49" s="24" t="s">
        <v>10</v>
      </c>
      <c r="C49" s="25" t="s">
        <v>43</v>
      </c>
      <c r="D49" s="24" t="s">
        <v>63</v>
      </c>
      <c r="E49" s="26">
        <v>0.995</v>
      </c>
      <c r="F49" s="245">
        <v>44577</v>
      </c>
      <c r="G49" s="246">
        <v>44577</v>
      </c>
      <c r="H49" s="239" t="s">
        <v>222</v>
      </c>
      <c r="I49" s="239" t="s">
        <v>222</v>
      </c>
      <c r="J49" s="232" t="e">
        <f t="shared" si="0"/>
        <v>#VALUE!</v>
      </c>
      <c r="K49" s="235" t="e">
        <f t="shared" si="1"/>
        <v>#VALUE!</v>
      </c>
      <c r="L49" s="11"/>
      <c r="M49" s="21">
        <v>48</v>
      </c>
      <c r="N49" s="103"/>
    </row>
    <row r="50" spans="1:14" s="1" customFormat="1" hidden="1" x14ac:dyDescent="0.25">
      <c r="A50" s="24">
        <v>17</v>
      </c>
      <c r="B50" s="24" t="s">
        <v>10</v>
      </c>
      <c r="C50" s="25" t="s">
        <v>43</v>
      </c>
      <c r="D50" s="24" t="s">
        <v>63</v>
      </c>
      <c r="E50" s="26">
        <v>0.995</v>
      </c>
      <c r="F50" s="245">
        <v>44578</v>
      </c>
      <c r="G50" s="246">
        <v>44578</v>
      </c>
      <c r="H50" s="239" t="s">
        <v>222</v>
      </c>
      <c r="I50" s="239" t="s">
        <v>222</v>
      </c>
      <c r="J50" s="232" t="e">
        <f t="shared" si="0"/>
        <v>#VALUE!</v>
      </c>
      <c r="K50" s="235" t="e">
        <f t="shared" si="1"/>
        <v>#VALUE!</v>
      </c>
      <c r="L50" s="11"/>
      <c r="M50" s="21">
        <v>49</v>
      </c>
      <c r="N50" s="103"/>
    </row>
    <row r="51" spans="1:14" s="1" customFormat="1" hidden="1" x14ac:dyDescent="0.25">
      <c r="A51" s="24">
        <v>18</v>
      </c>
      <c r="B51" s="24" t="s">
        <v>10</v>
      </c>
      <c r="C51" s="25" t="s">
        <v>43</v>
      </c>
      <c r="D51" s="24" t="s">
        <v>63</v>
      </c>
      <c r="E51" s="26">
        <v>0.995</v>
      </c>
      <c r="F51" s="245">
        <v>44579</v>
      </c>
      <c r="G51" s="246">
        <v>44579</v>
      </c>
      <c r="H51" s="239" t="s">
        <v>222</v>
      </c>
      <c r="I51" s="239" t="s">
        <v>222</v>
      </c>
      <c r="J51" s="232" t="e">
        <f t="shared" si="0"/>
        <v>#VALUE!</v>
      </c>
      <c r="K51" s="235" t="e">
        <f t="shared" si="1"/>
        <v>#VALUE!</v>
      </c>
      <c r="L51" s="11"/>
      <c r="M51" s="21">
        <v>50</v>
      </c>
      <c r="N51" s="103"/>
    </row>
    <row r="52" spans="1:14" s="1" customFormat="1" hidden="1" x14ac:dyDescent="0.25">
      <c r="A52" s="24">
        <v>19</v>
      </c>
      <c r="B52" s="24" t="s">
        <v>10</v>
      </c>
      <c r="C52" s="25" t="s">
        <v>43</v>
      </c>
      <c r="D52" s="24" t="s">
        <v>63</v>
      </c>
      <c r="E52" s="26">
        <v>0.995</v>
      </c>
      <c r="F52" s="245">
        <v>44580</v>
      </c>
      <c r="G52" s="246">
        <v>44580</v>
      </c>
      <c r="H52" s="239" t="s">
        <v>222</v>
      </c>
      <c r="I52" s="239" t="s">
        <v>222</v>
      </c>
      <c r="J52" s="232" t="e">
        <f t="shared" si="0"/>
        <v>#VALUE!</v>
      </c>
      <c r="K52" s="235" t="e">
        <f t="shared" si="1"/>
        <v>#VALUE!</v>
      </c>
      <c r="L52" s="11"/>
      <c r="M52" s="21">
        <v>51</v>
      </c>
      <c r="N52" s="103"/>
    </row>
    <row r="53" spans="1:14" s="1" customFormat="1" hidden="1" x14ac:dyDescent="0.25">
      <c r="A53" s="24">
        <v>20</v>
      </c>
      <c r="B53" s="24" t="s">
        <v>10</v>
      </c>
      <c r="C53" s="25" t="s">
        <v>43</v>
      </c>
      <c r="D53" s="24" t="s">
        <v>63</v>
      </c>
      <c r="E53" s="26">
        <v>0.995</v>
      </c>
      <c r="F53" s="245">
        <v>44581</v>
      </c>
      <c r="G53" s="246">
        <v>44581</v>
      </c>
      <c r="H53" s="239" t="s">
        <v>222</v>
      </c>
      <c r="I53" s="239" t="s">
        <v>222</v>
      </c>
      <c r="J53" s="232" t="e">
        <f t="shared" si="0"/>
        <v>#VALUE!</v>
      </c>
      <c r="K53" s="235" t="e">
        <f t="shared" si="1"/>
        <v>#VALUE!</v>
      </c>
      <c r="L53" s="11"/>
      <c r="M53" s="21">
        <v>52</v>
      </c>
      <c r="N53" s="103"/>
    </row>
    <row r="54" spans="1:14" s="1" customFormat="1" hidden="1" x14ac:dyDescent="0.25">
      <c r="A54" s="24">
        <v>21</v>
      </c>
      <c r="B54" s="24" t="s">
        <v>10</v>
      </c>
      <c r="C54" s="25" t="s">
        <v>43</v>
      </c>
      <c r="D54" s="24" t="s">
        <v>63</v>
      </c>
      <c r="E54" s="26">
        <v>0.995</v>
      </c>
      <c r="F54" s="245">
        <v>44582</v>
      </c>
      <c r="G54" s="246">
        <v>44582</v>
      </c>
      <c r="H54" s="239" t="s">
        <v>222</v>
      </c>
      <c r="I54" s="239" t="s">
        <v>222</v>
      </c>
      <c r="J54" s="232" t="e">
        <f t="shared" si="0"/>
        <v>#VALUE!</v>
      </c>
      <c r="K54" s="235" t="e">
        <f t="shared" si="1"/>
        <v>#VALUE!</v>
      </c>
      <c r="L54" s="11"/>
      <c r="M54" s="21">
        <v>53</v>
      </c>
      <c r="N54" s="103"/>
    </row>
    <row r="55" spans="1:14" s="1" customFormat="1" hidden="1" x14ac:dyDescent="0.25">
      <c r="A55" s="24">
        <v>22</v>
      </c>
      <c r="B55" s="24" t="s">
        <v>10</v>
      </c>
      <c r="C55" s="25" t="s">
        <v>43</v>
      </c>
      <c r="D55" s="24" t="s">
        <v>63</v>
      </c>
      <c r="E55" s="26">
        <v>0.995</v>
      </c>
      <c r="F55" s="245">
        <v>44583</v>
      </c>
      <c r="G55" s="246">
        <v>44583</v>
      </c>
      <c r="H55" s="239" t="s">
        <v>222</v>
      </c>
      <c r="I55" s="239" t="s">
        <v>222</v>
      </c>
      <c r="J55" s="232" t="e">
        <f t="shared" si="0"/>
        <v>#VALUE!</v>
      </c>
      <c r="K55" s="235" t="e">
        <f t="shared" si="1"/>
        <v>#VALUE!</v>
      </c>
      <c r="L55" s="10"/>
      <c r="M55" s="22">
        <v>54</v>
      </c>
      <c r="N55" s="103"/>
    </row>
    <row r="56" spans="1:14" s="1" customFormat="1" hidden="1" x14ac:dyDescent="0.25">
      <c r="A56" s="24">
        <v>23</v>
      </c>
      <c r="B56" s="24" t="s">
        <v>10</v>
      </c>
      <c r="C56" s="25" t="s">
        <v>43</v>
      </c>
      <c r="D56" s="24" t="s">
        <v>63</v>
      </c>
      <c r="E56" s="26">
        <v>0.995</v>
      </c>
      <c r="F56" s="245">
        <v>44584</v>
      </c>
      <c r="G56" s="246">
        <v>44584</v>
      </c>
      <c r="H56" s="239" t="s">
        <v>222</v>
      </c>
      <c r="I56" s="239" t="s">
        <v>222</v>
      </c>
      <c r="J56" s="232" t="e">
        <f t="shared" si="0"/>
        <v>#VALUE!</v>
      </c>
      <c r="K56" s="235" t="e">
        <f t="shared" si="1"/>
        <v>#VALUE!</v>
      </c>
      <c r="L56" s="11"/>
      <c r="M56" s="22">
        <v>55</v>
      </c>
      <c r="N56" s="103"/>
    </row>
    <row r="57" spans="1:14" s="1" customFormat="1" hidden="1" x14ac:dyDescent="0.25">
      <c r="A57" s="24">
        <v>24</v>
      </c>
      <c r="B57" s="24" t="s">
        <v>10</v>
      </c>
      <c r="C57" s="25" t="s">
        <v>43</v>
      </c>
      <c r="D57" s="24" t="s">
        <v>63</v>
      </c>
      <c r="E57" s="26">
        <v>0.995</v>
      </c>
      <c r="F57" s="245">
        <v>44585</v>
      </c>
      <c r="G57" s="246">
        <v>44585</v>
      </c>
      <c r="H57" s="239" t="s">
        <v>222</v>
      </c>
      <c r="I57" s="239" t="s">
        <v>222</v>
      </c>
      <c r="J57" s="232" t="e">
        <f t="shared" si="0"/>
        <v>#VALUE!</v>
      </c>
      <c r="K57" s="235" t="e">
        <f t="shared" si="1"/>
        <v>#VALUE!</v>
      </c>
      <c r="L57" s="11"/>
      <c r="M57" s="22">
        <v>56</v>
      </c>
      <c r="N57" s="103"/>
    </row>
    <row r="58" spans="1:14" s="1" customFormat="1" hidden="1" x14ac:dyDescent="0.25">
      <c r="A58" s="24">
        <v>25</v>
      </c>
      <c r="B58" s="24" t="s">
        <v>10</v>
      </c>
      <c r="C58" s="25" t="s">
        <v>43</v>
      </c>
      <c r="D58" s="24" t="s">
        <v>63</v>
      </c>
      <c r="E58" s="26">
        <v>0.995</v>
      </c>
      <c r="F58" s="245">
        <v>44586</v>
      </c>
      <c r="G58" s="246">
        <v>44586</v>
      </c>
      <c r="H58" s="239" t="s">
        <v>222</v>
      </c>
      <c r="I58" s="239" t="s">
        <v>222</v>
      </c>
      <c r="J58" s="232" t="e">
        <f t="shared" si="0"/>
        <v>#VALUE!</v>
      </c>
      <c r="K58" s="235" t="e">
        <f t="shared" si="1"/>
        <v>#VALUE!</v>
      </c>
      <c r="L58" s="11"/>
      <c r="M58" s="22">
        <v>57</v>
      </c>
      <c r="N58" s="103"/>
    </row>
    <row r="59" spans="1:14" s="1" customFormat="1" hidden="1" x14ac:dyDescent="0.25">
      <c r="A59" s="24">
        <v>26</v>
      </c>
      <c r="B59" s="24" t="s">
        <v>10</v>
      </c>
      <c r="C59" s="25" t="s">
        <v>43</v>
      </c>
      <c r="D59" s="24" t="s">
        <v>63</v>
      </c>
      <c r="E59" s="26">
        <v>0.995</v>
      </c>
      <c r="F59" s="245">
        <v>44587</v>
      </c>
      <c r="G59" s="246">
        <v>44587</v>
      </c>
      <c r="H59" s="239" t="s">
        <v>222</v>
      </c>
      <c r="I59" s="239" t="s">
        <v>222</v>
      </c>
      <c r="J59" s="232" t="e">
        <f t="shared" si="0"/>
        <v>#VALUE!</v>
      </c>
      <c r="K59" s="235" t="e">
        <f t="shared" si="1"/>
        <v>#VALUE!</v>
      </c>
      <c r="L59" s="11"/>
      <c r="M59" s="22">
        <v>58</v>
      </c>
      <c r="N59" s="103"/>
    </row>
    <row r="60" spans="1:14" s="1" customFormat="1" hidden="1" x14ac:dyDescent="0.25">
      <c r="A60" s="24">
        <v>27</v>
      </c>
      <c r="B60" s="24" t="s">
        <v>10</v>
      </c>
      <c r="C60" s="25" t="s">
        <v>43</v>
      </c>
      <c r="D60" s="24" t="s">
        <v>63</v>
      </c>
      <c r="E60" s="26">
        <v>0.995</v>
      </c>
      <c r="F60" s="245">
        <v>44588</v>
      </c>
      <c r="G60" s="246">
        <v>44588</v>
      </c>
      <c r="H60" s="239" t="s">
        <v>222</v>
      </c>
      <c r="I60" s="239" t="s">
        <v>222</v>
      </c>
      <c r="J60" s="232" t="e">
        <f t="shared" si="0"/>
        <v>#VALUE!</v>
      </c>
      <c r="K60" s="235" t="e">
        <f t="shared" si="1"/>
        <v>#VALUE!</v>
      </c>
      <c r="L60" s="11"/>
      <c r="M60" s="22">
        <v>59</v>
      </c>
      <c r="N60" s="103"/>
    </row>
    <row r="61" spans="1:14" s="1" customFormat="1" hidden="1" x14ac:dyDescent="0.25">
      <c r="A61" s="24">
        <v>28</v>
      </c>
      <c r="B61" s="24" t="s">
        <v>10</v>
      </c>
      <c r="C61" s="25" t="s">
        <v>43</v>
      </c>
      <c r="D61" s="24" t="s">
        <v>63</v>
      </c>
      <c r="E61" s="26">
        <v>0.995</v>
      </c>
      <c r="F61" s="245">
        <v>44589</v>
      </c>
      <c r="G61" s="246">
        <v>44589</v>
      </c>
      <c r="H61" s="239" t="s">
        <v>222</v>
      </c>
      <c r="I61" s="239" t="s">
        <v>222</v>
      </c>
      <c r="J61" s="232" t="e">
        <f t="shared" si="0"/>
        <v>#VALUE!</v>
      </c>
      <c r="K61" s="235" t="e">
        <f t="shared" si="1"/>
        <v>#VALUE!</v>
      </c>
      <c r="L61" s="11"/>
      <c r="M61" s="22">
        <v>60</v>
      </c>
      <c r="N61" s="103"/>
    </row>
    <row r="62" spans="1:14" s="1" customFormat="1" hidden="1" x14ac:dyDescent="0.25">
      <c r="A62" s="24">
        <v>29</v>
      </c>
      <c r="B62" s="24" t="s">
        <v>10</v>
      </c>
      <c r="C62" s="25" t="s">
        <v>43</v>
      </c>
      <c r="D62" s="24" t="s">
        <v>63</v>
      </c>
      <c r="E62" s="26">
        <v>0.995</v>
      </c>
      <c r="F62" s="245">
        <v>44590</v>
      </c>
      <c r="G62" s="246">
        <v>44590</v>
      </c>
      <c r="H62" s="239" t="s">
        <v>222</v>
      </c>
      <c r="I62" s="239" t="s">
        <v>222</v>
      </c>
      <c r="J62" s="232" t="e">
        <f t="shared" si="0"/>
        <v>#VALUE!</v>
      </c>
      <c r="K62" s="235" t="e">
        <f t="shared" si="1"/>
        <v>#VALUE!</v>
      </c>
      <c r="L62" s="10"/>
      <c r="M62" s="22">
        <v>61</v>
      </c>
      <c r="N62" s="103"/>
    </row>
    <row r="63" spans="1:14" s="1" customFormat="1" hidden="1" x14ac:dyDescent="0.25">
      <c r="A63" s="24">
        <v>30</v>
      </c>
      <c r="B63" s="24" t="s">
        <v>10</v>
      </c>
      <c r="C63" s="25" t="s">
        <v>43</v>
      </c>
      <c r="D63" s="24" t="s">
        <v>63</v>
      </c>
      <c r="E63" s="26">
        <v>0.995</v>
      </c>
      <c r="F63" s="245">
        <v>44591</v>
      </c>
      <c r="G63" s="246">
        <v>44591</v>
      </c>
      <c r="H63" s="239" t="s">
        <v>222</v>
      </c>
      <c r="I63" s="239" t="s">
        <v>222</v>
      </c>
      <c r="J63" s="232" t="e">
        <f t="shared" si="0"/>
        <v>#VALUE!</v>
      </c>
      <c r="K63" s="235" t="e">
        <f t="shared" si="1"/>
        <v>#VALUE!</v>
      </c>
      <c r="L63" s="10"/>
      <c r="M63" s="22">
        <v>62</v>
      </c>
      <c r="N63" s="103"/>
    </row>
    <row r="64" spans="1:14" s="1" customFormat="1" hidden="1" x14ac:dyDescent="0.25">
      <c r="A64" s="24">
        <v>31</v>
      </c>
      <c r="B64" s="24" t="s">
        <v>10</v>
      </c>
      <c r="C64" s="25" t="s">
        <v>43</v>
      </c>
      <c r="D64" s="24" t="s">
        <v>63</v>
      </c>
      <c r="E64" s="26">
        <v>0.995</v>
      </c>
      <c r="F64" s="245">
        <v>44592</v>
      </c>
      <c r="G64" s="246">
        <v>44592</v>
      </c>
      <c r="H64" s="239" t="s">
        <v>222</v>
      </c>
      <c r="I64" s="239" t="s">
        <v>222</v>
      </c>
      <c r="J64" s="232" t="e">
        <f t="shared" ref="J64" si="4">H64-I64</f>
        <v>#VALUE!</v>
      </c>
      <c r="K64" s="235" t="e">
        <f t="shared" ref="K64" si="5">I64/H64</f>
        <v>#VALUE!</v>
      </c>
      <c r="L64" s="10"/>
      <c r="M64" s="22">
        <v>63</v>
      </c>
      <c r="N64" s="103"/>
    </row>
    <row r="65" spans="1:14" s="1" customFormat="1" x14ac:dyDescent="0.25">
      <c r="A65" s="24"/>
      <c r="B65" s="24" t="s">
        <v>10</v>
      </c>
      <c r="C65" s="25" t="s">
        <v>43</v>
      </c>
      <c r="D65" s="24" t="s">
        <v>64</v>
      </c>
      <c r="E65" s="26">
        <v>0.995</v>
      </c>
      <c r="F65" s="27" t="s">
        <v>223</v>
      </c>
      <c r="G65" s="64"/>
      <c r="H65" s="257">
        <f>SUM(H34:H63)</f>
        <v>3670</v>
      </c>
      <c r="I65" s="257">
        <f>SUM(I34:I63)</f>
        <v>3669</v>
      </c>
      <c r="J65" s="228">
        <f t="shared" si="0"/>
        <v>1</v>
      </c>
      <c r="K65" s="235">
        <f t="shared" si="1"/>
        <v>0.99972752043596735</v>
      </c>
      <c r="L65" s="11"/>
      <c r="M65" s="23">
        <v>64</v>
      </c>
      <c r="N65" s="103"/>
    </row>
    <row r="66" spans="1:14" s="1" customFormat="1" hidden="1" x14ac:dyDescent="0.25">
      <c r="A66" s="24">
        <v>1</v>
      </c>
      <c r="B66" s="24" t="s">
        <v>65</v>
      </c>
      <c r="C66" s="25" t="s">
        <v>28</v>
      </c>
      <c r="D66" s="24" t="s">
        <v>66</v>
      </c>
      <c r="E66" s="26">
        <v>0.995</v>
      </c>
      <c r="F66" s="245">
        <v>44562</v>
      </c>
      <c r="G66" s="246">
        <v>44562</v>
      </c>
      <c r="H66" s="239">
        <v>3450278</v>
      </c>
      <c r="I66" s="239">
        <v>3450272</v>
      </c>
      <c r="J66" s="232">
        <f t="shared" ref="J66:J129" si="6">H66-I66</f>
        <v>6</v>
      </c>
      <c r="K66" s="235">
        <f t="shared" ref="K66:K129" si="7">I66/H66</f>
        <v>0.99999826100969258</v>
      </c>
      <c r="L66" s="10"/>
      <c r="M66" s="19">
        <v>65</v>
      </c>
      <c r="N66" s="103"/>
    </row>
    <row r="67" spans="1:14" s="1" customFormat="1" ht="15.6" hidden="1" x14ac:dyDescent="0.4">
      <c r="A67" s="24">
        <v>2</v>
      </c>
      <c r="B67" s="24" t="s">
        <v>65</v>
      </c>
      <c r="C67" s="25" t="s">
        <v>28</v>
      </c>
      <c r="D67" s="24" t="s">
        <v>66</v>
      </c>
      <c r="E67" s="26">
        <v>0.995</v>
      </c>
      <c r="F67" s="245">
        <v>44563</v>
      </c>
      <c r="G67" s="246">
        <v>44563</v>
      </c>
      <c r="H67" s="100">
        <v>3336636</v>
      </c>
      <c r="I67" s="100">
        <v>3336576</v>
      </c>
      <c r="J67" s="232">
        <f t="shared" si="6"/>
        <v>60</v>
      </c>
      <c r="K67" s="235">
        <f t="shared" si="7"/>
        <v>0.99998201781674712</v>
      </c>
      <c r="L67" s="11"/>
      <c r="M67" s="19">
        <v>66</v>
      </c>
      <c r="N67" s="103"/>
    </row>
    <row r="68" spans="1:14" s="1" customFormat="1" ht="15.6" hidden="1" x14ac:dyDescent="0.4">
      <c r="A68" s="24">
        <v>3</v>
      </c>
      <c r="B68" s="24" t="s">
        <v>65</v>
      </c>
      <c r="C68" s="25" t="s">
        <v>28</v>
      </c>
      <c r="D68" s="24" t="s">
        <v>66</v>
      </c>
      <c r="E68" s="26">
        <v>0.995</v>
      </c>
      <c r="F68" s="245">
        <v>44564</v>
      </c>
      <c r="G68" s="246">
        <v>44564</v>
      </c>
      <c r="H68" s="100">
        <v>3357110</v>
      </c>
      <c r="I68" s="100">
        <v>3356216</v>
      </c>
      <c r="J68" s="232">
        <f t="shared" si="6"/>
        <v>894</v>
      </c>
      <c r="K68" s="235">
        <f t="shared" si="7"/>
        <v>0.99973369952131441</v>
      </c>
      <c r="L68" s="11"/>
      <c r="M68" s="19">
        <v>67</v>
      </c>
      <c r="N68" s="103"/>
    </row>
    <row r="69" spans="1:14" s="1" customFormat="1" hidden="1" x14ac:dyDescent="0.25">
      <c r="A69" s="24">
        <v>4</v>
      </c>
      <c r="B69" s="24" t="s">
        <v>65</v>
      </c>
      <c r="C69" s="25" t="s">
        <v>28</v>
      </c>
      <c r="D69" s="24" t="s">
        <v>66</v>
      </c>
      <c r="E69" s="26">
        <v>0.995</v>
      </c>
      <c r="F69" s="245">
        <v>44565</v>
      </c>
      <c r="G69" s="246">
        <v>44565</v>
      </c>
      <c r="H69" s="239">
        <v>3352546</v>
      </c>
      <c r="I69" s="239">
        <v>3352315</v>
      </c>
      <c r="J69" s="232">
        <f t="shared" si="6"/>
        <v>231</v>
      </c>
      <c r="K69" s="235">
        <f t="shared" si="7"/>
        <v>0.99993109714229123</v>
      </c>
      <c r="L69" s="11"/>
      <c r="M69" s="19">
        <v>68</v>
      </c>
      <c r="N69" s="103"/>
    </row>
    <row r="70" spans="1:14" s="1" customFormat="1" hidden="1" x14ac:dyDescent="0.25">
      <c r="A70" s="24">
        <v>5</v>
      </c>
      <c r="B70" s="24" t="s">
        <v>65</v>
      </c>
      <c r="C70" s="25" t="s">
        <v>28</v>
      </c>
      <c r="D70" s="24" t="s">
        <v>66</v>
      </c>
      <c r="E70" s="26">
        <v>0.995</v>
      </c>
      <c r="F70" s="245">
        <v>44566</v>
      </c>
      <c r="G70" s="246">
        <v>44566</v>
      </c>
      <c r="H70" s="239">
        <v>3361054</v>
      </c>
      <c r="I70" s="239">
        <v>3358235</v>
      </c>
      <c r="J70" s="232">
        <f t="shared" si="6"/>
        <v>2819</v>
      </c>
      <c r="K70" s="235">
        <f t="shared" si="7"/>
        <v>0.99916127500480501</v>
      </c>
      <c r="L70" s="11"/>
      <c r="M70" s="19">
        <v>69</v>
      </c>
      <c r="N70" s="103"/>
    </row>
    <row r="71" spans="1:14" s="1" customFormat="1" ht="15.6" hidden="1" x14ac:dyDescent="0.4">
      <c r="A71" s="24">
        <v>6</v>
      </c>
      <c r="B71" s="24" t="s">
        <v>65</v>
      </c>
      <c r="C71" s="25" t="s">
        <v>28</v>
      </c>
      <c r="D71" s="24" t="s">
        <v>66</v>
      </c>
      <c r="E71" s="26">
        <v>0.995</v>
      </c>
      <c r="F71" s="245">
        <v>44567</v>
      </c>
      <c r="G71" s="246">
        <v>44567</v>
      </c>
      <c r="H71" s="100">
        <v>3512536</v>
      </c>
      <c r="I71" s="100">
        <v>3512513</v>
      </c>
      <c r="J71" s="232">
        <f t="shared" si="6"/>
        <v>23</v>
      </c>
      <c r="K71" s="235">
        <f t="shared" si="7"/>
        <v>0.99999345202440626</v>
      </c>
      <c r="L71" s="11"/>
      <c r="M71" s="19">
        <v>70</v>
      </c>
      <c r="N71" s="103"/>
    </row>
    <row r="72" spans="1:14" s="1" customFormat="1" ht="15.6" hidden="1" x14ac:dyDescent="0.4">
      <c r="A72" s="24">
        <v>7</v>
      </c>
      <c r="B72" s="24" t="s">
        <v>65</v>
      </c>
      <c r="C72" s="25" t="s">
        <v>28</v>
      </c>
      <c r="D72" s="24" t="s">
        <v>66</v>
      </c>
      <c r="E72" s="26">
        <v>0.995</v>
      </c>
      <c r="F72" s="245">
        <v>44568</v>
      </c>
      <c r="G72" s="246">
        <v>44568</v>
      </c>
      <c r="H72" s="100">
        <v>3528225</v>
      </c>
      <c r="I72" s="100">
        <v>3528191</v>
      </c>
      <c r="J72" s="232">
        <f t="shared" si="6"/>
        <v>34</v>
      </c>
      <c r="K72" s="235">
        <f t="shared" si="7"/>
        <v>0.99999036342636882</v>
      </c>
      <c r="L72" s="11"/>
      <c r="M72" s="19">
        <v>71</v>
      </c>
      <c r="N72" s="103"/>
    </row>
    <row r="73" spans="1:14" s="1" customFormat="1" hidden="1" x14ac:dyDescent="0.25">
      <c r="A73" s="24">
        <v>8</v>
      </c>
      <c r="B73" s="24" t="s">
        <v>65</v>
      </c>
      <c r="C73" s="25" t="s">
        <v>28</v>
      </c>
      <c r="D73" s="24" t="s">
        <v>66</v>
      </c>
      <c r="E73" s="26">
        <v>0.995</v>
      </c>
      <c r="F73" s="245">
        <v>44569</v>
      </c>
      <c r="G73" s="246">
        <v>44569</v>
      </c>
      <c r="H73" s="239">
        <v>3493143</v>
      </c>
      <c r="I73" s="239">
        <v>3493136</v>
      </c>
      <c r="J73" s="232">
        <f t="shared" si="6"/>
        <v>7</v>
      </c>
      <c r="K73" s="235">
        <f t="shared" si="7"/>
        <v>0.99999799607402273</v>
      </c>
      <c r="L73" s="10"/>
      <c r="M73" s="20">
        <v>72</v>
      </c>
      <c r="N73" s="103"/>
    </row>
    <row r="74" spans="1:14" s="1" customFormat="1" hidden="1" x14ac:dyDescent="0.25">
      <c r="A74" s="24">
        <v>9</v>
      </c>
      <c r="B74" s="24" t="s">
        <v>65</v>
      </c>
      <c r="C74" s="25" t="s">
        <v>28</v>
      </c>
      <c r="D74" s="24" t="s">
        <v>66</v>
      </c>
      <c r="E74" s="26">
        <v>0.995</v>
      </c>
      <c r="F74" s="245">
        <v>44570</v>
      </c>
      <c r="G74" s="246">
        <v>44570</v>
      </c>
      <c r="H74" s="239">
        <v>3542089</v>
      </c>
      <c r="I74" s="239">
        <v>3542076</v>
      </c>
      <c r="J74" s="232">
        <f t="shared" si="6"/>
        <v>13</v>
      </c>
      <c r="K74" s="235">
        <f t="shared" si="7"/>
        <v>0.99999632984941933</v>
      </c>
      <c r="L74" s="11"/>
      <c r="M74" s="20">
        <v>73</v>
      </c>
      <c r="N74" s="103"/>
    </row>
    <row r="75" spans="1:14" s="1" customFormat="1" hidden="1" x14ac:dyDescent="0.25">
      <c r="A75" s="24">
        <v>10</v>
      </c>
      <c r="B75" s="24" t="s">
        <v>65</v>
      </c>
      <c r="C75" s="25" t="s">
        <v>28</v>
      </c>
      <c r="D75" s="24" t="s">
        <v>66</v>
      </c>
      <c r="E75" s="26">
        <v>0.995</v>
      </c>
      <c r="F75" s="245">
        <v>44571</v>
      </c>
      <c r="G75" s="246">
        <v>44571</v>
      </c>
      <c r="H75" s="239" t="s">
        <v>222</v>
      </c>
      <c r="I75" s="239" t="s">
        <v>222</v>
      </c>
      <c r="J75" s="232" t="e">
        <f t="shared" si="6"/>
        <v>#VALUE!</v>
      </c>
      <c r="K75" s="235" t="e">
        <f t="shared" si="7"/>
        <v>#VALUE!</v>
      </c>
      <c r="L75" s="11"/>
      <c r="M75" s="20">
        <v>74</v>
      </c>
      <c r="N75" s="103"/>
    </row>
    <row r="76" spans="1:14" s="1" customFormat="1" hidden="1" x14ac:dyDescent="0.25">
      <c r="A76" s="24">
        <v>11</v>
      </c>
      <c r="B76" s="24" t="s">
        <v>65</v>
      </c>
      <c r="C76" s="25" t="s">
        <v>28</v>
      </c>
      <c r="D76" s="24" t="s">
        <v>66</v>
      </c>
      <c r="E76" s="26">
        <v>0.995</v>
      </c>
      <c r="F76" s="245">
        <v>44572</v>
      </c>
      <c r="G76" s="246">
        <v>44572</v>
      </c>
      <c r="H76" s="239" t="s">
        <v>222</v>
      </c>
      <c r="I76" s="239" t="s">
        <v>222</v>
      </c>
      <c r="J76" s="232" t="e">
        <f t="shared" si="6"/>
        <v>#VALUE!</v>
      </c>
      <c r="K76" s="235" t="e">
        <f t="shared" si="7"/>
        <v>#VALUE!</v>
      </c>
      <c r="L76" s="11"/>
      <c r="M76" s="20">
        <v>75</v>
      </c>
      <c r="N76" s="103"/>
    </row>
    <row r="77" spans="1:14" s="1" customFormat="1" hidden="1" x14ac:dyDescent="0.25">
      <c r="A77" s="24">
        <v>12</v>
      </c>
      <c r="B77" s="24" t="s">
        <v>65</v>
      </c>
      <c r="C77" s="25" t="s">
        <v>28</v>
      </c>
      <c r="D77" s="24" t="s">
        <v>66</v>
      </c>
      <c r="E77" s="26">
        <v>0.995</v>
      </c>
      <c r="F77" s="245">
        <v>44573</v>
      </c>
      <c r="G77" s="246">
        <v>44573</v>
      </c>
      <c r="H77" s="239" t="s">
        <v>222</v>
      </c>
      <c r="I77" s="239" t="s">
        <v>222</v>
      </c>
      <c r="J77" s="232" t="e">
        <f t="shared" si="6"/>
        <v>#VALUE!</v>
      </c>
      <c r="K77" s="235" t="e">
        <f t="shared" si="7"/>
        <v>#VALUE!</v>
      </c>
      <c r="L77" s="11"/>
      <c r="M77" s="20">
        <v>76</v>
      </c>
      <c r="N77" s="103"/>
    </row>
    <row r="78" spans="1:14" s="1" customFormat="1" hidden="1" x14ac:dyDescent="0.25">
      <c r="A78" s="24">
        <v>13</v>
      </c>
      <c r="B78" s="24" t="s">
        <v>65</v>
      </c>
      <c r="C78" s="25" t="s">
        <v>28</v>
      </c>
      <c r="D78" s="24" t="s">
        <v>66</v>
      </c>
      <c r="E78" s="26">
        <v>0.995</v>
      </c>
      <c r="F78" s="245">
        <v>44574</v>
      </c>
      <c r="G78" s="246">
        <v>44574</v>
      </c>
      <c r="H78" s="239" t="s">
        <v>222</v>
      </c>
      <c r="I78" s="239" t="s">
        <v>222</v>
      </c>
      <c r="J78" s="232" t="e">
        <f t="shared" si="6"/>
        <v>#VALUE!</v>
      </c>
      <c r="K78" s="235" t="e">
        <f t="shared" si="7"/>
        <v>#VALUE!</v>
      </c>
      <c r="L78" s="11"/>
      <c r="M78" s="20">
        <v>77</v>
      </c>
      <c r="N78" s="103"/>
    </row>
    <row r="79" spans="1:14" s="1" customFormat="1" hidden="1" x14ac:dyDescent="0.25">
      <c r="A79" s="24">
        <v>14</v>
      </c>
      <c r="B79" s="24" t="s">
        <v>65</v>
      </c>
      <c r="C79" s="25" t="s">
        <v>28</v>
      </c>
      <c r="D79" s="223" t="s">
        <v>66</v>
      </c>
      <c r="E79" s="224">
        <v>0.995</v>
      </c>
      <c r="F79" s="245">
        <v>44575</v>
      </c>
      <c r="G79" s="246">
        <v>44575</v>
      </c>
      <c r="H79" s="239" t="s">
        <v>222</v>
      </c>
      <c r="I79" s="239" t="s">
        <v>222</v>
      </c>
      <c r="J79" s="232" t="e">
        <f t="shared" si="6"/>
        <v>#VALUE!</v>
      </c>
      <c r="K79" s="236" t="e">
        <f t="shared" si="7"/>
        <v>#VALUE!</v>
      </c>
      <c r="L79" s="11"/>
      <c r="M79" s="20">
        <v>78</v>
      </c>
      <c r="N79" s="103"/>
    </row>
    <row r="80" spans="1:14" s="1" customFormat="1" hidden="1" x14ac:dyDescent="0.25">
      <c r="A80" s="24">
        <v>15</v>
      </c>
      <c r="B80" s="24" t="s">
        <v>65</v>
      </c>
      <c r="C80" s="25" t="s">
        <v>28</v>
      </c>
      <c r="D80" s="24" t="s">
        <v>66</v>
      </c>
      <c r="E80" s="26">
        <v>0.995</v>
      </c>
      <c r="F80" s="245">
        <v>44576</v>
      </c>
      <c r="G80" s="246">
        <v>44576</v>
      </c>
      <c r="H80" s="239" t="s">
        <v>222</v>
      </c>
      <c r="I80" s="239" t="s">
        <v>222</v>
      </c>
      <c r="J80" s="232" t="e">
        <f t="shared" si="6"/>
        <v>#VALUE!</v>
      </c>
      <c r="K80" s="235" t="e">
        <f t="shared" si="7"/>
        <v>#VALUE!</v>
      </c>
      <c r="L80" s="10"/>
      <c r="M80" s="21">
        <v>79</v>
      </c>
      <c r="N80" s="103"/>
    </row>
    <row r="81" spans="1:14" s="1" customFormat="1" hidden="1" x14ac:dyDescent="0.25">
      <c r="A81" s="24">
        <v>16</v>
      </c>
      <c r="B81" s="24" t="s">
        <v>65</v>
      </c>
      <c r="C81" s="25" t="s">
        <v>28</v>
      </c>
      <c r="D81" s="226" t="s">
        <v>66</v>
      </c>
      <c r="E81" s="227">
        <v>0.995</v>
      </c>
      <c r="F81" s="245">
        <v>44577</v>
      </c>
      <c r="G81" s="246">
        <v>44577</v>
      </c>
      <c r="H81" s="239" t="s">
        <v>222</v>
      </c>
      <c r="I81" s="239" t="s">
        <v>222</v>
      </c>
      <c r="J81" s="232" t="e">
        <f t="shared" si="6"/>
        <v>#VALUE!</v>
      </c>
      <c r="K81" s="237" t="e">
        <f t="shared" si="7"/>
        <v>#VALUE!</v>
      </c>
      <c r="L81" s="11"/>
      <c r="M81" s="21">
        <v>80</v>
      </c>
      <c r="N81" s="103"/>
    </row>
    <row r="82" spans="1:14" s="1" customFormat="1" hidden="1" x14ac:dyDescent="0.25">
      <c r="A82" s="24">
        <v>17</v>
      </c>
      <c r="B82" s="24" t="s">
        <v>65</v>
      </c>
      <c r="C82" s="25" t="s">
        <v>28</v>
      </c>
      <c r="D82" s="24" t="s">
        <v>66</v>
      </c>
      <c r="E82" s="26">
        <v>0.995</v>
      </c>
      <c r="F82" s="245">
        <v>44578</v>
      </c>
      <c r="G82" s="246">
        <v>44578</v>
      </c>
      <c r="H82" s="239" t="s">
        <v>222</v>
      </c>
      <c r="I82" s="239" t="s">
        <v>222</v>
      </c>
      <c r="J82" s="232" t="e">
        <f t="shared" si="6"/>
        <v>#VALUE!</v>
      </c>
      <c r="K82" s="235" t="e">
        <f t="shared" si="7"/>
        <v>#VALUE!</v>
      </c>
      <c r="L82" s="11"/>
      <c r="M82" s="21">
        <v>81</v>
      </c>
      <c r="N82" s="103"/>
    </row>
    <row r="83" spans="1:14" s="1" customFormat="1" hidden="1" x14ac:dyDescent="0.25">
      <c r="A83" s="24">
        <v>18</v>
      </c>
      <c r="B83" s="24" t="s">
        <v>65</v>
      </c>
      <c r="C83" s="25" t="s">
        <v>28</v>
      </c>
      <c r="D83" s="24" t="s">
        <v>66</v>
      </c>
      <c r="E83" s="26">
        <v>0.995</v>
      </c>
      <c r="F83" s="245">
        <v>44579</v>
      </c>
      <c r="G83" s="246">
        <v>44579</v>
      </c>
      <c r="H83" s="239" t="s">
        <v>222</v>
      </c>
      <c r="I83" s="239" t="s">
        <v>222</v>
      </c>
      <c r="J83" s="232" t="e">
        <f t="shared" si="6"/>
        <v>#VALUE!</v>
      </c>
      <c r="K83" s="235" t="e">
        <f t="shared" si="7"/>
        <v>#VALUE!</v>
      </c>
      <c r="L83" s="11"/>
      <c r="M83" s="21">
        <v>82</v>
      </c>
      <c r="N83" s="103"/>
    </row>
    <row r="84" spans="1:14" s="1" customFormat="1" hidden="1" x14ac:dyDescent="0.25">
      <c r="A84" s="24">
        <v>19</v>
      </c>
      <c r="B84" s="24" t="s">
        <v>65</v>
      </c>
      <c r="C84" s="25" t="s">
        <v>28</v>
      </c>
      <c r="D84" s="24" t="s">
        <v>66</v>
      </c>
      <c r="E84" s="26">
        <v>0.995</v>
      </c>
      <c r="F84" s="245">
        <v>44580</v>
      </c>
      <c r="G84" s="246">
        <v>44580</v>
      </c>
      <c r="H84" s="239" t="s">
        <v>222</v>
      </c>
      <c r="I84" s="239" t="s">
        <v>222</v>
      </c>
      <c r="J84" s="232" t="e">
        <f t="shared" si="6"/>
        <v>#VALUE!</v>
      </c>
      <c r="K84" s="235" t="e">
        <f t="shared" si="7"/>
        <v>#VALUE!</v>
      </c>
      <c r="L84" s="11"/>
      <c r="M84" s="21">
        <v>83</v>
      </c>
      <c r="N84" s="103"/>
    </row>
    <row r="85" spans="1:14" s="1" customFormat="1" hidden="1" x14ac:dyDescent="0.25">
      <c r="A85" s="24">
        <v>20</v>
      </c>
      <c r="B85" s="24" t="s">
        <v>65</v>
      </c>
      <c r="C85" s="25" t="s">
        <v>28</v>
      </c>
      <c r="D85" s="24" t="s">
        <v>66</v>
      </c>
      <c r="E85" s="26">
        <v>0.995</v>
      </c>
      <c r="F85" s="245">
        <v>44581</v>
      </c>
      <c r="G85" s="246">
        <v>44581</v>
      </c>
      <c r="H85" s="239" t="s">
        <v>222</v>
      </c>
      <c r="I85" s="239" t="s">
        <v>222</v>
      </c>
      <c r="J85" s="232" t="e">
        <f t="shared" si="6"/>
        <v>#VALUE!</v>
      </c>
      <c r="K85" s="235" t="e">
        <f t="shared" si="7"/>
        <v>#VALUE!</v>
      </c>
      <c r="L85" s="11"/>
      <c r="M85" s="21">
        <v>84</v>
      </c>
      <c r="N85" s="103"/>
    </row>
    <row r="86" spans="1:14" s="1" customFormat="1" hidden="1" x14ac:dyDescent="0.25">
      <c r="A86" s="24">
        <v>21</v>
      </c>
      <c r="B86" s="24" t="s">
        <v>65</v>
      </c>
      <c r="C86" s="25" t="s">
        <v>28</v>
      </c>
      <c r="D86" s="24" t="s">
        <v>66</v>
      </c>
      <c r="E86" s="26">
        <v>0.995</v>
      </c>
      <c r="F86" s="245">
        <v>44582</v>
      </c>
      <c r="G86" s="246">
        <v>44582</v>
      </c>
      <c r="H86" s="239" t="s">
        <v>222</v>
      </c>
      <c r="I86" s="239" t="s">
        <v>222</v>
      </c>
      <c r="J86" s="232" t="e">
        <f t="shared" si="6"/>
        <v>#VALUE!</v>
      </c>
      <c r="K86" s="235" t="e">
        <f t="shared" si="7"/>
        <v>#VALUE!</v>
      </c>
      <c r="L86" s="11"/>
      <c r="M86" s="21">
        <v>85</v>
      </c>
      <c r="N86" s="103"/>
    </row>
    <row r="87" spans="1:14" s="1" customFormat="1" hidden="1" x14ac:dyDescent="0.25">
      <c r="A87" s="24">
        <v>22</v>
      </c>
      <c r="B87" s="24" t="s">
        <v>65</v>
      </c>
      <c r="C87" s="25" t="s">
        <v>28</v>
      </c>
      <c r="D87" s="24" t="s">
        <v>66</v>
      </c>
      <c r="E87" s="26">
        <v>0.995</v>
      </c>
      <c r="F87" s="245">
        <v>44583</v>
      </c>
      <c r="G87" s="246">
        <v>44583</v>
      </c>
      <c r="H87" s="239" t="s">
        <v>222</v>
      </c>
      <c r="I87" s="239" t="s">
        <v>222</v>
      </c>
      <c r="J87" s="232" t="e">
        <f t="shared" si="6"/>
        <v>#VALUE!</v>
      </c>
      <c r="K87" s="235" t="e">
        <f t="shared" si="7"/>
        <v>#VALUE!</v>
      </c>
      <c r="L87" s="10"/>
      <c r="M87" s="22">
        <v>86</v>
      </c>
      <c r="N87" s="103"/>
    </row>
    <row r="88" spans="1:14" s="1" customFormat="1" hidden="1" x14ac:dyDescent="0.25">
      <c r="A88" s="24">
        <v>23</v>
      </c>
      <c r="B88" s="24" t="s">
        <v>65</v>
      </c>
      <c r="C88" s="25" t="s">
        <v>28</v>
      </c>
      <c r="D88" s="24" t="s">
        <v>66</v>
      </c>
      <c r="E88" s="26">
        <v>0.995</v>
      </c>
      <c r="F88" s="245">
        <v>44584</v>
      </c>
      <c r="G88" s="246">
        <v>44584</v>
      </c>
      <c r="H88" s="239" t="s">
        <v>222</v>
      </c>
      <c r="I88" s="239" t="s">
        <v>222</v>
      </c>
      <c r="J88" s="232" t="e">
        <f t="shared" si="6"/>
        <v>#VALUE!</v>
      </c>
      <c r="K88" s="235" t="e">
        <f t="shared" si="7"/>
        <v>#VALUE!</v>
      </c>
      <c r="L88" s="11"/>
      <c r="M88" s="22">
        <v>87</v>
      </c>
      <c r="N88" s="103"/>
    </row>
    <row r="89" spans="1:14" s="1" customFormat="1" hidden="1" x14ac:dyDescent="0.25">
      <c r="A89" s="24">
        <v>24</v>
      </c>
      <c r="B89" s="24" t="s">
        <v>65</v>
      </c>
      <c r="C89" s="25" t="s">
        <v>28</v>
      </c>
      <c r="D89" s="24" t="s">
        <v>66</v>
      </c>
      <c r="E89" s="26">
        <v>0.995</v>
      </c>
      <c r="F89" s="245">
        <v>44585</v>
      </c>
      <c r="G89" s="246">
        <v>44585</v>
      </c>
      <c r="H89" s="239" t="s">
        <v>222</v>
      </c>
      <c r="I89" s="239" t="s">
        <v>222</v>
      </c>
      <c r="J89" s="232" t="e">
        <f t="shared" si="6"/>
        <v>#VALUE!</v>
      </c>
      <c r="K89" s="235" t="e">
        <f t="shared" si="7"/>
        <v>#VALUE!</v>
      </c>
      <c r="L89" s="11"/>
      <c r="M89" s="22">
        <v>88</v>
      </c>
      <c r="N89" s="103"/>
    </row>
    <row r="90" spans="1:14" s="1" customFormat="1" hidden="1" x14ac:dyDescent="0.25">
      <c r="A90" s="24">
        <v>25</v>
      </c>
      <c r="B90" s="24" t="s">
        <v>65</v>
      </c>
      <c r="C90" s="25" t="s">
        <v>28</v>
      </c>
      <c r="D90" s="24" t="s">
        <v>66</v>
      </c>
      <c r="E90" s="26">
        <v>0.995</v>
      </c>
      <c r="F90" s="245">
        <v>44586</v>
      </c>
      <c r="G90" s="246">
        <v>44586</v>
      </c>
      <c r="H90" s="239" t="s">
        <v>222</v>
      </c>
      <c r="I90" s="239" t="s">
        <v>222</v>
      </c>
      <c r="J90" s="232" t="e">
        <f t="shared" si="6"/>
        <v>#VALUE!</v>
      </c>
      <c r="K90" s="235" t="e">
        <f t="shared" si="7"/>
        <v>#VALUE!</v>
      </c>
      <c r="L90" s="11"/>
      <c r="M90" s="22">
        <v>89</v>
      </c>
      <c r="N90" s="103"/>
    </row>
    <row r="91" spans="1:14" s="1" customFormat="1" hidden="1" x14ac:dyDescent="0.25">
      <c r="A91" s="24">
        <v>26</v>
      </c>
      <c r="B91" s="24" t="s">
        <v>65</v>
      </c>
      <c r="C91" s="25" t="s">
        <v>28</v>
      </c>
      <c r="D91" s="24" t="s">
        <v>66</v>
      </c>
      <c r="E91" s="26">
        <v>0.995</v>
      </c>
      <c r="F91" s="245">
        <v>44587</v>
      </c>
      <c r="G91" s="246">
        <v>44587</v>
      </c>
      <c r="H91" s="239" t="s">
        <v>222</v>
      </c>
      <c r="I91" s="239" t="s">
        <v>222</v>
      </c>
      <c r="J91" s="232" t="e">
        <f t="shared" si="6"/>
        <v>#VALUE!</v>
      </c>
      <c r="K91" s="235" t="e">
        <f t="shared" si="7"/>
        <v>#VALUE!</v>
      </c>
      <c r="L91" s="11"/>
      <c r="M91" s="22">
        <v>90</v>
      </c>
      <c r="N91" s="103"/>
    </row>
    <row r="92" spans="1:14" s="1" customFormat="1" hidden="1" x14ac:dyDescent="0.25">
      <c r="A92" s="24">
        <v>27</v>
      </c>
      <c r="B92" s="24" t="s">
        <v>65</v>
      </c>
      <c r="C92" s="25" t="s">
        <v>28</v>
      </c>
      <c r="D92" s="24" t="s">
        <v>66</v>
      </c>
      <c r="E92" s="26">
        <v>0.995</v>
      </c>
      <c r="F92" s="245">
        <v>44588</v>
      </c>
      <c r="G92" s="246">
        <v>44588</v>
      </c>
      <c r="H92" s="239" t="s">
        <v>222</v>
      </c>
      <c r="I92" s="239" t="s">
        <v>222</v>
      </c>
      <c r="J92" s="232" t="e">
        <f t="shared" si="6"/>
        <v>#VALUE!</v>
      </c>
      <c r="K92" s="235" t="e">
        <f t="shared" si="7"/>
        <v>#VALUE!</v>
      </c>
      <c r="L92" s="11"/>
      <c r="M92" s="22">
        <v>91</v>
      </c>
      <c r="N92" s="103"/>
    </row>
    <row r="93" spans="1:14" s="1" customFormat="1" hidden="1" x14ac:dyDescent="0.25">
      <c r="A93" s="24">
        <v>28</v>
      </c>
      <c r="B93" s="24" t="s">
        <v>65</v>
      </c>
      <c r="C93" s="25" t="s">
        <v>28</v>
      </c>
      <c r="D93" s="24" t="s">
        <v>66</v>
      </c>
      <c r="E93" s="26">
        <v>0.995</v>
      </c>
      <c r="F93" s="245">
        <v>44589</v>
      </c>
      <c r="G93" s="246">
        <v>44589</v>
      </c>
      <c r="H93" s="239" t="s">
        <v>222</v>
      </c>
      <c r="I93" s="239" t="s">
        <v>222</v>
      </c>
      <c r="J93" s="232" t="e">
        <f t="shared" si="6"/>
        <v>#VALUE!</v>
      </c>
      <c r="K93" s="235" t="e">
        <f t="shared" si="7"/>
        <v>#VALUE!</v>
      </c>
      <c r="L93" s="11"/>
      <c r="M93" s="22">
        <v>92</v>
      </c>
      <c r="N93" s="103"/>
    </row>
    <row r="94" spans="1:14" s="1" customFormat="1" hidden="1" x14ac:dyDescent="0.25">
      <c r="A94" s="24">
        <v>29</v>
      </c>
      <c r="B94" s="24" t="s">
        <v>65</v>
      </c>
      <c r="C94" s="25" t="s">
        <v>28</v>
      </c>
      <c r="D94" s="24" t="s">
        <v>66</v>
      </c>
      <c r="E94" s="26">
        <v>0.995</v>
      </c>
      <c r="F94" s="245">
        <v>44590</v>
      </c>
      <c r="G94" s="246">
        <v>44590</v>
      </c>
      <c r="H94" s="239" t="s">
        <v>222</v>
      </c>
      <c r="I94" s="239" t="s">
        <v>222</v>
      </c>
      <c r="J94" s="232" t="e">
        <f t="shared" si="6"/>
        <v>#VALUE!</v>
      </c>
      <c r="K94" s="235" t="e">
        <f t="shared" si="7"/>
        <v>#VALUE!</v>
      </c>
      <c r="L94" s="10"/>
      <c r="M94" s="22">
        <v>93</v>
      </c>
      <c r="N94" s="103"/>
    </row>
    <row r="95" spans="1:14" s="1" customFormat="1" hidden="1" x14ac:dyDescent="0.25">
      <c r="A95" s="24">
        <v>30</v>
      </c>
      <c r="B95" s="24" t="s">
        <v>65</v>
      </c>
      <c r="C95" s="25" t="s">
        <v>28</v>
      </c>
      <c r="D95" s="24" t="s">
        <v>66</v>
      </c>
      <c r="E95" s="26">
        <v>0.995</v>
      </c>
      <c r="F95" s="245">
        <v>44591</v>
      </c>
      <c r="G95" s="246">
        <v>44591</v>
      </c>
      <c r="H95" s="239" t="s">
        <v>222</v>
      </c>
      <c r="I95" s="239" t="s">
        <v>222</v>
      </c>
      <c r="J95" s="232" t="e">
        <f t="shared" si="6"/>
        <v>#VALUE!</v>
      </c>
      <c r="K95" s="235" t="e">
        <f t="shared" si="7"/>
        <v>#VALUE!</v>
      </c>
      <c r="L95" s="10"/>
      <c r="M95" s="22">
        <v>94</v>
      </c>
      <c r="N95" s="103"/>
    </row>
    <row r="96" spans="1:14" s="1" customFormat="1" hidden="1" x14ac:dyDescent="0.25">
      <c r="A96" s="24">
        <v>31</v>
      </c>
      <c r="B96" s="24" t="s">
        <v>65</v>
      </c>
      <c r="C96" s="25" t="s">
        <v>28</v>
      </c>
      <c r="D96" s="24" t="s">
        <v>66</v>
      </c>
      <c r="E96" s="26">
        <v>0.995</v>
      </c>
      <c r="F96" s="245">
        <v>44592</v>
      </c>
      <c r="G96" s="246">
        <v>44592</v>
      </c>
      <c r="H96" s="239" t="s">
        <v>222</v>
      </c>
      <c r="I96" s="239" t="s">
        <v>222</v>
      </c>
      <c r="J96" s="232" t="e">
        <f t="shared" ref="J96" si="8">H96-I96</f>
        <v>#VALUE!</v>
      </c>
      <c r="K96" s="235" t="e">
        <f t="shared" ref="K96" si="9">I96/H96</f>
        <v>#VALUE!</v>
      </c>
      <c r="L96" s="10"/>
      <c r="M96" s="22">
        <v>95</v>
      </c>
      <c r="N96" s="103"/>
    </row>
    <row r="97" spans="1:14" s="1" customFormat="1" x14ac:dyDescent="0.25">
      <c r="A97" s="24"/>
      <c r="B97" s="24" t="s">
        <v>65</v>
      </c>
      <c r="C97" s="25" t="s">
        <v>28</v>
      </c>
      <c r="D97" s="24" t="s">
        <v>67</v>
      </c>
      <c r="E97" s="26">
        <v>0.995</v>
      </c>
      <c r="F97" s="27" t="s">
        <v>223</v>
      </c>
      <c r="G97" s="64"/>
      <c r="H97" s="257">
        <f>SUM(H66:H95)</f>
        <v>30933617</v>
      </c>
      <c r="I97" s="257">
        <f>SUM(I66:I95)</f>
        <v>30929530</v>
      </c>
      <c r="J97" s="228">
        <f t="shared" si="6"/>
        <v>4087</v>
      </c>
      <c r="K97" s="235">
        <f t="shared" si="7"/>
        <v>0.99986787836676194</v>
      </c>
      <c r="L97" s="11"/>
      <c r="M97" s="23">
        <v>96</v>
      </c>
      <c r="N97" s="103"/>
    </row>
    <row r="98" spans="1:14" s="1" customFormat="1" hidden="1" x14ac:dyDescent="0.25">
      <c r="A98" s="24">
        <v>1</v>
      </c>
      <c r="B98" s="24" t="s">
        <v>11</v>
      </c>
      <c r="C98" s="25" t="s">
        <v>51</v>
      </c>
      <c r="D98" s="24" t="s">
        <v>68</v>
      </c>
      <c r="E98" s="26">
        <v>0.995</v>
      </c>
      <c r="F98" s="245">
        <v>44562</v>
      </c>
      <c r="G98" s="246">
        <v>44562</v>
      </c>
      <c r="H98" s="239">
        <v>27</v>
      </c>
      <c r="I98" s="239">
        <v>27</v>
      </c>
      <c r="J98" s="232">
        <f t="shared" si="6"/>
        <v>0</v>
      </c>
      <c r="K98" s="235">
        <f t="shared" si="7"/>
        <v>1</v>
      </c>
      <c r="L98" s="10"/>
      <c r="M98" s="19">
        <v>97</v>
      </c>
      <c r="N98" s="103"/>
    </row>
    <row r="99" spans="1:14" s="1" customFormat="1" ht="15.6" hidden="1" x14ac:dyDescent="0.4">
      <c r="A99" s="24">
        <v>2</v>
      </c>
      <c r="B99" s="24" t="s">
        <v>11</v>
      </c>
      <c r="C99" s="25" t="s">
        <v>51</v>
      </c>
      <c r="D99" s="24" t="s">
        <v>68</v>
      </c>
      <c r="E99" s="26">
        <v>0.995</v>
      </c>
      <c r="F99" s="245">
        <v>44563</v>
      </c>
      <c r="G99" s="246">
        <v>44563</v>
      </c>
      <c r="H99" s="100">
        <v>7381</v>
      </c>
      <c r="I99" s="100">
        <v>7379</v>
      </c>
      <c r="J99" s="232">
        <f t="shared" si="6"/>
        <v>2</v>
      </c>
      <c r="K99" s="235">
        <f t="shared" si="7"/>
        <v>0.99972903400623225</v>
      </c>
      <c r="L99" s="11"/>
      <c r="M99" s="19">
        <v>98</v>
      </c>
      <c r="N99" s="103"/>
    </row>
    <row r="100" spans="1:14" s="1" customFormat="1" ht="15.6" hidden="1" x14ac:dyDescent="0.4">
      <c r="A100" s="24">
        <v>3</v>
      </c>
      <c r="B100" s="24" t="s">
        <v>11</v>
      </c>
      <c r="C100" s="25" t="s">
        <v>51</v>
      </c>
      <c r="D100" s="24" t="s">
        <v>68</v>
      </c>
      <c r="E100" s="26">
        <v>0.995</v>
      </c>
      <c r="F100" s="245">
        <v>44564</v>
      </c>
      <c r="G100" s="246">
        <v>44564</v>
      </c>
      <c r="H100" s="100">
        <v>7468</v>
      </c>
      <c r="I100" s="100">
        <v>7466</v>
      </c>
      <c r="J100" s="232">
        <f t="shared" si="6"/>
        <v>2</v>
      </c>
      <c r="K100" s="235">
        <f t="shared" si="7"/>
        <v>0.99973219068023567</v>
      </c>
      <c r="L100" s="11"/>
      <c r="M100" s="19">
        <v>99</v>
      </c>
      <c r="N100" s="103"/>
    </row>
    <row r="101" spans="1:14" s="1" customFormat="1" hidden="1" x14ac:dyDescent="0.25">
      <c r="A101" s="24">
        <v>4</v>
      </c>
      <c r="B101" s="24" t="s">
        <v>11</v>
      </c>
      <c r="C101" s="25" t="s">
        <v>51</v>
      </c>
      <c r="D101" s="24" t="s">
        <v>68</v>
      </c>
      <c r="E101" s="26">
        <v>0.995</v>
      </c>
      <c r="F101" s="245">
        <v>44565</v>
      </c>
      <c r="G101" s="246">
        <v>44565</v>
      </c>
      <c r="H101" s="239">
        <v>6919</v>
      </c>
      <c r="I101" s="239">
        <v>6919</v>
      </c>
      <c r="J101" s="232">
        <f t="shared" si="6"/>
        <v>0</v>
      </c>
      <c r="K101" s="235">
        <f t="shared" si="7"/>
        <v>1</v>
      </c>
      <c r="L101" s="11"/>
      <c r="M101" s="19">
        <v>100</v>
      </c>
      <c r="N101" s="103"/>
    </row>
    <row r="102" spans="1:14" s="1" customFormat="1" hidden="1" x14ac:dyDescent="0.25">
      <c r="A102" s="24">
        <v>5</v>
      </c>
      <c r="B102" s="24" t="s">
        <v>11</v>
      </c>
      <c r="C102" s="25" t="s">
        <v>51</v>
      </c>
      <c r="D102" s="24" t="s">
        <v>68</v>
      </c>
      <c r="E102" s="26">
        <v>0.995</v>
      </c>
      <c r="F102" s="245">
        <v>44566</v>
      </c>
      <c r="G102" s="246">
        <v>44566</v>
      </c>
      <c r="H102" s="239">
        <v>6819</v>
      </c>
      <c r="I102" s="239">
        <v>6817</v>
      </c>
      <c r="J102" s="232">
        <f t="shared" si="6"/>
        <v>2</v>
      </c>
      <c r="K102" s="235">
        <f t="shared" si="7"/>
        <v>0.99970670186244315</v>
      </c>
      <c r="L102" s="11"/>
      <c r="M102" s="19">
        <v>101</v>
      </c>
      <c r="N102" s="103"/>
    </row>
    <row r="103" spans="1:14" s="1" customFormat="1" ht="15.6" hidden="1" x14ac:dyDescent="0.4">
      <c r="A103" s="24">
        <v>6</v>
      </c>
      <c r="B103" s="24" t="s">
        <v>11</v>
      </c>
      <c r="C103" s="25" t="s">
        <v>51</v>
      </c>
      <c r="D103" s="24" t="s">
        <v>68</v>
      </c>
      <c r="E103" s="26">
        <v>0.995</v>
      </c>
      <c r="F103" s="245">
        <v>44567</v>
      </c>
      <c r="G103" s="246">
        <v>44567</v>
      </c>
      <c r="H103" s="100">
        <v>6969</v>
      </c>
      <c r="I103" s="100">
        <v>6968</v>
      </c>
      <c r="J103" s="232">
        <f t="shared" si="6"/>
        <v>1</v>
      </c>
      <c r="K103" s="235">
        <f t="shared" si="7"/>
        <v>0.99985650738986942</v>
      </c>
      <c r="L103" s="11"/>
      <c r="M103" s="19">
        <v>102</v>
      </c>
      <c r="N103" s="103"/>
    </row>
    <row r="104" spans="1:14" s="1" customFormat="1" ht="15.6" hidden="1" x14ac:dyDescent="0.4">
      <c r="A104" s="24">
        <v>7</v>
      </c>
      <c r="B104" s="24" t="s">
        <v>11</v>
      </c>
      <c r="C104" s="25" t="s">
        <v>51</v>
      </c>
      <c r="D104" s="24" t="s">
        <v>68</v>
      </c>
      <c r="E104" s="26">
        <v>0.995</v>
      </c>
      <c r="F104" s="245">
        <v>44568</v>
      </c>
      <c r="G104" s="246">
        <v>44568</v>
      </c>
      <c r="H104" s="100">
        <v>1340</v>
      </c>
      <c r="I104" s="100">
        <v>1340</v>
      </c>
      <c r="J104" s="232">
        <f t="shared" si="6"/>
        <v>0</v>
      </c>
      <c r="K104" s="235">
        <f t="shared" si="7"/>
        <v>1</v>
      </c>
      <c r="L104" s="11"/>
      <c r="M104" s="19">
        <v>103</v>
      </c>
      <c r="N104" s="103"/>
    </row>
    <row r="105" spans="1:14" s="1" customFormat="1" hidden="1" x14ac:dyDescent="0.25">
      <c r="A105" s="24">
        <v>8</v>
      </c>
      <c r="B105" s="24" t="s">
        <v>11</v>
      </c>
      <c r="C105" s="25" t="s">
        <v>51</v>
      </c>
      <c r="D105" s="24" t="s">
        <v>68</v>
      </c>
      <c r="E105" s="26">
        <v>0.995</v>
      </c>
      <c r="F105" s="245">
        <v>44569</v>
      </c>
      <c r="G105" s="246">
        <v>44569</v>
      </c>
      <c r="H105" s="239">
        <v>6077</v>
      </c>
      <c r="I105" s="239">
        <v>6076</v>
      </c>
      <c r="J105" s="232">
        <f t="shared" si="6"/>
        <v>1</v>
      </c>
      <c r="K105" s="235">
        <f t="shared" si="7"/>
        <v>0.9998354451209478</v>
      </c>
      <c r="L105" s="10"/>
      <c r="M105" s="20">
        <v>104</v>
      </c>
      <c r="N105" s="103"/>
    </row>
    <row r="106" spans="1:14" s="1" customFormat="1" hidden="1" x14ac:dyDescent="0.25">
      <c r="A106" s="24">
        <v>9</v>
      </c>
      <c r="B106" s="24" t="s">
        <v>11</v>
      </c>
      <c r="C106" s="25" t="s">
        <v>51</v>
      </c>
      <c r="D106" s="24" t="s">
        <v>68</v>
      </c>
      <c r="E106" s="26">
        <v>0.995</v>
      </c>
      <c r="F106" s="245">
        <v>44570</v>
      </c>
      <c r="G106" s="246">
        <v>44570</v>
      </c>
      <c r="H106" s="239">
        <v>7696</v>
      </c>
      <c r="I106" s="239">
        <v>7696</v>
      </c>
      <c r="J106" s="232">
        <f t="shared" si="6"/>
        <v>0</v>
      </c>
      <c r="K106" s="235">
        <f t="shared" si="7"/>
        <v>1</v>
      </c>
      <c r="L106" s="11"/>
      <c r="M106" s="20">
        <v>105</v>
      </c>
      <c r="N106" s="103"/>
    </row>
    <row r="107" spans="1:14" s="1" customFormat="1" hidden="1" x14ac:dyDescent="0.25">
      <c r="A107" s="24">
        <v>10</v>
      </c>
      <c r="B107" s="24" t="s">
        <v>11</v>
      </c>
      <c r="C107" s="25" t="s">
        <v>51</v>
      </c>
      <c r="D107" s="24" t="s">
        <v>68</v>
      </c>
      <c r="E107" s="26">
        <v>0.995</v>
      </c>
      <c r="F107" s="245">
        <v>44571</v>
      </c>
      <c r="G107" s="246">
        <v>44571</v>
      </c>
      <c r="H107" s="239" t="s">
        <v>222</v>
      </c>
      <c r="I107" s="239" t="s">
        <v>222</v>
      </c>
      <c r="J107" s="232" t="e">
        <f t="shared" si="6"/>
        <v>#VALUE!</v>
      </c>
      <c r="K107" s="235" t="e">
        <f t="shared" si="7"/>
        <v>#VALUE!</v>
      </c>
      <c r="L107" s="11"/>
      <c r="M107" s="20">
        <v>106</v>
      </c>
      <c r="N107" s="103"/>
    </row>
    <row r="108" spans="1:14" s="1" customFormat="1" hidden="1" x14ac:dyDescent="0.25">
      <c r="A108" s="24">
        <v>11</v>
      </c>
      <c r="B108" s="24" t="s">
        <v>11</v>
      </c>
      <c r="C108" s="25" t="s">
        <v>51</v>
      </c>
      <c r="D108" s="24" t="s">
        <v>68</v>
      </c>
      <c r="E108" s="26">
        <v>0.995</v>
      </c>
      <c r="F108" s="245">
        <v>44572</v>
      </c>
      <c r="G108" s="246">
        <v>44572</v>
      </c>
      <c r="H108" s="239" t="s">
        <v>222</v>
      </c>
      <c r="I108" s="239" t="s">
        <v>222</v>
      </c>
      <c r="J108" s="232" t="e">
        <f t="shared" si="6"/>
        <v>#VALUE!</v>
      </c>
      <c r="K108" s="235" t="e">
        <f t="shared" si="7"/>
        <v>#VALUE!</v>
      </c>
      <c r="L108" s="11"/>
      <c r="M108" s="20">
        <v>107</v>
      </c>
      <c r="N108" s="103"/>
    </row>
    <row r="109" spans="1:14" s="1" customFormat="1" hidden="1" x14ac:dyDescent="0.25">
      <c r="A109" s="24">
        <v>12</v>
      </c>
      <c r="B109" s="24" t="s">
        <v>11</v>
      </c>
      <c r="C109" s="25" t="s">
        <v>51</v>
      </c>
      <c r="D109" s="24" t="s">
        <v>68</v>
      </c>
      <c r="E109" s="26">
        <v>0.995</v>
      </c>
      <c r="F109" s="245">
        <v>44573</v>
      </c>
      <c r="G109" s="246">
        <v>44573</v>
      </c>
      <c r="H109" s="239" t="s">
        <v>222</v>
      </c>
      <c r="I109" s="239" t="s">
        <v>222</v>
      </c>
      <c r="J109" s="232" t="e">
        <f t="shared" si="6"/>
        <v>#VALUE!</v>
      </c>
      <c r="K109" s="235" t="e">
        <f t="shared" si="7"/>
        <v>#VALUE!</v>
      </c>
      <c r="L109" s="11"/>
      <c r="M109" s="20">
        <v>108</v>
      </c>
      <c r="N109" s="103"/>
    </row>
    <row r="110" spans="1:14" s="1" customFormat="1" hidden="1" x14ac:dyDescent="0.25">
      <c r="A110" s="24">
        <v>13</v>
      </c>
      <c r="B110" s="24" t="s">
        <v>11</v>
      </c>
      <c r="C110" s="25" t="s">
        <v>51</v>
      </c>
      <c r="D110" s="24" t="s">
        <v>68</v>
      </c>
      <c r="E110" s="26">
        <v>0.995</v>
      </c>
      <c r="F110" s="245">
        <v>44574</v>
      </c>
      <c r="G110" s="246">
        <v>44574</v>
      </c>
      <c r="H110" s="239" t="s">
        <v>222</v>
      </c>
      <c r="I110" s="239" t="s">
        <v>222</v>
      </c>
      <c r="J110" s="232" t="e">
        <f t="shared" si="6"/>
        <v>#VALUE!</v>
      </c>
      <c r="K110" s="235" t="e">
        <f t="shared" si="7"/>
        <v>#VALUE!</v>
      </c>
      <c r="L110" s="11"/>
      <c r="M110" s="20">
        <v>109</v>
      </c>
      <c r="N110" s="103"/>
    </row>
    <row r="111" spans="1:14" s="1" customFormat="1" hidden="1" x14ac:dyDescent="0.25">
      <c r="A111" s="24">
        <v>14</v>
      </c>
      <c r="B111" s="24" t="s">
        <v>11</v>
      </c>
      <c r="C111" s="25" t="s">
        <v>51</v>
      </c>
      <c r="D111" s="223" t="s">
        <v>68</v>
      </c>
      <c r="E111" s="224">
        <v>0.995</v>
      </c>
      <c r="F111" s="245">
        <v>44575</v>
      </c>
      <c r="G111" s="246">
        <v>44575</v>
      </c>
      <c r="H111" s="239" t="s">
        <v>222</v>
      </c>
      <c r="I111" s="239" t="s">
        <v>222</v>
      </c>
      <c r="J111" s="232" t="e">
        <f t="shared" si="6"/>
        <v>#VALUE!</v>
      </c>
      <c r="K111" s="236" t="e">
        <f t="shared" si="7"/>
        <v>#VALUE!</v>
      </c>
      <c r="L111" s="11"/>
      <c r="M111" s="20">
        <v>110</v>
      </c>
      <c r="N111" s="103"/>
    </row>
    <row r="112" spans="1:14" s="1" customFormat="1" hidden="1" x14ac:dyDescent="0.25">
      <c r="A112" s="24">
        <v>15</v>
      </c>
      <c r="B112" s="24" t="s">
        <v>11</v>
      </c>
      <c r="C112" s="25" t="s">
        <v>51</v>
      </c>
      <c r="D112" s="24" t="s">
        <v>68</v>
      </c>
      <c r="E112" s="26">
        <v>0.995</v>
      </c>
      <c r="F112" s="245">
        <v>44576</v>
      </c>
      <c r="G112" s="246">
        <v>44576</v>
      </c>
      <c r="H112" s="239" t="s">
        <v>222</v>
      </c>
      <c r="I112" s="239" t="s">
        <v>222</v>
      </c>
      <c r="J112" s="232" t="e">
        <f t="shared" si="6"/>
        <v>#VALUE!</v>
      </c>
      <c r="K112" s="235" t="e">
        <f t="shared" si="7"/>
        <v>#VALUE!</v>
      </c>
      <c r="L112" s="10"/>
      <c r="M112" s="21">
        <v>111</v>
      </c>
      <c r="N112" s="103"/>
    </row>
    <row r="113" spans="1:14" s="1" customFormat="1" hidden="1" x14ac:dyDescent="0.25">
      <c r="A113" s="24">
        <v>16</v>
      </c>
      <c r="B113" s="24" t="s">
        <v>11</v>
      </c>
      <c r="C113" s="25" t="s">
        <v>51</v>
      </c>
      <c r="D113" s="226" t="s">
        <v>68</v>
      </c>
      <c r="E113" s="227">
        <v>0.995</v>
      </c>
      <c r="F113" s="245">
        <v>44577</v>
      </c>
      <c r="G113" s="246">
        <v>44577</v>
      </c>
      <c r="H113" s="239" t="s">
        <v>222</v>
      </c>
      <c r="I113" s="239" t="s">
        <v>222</v>
      </c>
      <c r="J113" s="232" t="e">
        <f t="shared" si="6"/>
        <v>#VALUE!</v>
      </c>
      <c r="K113" s="237" t="e">
        <f t="shared" si="7"/>
        <v>#VALUE!</v>
      </c>
      <c r="L113" s="11"/>
      <c r="M113" s="21">
        <v>112</v>
      </c>
      <c r="N113" s="103"/>
    </row>
    <row r="114" spans="1:14" s="1" customFormat="1" hidden="1" x14ac:dyDescent="0.25">
      <c r="A114" s="24">
        <v>17</v>
      </c>
      <c r="B114" s="24" t="s">
        <v>11</v>
      </c>
      <c r="C114" s="25" t="s">
        <v>51</v>
      </c>
      <c r="D114" s="24" t="s">
        <v>68</v>
      </c>
      <c r="E114" s="26">
        <v>0.995</v>
      </c>
      <c r="F114" s="245">
        <v>44578</v>
      </c>
      <c r="G114" s="246">
        <v>44578</v>
      </c>
      <c r="H114" s="239" t="s">
        <v>222</v>
      </c>
      <c r="I114" s="239" t="s">
        <v>222</v>
      </c>
      <c r="J114" s="232" t="e">
        <f t="shared" si="6"/>
        <v>#VALUE!</v>
      </c>
      <c r="K114" s="235" t="e">
        <f t="shared" si="7"/>
        <v>#VALUE!</v>
      </c>
      <c r="L114" s="11"/>
      <c r="M114" s="21">
        <v>113</v>
      </c>
      <c r="N114" s="103"/>
    </row>
    <row r="115" spans="1:14" s="1" customFormat="1" hidden="1" x14ac:dyDescent="0.25">
      <c r="A115" s="24">
        <v>18</v>
      </c>
      <c r="B115" s="24" t="s">
        <v>11</v>
      </c>
      <c r="C115" s="25" t="s">
        <v>51</v>
      </c>
      <c r="D115" s="24" t="s">
        <v>68</v>
      </c>
      <c r="E115" s="26">
        <v>0.995</v>
      </c>
      <c r="F115" s="245">
        <v>44579</v>
      </c>
      <c r="G115" s="246">
        <v>44579</v>
      </c>
      <c r="H115" s="239" t="s">
        <v>222</v>
      </c>
      <c r="I115" s="239" t="s">
        <v>222</v>
      </c>
      <c r="J115" s="232" t="e">
        <f t="shared" si="6"/>
        <v>#VALUE!</v>
      </c>
      <c r="K115" s="235" t="e">
        <f t="shared" si="7"/>
        <v>#VALUE!</v>
      </c>
      <c r="L115" s="11"/>
      <c r="M115" s="21">
        <v>114</v>
      </c>
      <c r="N115" s="103"/>
    </row>
    <row r="116" spans="1:14" s="1" customFormat="1" hidden="1" x14ac:dyDescent="0.25">
      <c r="A116" s="24">
        <v>19</v>
      </c>
      <c r="B116" s="24" t="s">
        <v>11</v>
      </c>
      <c r="C116" s="25" t="s">
        <v>51</v>
      </c>
      <c r="D116" s="24" t="s">
        <v>68</v>
      </c>
      <c r="E116" s="26">
        <v>0.995</v>
      </c>
      <c r="F116" s="245">
        <v>44580</v>
      </c>
      <c r="G116" s="246">
        <v>44580</v>
      </c>
      <c r="H116" s="239" t="s">
        <v>222</v>
      </c>
      <c r="I116" s="239" t="s">
        <v>222</v>
      </c>
      <c r="J116" s="232" t="e">
        <f t="shared" si="6"/>
        <v>#VALUE!</v>
      </c>
      <c r="K116" s="235" t="e">
        <f t="shared" si="7"/>
        <v>#VALUE!</v>
      </c>
      <c r="L116" s="11"/>
      <c r="M116" s="21">
        <v>115</v>
      </c>
      <c r="N116" s="103"/>
    </row>
    <row r="117" spans="1:14" s="1" customFormat="1" hidden="1" x14ac:dyDescent="0.25">
      <c r="A117" s="24">
        <v>20</v>
      </c>
      <c r="B117" s="24" t="s">
        <v>11</v>
      </c>
      <c r="C117" s="25" t="s">
        <v>51</v>
      </c>
      <c r="D117" s="24" t="s">
        <v>68</v>
      </c>
      <c r="E117" s="26">
        <v>0.995</v>
      </c>
      <c r="F117" s="245">
        <v>44581</v>
      </c>
      <c r="G117" s="246">
        <v>44581</v>
      </c>
      <c r="H117" s="239" t="s">
        <v>222</v>
      </c>
      <c r="I117" s="239" t="s">
        <v>222</v>
      </c>
      <c r="J117" s="232" t="e">
        <f t="shared" si="6"/>
        <v>#VALUE!</v>
      </c>
      <c r="K117" s="235" t="e">
        <f t="shared" si="7"/>
        <v>#VALUE!</v>
      </c>
      <c r="L117" s="11"/>
      <c r="M117" s="21">
        <v>116</v>
      </c>
      <c r="N117" s="103"/>
    </row>
    <row r="118" spans="1:14" s="1" customFormat="1" hidden="1" x14ac:dyDescent="0.25">
      <c r="A118" s="24">
        <v>21</v>
      </c>
      <c r="B118" s="24" t="s">
        <v>11</v>
      </c>
      <c r="C118" s="25" t="s">
        <v>51</v>
      </c>
      <c r="D118" s="24" t="s">
        <v>68</v>
      </c>
      <c r="E118" s="26">
        <v>0.995</v>
      </c>
      <c r="F118" s="245">
        <v>44582</v>
      </c>
      <c r="G118" s="246">
        <v>44582</v>
      </c>
      <c r="H118" s="239" t="s">
        <v>222</v>
      </c>
      <c r="I118" s="239" t="s">
        <v>222</v>
      </c>
      <c r="J118" s="232" t="e">
        <f t="shared" si="6"/>
        <v>#VALUE!</v>
      </c>
      <c r="K118" s="235" t="e">
        <f t="shared" si="7"/>
        <v>#VALUE!</v>
      </c>
      <c r="L118" s="11"/>
      <c r="M118" s="21">
        <v>117</v>
      </c>
      <c r="N118" s="103"/>
    </row>
    <row r="119" spans="1:14" s="1" customFormat="1" hidden="1" x14ac:dyDescent="0.25">
      <c r="A119" s="24">
        <v>22</v>
      </c>
      <c r="B119" s="24" t="s">
        <v>11</v>
      </c>
      <c r="C119" s="25" t="s">
        <v>51</v>
      </c>
      <c r="D119" s="24" t="s">
        <v>68</v>
      </c>
      <c r="E119" s="26">
        <v>0.995</v>
      </c>
      <c r="F119" s="245">
        <v>44583</v>
      </c>
      <c r="G119" s="246">
        <v>44583</v>
      </c>
      <c r="H119" s="239" t="s">
        <v>222</v>
      </c>
      <c r="I119" s="239" t="s">
        <v>222</v>
      </c>
      <c r="J119" s="232" t="e">
        <f t="shared" si="6"/>
        <v>#VALUE!</v>
      </c>
      <c r="K119" s="235" t="e">
        <f t="shared" si="7"/>
        <v>#VALUE!</v>
      </c>
      <c r="L119" s="10"/>
      <c r="M119" s="22">
        <v>118</v>
      </c>
      <c r="N119" s="103"/>
    </row>
    <row r="120" spans="1:14" s="1" customFormat="1" hidden="1" x14ac:dyDescent="0.25">
      <c r="A120" s="24">
        <v>23</v>
      </c>
      <c r="B120" s="24" t="s">
        <v>11</v>
      </c>
      <c r="C120" s="25" t="s">
        <v>51</v>
      </c>
      <c r="D120" s="24" t="s">
        <v>68</v>
      </c>
      <c r="E120" s="26">
        <v>0.995</v>
      </c>
      <c r="F120" s="245">
        <v>44584</v>
      </c>
      <c r="G120" s="246">
        <v>44584</v>
      </c>
      <c r="H120" s="239" t="s">
        <v>222</v>
      </c>
      <c r="I120" s="239" t="s">
        <v>222</v>
      </c>
      <c r="J120" s="232" t="e">
        <f t="shared" si="6"/>
        <v>#VALUE!</v>
      </c>
      <c r="K120" s="235" t="e">
        <f t="shared" si="7"/>
        <v>#VALUE!</v>
      </c>
      <c r="L120" s="11"/>
      <c r="M120" s="22">
        <v>119</v>
      </c>
      <c r="N120" s="103"/>
    </row>
    <row r="121" spans="1:14" s="1" customFormat="1" hidden="1" x14ac:dyDescent="0.25">
      <c r="A121" s="24">
        <v>24</v>
      </c>
      <c r="B121" s="24" t="s">
        <v>11</v>
      </c>
      <c r="C121" s="25" t="s">
        <v>51</v>
      </c>
      <c r="D121" s="24" t="s">
        <v>68</v>
      </c>
      <c r="E121" s="26">
        <v>0.995</v>
      </c>
      <c r="F121" s="245">
        <v>44585</v>
      </c>
      <c r="G121" s="246">
        <v>44585</v>
      </c>
      <c r="H121" s="239" t="s">
        <v>222</v>
      </c>
      <c r="I121" s="239" t="s">
        <v>222</v>
      </c>
      <c r="J121" s="232" t="e">
        <f t="shared" si="6"/>
        <v>#VALUE!</v>
      </c>
      <c r="K121" s="235" t="e">
        <f t="shared" si="7"/>
        <v>#VALUE!</v>
      </c>
      <c r="L121" s="11"/>
      <c r="M121" s="22">
        <v>120</v>
      </c>
      <c r="N121" s="103"/>
    </row>
    <row r="122" spans="1:14" s="1" customFormat="1" hidden="1" x14ac:dyDescent="0.25">
      <c r="A122" s="24">
        <v>25</v>
      </c>
      <c r="B122" s="24" t="s">
        <v>11</v>
      </c>
      <c r="C122" s="25" t="s">
        <v>51</v>
      </c>
      <c r="D122" s="24" t="s">
        <v>68</v>
      </c>
      <c r="E122" s="26">
        <v>0.995</v>
      </c>
      <c r="F122" s="245">
        <v>44586</v>
      </c>
      <c r="G122" s="246">
        <v>44586</v>
      </c>
      <c r="H122" s="239" t="s">
        <v>222</v>
      </c>
      <c r="I122" s="239" t="s">
        <v>222</v>
      </c>
      <c r="J122" s="232" t="e">
        <f t="shared" si="6"/>
        <v>#VALUE!</v>
      </c>
      <c r="K122" s="235" t="e">
        <f t="shared" si="7"/>
        <v>#VALUE!</v>
      </c>
      <c r="L122" s="11"/>
      <c r="M122" s="22">
        <v>121</v>
      </c>
      <c r="N122" s="103"/>
    </row>
    <row r="123" spans="1:14" s="1" customFormat="1" hidden="1" x14ac:dyDescent="0.25">
      <c r="A123" s="24">
        <v>26</v>
      </c>
      <c r="B123" s="24" t="s">
        <v>11</v>
      </c>
      <c r="C123" s="25" t="s">
        <v>51</v>
      </c>
      <c r="D123" s="24" t="s">
        <v>68</v>
      </c>
      <c r="E123" s="26">
        <v>0.995</v>
      </c>
      <c r="F123" s="245">
        <v>44587</v>
      </c>
      <c r="G123" s="246">
        <v>44587</v>
      </c>
      <c r="H123" s="239" t="s">
        <v>222</v>
      </c>
      <c r="I123" s="239" t="s">
        <v>222</v>
      </c>
      <c r="J123" s="232" t="e">
        <f t="shared" si="6"/>
        <v>#VALUE!</v>
      </c>
      <c r="K123" s="235" t="e">
        <f t="shared" si="7"/>
        <v>#VALUE!</v>
      </c>
      <c r="L123" s="11"/>
      <c r="M123" s="22">
        <v>122</v>
      </c>
      <c r="N123" s="103"/>
    </row>
    <row r="124" spans="1:14" s="1" customFormat="1" hidden="1" x14ac:dyDescent="0.25">
      <c r="A124" s="24">
        <v>27</v>
      </c>
      <c r="B124" s="24" t="s">
        <v>11</v>
      </c>
      <c r="C124" s="25" t="s">
        <v>51</v>
      </c>
      <c r="D124" s="24" t="s">
        <v>68</v>
      </c>
      <c r="E124" s="26">
        <v>0.995</v>
      </c>
      <c r="F124" s="245">
        <v>44588</v>
      </c>
      <c r="G124" s="246">
        <v>44588</v>
      </c>
      <c r="H124" s="239" t="s">
        <v>222</v>
      </c>
      <c r="I124" s="239" t="s">
        <v>222</v>
      </c>
      <c r="J124" s="232" t="e">
        <f t="shared" si="6"/>
        <v>#VALUE!</v>
      </c>
      <c r="K124" s="235" t="e">
        <f t="shared" si="7"/>
        <v>#VALUE!</v>
      </c>
      <c r="L124" s="11"/>
      <c r="M124" s="22">
        <v>123</v>
      </c>
      <c r="N124" s="103"/>
    </row>
    <row r="125" spans="1:14" s="1" customFormat="1" hidden="1" x14ac:dyDescent="0.25">
      <c r="A125" s="24">
        <v>28</v>
      </c>
      <c r="B125" s="24" t="s">
        <v>11</v>
      </c>
      <c r="C125" s="25" t="s">
        <v>51</v>
      </c>
      <c r="D125" s="24" t="s">
        <v>68</v>
      </c>
      <c r="E125" s="26">
        <v>0.995</v>
      </c>
      <c r="F125" s="245">
        <v>44589</v>
      </c>
      <c r="G125" s="246">
        <v>44589</v>
      </c>
      <c r="H125" s="239" t="s">
        <v>222</v>
      </c>
      <c r="I125" s="239" t="s">
        <v>222</v>
      </c>
      <c r="J125" s="232" t="e">
        <f t="shared" si="6"/>
        <v>#VALUE!</v>
      </c>
      <c r="K125" s="235" t="e">
        <f t="shared" si="7"/>
        <v>#VALUE!</v>
      </c>
      <c r="L125" s="11"/>
      <c r="M125" s="22">
        <v>124</v>
      </c>
      <c r="N125" s="103"/>
    </row>
    <row r="126" spans="1:14" s="1" customFormat="1" hidden="1" x14ac:dyDescent="0.25">
      <c r="A126" s="24">
        <v>29</v>
      </c>
      <c r="B126" s="24" t="s">
        <v>11</v>
      </c>
      <c r="C126" s="25" t="s">
        <v>51</v>
      </c>
      <c r="D126" s="24" t="s">
        <v>68</v>
      </c>
      <c r="E126" s="26">
        <v>0.995</v>
      </c>
      <c r="F126" s="245">
        <v>44590</v>
      </c>
      <c r="G126" s="246">
        <v>44590</v>
      </c>
      <c r="H126" s="239" t="s">
        <v>222</v>
      </c>
      <c r="I126" s="239" t="s">
        <v>222</v>
      </c>
      <c r="J126" s="232" t="e">
        <f t="shared" si="6"/>
        <v>#VALUE!</v>
      </c>
      <c r="K126" s="235" t="e">
        <f t="shared" si="7"/>
        <v>#VALUE!</v>
      </c>
      <c r="L126" s="10"/>
      <c r="M126" s="22">
        <v>125</v>
      </c>
      <c r="N126" s="103"/>
    </row>
    <row r="127" spans="1:14" s="1" customFormat="1" hidden="1" x14ac:dyDescent="0.25">
      <c r="A127" s="24">
        <v>30</v>
      </c>
      <c r="B127" s="24" t="s">
        <v>11</v>
      </c>
      <c r="C127" s="25" t="s">
        <v>51</v>
      </c>
      <c r="D127" s="24" t="s">
        <v>68</v>
      </c>
      <c r="E127" s="26">
        <v>0.995</v>
      </c>
      <c r="F127" s="245">
        <v>44591</v>
      </c>
      <c r="G127" s="246">
        <v>44591</v>
      </c>
      <c r="H127" s="239" t="s">
        <v>222</v>
      </c>
      <c r="I127" s="239" t="s">
        <v>222</v>
      </c>
      <c r="J127" s="232" t="e">
        <f t="shared" si="6"/>
        <v>#VALUE!</v>
      </c>
      <c r="K127" s="235" t="e">
        <f t="shared" si="7"/>
        <v>#VALUE!</v>
      </c>
      <c r="L127" s="10"/>
      <c r="M127" s="22">
        <v>126</v>
      </c>
      <c r="N127" s="103"/>
    </row>
    <row r="128" spans="1:14" s="1" customFormat="1" hidden="1" x14ac:dyDescent="0.25">
      <c r="A128" s="24">
        <v>31</v>
      </c>
      <c r="B128" s="24" t="s">
        <v>11</v>
      </c>
      <c r="C128" s="25" t="s">
        <v>51</v>
      </c>
      <c r="D128" s="24" t="s">
        <v>68</v>
      </c>
      <c r="E128" s="26">
        <v>0.995</v>
      </c>
      <c r="F128" s="245">
        <v>44592</v>
      </c>
      <c r="G128" s="246">
        <v>44592</v>
      </c>
      <c r="H128" s="239" t="s">
        <v>222</v>
      </c>
      <c r="I128" s="239" t="s">
        <v>222</v>
      </c>
      <c r="J128" s="232" t="e">
        <f t="shared" ref="J128" si="10">H128-I128</f>
        <v>#VALUE!</v>
      </c>
      <c r="K128" s="235" t="e">
        <f t="shared" ref="K128" si="11">I128/H128</f>
        <v>#VALUE!</v>
      </c>
      <c r="L128" s="10"/>
      <c r="M128" s="22">
        <v>127</v>
      </c>
      <c r="N128" s="103"/>
    </row>
    <row r="129" spans="1:14" s="1" customFormat="1" x14ac:dyDescent="0.25">
      <c r="A129" s="24"/>
      <c r="B129" s="24" t="s">
        <v>11</v>
      </c>
      <c r="C129" s="25" t="s">
        <v>51</v>
      </c>
      <c r="D129" s="24" t="s">
        <v>69</v>
      </c>
      <c r="E129" s="26">
        <v>0.995</v>
      </c>
      <c r="F129" s="27" t="s">
        <v>223</v>
      </c>
      <c r="G129" s="64"/>
      <c r="H129" s="257">
        <f>SUM(H98:H127)</f>
        <v>50696</v>
      </c>
      <c r="I129" s="257">
        <f>SUM(I98:I127)</f>
        <v>50688</v>
      </c>
      <c r="J129" s="228">
        <f t="shared" si="6"/>
        <v>8</v>
      </c>
      <c r="K129" s="235">
        <f t="shared" si="7"/>
        <v>0.99984219662300777</v>
      </c>
      <c r="L129" s="11"/>
      <c r="M129" s="23">
        <v>128</v>
      </c>
      <c r="N129" s="103"/>
    </row>
    <row r="130" spans="1:14" s="1" customFormat="1" hidden="1" x14ac:dyDescent="0.25">
      <c r="A130" s="24">
        <v>1</v>
      </c>
      <c r="B130" s="24" t="s">
        <v>11</v>
      </c>
      <c r="C130" s="25" t="s">
        <v>52</v>
      </c>
      <c r="D130" s="24" t="s">
        <v>70</v>
      </c>
      <c r="E130" s="26">
        <v>0.995</v>
      </c>
      <c r="F130" s="245">
        <v>44562</v>
      </c>
      <c r="G130" s="246">
        <v>44562</v>
      </c>
      <c r="H130" s="239">
        <v>1</v>
      </c>
      <c r="I130" s="239">
        <v>1</v>
      </c>
      <c r="J130" s="232">
        <f t="shared" ref="J130:J193" si="12">H130-I130</f>
        <v>0</v>
      </c>
      <c r="K130" s="235">
        <f t="shared" ref="K130:K193" si="13">I130/H130</f>
        <v>1</v>
      </c>
      <c r="L130" s="10"/>
      <c r="M130" s="19">
        <v>129</v>
      </c>
      <c r="N130" s="103"/>
    </row>
    <row r="131" spans="1:14" s="1" customFormat="1" ht="15.6" hidden="1" x14ac:dyDescent="0.4">
      <c r="A131" s="24">
        <v>2</v>
      </c>
      <c r="B131" s="24" t="s">
        <v>11</v>
      </c>
      <c r="C131" s="25" t="s">
        <v>52</v>
      </c>
      <c r="D131" s="24" t="s">
        <v>70</v>
      </c>
      <c r="E131" s="26">
        <v>0.995</v>
      </c>
      <c r="F131" s="245">
        <v>44563</v>
      </c>
      <c r="G131" s="246">
        <v>44563</v>
      </c>
      <c r="H131" s="100">
        <v>1</v>
      </c>
      <c r="I131" s="100">
        <v>1</v>
      </c>
      <c r="J131" s="232">
        <f t="shared" si="12"/>
        <v>0</v>
      </c>
      <c r="K131" s="235">
        <f t="shared" si="13"/>
        <v>1</v>
      </c>
      <c r="L131" s="11"/>
      <c r="M131" s="19">
        <v>130</v>
      </c>
      <c r="N131" s="103"/>
    </row>
    <row r="132" spans="1:14" s="1" customFormat="1" hidden="1" x14ac:dyDescent="0.25">
      <c r="A132" s="24">
        <v>3</v>
      </c>
      <c r="B132" s="24" t="s">
        <v>11</v>
      </c>
      <c r="C132" s="25" t="s">
        <v>52</v>
      </c>
      <c r="D132" s="24" t="s">
        <v>70</v>
      </c>
      <c r="E132" s="26">
        <v>0.995</v>
      </c>
      <c r="F132" s="245">
        <v>44564</v>
      </c>
      <c r="G132" s="246">
        <v>44564</v>
      </c>
      <c r="H132" s="239" t="s">
        <v>222</v>
      </c>
      <c r="I132" s="239" t="s">
        <v>222</v>
      </c>
      <c r="J132" s="232" t="e">
        <f t="shared" si="12"/>
        <v>#VALUE!</v>
      </c>
      <c r="K132" s="235" t="e">
        <f t="shared" si="13"/>
        <v>#VALUE!</v>
      </c>
      <c r="L132" s="11"/>
      <c r="M132" s="19">
        <v>131</v>
      </c>
      <c r="N132" s="103"/>
    </row>
    <row r="133" spans="1:14" s="1" customFormat="1" hidden="1" x14ac:dyDescent="0.25">
      <c r="A133" s="24">
        <v>4</v>
      </c>
      <c r="B133" s="24" t="s">
        <v>11</v>
      </c>
      <c r="C133" s="25" t="s">
        <v>52</v>
      </c>
      <c r="D133" s="24" t="s">
        <v>70</v>
      </c>
      <c r="E133" s="26">
        <v>0.995</v>
      </c>
      <c r="F133" s="245">
        <v>44565</v>
      </c>
      <c r="G133" s="246">
        <v>44565</v>
      </c>
      <c r="H133" s="239" t="s">
        <v>222</v>
      </c>
      <c r="I133" s="239" t="s">
        <v>222</v>
      </c>
      <c r="J133" s="232" t="e">
        <f t="shared" si="12"/>
        <v>#VALUE!</v>
      </c>
      <c r="K133" s="235" t="e">
        <f t="shared" si="13"/>
        <v>#VALUE!</v>
      </c>
      <c r="L133" s="11"/>
      <c r="M133" s="19">
        <v>132</v>
      </c>
      <c r="N133" s="103"/>
    </row>
    <row r="134" spans="1:14" s="1" customFormat="1" hidden="1" x14ac:dyDescent="0.25">
      <c r="A134" s="24">
        <v>5</v>
      </c>
      <c r="B134" s="24" t="s">
        <v>11</v>
      </c>
      <c r="C134" s="25" t="s">
        <v>52</v>
      </c>
      <c r="D134" s="24" t="s">
        <v>70</v>
      </c>
      <c r="E134" s="26">
        <v>0.995</v>
      </c>
      <c r="F134" s="245">
        <v>44566</v>
      </c>
      <c r="G134" s="246">
        <v>44566</v>
      </c>
      <c r="H134" s="239">
        <v>2</v>
      </c>
      <c r="I134" s="239">
        <v>2</v>
      </c>
      <c r="J134" s="232">
        <f t="shared" si="12"/>
        <v>0</v>
      </c>
      <c r="K134" s="235">
        <f t="shared" si="13"/>
        <v>1</v>
      </c>
      <c r="L134" s="11"/>
      <c r="M134" s="19">
        <v>133</v>
      </c>
      <c r="N134" s="103"/>
    </row>
    <row r="135" spans="1:14" s="1" customFormat="1" hidden="1" x14ac:dyDescent="0.25">
      <c r="A135" s="24">
        <v>6</v>
      </c>
      <c r="B135" s="24" t="s">
        <v>11</v>
      </c>
      <c r="C135" s="25" t="s">
        <v>52</v>
      </c>
      <c r="D135" s="24" t="s">
        <v>70</v>
      </c>
      <c r="E135" s="26">
        <v>0.995</v>
      </c>
      <c r="F135" s="245">
        <v>44567</v>
      </c>
      <c r="G135" s="246">
        <v>44567</v>
      </c>
      <c r="H135" s="239" t="s">
        <v>222</v>
      </c>
      <c r="I135" s="239" t="s">
        <v>222</v>
      </c>
      <c r="J135" s="232" t="e">
        <f t="shared" si="12"/>
        <v>#VALUE!</v>
      </c>
      <c r="K135" s="235" t="e">
        <f t="shared" si="13"/>
        <v>#VALUE!</v>
      </c>
      <c r="L135" s="11"/>
      <c r="M135" s="19">
        <v>134</v>
      </c>
      <c r="N135" s="103"/>
    </row>
    <row r="136" spans="1:14" s="1" customFormat="1" hidden="1" x14ac:dyDescent="0.25">
      <c r="A136" s="24">
        <v>7</v>
      </c>
      <c r="B136" s="24" t="s">
        <v>11</v>
      </c>
      <c r="C136" s="25" t="s">
        <v>52</v>
      </c>
      <c r="D136" s="24" t="s">
        <v>70</v>
      </c>
      <c r="E136" s="26">
        <v>0.995</v>
      </c>
      <c r="F136" s="245">
        <v>44568</v>
      </c>
      <c r="G136" s="246">
        <v>44568</v>
      </c>
      <c r="H136" s="239" t="s">
        <v>222</v>
      </c>
      <c r="I136" s="239" t="s">
        <v>222</v>
      </c>
      <c r="J136" s="232" t="e">
        <f t="shared" si="12"/>
        <v>#VALUE!</v>
      </c>
      <c r="K136" s="235" t="e">
        <f t="shared" si="13"/>
        <v>#VALUE!</v>
      </c>
      <c r="L136" s="11"/>
      <c r="M136" s="19">
        <v>135</v>
      </c>
      <c r="N136" s="103"/>
    </row>
    <row r="137" spans="1:14" s="1" customFormat="1" hidden="1" x14ac:dyDescent="0.25">
      <c r="A137" s="24">
        <v>8</v>
      </c>
      <c r="B137" s="24" t="s">
        <v>11</v>
      </c>
      <c r="C137" s="25" t="s">
        <v>52</v>
      </c>
      <c r="D137" s="24" t="s">
        <v>70</v>
      </c>
      <c r="E137" s="26">
        <v>0.995</v>
      </c>
      <c r="F137" s="245">
        <v>44569</v>
      </c>
      <c r="G137" s="246">
        <v>44569</v>
      </c>
      <c r="H137" s="239">
        <v>1</v>
      </c>
      <c r="I137" s="239">
        <v>1</v>
      </c>
      <c r="J137" s="232">
        <f t="shared" si="12"/>
        <v>0</v>
      </c>
      <c r="K137" s="235">
        <f t="shared" si="13"/>
        <v>1</v>
      </c>
      <c r="L137" s="10"/>
      <c r="M137" s="20">
        <v>136</v>
      </c>
      <c r="N137" s="103"/>
    </row>
    <row r="138" spans="1:14" s="1" customFormat="1" hidden="1" x14ac:dyDescent="0.25">
      <c r="A138" s="24">
        <v>9</v>
      </c>
      <c r="B138" s="24" t="s">
        <v>11</v>
      </c>
      <c r="C138" s="25" t="s">
        <v>52</v>
      </c>
      <c r="D138" s="24" t="s">
        <v>70</v>
      </c>
      <c r="E138" s="26">
        <v>0.995</v>
      </c>
      <c r="F138" s="245">
        <v>44570</v>
      </c>
      <c r="G138" s="246">
        <v>44570</v>
      </c>
      <c r="H138" s="239">
        <v>2</v>
      </c>
      <c r="I138" s="239">
        <v>2</v>
      </c>
      <c r="J138" s="232">
        <f t="shared" si="12"/>
        <v>0</v>
      </c>
      <c r="K138" s="235">
        <f t="shared" si="13"/>
        <v>1</v>
      </c>
      <c r="L138" s="11"/>
      <c r="M138" s="20">
        <v>137</v>
      </c>
      <c r="N138" s="103"/>
    </row>
    <row r="139" spans="1:14" s="1" customFormat="1" hidden="1" x14ac:dyDescent="0.25">
      <c r="A139" s="24">
        <v>10</v>
      </c>
      <c r="B139" s="24" t="s">
        <v>11</v>
      </c>
      <c r="C139" s="25" t="s">
        <v>52</v>
      </c>
      <c r="D139" s="24" t="s">
        <v>70</v>
      </c>
      <c r="E139" s="26">
        <v>0.995</v>
      </c>
      <c r="F139" s="245">
        <v>44571</v>
      </c>
      <c r="G139" s="246">
        <v>44571</v>
      </c>
      <c r="H139" s="239" t="s">
        <v>222</v>
      </c>
      <c r="I139" s="239" t="s">
        <v>222</v>
      </c>
      <c r="J139" s="232" t="e">
        <f t="shared" si="12"/>
        <v>#VALUE!</v>
      </c>
      <c r="K139" s="235" t="e">
        <f t="shared" si="13"/>
        <v>#VALUE!</v>
      </c>
      <c r="L139" s="11"/>
      <c r="M139" s="20">
        <v>138</v>
      </c>
      <c r="N139" s="103"/>
    </row>
    <row r="140" spans="1:14" s="1" customFormat="1" hidden="1" x14ac:dyDescent="0.25">
      <c r="A140" s="24">
        <v>11</v>
      </c>
      <c r="B140" s="24" t="s">
        <v>11</v>
      </c>
      <c r="C140" s="25" t="s">
        <v>52</v>
      </c>
      <c r="D140" s="24" t="s">
        <v>70</v>
      </c>
      <c r="E140" s="26">
        <v>0.995</v>
      </c>
      <c r="F140" s="245">
        <v>44572</v>
      </c>
      <c r="G140" s="246">
        <v>44572</v>
      </c>
      <c r="H140" s="239" t="s">
        <v>222</v>
      </c>
      <c r="I140" s="239" t="s">
        <v>222</v>
      </c>
      <c r="J140" s="232" t="e">
        <f t="shared" si="12"/>
        <v>#VALUE!</v>
      </c>
      <c r="K140" s="235" t="e">
        <f t="shared" si="13"/>
        <v>#VALUE!</v>
      </c>
      <c r="L140" s="11"/>
      <c r="M140" s="20">
        <v>139</v>
      </c>
      <c r="N140" s="103"/>
    </row>
    <row r="141" spans="1:14" s="1" customFormat="1" hidden="1" x14ac:dyDescent="0.25">
      <c r="A141" s="24">
        <v>12</v>
      </c>
      <c r="B141" s="24" t="s">
        <v>11</v>
      </c>
      <c r="C141" s="25" t="s">
        <v>52</v>
      </c>
      <c r="D141" s="24" t="s">
        <v>70</v>
      </c>
      <c r="E141" s="26">
        <v>0.995</v>
      </c>
      <c r="F141" s="245">
        <v>44573</v>
      </c>
      <c r="G141" s="246">
        <v>44573</v>
      </c>
      <c r="H141" s="239" t="s">
        <v>222</v>
      </c>
      <c r="I141" s="239" t="s">
        <v>222</v>
      </c>
      <c r="J141" s="232" t="e">
        <f t="shared" si="12"/>
        <v>#VALUE!</v>
      </c>
      <c r="K141" s="235" t="e">
        <f t="shared" si="13"/>
        <v>#VALUE!</v>
      </c>
      <c r="L141" s="11"/>
      <c r="M141" s="20">
        <v>140</v>
      </c>
      <c r="N141" s="103"/>
    </row>
    <row r="142" spans="1:14" s="1" customFormat="1" hidden="1" x14ac:dyDescent="0.25">
      <c r="A142" s="24">
        <v>13</v>
      </c>
      <c r="B142" s="24" t="s">
        <v>11</v>
      </c>
      <c r="C142" s="25" t="s">
        <v>52</v>
      </c>
      <c r="D142" s="24" t="s">
        <v>70</v>
      </c>
      <c r="E142" s="26">
        <v>0.995</v>
      </c>
      <c r="F142" s="245">
        <v>44574</v>
      </c>
      <c r="G142" s="246">
        <v>44574</v>
      </c>
      <c r="H142" s="239" t="s">
        <v>222</v>
      </c>
      <c r="I142" s="239" t="s">
        <v>222</v>
      </c>
      <c r="J142" s="232" t="e">
        <f t="shared" si="12"/>
        <v>#VALUE!</v>
      </c>
      <c r="K142" s="235" t="e">
        <f t="shared" si="13"/>
        <v>#VALUE!</v>
      </c>
      <c r="L142" s="11"/>
      <c r="M142" s="20">
        <v>141</v>
      </c>
      <c r="N142" s="103"/>
    </row>
    <row r="143" spans="1:14" s="1" customFormat="1" hidden="1" x14ac:dyDescent="0.25">
      <c r="A143" s="24">
        <v>14</v>
      </c>
      <c r="B143" s="24" t="s">
        <v>11</v>
      </c>
      <c r="C143" s="25" t="s">
        <v>52</v>
      </c>
      <c r="D143" s="223" t="s">
        <v>70</v>
      </c>
      <c r="E143" s="224">
        <v>0.995</v>
      </c>
      <c r="F143" s="245">
        <v>44575</v>
      </c>
      <c r="G143" s="246">
        <v>44575</v>
      </c>
      <c r="H143" s="239" t="s">
        <v>222</v>
      </c>
      <c r="I143" s="239" t="s">
        <v>222</v>
      </c>
      <c r="J143" s="232" t="e">
        <f t="shared" si="12"/>
        <v>#VALUE!</v>
      </c>
      <c r="K143" s="236" t="e">
        <f t="shared" si="13"/>
        <v>#VALUE!</v>
      </c>
      <c r="L143" s="11"/>
      <c r="M143" s="20">
        <v>142</v>
      </c>
      <c r="N143" s="103"/>
    </row>
    <row r="144" spans="1:14" s="1" customFormat="1" hidden="1" x14ac:dyDescent="0.25">
      <c r="A144" s="24">
        <v>15</v>
      </c>
      <c r="B144" s="24" t="s">
        <v>11</v>
      </c>
      <c r="C144" s="25" t="s">
        <v>52</v>
      </c>
      <c r="D144" s="24" t="s">
        <v>70</v>
      </c>
      <c r="E144" s="26">
        <v>0.995</v>
      </c>
      <c r="F144" s="245">
        <v>44576</v>
      </c>
      <c r="G144" s="246">
        <v>44576</v>
      </c>
      <c r="H144" s="239" t="s">
        <v>222</v>
      </c>
      <c r="I144" s="239" t="s">
        <v>222</v>
      </c>
      <c r="J144" s="232" t="e">
        <f t="shared" si="12"/>
        <v>#VALUE!</v>
      </c>
      <c r="K144" s="235" t="e">
        <f t="shared" si="13"/>
        <v>#VALUE!</v>
      </c>
      <c r="L144" s="10"/>
      <c r="M144" s="21">
        <v>143</v>
      </c>
      <c r="N144" s="103"/>
    </row>
    <row r="145" spans="1:14" s="1" customFormat="1" hidden="1" x14ac:dyDescent="0.25">
      <c r="A145" s="24">
        <v>16</v>
      </c>
      <c r="B145" s="24" t="s">
        <v>11</v>
      </c>
      <c r="C145" s="25" t="s">
        <v>52</v>
      </c>
      <c r="D145" s="226" t="s">
        <v>70</v>
      </c>
      <c r="E145" s="227">
        <v>0.995</v>
      </c>
      <c r="F145" s="245">
        <v>44577</v>
      </c>
      <c r="G145" s="246">
        <v>44577</v>
      </c>
      <c r="H145" s="239" t="s">
        <v>222</v>
      </c>
      <c r="I145" s="239" t="s">
        <v>222</v>
      </c>
      <c r="J145" s="232" t="e">
        <f t="shared" si="12"/>
        <v>#VALUE!</v>
      </c>
      <c r="K145" s="237" t="e">
        <f t="shared" si="13"/>
        <v>#VALUE!</v>
      </c>
      <c r="L145" s="11"/>
      <c r="M145" s="21">
        <v>144</v>
      </c>
      <c r="N145" s="103"/>
    </row>
    <row r="146" spans="1:14" s="1" customFormat="1" hidden="1" x14ac:dyDescent="0.25">
      <c r="A146" s="24">
        <v>17</v>
      </c>
      <c r="B146" s="24" t="s">
        <v>11</v>
      </c>
      <c r="C146" s="25" t="s">
        <v>52</v>
      </c>
      <c r="D146" s="24" t="s">
        <v>70</v>
      </c>
      <c r="E146" s="26">
        <v>0.995</v>
      </c>
      <c r="F146" s="245">
        <v>44578</v>
      </c>
      <c r="G146" s="246">
        <v>44578</v>
      </c>
      <c r="H146" s="239" t="s">
        <v>222</v>
      </c>
      <c r="I146" s="239" t="s">
        <v>222</v>
      </c>
      <c r="J146" s="232" t="e">
        <f t="shared" si="12"/>
        <v>#VALUE!</v>
      </c>
      <c r="K146" s="235" t="e">
        <f t="shared" si="13"/>
        <v>#VALUE!</v>
      </c>
      <c r="L146" s="11"/>
      <c r="M146" s="21">
        <v>145</v>
      </c>
      <c r="N146" s="103"/>
    </row>
    <row r="147" spans="1:14" s="1" customFormat="1" hidden="1" x14ac:dyDescent="0.25">
      <c r="A147" s="24">
        <v>18</v>
      </c>
      <c r="B147" s="24" t="s">
        <v>11</v>
      </c>
      <c r="C147" s="25" t="s">
        <v>52</v>
      </c>
      <c r="D147" s="24" t="s">
        <v>70</v>
      </c>
      <c r="E147" s="26">
        <v>0.995</v>
      </c>
      <c r="F147" s="245">
        <v>44579</v>
      </c>
      <c r="G147" s="246">
        <v>44579</v>
      </c>
      <c r="H147" s="239" t="s">
        <v>222</v>
      </c>
      <c r="I147" s="239" t="s">
        <v>222</v>
      </c>
      <c r="J147" s="232" t="e">
        <f t="shared" si="12"/>
        <v>#VALUE!</v>
      </c>
      <c r="K147" s="235" t="e">
        <f t="shared" si="13"/>
        <v>#VALUE!</v>
      </c>
      <c r="L147" s="11"/>
      <c r="M147" s="21">
        <v>146</v>
      </c>
      <c r="N147" s="103"/>
    </row>
    <row r="148" spans="1:14" s="1" customFormat="1" hidden="1" x14ac:dyDescent="0.25">
      <c r="A148" s="24">
        <v>19</v>
      </c>
      <c r="B148" s="24" t="s">
        <v>11</v>
      </c>
      <c r="C148" s="25" t="s">
        <v>52</v>
      </c>
      <c r="D148" s="24" t="s">
        <v>70</v>
      </c>
      <c r="E148" s="26">
        <v>0.995</v>
      </c>
      <c r="F148" s="245">
        <v>44580</v>
      </c>
      <c r="G148" s="246">
        <v>44580</v>
      </c>
      <c r="H148" s="239" t="s">
        <v>222</v>
      </c>
      <c r="I148" s="239" t="s">
        <v>222</v>
      </c>
      <c r="J148" s="232" t="e">
        <f t="shared" si="12"/>
        <v>#VALUE!</v>
      </c>
      <c r="K148" s="235" t="e">
        <f t="shared" si="13"/>
        <v>#VALUE!</v>
      </c>
      <c r="L148" s="11"/>
      <c r="M148" s="21">
        <v>147</v>
      </c>
      <c r="N148" s="103"/>
    </row>
    <row r="149" spans="1:14" s="1" customFormat="1" hidden="1" x14ac:dyDescent="0.25">
      <c r="A149" s="24">
        <v>20</v>
      </c>
      <c r="B149" s="24" t="s">
        <v>11</v>
      </c>
      <c r="C149" s="25" t="s">
        <v>52</v>
      </c>
      <c r="D149" s="24" t="s">
        <v>70</v>
      </c>
      <c r="E149" s="26">
        <v>0.995</v>
      </c>
      <c r="F149" s="245">
        <v>44581</v>
      </c>
      <c r="G149" s="246">
        <v>44581</v>
      </c>
      <c r="H149" s="239" t="s">
        <v>222</v>
      </c>
      <c r="I149" s="239" t="s">
        <v>222</v>
      </c>
      <c r="J149" s="232" t="e">
        <f t="shared" si="12"/>
        <v>#VALUE!</v>
      </c>
      <c r="K149" s="235" t="e">
        <f t="shared" si="13"/>
        <v>#VALUE!</v>
      </c>
      <c r="L149" s="11"/>
      <c r="M149" s="21">
        <v>148</v>
      </c>
      <c r="N149" s="103"/>
    </row>
    <row r="150" spans="1:14" s="1" customFormat="1" hidden="1" x14ac:dyDescent="0.25">
      <c r="A150" s="24">
        <v>21</v>
      </c>
      <c r="B150" s="24" t="s">
        <v>11</v>
      </c>
      <c r="C150" s="25" t="s">
        <v>52</v>
      </c>
      <c r="D150" s="24" t="s">
        <v>70</v>
      </c>
      <c r="E150" s="26">
        <v>0.995</v>
      </c>
      <c r="F150" s="245">
        <v>44582</v>
      </c>
      <c r="G150" s="246">
        <v>44582</v>
      </c>
      <c r="H150" s="239" t="s">
        <v>222</v>
      </c>
      <c r="I150" s="239" t="s">
        <v>222</v>
      </c>
      <c r="J150" s="232" t="e">
        <f t="shared" si="12"/>
        <v>#VALUE!</v>
      </c>
      <c r="K150" s="235" t="e">
        <f t="shared" si="13"/>
        <v>#VALUE!</v>
      </c>
      <c r="L150" s="11"/>
      <c r="M150" s="21">
        <v>149</v>
      </c>
      <c r="N150" s="103"/>
    </row>
    <row r="151" spans="1:14" s="1" customFormat="1" hidden="1" x14ac:dyDescent="0.25">
      <c r="A151" s="24">
        <v>22</v>
      </c>
      <c r="B151" s="24" t="s">
        <v>11</v>
      </c>
      <c r="C151" s="25" t="s">
        <v>52</v>
      </c>
      <c r="D151" s="24" t="s">
        <v>70</v>
      </c>
      <c r="E151" s="26">
        <v>0.995</v>
      </c>
      <c r="F151" s="245">
        <v>44583</v>
      </c>
      <c r="G151" s="246">
        <v>44583</v>
      </c>
      <c r="H151" s="239" t="s">
        <v>222</v>
      </c>
      <c r="I151" s="239" t="s">
        <v>222</v>
      </c>
      <c r="J151" s="232" t="e">
        <f t="shared" si="12"/>
        <v>#VALUE!</v>
      </c>
      <c r="K151" s="235" t="e">
        <f t="shared" si="13"/>
        <v>#VALUE!</v>
      </c>
      <c r="L151" s="10"/>
      <c r="M151" s="22">
        <v>150</v>
      </c>
      <c r="N151" s="103"/>
    </row>
    <row r="152" spans="1:14" s="1" customFormat="1" hidden="1" x14ac:dyDescent="0.25">
      <c r="A152" s="24">
        <v>23</v>
      </c>
      <c r="B152" s="24" t="s">
        <v>11</v>
      </c>
      <c r="C152" s="25" t="s">
        <v>52</v>
      </c>
      <c r="D152" s="24" t="s">
        <v>70</v>
      </c>
      <c r="E152" s="26">
        <v>0.995</v>
      </c>
      <c r="F152" s="245">
        <v>44584</v>
      </c>
      <c r="G152" s="246">
        <v>44584</v>
      </c>
      <c r="H152" s="239" t="s">
        <v>222</v>
      </c>
      <c r="I152" s="239" t="s">
        <v>222</v>
      </c>
      <c r="J152" s="232" t="e">
        <f t="shared" si="12"/>
        <v>#VALUE!</v>
      </c>
      <c r="K152" s="235" t="e">
        <f t="shared" si="13"/>
        <v>#VALUE!</v>
      </c>
      <c r="L152" s="11"/>
      <c r="M152" s="22">
        <v>151</v>
      </c>
      <c r="N152" s="103"/>
    </row>
    <row r="153" spans="1:14" s="1" customFormat="1" hidden="1" x14ac:dyDescent="0.25">
      <c r="A153" s="24">
        <v>24</v>
      </c>
      <c r="B153" s="24" t="s">
        <v>11</v>
      </c>
      <c r="C153" s="25" t="s">
        <v>52</v>
      </c>
      <c r="D153" s="24" t="s">
        <v>70</v>
      </c>
      <c r="E153" s="26">
        <v>0.995</v>
      </c>
      <c r="F153" s="245">
        <v>44585</v>
      </c>
      <c r="G153" s="246">
        <v>44585</v>
      </c>
      <c r="H153" s="239" t="s">
        <v>222</v>
      </c>
      <c r="I153" s="239" t="s">
        <v>222</v>
      </c>
      <c r="J153" s="232" t="e">
        <f t="shared" si="12"/>
        <v>#VALUE!</v>
      </c>
      <c r="K153" s="235" t="e">
        <f t="shared" si="13"/>
        <v>#VALUE!</v>
      </c>
      <c r="L153" s="11"/>
      <c r="M153" s="22">
        <v>152</v>
      </c>
      <c r="N153" s="103"/>
    </row>
    <row r="154" spans="1:14" s="1" customFormat="1" hidden="1" x14ac:dyDescent="0.25">
      <c r="A154" s="24">
        <v>25</v>
      </c>
      <c r="B154" s="24" t="s">
        <v>11</v>
      </c>
      <c r="C154" s="25" t="s">
        <v>52</v>
      </c>
      <c r="D154" s="24" t="s">
        <v>70</v>
      </c>
      <c r="E154" s="26">
        <v>0.995</v>
      </c>
      <c r="F154" s="245">
        <v>44586</v>
      </c>
      <c r="G154" s="246">
        <v>44586</v>
      </c>
      <c r="H154" s="239" t="s">
        <v>222</v>
      </c>
      <c r="I154" s="239" t="s">
        <v>222</v>
      </c>
      <c r="J154" s="232" t="e">
        <f t="shared" si="12"/>
        <v>#VALUE!</v>
      </c>
      <c r="K154" s="235" t="e">
        <f t="shared" si="13"/>
        <v>#VALUE!</v>
      </c>
      <c r="L154" s="11"/>
      <c r="M154" s="22">
        <v>153</v>
      </c>
      <c r="N154" s="103"/>
    </row>
    <row r="155" spans="1:14" s="1" customFormat="1" hidden="1" x14ac:dyDescent="0.25">
      <c r="A155" s="24">
        <v>26</v>
      </c>
      <c r="B155" s="24" t="s">
        <v>11</v>
      </c>
      <c r="C155" s="25" t="s">
        <v>52</v>
      </c>
      <c r="D155" s="24" t="s">
        <v>70</v>
      </c>
      <c r="E155" s="26">
        <v>0.995</v>
      </c>
      <c r="F155" s="245">
        <v>44587</v>
      </c>
      <c r="G155" s="246">
        <v>44587</v>
      </c>
      <c r="H155" s="239" t="s">
        <v>222</v>
      </c>
      <c r="I155" s="239" t="s">
        <v>222</v>
      </c>
      <c r="J155" s="232" t="e">
        <f t="shared" si="12"/>
        <v>#VALUE!</v>
      </c>
      <c r="K155" s="235" t="e">
        <f t="shared" si="13"/>
        <v>#VALUE!</v>
      </c>
      <c r="L155" s="11"/>
      <c r="M155" s="22">
        <v>154</v>
      </c>
      <c r="N155" s="103"/>
    </row>
    <row r="156" spans="1:14" s="1" customFormat="1" hidden="1" x14ac:dyDescent="0.25">
      <c r="A156" s="24">
        <v>27</v>
      </c>
      <c r="B156" s="24" t="s">
        <v>11</v>
      </c>
      <c r="C156" s="25" t="s">
        <v>52</v>
      </c>
      <c r="D156" s="24" t="s">
        <v>70</v>
      </c>
      <c r="E156" s="26">
        <v>0.995</v>
      </c>
      <c r="F156" s="245">
        <v>44588</v>
      </c>
      <c r="G156" s="246">
        <v>44588</v>
      </c>
      <c r="H156" s="239" t="s">
        <v>222</v>
      </c>
      <c r="I156" s="239" t="s">
        <v>222</v>
      </c>
      <c r="J156" s="232" t="e">
        <f t="shared" si="12"/>
        <v>#VALUE!</v>
      </c>
      <c r="K156" s="235" t="e">
        <f t="shared" si="13"/>
        <v>#VALUE!</v>
      </c>
      <c r="L156" s="11"/>
      <c r="M156" s="22">
        <v>155</v>
      </c>
      <c r="N156" s="103"/>
    </row>
    <row r="157" spans="1:14" s="1" customFormat="1" hidden="1" x14ac:dyDescent="0.25">
      <c r="A157" s="24">
        <v>28</v>
      </c>
      <c r="B157" s="24" t="s">
        <v>11</v>
      </c>
      <c r="C157" s="25" t="s">
        <v>52</v>
      </c>
      <c r="D157" s="24" t="s">
        <v>70</v>
      </c>
      <c r="E157" s="26">
        <v>0.995</v>
      </c>
      <c r="F157" s="245">
        <v>44589</v>
      </c>
      <c r="G157" s="246">
        <v>44589</v>
      </c>
      <c r="H157" s="239" t="s">
        <v>222</v>
      </c>
      <c r="I157" s="239" t="s">
        <v>222</v>
      </c>
      <c r="J157" s="232" t="e">
        <f t="shared" si="12"/>
        <v>#VALUE!</v>
      </c>
      <c r="K157" s="235" t="e">
        <f t="shared" si="13"/>
        <v>#VALUE!</v>
      </c>
      <c r="L157" s="11"/>
      <c r="M157" s="22">
        <v>156</v>
      </c>
      <c r="N157" s="103"/>
    </row>
    <row r="158" spans="1:14" s="1" customFormat="1" hidden="1" x14ac:dyDescent="0.25">
      <c r="A158" s="24">
        <v>29</v>
      </c>
      <c r="B158" s="24" t="s">
        <v>11</v>
      </c>
      <c r="C158" s="25" t="s">
        <v>52</v>
      </c>
      <c r="D158" s="24" t="s">
        <v>70</v>
      </c>
      <c r="E158" s="26">
        <v>0.995</v>
      </c>
      <c r="F158" s="245">
        <v>44590</v>
      </c>
      <c r="G158" s="246">
        <v>44590</v>
      </c>
      <c r="H158" s="239" t="s">
        <v>222</v>
      </c>
      <c r="I158" s="239" t="s">
        <v>222</v>
      </c>
      <c r="J158" s="232" t="e">
        <f t="shared" si="12"/>
        <v>#VALUE!</v>
      </c>
      <c r="K158" s="235" t="e">
        <f t="shared" si="13"/>
        <v>#VALUE!</v>
      </c>
      <c r="L158" s="10"/>
      <c r="M158" s="22">
        <v>157</v>
      </c>
      <c r="N158" s="103"/>
    </row>
    <row r="159" spans="1:14" s="1" customFormat="1" hidden="1" x14ac:dyDescent="0.25">
      <c r="A159" s="24">
        <v>30</v>
      </c>
      <c r="B159" s="24" t="s">
        <v>11</v>
      </c>
      <c r="C159" s="25" t="s">
        <v>52</v>
      </c>
      <c r="D159" s="24" t="s">
        <v>70</v>
      </c>
      <c r="E159" s="26">
        <v>0.995</v>
      </c>
      <c r="F159" s="245">
        <v>44591</v>
      </c>
      <c r="G159" s="246">
        <v>44591</v>
      </c>
      <c r="H159" s="239" t="s">
        <v>222</v>
      </c>
      <c r="I159" s="239" t="s">
        <v>222</v>
      </c>
      <c r="J159" s="232" t="e">
        <f t="shared" si="12"/>
        <v>#VALUE!</v>
      </c>
      <c r="K159" s="235" t="e">
        <f t="shared" si="13"/>
        <v>#VALUE!</v>
      </c>
      <c r="L159" s="10"/>
      <c r="M159" s="22">
        <v>158</v>
      </c>
      <c r="N159" s="103"/>
    </row>
    <row r="160" spans="1:14" s="1" customFormat="1" hidden="1" x14ac:dyDescent="0.25">
      <c r="A160" s="24">
        <v>31</v>
      </c>
      <c r="B160" s="24" t="s">
        <v>11</v>
      </c>
      <c r="C160" s="25" t="s">
        <v>52</v>
      </c>
      <c r="D160" s="24" t="s">
        <v>70</v>
      </c>
      <c r="E160" s="26">
        <v>0.995</v>
      </c>
      <c r="F160" s="245">
        <v>44592</v>
      </c>
      <c r="G160" s="246">
        <v>44592</v>
      </c>
      <c r="H160" s="239" t="s">
        <v>222</v>
      </c>
      <c r="I160" s="239" t="s">
        <v>222</v>
      </c>
      <c r="J160" s="232" t="e">
        <f t="shared" ref="J160" si="14">H160-I160</f>
        <v>#VALUE!</v>
      </c>
      <c r="K160" s="235" t="e">
        <f t="shared" ref="K160" si="15">I160/H160</f>
        <v>#VALUE!</v>
      </c>
      <c r="L160" s="10"/>
      <c r="M160" s="22">
        <v>159</v>
      </c>
      <c r="N160" s="103"/>
    </row>
    <row r="161" spans="1:14" s="1" customFormat="1" x14ac:dyDescent="0.25">
      <c r="A161" s="24"/>
      <c r="B161" s="24" t="s">
        <v>11</v>
      </c>
      <c r="C161" s="25" t="s">
        <v>52</v>
      </c>
      <c r="D161" s="24" t="s">
        <v>71</v>
      </c>
      <c r="E161" s="26">
        <v>0.995</v>
      </c>
      <c r="F161" s="27" t="s">
        <v>223</v>
      </c>
      <c r="G161" s="64"/>
      <c r="H161" s="257">
        <f>SUM(H130:H159)</f>
        <v>7</v>
      </c>
      <c r="I161" s="257">
        <f>SUM(I130:I159)</f>
        <v>7</v>
      </c>
      <c r="J161" s="228">
        <f t="shared" si="12"/>
        <v>0</v>
      </c>
      <c r="K161" s="235">
        <f t="shared" si="13"/>
        <v>1</v>
      </c>
      <c r="L161" s="11"/>
      <c r="M161" s="23">
        <v>160</v>
      </c>
      <c r="N161" s="103"/>
    </row>
    <row r="162" spans="1:14" s="1" customFormat="1" hidden="1" x14ac:dyDescent="0.25">
      <c r="A162" s="24">
        <v>1</v>
      </c>
      <c r="B162" s="24" t="s">
        <v>11</v>
      </c>
      <c r="C162" s="25" t="s">
        <v>53</v>
      </c>
      <c r="D162" s="24" t="s">
        <v>72</v>
      </c>
      <c r="E162" s="26">
        <v>0.995</v>
      </c>
      <c r="F162" s="245">
        <v>44562</v>
      </c>
      <c r="G162" s="246">
        <v>44562</v>
      </c>
      <c r="H162" s="239">
        <v>19128</v>
      </c>
      <c r="I162" s="239">
        <v>19124</v>
      </c>
      <c r="J162" s="232">
        <f t="shared" si="12"/>
        <v>4</v>
      </c>
      <c r="K162" s="235">
        <f t="shared" si="13"/>
        <v>0.99979088247595149</v>
      </c>
      <c r="L162" s="10"/>
      <c r="M162" s="19">
        <v>161</v>
      </c>
      <c r="N162" s="103"/>
    </row>
    <row r="163" spans="1:14" s="1" customFormat="1" ht="15.6" hidden="1" x14ac:dyDescent="0.4">
      <c r="A163" s="24">
        <v>2</v>
      </c>
      <c r="B163" s="24" t="s">
        <v>11</v>
      </c>
      <c r="C163" s="25" t="s">
        <v>53</v>
      </c>
      <c r="D163" s="24" t="s">
        <v>72</v>
      </c>
      <c r="E163" s="26">
        <v>0.995</v>
      </c>
      <c r="F163" s="245">
        <v>44563</v>
      </c>
      <c r="G163" s="246">
        <v>44563</v>
      </c>
      <c r="H163" s="100">
        <v>39659</v>
      </c>
      <c r="I163" s="100">
        <v>39655</v>
      </c>
      <c r="J163" s="232">
        <f t="shared" si="12"/>
        <v>4</v>
      </c>
      <c r="K163" s="235">
        <f t="shared" si="13"/>
        <v>0.99989914016994885</v>
      </c>
      <c r="L163" s="11"/>
      <c r="M163" s="19">
        <v>162</v>
      </c>
      <c r="N163" s="103"/>
    </row>
    <row r="164" spans="1:14" s="1" customFormat="1" ht="15.6" hidden="1" x14ac:dyDescent="0.4">
      <c r="A164" s="24">
        <v>3</v>
      </c>
      <c r="B164" s="24" t="s">
        <v>11</v>
      </c>
      <c r="C164" s="25" t="s">
        <v>53</v>
      </c>
      <c r="D164" s="24" t="s">
        <v>72</v>
      </c>
      <c r="E164" s="26">
        <v>0.995</v>
      </c>
      <c r="F164" s="245">
        <v>44564</v>
      </c>
      <c r="G164" s="246">
        <v>44564</v>
      </c>
      <c r="H164" s="100">
        <v>34185</v>
      </c>
      <c r="I164" s="100">
        <v>34183</v>
      </c>
      <c r="J164" s="232">
        <f t="shared" si="12"/>
        <v>2</v>
      </c>
      <c r="K164" s="235">
        <f t="shared" si="13"/>
        <v>0.99994149480766414</v>
      </c>
      <c r="L164" s="11"/>
      <c r="M164" s="19">
        <v>163</v>
      </c>
      <c r="N164" s="103"/>
    </row>
    <row r="165" spans="1:14" s="1" customFormat="1" hidden="1" x14ac:dyDescent="0.25">
      <c r="A165" s="24">
        <v>4</v>
      </c>
      <c r="B165" s="24" t="s">
        <v>11</v>
      </c>
      <c r="C165" s="25" t="s">
        <v>53</v>
      </c>
      <c r="D165" s="24" t="s">
        <v>72</v>
      </c>
      <c r="E165" s="26">
        <v>0.995</v>
      </c>
      <c r="F165" s="245">
        <v>44565</v>
      </c>
      <c r="G165" s="246">
        <v>44565</v>
      </c>
      <c r="H165" s="239">
        <v>34246</v>
      </c>
      <c r="I165" s="239">
        <v>34242</v>
      </c>
      <c r="J165" s="232">
        <f t="shared" si="12"/>
        <v>4</v>
      </c>
      <c r="K165" s="235">
        <f t="shared" si="13"/>
        <v>0.99988319803772707</v>
      </c>
      <c r="L165" s="11"/>
      <c r="M165" s="19">
        <v>164</v>
      </c>
      <c r="N165" s="103"/>
    </row>
    <row r="166" spans="1:14" s="1" customFormat="1" hidden="1" x14ac:dyDescent="0.25">
      <c r="A166" s="24">
        <v>5</v>
      </c>
      <c r="B166" s="24" t="s">
        <v>11</v>
      </c>
      <c r="C166" s="25" t="s">
        <v>53</v>
      </c>
      <c r="D166" s="24" t="s">
        <v>72</v>
      </c>
      <c r="E166" s="26">
        <v>0.995</v>
      </c>
      <c r="F166" s="245">
        <v>44566</v>
      </c>
      <c r="G166" s="246">
        <v>44566</v>
      </c>
      <c r="H166" s="239">
        <v>32275</v>
      </c>
      <c r="I166" s="239">
        <v>32273</v>
      </c>
      <c r="J166" s="232">
        <f t="shared" si="12"/>
        <v>2</v>
      </c>
      <c r="K166" s="235">
        <f t="shared" si="13"/>
        <v>0.99993803253292024</v>
      </c>
      <c r="L166" s="11"/>
      <c r="M166" s="19">
        <v>165</v>
      </c>
      <c r="N166" s="103"/>
    </row>
    <row r="167" spans="1:14" s="1" customFormat="1" ht="15.6" hidden="1" x14ac:dyDescent="0.4">
      <c r="A167" s="24">
        <v>6</v>
      </c>
      <c r="B167" s="24" t="s">
        <v>11</v>
      </c>
      <c r="C167" s="25" t="s">
        <v>53</v>
      </c>
      <c r="D167" s="24" t="s">
        <v>72</v>
      </c>
      <c r="E167" s="26">
        <v>0.995</v>
      </c>
      <c r="F167" s="245">
        <v>44567</v>
      </c>
      <c r="G167" s="246">
        <v>44567</v>
      </c>
      <c r="H167" s="100">
        <v>26234</v>
      </c>
      <c r="I167" s="100">
        <v>26233</v>
      </c>
      <c r="J167" s="232">
        <f t="shared" si="12"/>
        <v>1</v>
      </c>
      <c r="K167" s="235">
        <f t="shared" si="13"/>
        <v>0.99996188152778842</v>
      </c>
      <c r="L167" s="11"/>
      <c r="M167" s="19">
        <v>166</v>
      </c>
      <c r="N167" s="103"/>
    </row>
    <row r="168" spans="1:14" s="1" customFormat="1" ht="15.6" hidden="1" x14ac:dyDescent="0.4">
      <c r="A168" s="24">
        <v>7</v>
      </c>
      <c r="B168" s="24" t="s">
        <v>11</v>
      </c>
      <c r="C168" s="25" t="s">
        <v>53</v>
      </c>
      <c r="D168" s="24" t="s">
        <v>72</v>
      </c>
      <c r="E168" s="26">
        <v>0.995</v>
      </c>
      <c r="F168" s="245">
        <v>44568</v>
      </c>
      <c r="G168" s="246">
        <v>44568</v>
      </c>
      <c r="H168" s="100">
        <v>11260</v>
      </c>
      <c r="I168" s="100">
        <v>11260</v>
      </c>
      <c r="J168" s="232">
        <f t="shared" si="12"/>
        <v>0</v>
      </c>
      <c r="K168" s="235">
        <f t="shared" si="13"/>
        <v>1</v>
      </c>
      <c r="L168" s="11"/>
      <c r="M168" s="19">
        <v>167</v>
      </c>
      <c r="N168" s="103"/>
    </row>
    <row r="169" spans="1:14" s="1" customFormat="1" hidden="1" x14ac:dyDescent="0.25">
      <c r="A169" s="24">
        <v>8</v>
      </c>
      <c r="B169" s="24" t="s">
        <v>11</v>
      </c>
      <c r="C169" s="25" t="s">
        <v>53</v>
      </c>
      <c r="D169" s="24" t="s">
        <v>72</v>
      </c>
      <c r="E169" s="26">
        <v>0.995</v>
      </c>
      <c r="F169" s="245">
        <v>44569</v>
      </c>
      <c r="G169" s="246">
        <v>44569</v>
      </c>
      <c r="H169" s="239">
        <v>24319</v>
      </c>
      <c r="I169" s="239">
        <v>24319</v>
      </c>
      <c r="J169" s="232">
        <f t="shared" si="12"/>
        <v>0</v>
      </c>
      <c r="K169" s="235">
        <f t="shared" si="13"/>
        <v>1</v>
      </c>
      <c r="L169" s="10"/>
      <c r="M169" s="20">
        <v>168</v>
      </c>
      <c r="N169" s="103"/>
    </row>
    <row r="170" spans="1:14" s="1" customFormat="1" hidden="1" x14ac:dyDescent="0.25">
      <c r="A170" s="24">
        <v>9</v>
      </c>
      <c r="B170" s="24" t="s">
        <v>11</v>
      </c>
      <c r="C170" s="25" t="s">
        <v>53</v>
      </c>
      <c r="D170" s="24" t="s">
        <v>72</v>
      </c>
      <c r="E170" s="26">
        <v>0.995</v>
      </c>
      <c r="F170" s="245">
        <v>44570</v>
      </c>
      <c r="G170" s="246">
        <v>44570</v>
      </c>
      <c r="H170" s="239">
        <v>48620</v>
      </c>
      <c r="I170" s="239">
        <v>48619</v>
      </c>
      <c r="J170" s="232">
        <f t="shared" si="12"/>
        <v>1</v>
      </c>
      <c r="K170" s="235">
        <f t="shared" si="13"/>
        <v>0.99997943233237352</v>
      </c>
      <c r="L170" s="11"/>
      <c r="M170" s="20">
        <v>169</v>
      </c>
      <c r="N170" s="103"/>
    </row>
    <row r="171" spans="1:14" s="1" customFormat="1" hidden="1" x14ac:dyDescent="0.25">
      <c r="A171" s="24">
        <v>10</v>
      </c>
      <c r="B171" s="24" t="s">
        <v>11</v>
      </c>
      <c r="C171" s="25" t="s">
        <v>53</v>
      </c>
      <c r="D171" s="24" t="s">
        <v>72</v>
      </c>
      <c r="E171" s="26">
        <v>0.995</v>
      </c>
      <c r="F171" s="245">
        <v>44571</v>
      </c>
      <c r="G171" s="246">
        <v>44571</v>
      </c>
      <c r="H171" s="239" t="s">
        <v>222</v>
      </c>
      <c r="I171" s="239" t="s">
        <v>222</v>
      </c>
      <c r="J171" s="232" t="e">
        <f t="shared" si="12"/>
        <v>#VALUE!</v>
      </c>
      <c r="K171" s="235" t="e">
        <f t="shared" si="13"/>
        <v>#VALUE!</v>
      </c>
      <c r="L171" s="11"/>
      <c r="M171" s="20">
        <v>170</v>
      </c>
      <c r="N171" s="103"/>
    </row>
    <row r="172" spans="1:14" s="1" customFormat="1" hidden="1" x14ac:dyDescent="0.25">
      <c r="A172" s="24">
        <v>11</v>
      </c>
      <c r="B172" s="24" t="s">
        <v>11</v>
      </c>
      <c r="C172" s="25" t="s">
        <v>53</v>
      </c>
      <c r="D172" s="24" t="s">
        <v>72</v>
      </c>
      <c r="E172" s="26">
        <v>0.995</v>
      </c>
      <c r="F172" s="245">
        <v>44572</v>
      </c>
      <c r="G172" s="246">
        <v>44572</v>
      </c>
      <c r="H172" s="239" t="s">
        <v>222</v>
      </c>
      <c r="I172" s="239" t="s">
        <v>222</v>
      </c>
      <c r="J172" s="232" t="e">
        <f t="shared" si="12"/>
        <v>#VALUE!</v>
      </c>
      <c r="K172" s="235" t="e">
        <f t="shared" si="13"/>
        <v>#VALUE!</v>
      </c>
      <c r="L172" s="11"/>
      <c r="M172" s="20">
        <v>171</v>
      </c>
      <c r="N172" s="103"/>
    </row>
    <row r="173" spans="1:14" s="1" customFormat="1" hidden="1" x14ac:dyDescent="0.25">
      <c r="A173" s="24">
        <v>12</v>
      </c>
      <c r="B173" s="24" t="s">
        <v>11</v>
      </c>
      <c r="C173" s="25" t="s">
        <v>53</v>
      </c>
      <c r="D173" s="24" t="s">
        <v>72</v>
      </c>
      <c r="E173" s="26">
        <v>0.995</v>
      </c>
      <c r="F173" s="245">
        <v>44573</v>
      </c>
      <c r="G173" s="246">
        <v>44573</v>
      </c>
      <c r="H173" s="239" t="s">
        <v>222</v>
      </c>
      <c r="I173" s="239" t="s">
        <v>222</v>
      </c>
      <c r="J173" s="232" t="e">
        <f t="shared" si="12"/>
        <v>#VALUE!</v>
      </c>
      <c r="K173" s="235" t="e">
        <f t="shared" si="13"/>
        <v>#VALUE!</v>
      </c>
      <c r="L173" s="11"/>
      <c r="M173" s="20">
        <v>172</v>
      </c>
      <c r="N173" s="103"/>
    </row>
    <row r="174" spans="1:14" s="1" customFormat="1" hidden="1" x14ac:dyDescent="0.25">
      <c r="A174" s="24">
        <v>13</v>
      </c>
      <c r="B174" s="24" t="s">
        <v>11</v>
      </c>
      <c r="C174" s="25" t="s">
        <v>53</v>
      </c>
      <c r="D174" s="24" t="s">
        <v>72</v>
      </c>
      <c r="E174" s="26">
        <v>0.995</v>
      </c>
      <c r="F174" s="245">
        <v>44574</v>
      </c>
      <c r="G174" s="246">
        <v>44574</v>
      </c>
      <c r="H174" s="239" t="s">
        <v>222</v>
      </c>
      <c r="I174" s="239" t="s">
        <v>222</v>
      </c>
      <c r="J174" s="232" t="e">
        <f t="shared" si="12"/>
        <v>#VALUE!</v>
      </c>
      <c r="K174" s="235" t="e">
        <f t="shared" si="13"/>
        <v>#VALUE!</v>
      </c>
      <c r="L174" s="11"/>
      <c r="M174" s="20">
        <v>173</v>
      </c>
      <c r="N174" s="103"/>
    </row>
    <row r="175" spans="1:14" s="1" customFormat="1" hidden="1" x14ac:dyDescent="0.25">
      <c r="A175" s="24">
        <v>14</v>
      </c>
      <c r="B175" s="24" t="s">
        <v>11</v>
      </c>
      <c r="C175" s="25" t="s">
        <v>53</v>
      </c>
      <c r="D175" s="223" t="s">
        <v>72</v>
      </c>
      <c r="E175" s="224">
        <v>0.995</v>
      </c>
      <c r="F175" s="245">
        <v>44575</v>
      </c>
      <c r="G175" s="246">
        <v>44575</v>
      </c>
      <c r="H175" s="239" t="s">
        <v>222</v>
      </c>
      <c r="I175" s="239" t="s">
        <v>222</v>
      </c>
      <c r="J175" s="232" t="e">
        <f t="shared" si="12"/>
        <v>#VALUE!</v>
      </c>
      <c r="K175" s="236" t="e">
        <f t="shared" si="13"/>
        <v>#VALUE!</v>
      </c>
      <c r="L175" s="11"/>
      <c r="M175" s="20">
        <v>174</v>
      </c>
      <c r="N175" s="103"/>
    </row>
    <row r="176" spans="1:14" s="1" customFormat="1" hidden="1" x14ac:dyDescent="0.25">
      <c r="A176" s="24">
        <v>15</v>
      </c>
      <c r="B176" s="24" t="s">
        <v>11</v>
      </c>
      <c r="C176" s="25" t="s">
        <v>53</v>
      </c>
      <c r="D176" s="24" t="s">
        <v>72</v>
      </c>
      <c r="E176" s="26">
        <v>0.995</v>
      </c>
      <c r="F176" s="245">
        <v>44576</v>
      </c>
      <c r="G176" s="246">
        <v>44576</v>
      </c>
      <c r="H176" s="239" t="s">
        <v>222</v>
      </c>
      <c r="I176" s="239" t="s">
        <v>222</v>
      </c>
      <c r="J176" s="232" t="e">
        <f t="shared" si="12"/>
        <v>#VALUE!</v>
      </c>
      <c r="K176" s="235" t="e">
        <f t="shared" si="13"/>
        <v>#VALUE!</v>
      </c>
      <c r="L176" s="10"/>
      <c r="M176" s="21">
        <v>175</v>
      </c>
      <c r="N176" s="103"/>
    </row>
    <row r="177" spans="1:14" s="1" customFormat="1" hidden="1" x14ac:dyDescent="0.25">
      <c r="A177" s="24">
        <v>16</v>
      </c>
      <c r="B177" s="24" t="s">
        <v>11</v>
      </c>
      <c r="C177" s="25" t="s">
        <v>53</v>
      </c>
      <c r="D177" s="226" t="s">
        <v>72</v>
      </c>
      <c r="E177" s="227">
        <v>0.995</v>
      </c>
      <c r="F177" s="245">
        <v>44577</v>
      </c>
      <c r="G177" s="246">
        <v>44577</v>
      </c>
      <c r="H177" s="239" t="s">
        <v>222</v>
      </c>
      <c r="I177" s="239" t="s">
        <v>222</v>
      </c>
      <c r="J177" s="232" t="e">
        <f t="shared" si="12"/>
        <v>#VALUE!</v>
      </c>
      <c r="K177" s="237" t="e">
        <f t="shared" si="13"/>
        <v>#VALUE!</v>
      </c>
      <c r="L177" s="11"/>
      <c r="M177" s="21">
        <v>176</v>
      </c>
      <c r="N177" s="103"/>
    </row>
    <row r="178" spans="1:14" s="1" customFormat="1" hidden="1" x14ac:dyDescent="0.25">
      <c r="A178" s="24">
        <v>17</v>
      </c>
      <c r="B178" s="24" t="s">
        <v>11</v>
      </c>
      <c r="C178" s="25" t="s">
        <v>53</v>
      </c>
      <c r="D178" s="24" t="s">
        <v>72</v>
      </c>
      <c r="E178" s="26">
        <v>0.995</v>
      </c>
      <c r="F178" s="245">
        <v>44578</v>
      </c>
      <c r="G178" s="246">
        <v>44578</v>
      </c>
      <c r="H178" s="239" t="s">
        <v>222</v>
      </c>
      <c r="I178" s="239" t="s">
        <v>222</v>
      </c>
      <c r="J178" s="232" t="e">
        <f t="shared" si="12"/>
        <v>#VALUE!</v>
      </c>
      <c r="K178" s="235" t="e">
        <f t="shared" si="13"/>
        <v>#VALUE!</v>
      </c>
      <c r="L178" s="11"/>
      <c r="M178" s="21">
        <v>177</v>
      </c>
      <c r="N178" s="103"/>
    </row>
    <row r="179" spans="1:14" s="1" customFormat="1" hidden="1" x14ac:dyDescent="0.25">
      <c r="A179" s="24">
        <v>18</v>
      </c>
      <c r="B179" s="24" t="s">
        <v>11</v>
      </c>
      <c r="C179" s="25" t="s">
        <v>53</v>
      </c>
      <c r="D179" s="24" t="s">
        <v>72</v>
      </c>
      <c r="E179" s="26">
        <v>0.995</v>
      </c>
      <c r="F179" s="245">
        <v>44579</v>
      </c>
      <c r="G179" s="246">
        <v>44579</v>
      </c>
      <c r="H179" s="239" t="s">
        <v>222</v>
      </c>
      <c r="I179" s="239" t="s">
        <v>222</v>
      </c>
      <c r="J179" s="232" t="e">
        <f t="shared" si="12"/>
        <v>#VALUE!</v>
      </c>
      <c r="K179" s="235" t="e">
        <f t="shared" si="13"/>
        <v>#VALUE!</v>
      </c>
      <c r="L179" s="11"/>
      <c r="M179" s="21">
        <v>178</v>
      </c>
      <c r="N179" s="103"/>
    </row>
    <row r="180" spans="1:14" s="1" customFormat="1" hidden="1" x14ac:dyDescent="0.25">
      <c r="A180" s="24">
        <v>19</v>
      </c>
      <c r="B180" s="24" t="s">
        <v>11</v>
      </c>
      <c r="C180" s="25" t="s">
        <v>53</v>
      </c>
      <c r="D180" s="24" t="s">
        <v>72</v>
      </c>
      <c r="E180" s="26">
        <v>0.995</v>
      </c>
      <c r="F180" s="245">
        <v>44580</v>
      </c>
      <c r="G180" s="246">
        <v>44580</v>
      </c>
      <c r="H180" s="239" t="s">
        <v>222</v>
      </c>
      <c r="I180" s="239" t="s">
        <v>222</v>
      </c>
      <c r="J180" s="232" t="e">
        <f t="shared" si="12"/>
        <v>#VALUE!</v>
      </c>
      <c r="K180" s="235" t="e">
        <f t="shared" si="13"/>
        <v>#VALUE!</v>
      </c>
      <c r="L180" s="11"/>
      <c r="M180" s="21">
        <v>179</v>
      </c>
      <c r="N180" s="103"/>
    </row>
    <row r="181" spans="1:14" s="1" customFormat="1" hidden="1" x14ac:dyDescent="0.25">
      <c r="A181" s="24">
        <v>20</v>
      </c>
      <c r="B181" s="24" t="s">
        <v>11</v>
      </c>
      <c r="C181" s="25" t="s">
        <v>53</v>
      </c>
      <c r="D181" s="24" t="s">
        <v>72</v>
      </c>
      <c r="E181" s="26">
        <v>0.995</v>
      </c>
      <c r="F181" s="245">
        <v>44581</v>
      </c>
      <c r="G181" s="246">
        <v>44581</v>
      </c>
      <c r="H181" s="239" t="s">
        <v>222</v>
      </c>
      <c r="I181" s="239" t="s">
        <v>222</v>
      </c>
      <c r="J181" s="232" t="e">
        <f t="shared" si="12"/>
        <v>#VALUE!</v>
      </c>
      <c r="K181" s="235" t="e">
        <f t="shared" si="13"/>
        <v>#VALUE!</v>
      </c>
      <c r="L181" s="11"/>
      <c r="M181" s="21">
        <v>180</v>
      </c>
      <c r="N181" s="103"/>
    </row>
    <row r="182" spans="1:14" s="1" customFormat="1" hidden="1" x14ac:dyDescent="0.25">
      <c r="A182" s="24">
        <v>21</v>
      </c>
      <c r="B182" s="24" t="s">
        <v>11</v>
      </c>
      <c r="C182" s="25" t="s">
        <v>53</v>
      </c>
      <c r="D182" s="24" t="s">
        <v>72</v>
      </c>
      <c r="E182" s="26">
        <v>0.995</v>
      </c>
      <c r="F182" s="245">
        <v>44582</v>
      </c>
      <c r="G182" s="246">
        <v>44582</v>
      </c>
      <c r="H182" s="239" t="s">
        <v>222</v>
      </c>
      <c r="I182" s="239" t="s">
        <v>222</v>
      </c>
      <c r="J182" s="232" t="e">
        <f t="shared" si="12"/>
        <v>#VALUE!</v>
      </c>
      <c r="K182" s="235" t="e">
        <f t="shared" si="13"/>
        <v>#VALUE!</v>
      </c>
      <c r="L182" s="11"/>
      <c r="M182" s="21">
        <v>181</v>
      </c>
      <c r="N182" s="103"/>
    </row>
    <row r="183" spans="1:14" s="1" customFormat="1" hidden="1" x14ac:dyDescent="0.25">
      <c r="A183" s="24">
        <v>22</v>
      </c>
      <c r="B183" s="24" t="s">
        <v>11</v>
      </c>
      <c r="C183" s="25" t="s">
        <v>53</v>
      </c>
      <c r="D183" s="24" t="s">
        <v>72</v>
      </c>
      <c r="E183" s="26">
        <v>0.995</v>
      </c>
      <c r="F183" s="245">
        <v>44583</v>
      </c>
      <c r="G183" s="246">
        <v>44583</v>
      </c>
      <c r="H183" s="239" t="s">
        <v>222</v>
      </c>
      <c r="I183" s="239" t="s">
        <v>222</v>
      </c>
      <c r="J183" s="232" t="e">
        <f t="shared" si="12"/>
        <v>#VALUE!</v>
      </c>
      <c r="K183" s="235" t="e">
        <f t="shared" si="13"/>
        <v>#VALUE!</v>
      </c>
      <c r="L183" s="10"/>
      <c r="M183" s="22">
        <v>182</v>
      </c>
      <c r="N183" s="103"/>
    </row>
    <row r="184" spans="1:14" s="1" customFormat="1" hidden="1" x14ac:dyDescent="0.25">
      <c r="A184" s="24">
        <v>23</v>
      </c>
      <c r="B184" s="24" t="s">
        <v>11</v>
      </c>
      <c r="C184" s="25" t="s">
        <v>53</v>
      </c>
      <c r="D184" s="24" t="s">
        <v>72</v>
      </c>
      <c r="E184" s="26">
        <v>0.995</v>
      </c>
      <c r="F184" s="245">
        <v>44584</v>
      </c>
      <c r="G184" s="246">
        <v>44584</v>
      </c>
      <c r="H184" s="239" t="s">
        <v>222</v>
      </c>
      <c r="I184" s="239" t="s">
        <v>222</v>
      </c>
      <c r="J184" s="232" t="e">
        <f t="shared" si="12"/>
        <v>#VALUE!</v>
      </c>
      <c r="K184" s="235" t="e">
        <f t="shared" si="13"/>
        <v>#VALUE!</v>
      </c>
      <c r="L184" s="11"/>
      <c r="M184" s="22">
        <v>183</v>
      </c>
      <c r="N184" s="103"/>
    </row>
    <row r="185" spans="1:14" s="1" customFormat="1" hidden="1" x14ac:dyDescent="0.25">
      <c r="A185" s="24">
        <v>24</v>
      </c>
      <c r="B185" s="24" t="s">
        <v>11</v>
      </c>
      <c r="C185" s="25" t="s">
        <v>53</v>
      </c>
      <c r="D185" s="24" t="s">
        <v>72</v>
      </c>
      <c r="E185" s="26">
        <v>0.995</v>
      </c>
      <c r="F185" s="245">
        <v>44585</v>
      </c>
      <c r="G185" s="246">
        <v>44585</v>
      </c>
      <c r="H185" s="239" t="s">
        <v>222</v>
      </c>
      <c r="I185" s="239" t="s">
        <v>222</v>
      </c>
      <c r="J185" s="232" t="e">
        <f t="shared" si="12"/>
        <v>#VALUE!</v>
      </c>
      <c r="K185" s="235" t="e">
        <f t="shared" si="13"/>
        <v>#VALUE!</v>
      </c>
      <c r="L185" s="11"/>
      <c r="M185" s="22">
        <v>184</v>
      </c>
      <c r="N185" s="103"/>
    </row>
    <row r="186" spans="1:14" s="1" customFormat="1" hidden="1" x14ac:dyDescent="0.25">
      <c r="A186" s="24">
        <v>25</v>
      </c>
      <c r="B186" s="24" t="s">
        <v>11</v>
      </c>
      <c r="C186" s="25" t="s">
        <v>53</v>
      </c>
      <c r="D186" s="24" t="s">
        <v>72</v>
      </c>
      <c r="E186" s="26">
        <v>0.995</v>
      </c>
      <c r="F186" s="245">
        <v>44586</v>
      </c>
      <c r="G186" s="246">
        <v>44586</v>
      </c>
      <c r="H186" s="239" t="s">
        <v>222</v>
      </c>
      <c r="I186" s="239" t="s">
        <v>222</v>
      </c>
      <c r="J186" s="232" t="e">
        <f t="shared" si="12"/>
        <v>#VALUE!</v>
      </c>
      <c r="K186" s="235" t="e">
        <f t="shared" si="13"/>
        <v>#VALUE!</v>
      </c>
      <c r="L186" s="11"/>
      <c r="M186" s="22">
        <v>185</v>
      </c>
      <c r="N186" s="103"/>
    </row>
    <row r="187" spans="1:14" s="1" customFormat="1" hidden="1" x14ac:dyDescent="0.25">
      <c r="A187" s="24">
        <v>26</v>
      </c>
      <c r="B187" s="24" t="s">
        <v>11</v>
      </c>
      <c r="C187" s="25" t="s">
        <v>53</v>
      </c>
      <c r="D187" s="24" t="s">
        <v>72</v>
      </c>
      <c r="E187" s="26">
        <v>0.995</v>
      </c>
      <c r="F187" s="245">
        <v>44587</v>
      </c>
      <c r="G187" s="246">
        <v>44587</v>
      </c>
      <c r="H187" s="239" t="s">
        <v>222</v>
      </c>
      <c r="I187" s="239" t="s">
        <v>222</v>
      </c>
      <c r="J187" s="232" t="e">
        <f t="shared" si="12"/>
        <v>#VALUE!</v>
      </c>
      <c r="K187" s="235" t="e">
        <f t="shared" si="13"/>
        <v>#VALUE!</v>
      </c>
      <c r="L187" s="11"/>
      <c r="M187" s="22">
        <v>186</v>
      </c>
      <c r="N187" s="103"/>
    </row>
    <row r="188" spans="1:14" s="1" customFormat="1" hidden="1" x14ac:dyDescent="0.25">
      <c r="A188" s="24">
        <v>27</v>
      </c>
      <c r="B188" s="24" t="s">
        <v>11</v>
      </c>
      <c r="C188" s="25" t="s">
        <v>53</v>
      </c>
      <c r="D188" s="24" t="s">
        <v>72</v>
      </c>
      <c r="E188" s="26">
        <v>0.995</v>
      </c>
      <c r="F188" s="245">
        <v>44588</v>
      </c>
      <c r="G188" s="246">
        <v>44588</v>
      </c>
      <c r="H188" s="239" t="s">
        <v>222</v>
      </c>
      <c r="I188" s="239" t="s">
        <v>222</v>
      </c>
      <c r="J188" s="232" t="e">
        <f t="shared" si="12"/>
        <v>#VALUE!</v>
      </c>
      <c r="K188" s="235" t="e">
        <f t="shared" si="13"/>
        <v>#VALUE!</v>
      </c>
      <c r="L188" s="11"/>
      <c r="M188" s="22">
        <v>187</v>
      </c>
      <c r="N188" s="103"/>
    </row>
    <row r="189" spans="1:14" s="1" customFormat="1" hidden="1" x14ac:dyDescent="0.25">
      <c r="A189" s="24">
        <v>28</v>
      </c>
      <c r="B189" s="24" t="s">
        <v>11</v>
      </c>
      <c r="C189" s="25" t="s">
        <v>53</v>
      </c>
      <c r="D189" s="24" t="s">
        <v>72</v>
      </c>
      <c r="E189" s="26">
        <v>0.995</v>
      </c>
      <c r="F189" s="245">
        <v>44589</v>
      </c>
      <c r="G189" s="246">
        <v>44589</v>
      </c>
      <c r="H189" s="239" t="s">
        <v>222</v>
      </c>
      <c r="I189" s="239" t="s">
        <v>222</v>
      </c>
      <c r="J189" s="232" t="e">
        <f t="shared" si="12"/>
        <v>#VALUE!</v>
      </c>
      <c r="K189" s="235" t="e">
        <f t="shared" si="13"/>
        <v>#VALUE!</v>
      </c>
      <c r="L189" s="11"/>
      <c r="M189" s="22">
        <v>188</v>
      </c>
      <c r="N189" s="103"/>
    </row>
    <row r="190" spans="1:14" s="1" customFormat="1" hidden="1" x14ac:dyDescent="0.25">
      <c r="A190" s="24">
        <v>29</v>
      </c>
      <c r="B190" s="24" t="s">
        <v>11</v>
      </c>
      <c r="C190" s="25" t="s">
        <v>53</v>
      </c>
      <c r="D190" s="24" t="s">
        <v>72</v>
      </c>
      <c r="E190" s="26">
        <v>0.995</v>
      </c>
      <c r="F190" s="245">
        <v>44590</v>
      </c>
      <c r="G190" s="246">
        <v>44590</v>
      </c>
      <c r="H190" s="239" t="s">
        <v>222</v>
      </c>
      <c r="I190" s="239" t="s">
        <v>222</v>
      </c>
      <c r="J190" s="232" t="e">
        <f t="shared" si="12"/>
        <v>#VALUE!</v>
      </c>
      <c r="K190" s="235" t="e">
        <f t="shared" si="13"/>
        <v>#VALUE!</v>
      </c>
      <c r="L190" s="10"/>
      <c r="M190" s="22">
        <v>189</v>
      </c>
      <c r="N190" s="103"/>
    </row>
    <row r="191" spans="1:14" s="1" customFormat="1" hidden="1" x14ac:dyDescent="0.25">
      <c r="A191" s="24">
        <v>30</v>
      </c>
      <c r="B191" s="24" t="s">
        <v>11</v>
      </c>
      <c r="C191" s="25" t="s">
        <v>53</v>
      </c>
      <c r="D191" s="24" t="s">
        <v>72</v>
      </c>
      <c r="E191" s="26">
        <v>0.995</v>
      </c>
      <c r="F191" s="245">
        <v>44591</v>
      </c>
      <c r="G191" s="246">
        <v>44591</v>
      </c>
      <c r="H191" s="239" t="s">
        <v>222</v>
      </c>
      <c r="I191" s="239" t="s">
        <v>222</v>
      </c>
      <c r="J191" s="232" t="e">
        <f t="shared" si="12"/>
        <v>#VALUE!</v>
      </c>
      <c r="K191" s="235" t="e">
        <f t="shared" si="13"/>
        <v>#VALUE!</v>
      </c>
      <c r="L191" s="10"/>
      <c r="M191" s="22">
        <v>190</v>
      </c>
      <c r="N191" s="103"/>
    </row>
    <row r="192" spans="1:14" s="1" customFormat="1" hidden="1" x14ac:dyDescent="0.25">
      <c r="A192" s="24">
        <v>31</v>
      </c>
      <c r="B192" s="24" t="s">
        <v>11</v>
      </c>
      <c r="C192" s="25" t="s">
        <v>53</v>
      </c>
      <c r="D192" s="24" t="s">
        <v>72</v>
      </c>
      <c r="E192" s="26">
        <v>0.995</v>
      </c>
      <c r="F192" s="245">
        <v>44592</v>
      </c>
      <c r="G192" s="246">
        <v>44592</v>
      </c>
      <c r="H192" s="239" t="s">
        <v>222</v>
      </c>
      <c r="I192" s="239" t="s">
        <v>222</v>
      </c>
      <c r="J192" s="232" t="e">
        <f t="shared" ref="J192" si="16">H192-I192</f>
        <v>#VALUE!</v>
      </c>
      <c r="K192" s="235" t="e">
        <f t="shared" ref="K192" si="17">I192/H192</f>
        <v>#VALUE!</v>
      </c>
      <c r="L192" s="10"/>
      <c r="M192" s="22">
        <v>191</v>
      </c>
      <c r="N192" s="103"/>
    </row>
    <row r="193" spans="1:14" s="1" customFormat="1" x14ac:dyDescent="0.25">
      <c r="A193" s="24"/>
      <c r="B193" s="24" t="s">
        <v>11</v>
      </c>
      <c r="C193" s="25" t="s">
        <v>53</v>
      </c>
      <c r="D193" s="24" t="s">
        <v>73</v>
      </c>
      <c r="E193" s="26">
        <v>0.995</v>
      </c>
      <c r="F193" s="27" t="s">
        <v>223</v>
      </c>
      <c r="G193" s="64"/>
      <c r="H193" s="257">
        <f>SUM(H162:H191)</f>
        <v>269926</v>
      </c>
      <c r="I193" s="257">
        <f>SUM(I162:I191)</f>
        <v>269908</v>
      </c>
      <c r="J193" s="228">
        <f t="shared" si="12"/>
        <v>18</v>
      </c>
      <c r="K193" s="235">
        <f t="shared" si="13"/>
        <v>0.99993331505671923</v>
      </c>
      <c r="L193" s="11"/>
      <c r="M193" s="23">
        <v>192</v>
      </c>
      <c r="N193" s="103"/>
    </row>
    <row r="194" spans="1:14" s="1" customFormat="1" hidden="1" x14ac:dyDescent="0.25">
      <c r="A194" s="24">
        <v>1</v>
      </c>
      <c r="B194" s="24" t="s">
        <v>11</v>
      </c>
      <c r="C194" s="25" t="s">
        <v>54</v>
      </c>
      <c r="D194" s="24" t="s">
        <v>74</v>
      </c>
      <c r="E194" s="26">
        <v>0.995</v>
      </c>
      <c r="F194" s="245">
        <v>44562</v>
      </c>
      <c r="G194" s="246">
        <v>44562</v>
      </c>
      <c r="H194" s="239">
        <v>419</v>
      </c>
      <c r="I194" s="239">
        <v>419</v>
      </c>
      <c r="J194" s="232">
        <f t="shared" ref="J194:J257" si="18">H194-I194</f>
        <v>0</v>
      </c>
      <c r="K194" s="235">
        <f t="shared" ref="K194:K257" si="19">I194/H194</f>
        <v>1</v>
      </c>
      <c r="L194" s="10"/>
      <c r="M194" s="19">
        <v>193</v>
      </c>
      <c r="N194" s="103"/>
    </row>
    <row r="195" spans="1:14" s="1" customFormat="1" ht="15.6" hidden="1" x14ac:dyDescent="0.4">
      <c r="A195" s="24">
        <v>2</v>
      </c>
      <c r="B195" s="24" t="s">
        <v>11</v>
      </c>
      <c r="C195" s="25" t="s">
        <v>54</v>
      </c>
      <c r="D195" s="24" t="s">
        <v>74</v>
      </c>
      <c r="E195" s="26">
        <v>0.995</v>
      </c>
      <c r="F195" s="245">
        <v>44563</v>
      </c>
      <c r="G195" s="246">
        <v>44563</v>
      </c>
      <c r="H195" s="100">
        <v>518</v>
      </c>
      <c r="I195" s="100">
        <v>518</v>
      </c>
      <c r="J195" s="232">
        <f t="shared" si="18"/>
        <v>0</v>
      </c>
      <c r="K195" s="235">
        <f t="shared" si="19"/>
        <v>1</v>
      </c>
      <c r="L195" s="11"/>
      <c r="M195" s="19">
        <v>194</v>
      </c>
      <c r="N195" s="103"/>
    </row>
    <row r="196" spans="1:14" s="1" customFormat="1" ht="15.6" hidden="1" x14ac:dyDescent="0.4">
      <c r="A196" s="24">
        <v>3</v>
      </c>
      <c r="B196" s="24" t="s">
        <v>11</v>
      </c>
      <c r="C196" s="25" t="s">
        <v>54</v>
      </c>
      <c r="D196" s="24" t="s">
        <v>74</v>
      </c>
      <c r="E196" s="26">
        <v>0.995</v>
      </c>
      <c r="F196" s="245">
        <v>44564</v>
      </c>
      <c r="G196" s="246">
        <v>44564</v>
      </c>
      <c r="H196" s="100">
        <v>468</v>
      </c>
      <c r="I196" s="100">
        <v>467</v>
      </c>
      <c r="J196" s="232">
        <f t="shared" si="18"/>
        <v>1</v>
      </c>
      <c r="K196" s="235">
        <f t="shared" si="19"/>
        <v>0.99786324786324787</v>
      </c>
      <c r="L196" s="11"/>
      <c r="M196" s="19">
        <v>195</v>
      </c>
      <c r="N196" s="103"/>
    </row>
    <row r="197" spans="1:14" s="1" customFormat="1" hidden="1" x14ac:dyDescent="0.25">
      <c r="A197" s="24">
        <v>4</v>
      </c>
      <c r="B197" s="24" t="s">
        <v>11</v>
      </c>
      <c r="C197" s="25" t="s">
        <v>54</v>
      </c>
      <c r="D197" s="24" t="s">
        <v>74</v>
      </c>
      <c r="E197" s="26">
        <v>0.995</v>
      </c>
      <c r="F197" s="245">
        <v>44565</v>
      </c>
      <c r="G197" s="246">
        <v>44565</v>
      </c>
      <c r="H197" s="239">
        <v>510</v>
      </c>
      <c r="I197" s="239">
        <v>510</v>
      </c>
      <c r="J197" s="232">
        <f t="shared" si="18"/>
        <v>0</v>
      </c>
      <c r="K197" s="235">
        <f t="shared" si="19"/>
        <v>1</v>
      </c>
      <c r="L197" s="11"/>
      <c r="M197" s="19">
        <v>196</v>
      </c>
      <c r="N197" s="103"/>
    </row>
    <row r="198" spans="1:14" s="1" customFormat="1" hidden="1" x14ac:dyDescent="0.25">
      <c r="A198" s="24">
        <v>5</v>
      </c>
      <c r="B198" s="24" t="s">
        <v>11</v>
      </c>
      <c r="C198" s="25" t="s">
        <v>54</v>
      </c>
      <c r="D198" s="24" t="s">
        <v>74</v>
      </c>
      <c r="E198" s="26">
        <v>0.995</v>
      </c>
      <c r="F198" s="245">
        <v>44566</v>
      </c>
      <c r="G198" s="246">
        <v>44566</v>
      </c>
      <c r="H198" s="239">
        <v>411</v>
      </c>
      <c r="I198" s="239">
        <v>410</v>
      </c>
      <c r="J198" s="232">
        <f t="shared" si="18"/>
        <v>1</v>
      </c>
      <c r="K198" s="235">
        <f t="shared" si="19"/>
        <v>0.9975669099756691</v>
      </c>
      <c r="L198" s="11"/>
      <c r="M198" s="19">
        <v>197</v>
      </c>
      <c r="N198" s="103"/>
    </row>
    <row r="199" spans="1:14" s="1" customFormat="1" ht="15.6" hidden="1" x14ac:dyDescent="0.4">
      <c r="A199" s="24">
        <v>6</v>
      </c>
      <c r="B199" s="24" t="s">
        <v>11</v>
      </c>
      <c r="C199" s="25" t="s">
        <v>54</v>
      </c>
      <c r="D199" s="24" t="s">
        <v>74</v>
      </c>
      <c r="E199" s="26">
        <v>0.995</v>
      </c>
      <c r="F199" s="245">
        <v>44567</v>
      </c>
      <c r="G199" s="246">
        <v>44567</v>
      </c>
      <c r="H199" s="100">
        <v>418</v>
      </c>
      <c r="I199" s="100">
        <v>418</v>
      </c>
      <c r="J199" s="232">
        <f t="shared" si="18"/>
        <v>0</v>
      </c>
      <c r="K199" s="235">
        <f t="shared" si="19"/>
        <v>1</v>
      </c>
      <c r="L199" s="11"/>
      <c r="M199" s="19">
        <v>198</v>
      </c>
      <c r="N199" s="103"/>
    </row>
    <row r="200" spans="1:14" s="1" customFormat="1" ht="15.6" hidden="1" x14ac:dyDescent="0.4">
      <c r="A200" s="24">
        <v>7</v>
      </c>
      <c r="B200" s="24" t="s">
        <v>11</v>
      </c>
      <c r="C200" s="25" t="s">
        <v>54</v>
      </c>
      <c r="D200" s="24" t="s">
        <v>74</v>
      </c>
      <c r="E200" s="26">
        <v>0.995</v>
      </c>
      <c r="F200" s="245">
        <v>44568</v>
      </c>
      <c r="G200" s="246">
        <v>44568</v>
      </c>
      <c r="H200" s="100">
        <v>19</v>
      </c>
      <c r="I200" s="100">
        <v>19</v>
      </c>
      <c r="J200" s="232">
        <f t="shared" si="18"/>
        <v>0</v>
      </c>
      <c r="K200" s="235">
        <f t="shared" si="19"/>
        <v>1</v>
      </c>
      <c r="L200" s="11"/>
      <c r="M200" s="19">
        <v>199</v>
      </c>
      <c r="N200" s="103"/>
    </row>
    <row r="201" spans="1:14" s="1" customFormat="1" hidden="1" x14ac:dyDescent="0.25">
      <c r="A201" s="24">
        <v>8</v>
      </c>
      <c r="B201" s="24" t="s">
        <v>11</v>
      </c>
      <c r="C201" s="25" t="s">
        <v>54</v>
      </c>
      <c r="D201" s="24" t="s">
        <v>74</v>
      </c>
      <c r="E201" s="26">
        <v>0.995</v>
      </c>
      <c r="F201" s="245">
        <v>44569</v>
      </c>
      <c r="G201" s="246">
        <v>44569</v>
      </c>
      <c r="H201" s="239">
        <v>399</v>
      </c>
      <c r="I201" s="239">
        <v>399</v>
      </c>
      <c r="J201" s="232">
        <f t="shared" si="18"/>
        <v>0</v>
      </c>
      <c r="K201" s="235">
        <f t="shared" si="19"/>
        <v>1</v>
      </c>
      <c r="L201" s="10"/>
      <c r="M201" s="20">
        <v>200</v>
      </c>
      <c r="N201" s="103"/>
    </row>
    <row r="202" spans="1:14" s="1" customFormat="1" hidden="1" x14ac:dyDescent="0.25">
      <c r="A202" s="24">
        <v>9</v>
      </c>
      <c r="B202" s="24" t="s">
        <v>11</v>
      </c>
      <c r="C202" s="25" t="s">
        <v>54</v>
      </c>
      <c r="D202" s="24" t="s">
        <v>74</v>
      </c>
      <c r="E202" s="26">
        <v>0.995</v>
      </c>
      <c r="F202" s="245">
        <v>44570</v>
      </c>
      <c r="G202" s="246">
        <v>44570</v>
      </c>
      <c r="H202" s="239">
        <v>445</v>
      </c>
      <c r="I202" s="239">
        <v>445</v>
      </c>
      <c r="J202" s="232">
        <f t="shared" si="18"/>
        <v>0</v>
      </c>
      <c r="K202" s="235">
        <f t="shared" si="19"/>
        <v>1</v>
      </c>
      <c r="L202" s="11"/>
      <c r="M202" s="20">
        <v>201</v>
      </c>
      <c r="N202" s="103"/>
    </row>
    <row r="203" spans="1:14" s="1" customFormat="1" hidden="1" x14ac:dyDescent="0.25">
      <c r="A203" s="24">
        <v>10</v>
      </c>
      <c r="B203" s="24" t="s">
        <v>11</v>
      </c>
      <c r="C203" s="25" t="s">
        <v>54</v>
      </c>
      <c r="D203" s="24" t="s">
        <v>74</v>
      </c>
      <c r="E203" s="26">
        <v>0.995</v>
      </c>
      <c r="F203" s="245">
        <v>44571</v>
      </c>
      <c r="G203" s="246">
        <v>44571</v>
      </c>
      <c r="H203" s="239" t="s">
        <v>222</v>
      </c>
      <c r="I203" s="239" t="s">
        <v>222</v>
      </c>
      <c r="J203" s="232" t="e">
        <f t="shared" si="18"/>
        <v>#VALUE!</v>
      </c>
      <c r="K203" s="235" t="e">
        <f t="shared" si="19"/>
        <v>#VALUE!</v>
      </c>
      <c r="L203" s="11"/>
      <c r="M203" s="20">
        <v>202</v>
      </c>
      <c r="N203" s="103"/>
    </row>
    <row r="204" spans="1:14" s="1" customFormat="1" hidden="1" x14ac:dyDescent="0.25">
      <c r="A204" s="24">
        <v>11</v>
      </c>
      <c r="B204" s="24" t="s">
        <v>11</v>
      </c>
      <c r="C204" s="25" t="s">
        <v>54</v>
      </c>
      <c r="D204" s="24" t="s">
        <v>74</v>
      </c>
      <c r="E204" s="26">
        <v>0.995</v>
      </c>
      <c r="F204" s="245">
        <v>44572</v>
      </c>
      <c r="G204" s="246">
        <v>44572</v>
      </c>
      <c r="H204" s="239" t="s">
        <v>222</v>
      </c>
      <c r="I204" s="239" t="s">
        <v>222</v>
      </c>
      <c r="J204" s="232" t="e">
        <f t="shared" si="18"/>
        <v>#VALUE!</v>
      </c>
      <c r="K204" s="235" t="e">
        <f t="shared" si="19"/>
        <v>#VALUE!</v>
      </c>
      <c r="L204" s="11"/>
      <c r="M204" s="20">
        <v>203</v>
      </c>
      <c r="N204" s="103"/>
    </row>
    <row r="205" spans="1:14" s="1" customFormat="1" hidden="1" x14ac:dyDescent="0.25">
      <c r="A205" s="24">
        <v>12</v>
      </c>
      <c r="B205" s="24" t="s">
        <v>11</v>
      </c>
      <c r="C205" s="25" t="s">
        <v>54</v>
      </c>
      <c r="D205" s="24" t="s">
        <v>74</v>
      </c>
      <c r="E205" s="26">
        <v>0.995</v>
      </c>
      <c r="F205" s="245">
        <v>44573</v>
      </c>
      <c r="G205" s="246">
        <v>44573</v>
      </c>
      <c r="H205" s="239" t="s">
        <v>222</v>
      </c>
      <c r="I205" s="239" t="s">
        <v>222</v>
      </c>
      <c r="J205" s="232" t="e">
        <f t="shared" si="18"/>
        <v>#VALUE!</v>
      </c>
      <c r="K205" s="235" t="e">
        <f t="shared" si="19"/>
        <v>#VALUE!</v>
      </c>
      <c r="L205" s="11"/>
      <c r="M205" s="20">
        <v>204</v>
      </c>
      <c r="N205" s="103"/>
    </row>
    <row r="206" spans="1:14" s="1" customFormat="1" hidden="1" x14ac:dyDescent="0.25">
      <c r="A206" s="24">
        <v>13</v>
      </c>
      <c r="B206" s="24" t="s">
        <v>11</v>
      </c>
      <c r="C206" s="25" t="s">
        <v>54</v>
      </c>
      <c r="D206" s="24" t="s">
        <v>74</v>
      </c>
      <c r="E206" s="26">
        <v>0.995</v>
      </c>
      <c r="F206" s="245">
        <v>44574</v>
      </c>
      <c r="G206" s="246">
        <v>44574</v>
      </c>
      <c r="H206" s="239" t="s">
        <v>222</v>
      </c>
      <c r="I206" s="239" t="s">
        <v>222</v>
      </c>
      <c r="J206" s="232" t="e">
        <f t="shared" si="18"/>
        <v>#VALUE!</v>
      </c>
      <c r="K206" s="235" t="e">
        <f t="shared" si="19"/>
        <v>#VALUE!</v>
      </c>
      <c r="L206" s="11"/>
      <c r="M206" s="20">
        <v>205</v>
      </c>
      <c r="N206" s="103"/>
    </row>
    <row r="207" spans="1:14" s="1" customFormat="1" hidden="1" x14ac:dyDescent="0.25">
      <c r="A207" s="24">
        <v>14</v>
      </c>
      <c r="B207" s="24" t="s">
        <v>11</v>
      </c>
      <c r="C207" s="25" t="s">
        <v>54</v>
      </c>
      <c r="D207" s="223" t="s">
        <v>74</v>
      </c>
      <c r="E207" s="224">
        <v>0.995</v>
      </c>
      <c r="F207" s="245">
        <v>44575</v>
      </c>
      <c r="G207" s="246">
        <v>44575</v>
      </c>
      <c r="H207" s="239" t="s">
        <v>222</v>
      </c>
      <c r="I207" s="239" t="s">
        <v>222</v>
      </c>
      <c r="J207" s="232" t="e">
        <f t="shared" si="18"/>
        <v>#VALUE!</v>
      </c>
      <c r="K207" s="236" t="e">
        <f t="shared" si="19"/>
        <v>#VALUE!</v>
      </c>
      <c r="L207" s="11"/>
      <c r="M207" s="20">
        <v>206</v>
      </c>
      <c r="N207" s="103"/>
    </row>
    <row r="208" spans="1:14" s="1" customFormat="1" hidden="1" x14ac:dyDescent="0.25">
      <c r="A208" s="24">
        <v>15</v>
      </c>
      <c r="B208" s="24" t="s">
        <v>11</v>
      </c>
      <c r="C208" s="25" t="s">
        <v>54</v>
      </c>
      <c r="D208" s="24" t="s">
        <v>74</v>
      </c>
      <c r="E208" s="26">
        <v>0.995</v>
      </c>
      <c r="F208" s="245">
        <v>44576</v>
      </c>
      <c r="G208" s="246">
        <v>44576</v>
      </c>
      <c r="H208" s="239" t="s">
        <v>222</v>
      </c>
      <c r="I208" s="239" t="s">
        <v>222</v>
      </c>
      <c r="J208" s="232" t="e">
        <f t="shared" si="18"/>
        <v>#VALUE!</v>
      </c>
      <c r="K208" s="235" t="e">
        <f t="shared" si="19"/>
        <v>#VALUE!</v>
      </c>
      <c r="L208" s="10"/>
      <c r="M208" s="21">
        <v>207</v>
      </c>
      <c r="N208" s="103"/>
    </row>
    <row r="209" spans="1:14" s="1" customFormat="1" hidden="1" x14ac:dyDescent="0.25">
      <c r="A209" s="24">
        <v>16</v>
      </c>
      <c r="B209" s="24" t="s">
        <v>11</v>
      </c>
      <c r="C209" s="25" t="s">
        <v>54</v>
      </c>
      <c r="D209" s="226" t="s">
        <v>74</v>
      </c>
      <c r="E209" s="227">
        <v>0.995</v>
      </c>
      <c r="F209" s="245">
        <v>44577</v>
      </c>
      <c r="G209" s="246">
        <v>44577</v>
      </c>
      <c r="H209" s="239" t="s">
        <v>222</v>
      </c>
      <c r="I209" s="239" t="s">
        <v>222</v>
      </c>
      <c r="J209" s="232" t="e">
        <f t="shared" si="18"/>
        <v>#VALUE!</v>
      </c>
      <c r="K209" s="237" t="e">
        <f t="shared" si="19"/>
        <v>#VALUE!</v>
      </c>
      <c r="L209" s="11"/>
      <c r="M209" s="21">
        <v>208</v>
      </c>
      <c r="N209" s="103"/>
    </row>
    <row r="210" spans="1:14" s="1" customFormat="1" hidden="1" x14ac:dyDescent="0.25">
      <c r="A210" s="24">
        <v>17</v>
      </c>
      <c r="B210" s="24" t="s">
        <v>11</v>
      </c>
      <c r="C210" s="25" t="s">
        <v>54</v>
      </c>
      <c r="D210" s="24" t="s">
        <v>74</v>
      </c>
      <c r="E210" s="26">
        <v>0.995</v>
      </c>
      <c r="F210" s="245">
        <v>44578</v>
      </c>
      <c r="G210" s="246">
        <v>44578</v>
      </c>
      <c r="H210" s="239" t="s">
        <v>222</v>
      </c>
      <c r="I210" s="239" t="s">
        <v>222</v>
      </c>
      <c r="J210" s="232" t="e">
        <f t="shared" si="18"/>
        <v>#VALUE!</v>
      </c>
      <c r="K210" s="235" t="e">
        <f t="shared" si="19"/>
        <v>#VALUE!</v>
      </c>
      <c r="L210" s="11"/>
      <c r="M210" s="21">
        <v>209</v>
      </c>
      <c r="N210" s="103"/>
    </row>
    <row r="211" spans="1:14" s="1" customFormat="1" hidden="1" x14ac:dyDescent="0.25">
      <c r="A211" s="24">
        <v>18</v>
      </c>
      <c r="B211" s="24" t="s">
        <v>11</v>
      </c>
      <c r="C211" s="25" t="s">
        <v>54</v>
      </c>
      <c r="D211" s="24" t="s">
        <v>74</v>
      </c>
      <c r="E211" s="26">
        <v>0.995</v>
      </c>
      <c r="F211" s="245">
        <v>44579</v>
      </c>
      <c r="G211" s="246">
        <v>44579</v>
      </c>
      <c r="H211" s="239" t="s">
        <v>222</v>
      </c>
      <c r="I211" s="239" t="s">
        <v>222</v>
      </c>
      <c r="J211" s="232" t="e">
        <f t="shared" si="18"/>
        <v>#VALUE!</v>
      </c>
      <c r="K211" s="235" t="e">
        <f t="shared" si="19"/>
        <v>#VALUE!</v>
      </c>
      <c r="L211" s="11"/>
      <c r="M211" s="21">
        <v>210</v>
      </c>
      <c r="N211" s="103"/>
    </row>
    <row r="212" spans="1:14" s="1" customFormat="1" hidden="1" x14ac:dyDescent="0.25">
      <c r="A212" s="24">
        <v>19</v>
      </c>
      <c r="B212" s="24" t="s">
        <v>11</v>
      </c>
      <c r="C212" s="25" t="s">
        <v>54</v>
      </c>
      <c r="D212" s="24" t="s">
        <v>74</v>
      </c>
      <c r="E212" s="26">
        <v>0.995</v>
      </c>
      <c r="F212" s="245">
        <v>44580</v>
      </c>
      <c r="G212" s="246">
        <v>44580</v>
      </c>
      <c r="H212" s="239" t="s">
        <v>222</v>
      </c>
      <c r="I212" s="239" t="s">
        <v>222</v>
      </c>
      <c r="J212" s="232" t="e">
        <f t="shared" si="18"/>
        <v>#VALUE!</v>
      </c>
      <c r="K212" s="235" t="e">
        <f t="shared" si="19"/>
        <v>#VALUE!</v>
      </c>
      <c r="L212" s="11"/>
      <c r="M212" s="21">
        <v>211</v>
      </c>
      <c r="N212" s="103"/>
    </row>
    <row r="213" spans="1:14" s="1" customFormat="1" hidden="1" x14ac:dyDescent="0.25">
      <c r="A213" s="24">
        <v>20</v>
      </c>
      <c r="B213" s="24" t="s">
        <v>11</v>
      </c>
      <c r="C213" s="25" t="s">
        <v>54</v>
      </c>
      <c r="D213" s="24" t="s">
        <v>74</v>
      </c>
      <c r="E213" s="26">
        <v>0.995</v>
      </c>
      <c r="F213" s="245">
        <v>44581</v>
      </c>
      <c r="G213" s="246">
        <v>44581</v>
      </c>
      <c r="H213" s="239" t="s">
        <v>222</v>
      </c>
      <c r="I213" s="239" t="s">
        <v>222</v>
      </c>
      <c r="J213" s="232" t="e">
        <f t="shared" si="18"/>
        <v>#VALUE!</v>
      </c>
      <c r="K213" s="235" t="e">
        <f t="shared" si="19"/>
        <v>#VALUE!</v>
      </c>
      <c r="L213" s="11"/>
      <c r="M213" s="21">
        <v>212</v>
      </c>
      <c r="N213" s="103"/>
    </row>
    <row r="214" spans="1:14" s="1" customFormat="1" hidden="1" x14ac:dyDescent="0.25">
      <c r="A214" s="24">
        <v>21</v>
      </c>
      <c r="B214" s="24" t="s">
        <v>11</v>
      </c>
      <c r="C214" s="25" t="s">
        <v>54</v>
      </c>
      <c r="D214" s="24" t="s">
        <v>74</v>
      </c>
      <c r="E214" s="26">
        <v>0.995</v>
      </c>
      <c r="F214" s="245">
        <v>44582</v>
      </c>
      <c r="G214" s="246">
        <v>44582</v>
      </c>
      <c r="H214" s="239" t="s">
        <v>222</v>
      </c>
      <c r="I214" s="239" t="s">
        <v>222</v>
      </c>
      <c r="J214" s="232" t="e">
        <f t="shared" si="18"/>
        <v>#VALUE!</v>
      </c>
      <c r="K214" s="235" t="e">
        <f t="shared" si="19"/>
        <v>#VALUE!</v>
      </c>
      <c r="L214" s="11"/>
      <c r="M214" s="21">
        <v>213</v>
      </c>
      <c r="N214" s="103"/>
    </row>
    <row r="215" spans="1:14" s="1" customFormat="1" hidden="1" x14ac:dyDescent="0.25">
      <c r="A215" s="24">
        <v>22</v>
      </c>
      <c r="B215" s="24" t="s">
        <v>11</v>
      </c>
      <c r="C215" s="25" t="s">
        <v>54</v>
      </c>
      <c r="D215" s="24" t="s">
        <v>74</v>
      </c>
      <c r="E215" s="26">
        <v>0.995</v>
      </c>
      <c r="F215" s="245">
        <v>44583</v>
      </c>
      <c r="G215" s="246">
        <v>44583</v>
      </c>
      <c r="H215" s="239" t="s">
        <v>222</v>
      </c>
      <c r="I215" s="239" t="s">
        <v>222</v>
      </c>
      <c r="J215" s="232" t="e">
        <f t="shared" si="18"/>
        <v>#VALUE!</v>
      </c>
      <c r="K215" s="235" t="e">
        <f t="shared" si="19"/>
        <v>#VALUE!</v>
      </c>
      <c r="L215" s="10"/>
      <c r="M215" s="22">
        <v>214</v>
      </c>
      <c r="N215" s="103"/>
    </row>
    <row r="216" spans="1:14" s="1" customFormat="1" hidden="1" x14ac:dyDescent="0.25">
      <c r="A216" s="24">
        <v>23</v>
      </c>
      <c r="B216" s="24" t="s">
        <v>11</v>
      </c>
      <c r="C216" s="25" t="s">
        <v>54</v>
      </c>
      <c r="D216" s="24" t="s">
        <v>74</v>
      </c>
      <c r="E216" s="26">
        <v>0.995</v>
      </c>
      <c r="F216" s="245">
        <v>44584</v>
      </c>
      <c r="G216" s="246">
        <v>44584</v>
      </c>
      <c r="H216" s="239" t="s">
        <v>222</v>
      </c>
      <c r="I216" s="239" t="s">
        <v>222</v>
      </c>
      <c r="J216" s="232" t="e">
        <f t="shared" si="18"/>
        <v>#VALUE!</v>
      </c>
      <c r="K216" s="235" t="e">
        <f t="shared" si="19"/>
        <v>#VALUE!</v>
      </c>
      <c r="L216" s="11"/>
      <c r="M216" s="22">
        <v>215</v>
      </c>
      <c r="N216" s="103"/>
    </row>
    <row r="217" spans="1:14" s="1" customFormat="1" hidden="1" x14ac:dyDescent="0.25">
      <c r="A217" s="24">
        <v>24</v>
      </c>
      <c r="B217" s="24" t="s">
        <v>11</v>
      </c>
      <c r="C217" s="25" t="s">
        <v>54</v>
      </c>
      <c r="D217" s="24" t="s">
        <v>74</v>
      </c>
      <c r="E217" s="26">
        <v>0.995</v>
      </c>
      <c r="F217" s="245">
        <v>44585</v>
      </c>
      <c r="G217" s="246">
        <v>44585</v>
      </c>
      <c r="H217" s="239" t="s">
        <v>222</v>
      </c>
      <c r="I217" s="239" t="s">
        <v>222</v>
      </c>
      <c r="J217" s="232" t="e">
        <f t="shared" si="18"/>
        <v>#VALUE!</v>
      </c>
      <c r="K217" s="235" t="e">
        <f t="shared" si="19"/>
        <v>#VALUE!</v>
      </c>
      <c r="L217" s="11"/>
      <c r="M217" s="22">
        <v>216</v>
      </c>
      <c r="N217" s="103"/>
    </row>
    <row r="218" spans="1:14" s="1" customFormat="1" hidden="1" x14ac:dyDescent="0.25">
      <c r="A218" s="24">
        <v>25</v>
      </c>
      <c r="B218" s="24" t="s">
        <v>11</v>
      </c>
      <c r="C218" s="25" t="s">
        <v>54</v>
      </c>
      <c r="D218" s="24" t="s">
        <v>74</v>
      </c>
      <c r="E218" s="26">
        <v>0.995</v>
      </c>
      <c r="F218" s="245">
        <v>44586</v>
      </c>
      <c r="G218" s="246">
        <v>44586</v>
      </c>
      <c r="H218" s="239" t="s">
        <v>222</v>
      </c>
      <c r="I218" s="239" t="s">
        <v>222</v>
      </c>
      <c r="J218" s="232" t="e">
        <f t="shared" si="18"/>
        <v>#VALUE!</v>
      </c>
      <c r="K218" s="235" t="e">
        <f t="shared" si="19"/>
        <v>#VALUE!</v>
      </c>
      <c r="L218" s="11"/>
      <c r="M218" s="22">
        <v>217</v>
      </c>
      <c r="N218" s="103"/>
    </row>
    <row r="219" spans="1:14" s="1" customFormat="1" hidden="1" x14ac:dyDescent="0.25">
      <c r="A219" s="24">
        <v>26</v>
      </c>
      <c r="B219" s="24" t="s">
        <v>11</v>
      </c>
      <c r="C219" s="25" t="s">
        <v>54</v>
      </c>
      <c r="D219" s="24" t="s">
        <v>74</v>
      </c>
      <c r="E219" s="26">
        <v>0.995</v>
      </c>
      <c r="F219" s="245">
        <v>44587</v>
      </c>
      <c r="G219" s="246">
        <v>44587</v>
      </c>
      <c r="H219" s="239" t="s">
        <v>222</v>
      </c>
      <c r="I219" s="239" t="s">
        <v>222</v>
      </c>
      <c r="J219" s="232" t="e">
        <f t="shared" si="18"/>
        <v>#VALUE!</v>
      </c>
      <c r="K219" s="235" t="e">
        <f t="shared" si="19"/>
        <v>#VALUE!</v>
      </c>
      <c r="L219" s="11"/>
      <c r="M219" s="22">
        <v>218</v>
      </c>
      <c r="N219" s="103"/>
    </row>
    <row r="220" spans="1:14" s="1" customFormat="1" hidden="1" x14ac:dyDescent="0.25">
      <c r="A220" s="24">
        <v>27</v>
      </c>
      <c r="B220" s="24" t="s">
        <v>11</v>
      </c>
      <c r="C220" s="25" t="s">
        <v>54</v>
      </c>
      <c r="D220" s="24" t="s">
        <v>74</v>
      </c>
      <c r="E220" s="26">
        <v>0.995</v>
      </c>
      <c r="F220" s="245">
        <v>44588</v>
      </c>
      <c r="G220" s="246">
        <v>44588</v>
      </c>
      <c r="H220" s="239" t="s">
        <v>222</v>
      </c>
      <c r="I220" s="239" t="s">
        <v>222</v>
      </c>
      <c r="J220" s="232" t="e">
        <f t="shared" si="18"/>
        <v>#VALUE!</v>
      </c>
      <c r="K220" s="235" t="e">
        <f t="shared" si="19"/>
        <v>#VALUE!</v>
      </c>
      <c r="L220" s="11"/>
      <c r="M220" s="22">
        <v>219</v>
      </c>
      <c r="N220" s="103"/>
    </row>
    <row r="221" spans="1:14" s="1" customFormat="1" hidden="1" x14ac:dyDescent="0.25">
      <c r="A221" s="24">
        <v>28</v>
      </c>
      <c r="B221" s="24" t="s">
        <v>11</v>
      </c>
      <c r="C221" s="25" t="s">
        <v>54</v>
      </c>
      <c r="D221" s="24" t="s">
        <v>74</v>
      </c>
      <c r="E221" s="26">
        <v>0.995</v>
      </c>
      <c r="F221" s="245">
        <v>44589</v>
      </c>
      <c r="G221" s="246">
        <v>44589</v>
      </c>
      <c r="H221" s="239" t="s">
        <v>222</v>
      </c>
      <c r="I221" s="239" t="s">
        <v>222</v>
      </c>
      <c r="J221" s="232" t="e">
        <f t="shared" si="18"/>
        <v>#VALUE!</v>
      </c>
      <c r="K221" s="235" t="e">
        <f t="shared" si="19"/>
        <v>#VALUE!</v>
      </c>
      <c r="L221" s="11"/>
      <c r="M221" s="22">
        <v>220</v>
      </c>
      <c r="N221" s="103"/>
    </row>
    <row r="222" spans="1:14" s="1" customFormat="1" hidden="1" x14ac:dyDescent="0.25">
      <c r="A222" s="24">
        <v>29</v>
      </c>
      <c r="B222" s="24" t="s">
        <v>11</v>
      </c>
      <c r="C222" s="25" t="s">
        <v>54</v>
      </c>
      <c r="D222" s="24" t="s">
        <v>74</v>
      </c>
      <c r="E222" s="26">
        <v>0.995</v>
      </c>
      <c r="F222" s="245">
        <v>44590</v>
      </c>
      <c r="G222" s="246">
        <v>44590</v>
      </c>
      <c r="H222" s="239" t="s">
        <v>222</v>
      </c>
      <c r="I222" s="239" t="s">
        <v>222</v>
      </c>
      <c r="J222" s="232" t="e">
        <f t="shared" si="18"/>
        <v>#VALUE!</v>
      </c>
      <c r="K222" s="235" t="e">
        <f t="shared" si="19"/>
        <v>#VALUE!</v>
      </c>
      <c r="L222" s="10"/>
      <c r="M222" s="22">
        <v>221</v>
      </c>
      <c r="N222" s="103"/>
    </row>
    <row r="223" spans="1:14" s="1" customFormat="1" hidden="1" x14ac:dyDescent="0.25">
      <c r="A223" s="24">
        <v>30</v>
      </c>
      <c r="B223" s="24" t="s">
        <v>11</v>
      </c>
      <c r="C223" s="25" t="s">
        <v>54</v>
      </c>
      <c r="D223" s="24" t="s">
        <v>74</v>
      </c>
      <c r="E223" s="26">
        <v>0.995</v>
      </c>
      <c r="F223" s="245">
        <v>44591</v>
      </c>
      <c r="G223" s="246">
        <v>44591</v>
      </c>
      <c r="H223" s="239" t="s">
        <v>222</v>
      </c>
      <c r="I223" s="239" t="s">
        <v>222</v>
      </c>
      <c r="J223" s="232" t="e">
        <f t="shared" si="18"/>
        <v>#VALUE!</v>
      </c>
      <c r="K223" s="235" t="e">
        <f t="shared" si="19"/>
        <v>#VALUE!</v>
      </c>
      <c r="L223" s="10"/>
      <c r="M223" s="22">
        <v>222</v>
      </c>
      <c r="N223" s="103"/>
    </row>
    <row r="224" spans="1:14" s="1" customFormat="1" hidden="1" x14ac:dyDescent="0.25">
      <c r="A224" s="24">
        <v>31</v>
      </c>
      <c r="B224" s="24" t="s">
        <v>11</v>
      </c>
      <c r="C224" s="25" t="s">
        <v>54</v>
      </c>
      <c r="D224" s="24" t="s">
        <v>74</v>
      </c>
      <c r="E224" s="26">
        <v>0.995</v>
      </c>
      <c r="F224" s="245">
        <v>44592</v>
      </c>
      <c r="G224" s="246">
        <v>44592</v>
      </c>
      <c r="H224" s="239" t="s">
        <v>222</v>
      </c>
      <c r="I224" s="239" t="s">
        <v>222</v>
      </c>
      <c r="J224" s="232" t="e">
        <f t="shared" ref="J224" si="20">H224-I224</f>
        <v>#VALUE!</v>
      </c>
      <c r="K224" s="235" t="e">
        <f t="shared" ref="K224" si="21">I224/H224</f>
        <v>#VALUE!</v>
      </c>
      <c r="L224" s="10"/>
      <c r="M224" s="22">
        <v>223</v>
      </c>
      <c r="N224" s="103"/>
    </row>
    <row r="225" spans="1:14" s="1" customFormat="1" x14ac:dyDescent="0.25">
      <c r="A225" s="24"/>
      <c r="B225" s="24" t="s">
        <v>11</v>
      </c>
      <c r="C225" s="25" t="s">
        <v>54</v>
      </c>
      <c r="D225" s="24" t="s">
        <v>75</v>
      </c>
      <c r="E225" s="26">
        <v>0.995</v>
      </c>
      <c r="F225" s="27" t="s">
        <v>223</v>
      </c>
      <c r="G225" s="64"/>
      <c r="H225" s="257">
        <f>SUM(H194:H223)</f>
        <v>3607</v>
      </c>
      <c r="I225" s="257">
        <f>SUM(I194:I223)</f>
        <v>3605</v>
      </c>
      <c r="J225" s="228">
        <f t="shared" si="18"/>
        <v>2</v>
      </c>
      <c r="K225" s="235">
        <f t="shared" si="19"/>
        <v>0.99944552259495423</v>
      </c>
      <c r="L225" s="11"/>
      <c r="M225" s="23">
        <v>224</v>
      </c>
      <c r="N225" s="103"/>
    </row>
    <row r="226" spans="1:14" s="1" customFormat="1" hidden="1" x14ac:dyDescent="0.25">
      <c r="A226" s="24">
        <v>1</v>
      </c>
      <c r="B226" s="24" t="s">
        <v>76</v>
      </c>
      <c r="C226" s="25" t="s">
        <v>48</v>
      </c>
      <c r="D226" s="24" t="s">
        <v>77</v>
      </c>
      <c r="E226" s="26">
        <v>0.995</v>
      </c>
      <c r="F226" s="245">
        <v>44562</v>
      </c>
      <c r="G226" s="246">
        <v>44562</v>
      </c>
      <c r="H226" s="239">
        <v>154</v>
      </c>
      <c r="I226" s="239">
        <v>150</v>
      </c>
      <c r="J226" s="232">
        <f t="shared" si="18"/>
        <v>4</v>
      </c>
      <c r="K226" s="235">
        <f t="shared" si="19"/>
        <v>0.97402597402597402</v>
      </c>
      <c r="L226" s="10"/>
      <c r="M226" s="19">
        <v>225</v>
      </c>
      <c r="N226" s="103"/>
    </row>
    <row r="227" spans="1:14" s="1" customFormat="1" ht="15.6" hidden="1" x14ac:dyDescent="0.4">
      <c r="A227" s="24">
        <v>2</v>
      </c>
      <c r="B227" s="24" t="s">
        <v>76</v>
      </c>
      <c r="C227" s="25" t="s">
        <v>48</v>
      </c>
      <c r="D227" s="24" t="s">
        <v>77</v>
      </c>
      <c r="E227" s="26">
        <v>0.995</v>
      </c>
      <c r="F227" s="245">
        <v>44563</v>
      </c>
      <c r="G227" s="246">
        <v>44563</v>
      </c>
      <c r="H227" s="100">
        <v>176</v>
      </c>
      <c r="I227" s="100">
        <v>159</v>
      </c>
      <c r="J227" s="232">
        <f t="shared" si="18"/>
        <v>17</v>
      </c>
      <c r="K227" s="235">
        <f t="shared" si="19"/>
        <v>0.90340909090909094</v>
      </c>
      <c r="L227" s="11"/>
      <c r="M227" s="19">
        <v>226</v>
      </c>
      <c r="N227" s="103"/>
    </row>
    <row r="228" spans="1:14" s="1" customFormat="1" ht="15.6" hidden="1" x14ac:dyDescent="0.4">
      <c r="A228" s="24">
        <v>3</v>
      </c>
      <c r="B228" s="24" t="s">
        <v>76</v>
      </c>
      <c r="C228" s="25" t="s">
        <v>48</v>
      </c>
      <c r="D228" s="24" t="s">
        <v>77</v>
      </c>
      <c r="E228" s="26">
        <v>0.995</v>
      </c>
      <c r="F228" s="245">
        <v>44564</v>
      </c>
      <c r="G228" s="246">
        <v>44564</v>
      </c>
      <c r="H228" s="100">
        <v>229</v>
      </c>
      <c r="I228" s="100">
        <v>211</v>
      </c>
      <c r="J228" s="232">
        <f t="shared" si="18"/>
        <v>18</v>
      </c>
      <c r="K228" s="235">
        <f t="shared" si="19"/>
        <v>0.92139737991266379</v>
      </c>
      <c r="L228" s="11"/>
      <c r="M228" s="19">
        <v>227</v>
      </c>
      <c r="N228" s="103"/>
    </row>
    <row r="229" spans="1:14" s="1" customFormat="1" hidden="1" x14ac:dyDescent="0.25">
      <c r="A229" s="24">
        <v>4</v>
      </c>
      <c r="B229" s="24" t="s">
        <v>76</v>
      </c>
      <c r="C229" s="25" t="s">
        <v>48</v>
      </c>
      <c r="D229" s="24" t="s">
        <v>77</v>
      </c>
      <c r="E229" s="26">
        <v>0.995</v>
      </c>
      <c r="F229" s="245">
        <v>44565</v>
      </c>
      <c r="G229" s="246">
        <v>44565</v>
      </c>
      <c r="H229" s="239">
        <v>190</v>
      </c>
      <c r="I229" s="239">
        <v>163</v>
      </c>
      <c r="J229" s="232">
        <f t="shared" si="18"/>
        <v>27</v>
      </c>
      <c r="K229" s="235">
        <f t="shared" si="19"/>
        <v>0.85789473684210527</v>
      </c>
      <c r="L229" s="11"/>
      <c r="M229" s="19">
        <v>228</v>
      </c>
      <c r="N229" s="103"/>
    </row>
    <row r="230" spans="1:14" s="1" customFormat="1" hidden="1" x14ac:dyDescent="0.25">
      <c r="A230" s="24">
        <v>5</v>
      </c>
      <c r="B230" s="24" t="s">
        <v>76</v>
      </c>
      <c r="C230" s="25" t="s">
        <v>48</v>
      </c>
      <c r="D230" s="24" t="s">
        <v>77</v>
      </c>
      <c r="E230" s="26">
        <v>0.995</v>
      </c>
      <c r="F230" s="245">
        <v>44566</v>
      </c>
      <c r="G230" s="246">
        <v>44566</v>
      </c>
      <c r="H230" s="239">
        <v>161</v>
      </c>
      <c r="I230" s="239">
        <v>126</v>
      </c>
      <c r="J230" s="232">
        <f t="shared" si="18"/>
        <v>35</v>
      </c>
      <c r="K230" s="235">
        <f t="shared" si="19"/>
        <v>0.78260869565217395</v>
      </c>
      <c r="L230" s="11"/>
      <c r="M230" s="19">
        <v>229</v>
      </c>
      <c r="N230" s="103"/>
    </row>
    <row r="231" spans="1:14" s="1" customFormat="1" ht="15.6" hidden="1" x14ac:dyDescent="0.4">
      <c r="A231" s="24">
        <v>6</v>
      </c>
      <c r="B231" s="24" t="s">
        <v>76</v>
      </c>
      <c r="C231" s="25" t="s">
        <v>48</v>
      </c>
      <c r="D231" s="24" t="s">
        <v>77</v>
      </c>
      <c r="E231" s="26">
        <v>0.995</v>
      </c>
      <c r="F231" s="245">
        <v>44567</v>
      </c>
      <c r="G231" s="246">
        <v>44567</v>
      </c>
      <c r="H231" s="100">
        <v>149</v>
      </c>
      <c r="I231" s="100">
        <v>125</v>
      </c>
      <c r="J231" s="232">
        <f t="shared" si="18"/>
        <v>24</v>
      </c>
      <c r="K231" s="235">
        <f t="shared" si="19"/>
        <v>0.83892617449664431</v>
      </c>
      <c r="L231" s="11"/>
      <c r="M231" s="19">
        <v>230</v>
      </c>
      <c r="N231" s="103"/>
    </row>
    <row r="232" spans="1:14" s="1" customFormat="1" ht="15.6" hidden="1" x14ac:dyDescent="0.4">
      <c r="A232" s="24">
        <v>7</v>
      </c>
      <c r="B232" s="24" t="s">
        <v>76</v>
      </c>
      <c r="C232" s="25" t="s">
        <v>48</v>
      </c>
      <c r="D232" s="24" t="s">
        <v>77</v>
      </c>
      <c r="E232" s="26">
        <v>0.995</v>
      </c>
      <c r="F232" s="245">
        <v>44568</v>
      </c>
      <c r="G232" s="246">
        <v>44568</v>
      </c>
      <c r="H232" s="100">
        <v>43</v>
      </c>
      <c r="I232" s="100">
        <v>38</v>
      </c>
      <c r="J232" s="232">
        <f t="shared" si="18"/>
        <v>5</v>
      </c>
      <c r="K232" s="235">
        <f t="shared" si="19"/>
        <v>0.88372093023255816</v>
      </c>
      <c r="L232" s="11"/>
      <c r="M232" s="19">
        <v>231</v>
      </c>
      <c r="N232" s="103"/>
    </row>
    <row r="233" spans="1:14" s="1" customFormat="1" hidden="1" x14ac:dyDescent="0.25">
      <c r="A233" s="24">
        <v>8</v>
      </c>
      <c r="B233" s="24" t="s">
        <v>76</v>
      </c>
      <c r="C233" s="25" t="s">
        <v>48</v>
      </c>
      <c r="D233" s="24" t="s">
        <v>77</v>
      </c>
      <c r="E233" s="26">
        <v>0.995</v>
      </c>
      <c r="F233" s="245">
        <v>44569</v>
      </c>
      <c r="G233" s="246">
        <v>44569</v>
      </c>
      <c r="H233" s="239">
        <v>92</v>
      </c>
      <c r="I233" s="239">
        <v>85</v>
      </c>
      <c r="J233" s="232">
        <f t="shared" si="18"/>
        <v>7</v>
      </c>
      <c r="K233" s="235">
        <f t="shared" si="19"/>
        <v>0.92391304347826086</v>
      </c>
      <c r="L233" s="10"/>
      <c r="M233" s="20">
        <v>232</v>
      </c>
      <c r="N233" s="103"/>
    </row>
    <row r="234" spans="1:14" s="1" customFormat="1" hidden="1" x14ac:dyDescent="0.25">
      <c r="A234" s="24">
        <v>9</v>
      </c>
      <c r="B234" s="24" t="s">
        <v>76</v>
      </c>
      <c r="C234" s="25" t="s">
        <v>48</v>
      </c>
      <c r="D234" s="24" t="s">
        <v>77</v>
      </c>
      <c r="E234" s="26">
        <v>0.995</v>
      </c>
      <c r="F234" s="245">
        <v>44570</v>
      </c>
      <c r="G234" s="246">
        <v>44570</v>
      </c>
      <c r="H234" s="239">
        <v>120</v>
      </c>
      <c r="I234" s="239">
        <v>101</v>
      </c>
      <c r="J234" s="232">
        <f t="shared" si="18"/>
        <v>19</v>
      </c>
      <c r="K234" s="235">
        <f t="shared" si="19"/>
        <v>0.84166666666666667</v>
      </c>
      <c r="L234" s="11"/>
      <c r="M234" s="20">
        <v>233</v>
      </c>
      <c r="N234" s="103"/>
    </row>
    <row r="235" spans="1:14" s="1" customFormat="1" hidden="1" x14ac:dyDescent="0.25">
      <c r="A235" s="24">
        <v>10</v>
      </c>
      <c r="B235" s="24" t="s">
        <v>76</v>
      </c>
      <c r="C235" s="25" t="s">
        <v>48</v>
      </c>
      <c r="D235" s="24" t="s">
        <v>77</v>
      </c>
      <c r="E235" s="26">
        <v>0.995</v>
      </c>
      <c r="F235" s="245">
        <v>44571</v>
      </c>
      <c r="G235" s="246">
        <v>44571</v>
      </c>
      <c r="H235" s="239" t="s">
        <v>222</v>
      </c>
      <c r="I235" s="239" t="s">
        <v>222</v>
      </c>
      <c r="J235" s="232" t="e">
        <f t="shared" si="18"/>
        <v>#VALUE!</v>
      </c>
      <c r="K235" s="235" t="e">
        <f t="shared" si="19"/>
        <v>#VALUE!</v>
      </c>
      <c r="L235" s="11"/>
      <c r="M235" s="20">
        <v>234</v>
      </c>
      <c r="N235" s="103"/>
    </row>
    <row r="236" spans="1:14" s="1" customFormat="1" hidden="1" x14ac:dyDescent="0.25">
      <c r="A236" s="24">
        <v>11</v>
      </c>
      <c r="B236" s="24" t="s">
        <v>76</v>
      </c>
      <c r="C236" s="25" t="s">
        <v>48</v>
      </c>
      <c r="D236" s="24" t="s">
        <v>77</v>
      </c>
      <c r="E236" s="26">
        <v>0.995</v>
      </c>
      <c r="F236" s="245">
        <v>44572</v>
      </c>
      <c r="G236" s="246">
        <v>44572</v>
      </c>
      <c r="H236" s="239" t="s">
        <v>222</v>
      </c>
      <c r="I236" s="239" t="s">
        <v>222</v>
      </c>
      <c r="J236" s="232" t="e">
        <f t="shared" si="18"/>
        <v>#VALUE!</v>
      </c>
      <c r="K236" s="235" t="e">
        <f t="shared" si="19"/>
        <v>#VALUE!</v>
      </c>
      <c r="L236" s="11"/>
      <c r="M236" s="20">
        <v>235</v>
      </c>
      <c r="N236" s="103"/>
    </row>
    <row r="237" spans="1:14" s="1" customFormat="1" hidden="1" x14ac:dyDescent="0.25">
      <c r="A237" s="24">
        <v>12</v>
      </c>
      <c r="B237" s="24" t="s">
        <v>76</v>
      </c>
      <c r="C237" s="25" t="s">
        <v>48</v>
      </c>
      <c r="D237" s="24" t="s">
        <v>77</v>
      </c>
      <c r="E237" s="26">
        <v>0.995</v>
      </c>
      <c r="F237" s="245">
        <v>44573</v>
      </c>
      <c r="G237" s="246">
        <v>44573</v>
      </c>
      <c r="H237" s="239" t="s">
        <v>222</v>
      </c>
      <c r="I237" s="239" t="s">
        <v>222</v>
      </c>
      <c r="J237" s="232" t="e">
        <f t="shared" si="18"/>
        <v>#VALUE!</v>
      </c>
      <c r="K237" s="235" t="e">
        <f t="shared" si="19"/>
        <v>#VALUE!</v>
      </c>
      <c r="L237" s="11"/>
      <c r="M237" s="20">
        <v>236</v>
      </c>
      <c r="N237" s="103"/>
    </row>
    <row r="238" spans="1:14" s="1" customFormat="1" hidden="1" x14ac:dyDescent="0.25">
      <c r="A238" s="24">
        <v>13</v>
      </c>
      <c r="B238" s="24" t="s">
        <v>76</v>
      </c>
      <c r="C238" s="25" t="s">
        <v>48</v>
      </c>
      <c r="D238" s="24" t="s">
        <v>77</v>
      </c>
      <c r="E238" s="26">
        <v>0.995</v>
      </c>
      <c r="F238" s="245">
        <v>44574</v>
      </c>
      <c r="G238" s="246">
        <v>44574</v>
      </c>
      <c r="H238" s="239" t="s">
        <v>222</v>
      </c>
      <c r="I238" s="239" t="s">
        <v>222</v>
      </c>
      <c r="J238" s="232" t="e">
        <f t="shared" si="18"/>
        <v>#VALUE!</v>
      </c>
      <c r="K238" s="235" t="e">
        <f t="shared" si="19"/>
        <v>#VALUE!</v>
      </c>
      <c r="L238" s="11"/>
      <c r="M238" s="20">
        <v>237</v>
      </c>
      <c r="N238" s="103"/>
    </row>
    <row r="239" spans="1:14" s="1" customFormat="1" hidden="1" x14ac:dyDescent="0.25">
      <c r="A239" s="24">
        <v>14</v>
      </c>
      <c r="B239" s="24" t="s">
        <v>76</v>
      </c>
      <c r="C239" s="25" t="s">
        <v>48</v>
      </c>
      <c r="D239" s="223" t="s">
        <v>77</v>
      </c>
      <c r="E239" s="224">
        <v>0.995</v>
      </c>
      <c r="F239" s="245">
        <v>44575</v>
      </c>
      <c r="G239" s="246">
        <v>44575</v>
      </c>
      <c r="H239" s="239" t="s">
        <v>222</v>
      </c>
      <c r="I239" s="239" t="s">
        <v>222</v>
      </c>
      <c r="J239" s="232" t="e">
        <f t="shared" si="18"/>
        <v>#VALUE!</v>
      </c>
      <c r="K239" s="236" t="e">
        <f t="shared" si="19"/>
        <v>#VALUE!</v>
      </c>
      <c r="L239" s="11"/>
      <c r="M239" s="20">
        <v>238</v>
      </c>
      <c r="N239" s="103"/>
    </row>
    <row r="240" spans="1:14" s="1" customFormat="1" hidden="1" x14ac:dyDescent="0.25">
      <c r="A240" s="24">
        <v>15</v>
      </c>
      <c r="B240" s="24" t="s">
        <v>76</v>
      </c>
      <c r="C240" s="25" t="s">
        <v>48</v>
      </c>
      <c r="D240" s="24" t="s">
        <v>77</v>
      </c>
      <c r="E240" s="26">
        <v>0.995</v>
      </c>
      <c r="F240" s="245">
        <v>44576</v>
      </c>
      <c r="G240" s="246">
        <v>44576</v>
      </c>
      <c r="H240" s="239" t="s">
        <v>222</v>
      </c>
      <c r="I240" s="239" t="s">
        <v>222</v>
      </c>
      <c r="J240" s="232" t="e">
        <f t="shared" si="18"/>
        <v>#VALUE!</v>
      </c>
      <c r="K240" s="235" t="e">
        <f t="shared" si="19"/>
        <v>#VALUE!</v>
      </c>
      <c r="L240" s="10"/>
      <c r="M240" s="21">
        <v>239</v>
      </c>
      <c r="N240" s="103"/>
    </row>
    <row r="241" spans="1:14" s="1" customFormat="1" hidden="1" x14ac:dyDescent="0.25">
      <c r="A241" s="24">
        <v>16</v>
      </c>
      <c r="B241" s="24" t="s">
        <v>76</v>
      </c>
      <c r="C241" s="25" t="s">
        <v>48</v>
      </c>
      <c r="D241" s="226" t="s">
        <v>77</v>
      </c>
      <c r="E241" s="227">
        <v>0.995</v>
      </c>
      <c r="F241" s="245">
        <v>44577</v>
      </c>
      <c r="G241" s="246">
        <v>44577</v>
      </c>
      <c r="H241" s="239" t="s">
        <v>222</v>
      </c>
      <c r="I241" s="239" t="s">
        <v>222</v>
      </c>
      <c r="J241" s="232" t="e">
        <f t="shared" si="18"/>
        <v>#VALUE!</v>
      </c>
      <c r="K241" s="237" t="e">
        <f t="shared" si="19"/>
        <v>#VALUE!</v>
      </c>
      <c r="L241" s="11"/>
      <c r="M241" s="21">
        <v>240</v>
      </c>
      <c r="N241" s="103"/>
    </row>
    <row r="242" spans="1:14" s="1" customFormat="1" hidden="1" x14ac:dyDescent="0.25">
      <c r="A242" s="24">
        <v>17</v>
      </c>
      <c r="B242" s="24" t="s">
        <v>76</v>
      </c>
      <c r="C242" s="25" t="s">
        <v>48</v>
      </c>
      <c r="D242" s="24" t="s">
        <v>77</v>
      </c>
      <c r="E242" s="26">
        <v>0.995</v>
      </c>
      <c r="F242" s="245">
        <v>44578</v>
      </c>
      <c r="G242" s="246">
        <v>44578</v>
      </c>
      <c r="H242" s="239" t="s">
        <v>222</v>
      </c>
      <c r="I242" s="239" t="s">
        <v>222</v>
      </c>
      <c r="J242" s="232" t="e">
        <f t="shared" si="18"/>
        <v>#VALUE!</v>
      </c>
      <c r="K242" s="235" t="e">
        <f t="shared" si="19"/>
        <v>#VALUE!</v>
      </c>
      <c r="L242" s="11"/>
      <c r="M242" s="21">
        <v>241</v>
      </c>
      <c r="N242" s="103"/>
    </row>
    <row r="243" spans="1:14" s="1" customFormat="1" hidden="1" x14ac:dyDescent="0.25">
      <c r="A243" s="24">
        <v>18</v>
      </c>
      <c r="B243" s="24" t="s">
        <v>76</v>
      </c>
      <c r="C243" s="25" t="s">
        <v>48</v>
      </c>
      <c r="D243" s="24" t="s">
        <v>77</v>
      </c>
      <c r="E243" s="26">
        <v>0.995</v>
      </c>
      <c r="F243" s="245">
        <v>44579</v>
      </c>
      <c r="G243" s="246">
        <v>44579</v>
      </c>
      <c r="H243" s="239" t="s">
        <v>222</v>
      </c>
      <c r="I243" s="239" t="s">
        <v>222</v>
      </c>
      <c r="J243" s="232" t="e">
        <f t="shared" si="18"/>
        <v>#VALUE!</v>
      </c>
      <c r="K243" s="235" t="e">
        <f t="shared" si="19"/>
        <v>#VALUE!</v>
      </c>
      <c r="L243" s="11"/>
      <c r="M243" s="21">
        <v>242</v>
      </c>
      <c r="N243" s="103"/>
    </row>
    <row r="244" spans="1:14" s="1" customFormat="1" hidden="1" x14ac:dyDescent="0.25">
      <c r="A244" s="24">
        <v>19</v>
      </c>
      <c r="B244" s="24" t="s">
        <v>76</v>
      </c>
      <c r="C244" s="25" t="s">
        <v>48</v>
      </c>
      <c r="D244" s="24" t="s">
        <v>77</v>
      </c>
      <c r="E244" s="26">
        <v>0.995</v>
      </c>
      <c r="F244" s="245">
        <v>44580</v>
      </c>
      <c r="G244" s="246">
        <v>44580</v>
      </c>
      <c r="H244" s="239" t="s">
        <v>222</v>
      </c>
      <c r="I244" s="239" t="s">
        <v>222</v>
      </c>
      <c r="J244" s="232" t="e">
        <f t="shared" si="18"/>
        <v>#VALUE!</v>
      </c>
      <c r="K244" s="235" t="e">
        <f t="shared" si="19"/>
        <v>#VALUE!</v>
      </c>
      <c r="L244" s="11"/>
      <c r="M244" s="21">
        <v>243</v>
      </c>
      <c r="N244" s="103"/>
    </row>
    <row r="245" spans="1:14" s="1" customFormat="1" hidden="1" x14ac:dyDescent="0.25">
      <c r="A245" s="24">
        <v>20</v>
      </c>
      <c r="B245" s="24" t="s">
        <v>76</v>
      </c>
      <c r="C245" s="25" t="s">
        <v>48</v>
      </c>
      <c r="D245" s="24" t="s">
        <v>77</v>
      </c>
      <c r="E245" s="26">
        <v>0.995</v>
      </c>
      <c r="F245" s="245">
        <v>44581</v>
      </c>
      <c r="G245" s="246">
        <v>44581</v>
      </c>
      <c r="H245" s="239" t="s">
        <v>222</v>
      </c>
      <c r="I245" s="239" t="s">
        <v>222</v>
      </c>
      <c r="J245" s="232" t="e">
        <f t="shared" si="18"/>
        <v>#VALUE!</v>
      </c>
      <c r="K245" s="235" t="e">
        <f t="shared" si="19"/>
        <v>#VALUE!</v>
      </c>
      <c r="L245" s="11"/>
      <c r="M245" s="21">
        <v>244</v>
      </c>
      <c r="N245" s="103"/>
    </row>
    <row r="246" spans="1:14" s="1" customFormat="1" hidden="1" x14ac:dyDescent="0.25">
      <c r="A246" s="24">
        <v>21</v>
      </c>
      <c r="B246" s="24" t="s">
        <v>76</v>
      </c>
      <c r="C246" s="25" t="s">
        <v>48</v>
      </c>
      <c r="D246" s="24" t="s">
        <v>77</v>
      </c>
      <c r="E246" s="26">
        <v>0.995</v>
      </c>
      <c r="F246" s="245">
        <v>44582</v>
      </c>
      <c r="G246" s="246">
        <v>44582</v>
      </c>
      <c r="H246" s="239" t="s">
        <v>222</v>
      </c>
      <c r="I246" s="239" t="s">
        <v>222</v>
      </c>
      <c r="J246" s="232" t="e">
        <f t="shared" si="18"/>
        <v>#VALUE!</v>
      </c>
      <c r="K246" s="235" t="e">
        <f t="shared" si="19"/>
        <v>#VALUE!</v>
      </c>
      <c r="L246" s="11"/>
      <c r="M246" s="21">
        <v>245</v>
      </c>
      <c r="N246" s="103"/>
    </row>
    <row r="247" spans="1:14" s="1" customFormat="1" hidden="1" x14ac:dyDescent="0.25">
      <c r="A247" s="24">
        <v>22</v>
      </c>
      <c r="B247" s="24" t="s">
        <v>76</v>
      </c>
      <c r="C247" s="25" t="s">
        <v>48</v>
      </c>
      <c r="D247" s="24" t="s">
        <v>77</v>
      </c>
      <c r="E247" s="26">
        <v>0.995</v>
      </c>
      <c r="F247" s="245">
        <v>44583</v>
      </c>
      <c r="G247" s="246">
        <v>44583</v>
      </c>
      <c r="H247" s="239" t="s">
        <v>222</v>
      </c>
      <c r="I247" s="239" t="s">
        <v>222</v>
      </c>
      <c r="J247" s="232" t="e">
        <f t="shared" si="18"/>
        <v>#VALUE!</v>
      </c>
      <c r="K247" s="235" t="e">
        <f t="shared" si="19"/>
        <v>#VALUE!</v>
      </c>
      <c r="L247" s="10"/>
      <c r="M247" s="22">
        <v>246</v>
      </c>
      <c r="N247" s="103"/>
    </row>
    <row r="248" spans="1:14" s="1" customFormat="1" hidden="1" x14ac:dyDescent="0.25">
      <c r="A248" s="24">
        <v>23</v>
      </c>
      <c r="B248" s="24" t="s">
        <v>76</v>
      </c>
      <c r="C248" s="25" t="s">
        <v>48</v>
      </c>
      <c r="D248" s="24" t="s">
        <v>77</v>
      </c>
      <c r="E248" s="26">
        <v>0.995</v>
      </c>
      <c r="F248" s="245">
        <v>44584</v>
      </c>
      <c r="G248" s="246">
        <v>44584</v>
      </c>
      <c r="H248" s="239" t="s">
        <v>222</v>
      </c>
      <c r="I248" s="239" t="s">
        <v>222</v>
      </c>
      <c r="J248" s="232" t="e">
        <f t="shared" si="18"/>
        <v>#VALUE!</v>
      </c>
      <c r="K248" s="235" t="e">
        <f t="shared" si="19"/>
        <v>#VALUE!</v>
      </c>
      <c r="L248" s="11"/>
      <c r="M248" s="22">
        <v>247</v>
      </c>
      <c r="N248" s="103"/>
    </row>
    <row r="249" spans="1:14" s="1" customFormat="1" hidden="1" x14ac:dyDescent="0.25">
      <c r="A249" s="24">
        <v>24</v>
      </c>
      <c r="B249" s="24" t="s">
        <v>76</v>
      </c>
      <c r="C249" s="25" t="s">
        <v>48</v>
      </c>
      <c r="D249" s="24" t="s">
        <v>77</v>
      </c>
      <c r="E249" s="26">
        <v>0.995</v>
      </c>
      <c r="F249" s="245">
        <v>44585</v>
      </c>
      <c r="G249" s="246">
        <v>44585</v>
      </c>
      <c r="H249" s="239" t="s">
        <v>222</v>
      </c>
      <c r="I249" s="239" t="s">
        <v>222</v>
      </c>
      <c r="J249" s="232" t="e">
        <f t="shared" si="18"/>
        <v>#VALUE!</v>
      </c>
      <c r="K249" s="235" t="e">
        <f t="shared" si="19"/>
        <v>#VALUE!</v>
      </c>
      <c r="L249" s="11"/>
      <c r="M249" s="22">
        <v>248</v>
      </c>
      <c r="N249" s="103"/>
    </row>
    <row r="250" spans="1:14" s="1" customFormat="1" hidden="1" x14ac:dyDescent="0.25">
      <c r="A250" s="24">
        <v>25</v>
      </c>
      <c r="B250" s="24" t="s">
        <v>76</v>
      </c>
      <c r="C250" s="25" t="s">
        <v>48</v>
      </c>
      <c r="D250" s="24" t="s">
        <v>77</v>
      </c>
      <c r="E250" s="26">
        <v>0.995</v>
      </c>
      <c r="F250" s="245">
        <v>44586</v>
      </c>
      <c r="G250" s="246">
        <v>44586</v>
      </c>
      <c r="H250" s="239" t="s">
        <v>222</v>
      </c>
      <c r="I250" s="239" t="s">
        <v>222</v>
      </c>
      <c r="J250" s="232" t="e">
        <f t="shared" si="18"/>
        <v>#VALUE!</v>
      </c>
      <c r="K250" s="235" t="e">
        <f t="shared" si="19"/>
        <v>#VALUE!</v>
      </c>
      <c r="L250" s="11"/>
      <c r="M250" s="22">
        <v>249</v>
      </c>
      <c r="N250" s="103"/>
    </row>
    <row r="251" spans="1:14" s="1" customFormat="1" hidden="1" x14ac:dyDescent="0.25">
      <c r="A251" s="24">
        <v>26</v>
      </c>
      <c r="B251" s="24" t="s">
        <v>76</v>
      </c>
      <c r="C251" s="25" t="s">
        <v>48</v>
      </c>
      <c r="D251" s="24" t="s">
        <v>77</v>
      </c>
      <c r="E251" s="26">
        <v>0.995</v>
      </c>
      <c r="F251" s="245">
        <v>44587</v>
      </c>
      <c r="G251" s="246">
        <v>44587</v>
      </c>
      <c r="H251" s="239" t="s">
        <v>222</v>
      </c>
      <c r="I251" s="239" t="s">
        <v>222</v>
      </c>
      <c r="J251" s="232" t="e">
        <f t="shared" si="18"/>
        <v>#VALUE!</v>
      </c>
      <c r="K251" s="235" t="e">
        <f t="shared" si="19"/>
        <v>#VALUE!</v>
      </c>
      <c r="L251" s="11"/>
      <c r="M251" s="22">
        <v>250</v>
      </c>
      <c r="N251" s="103"/>
    </row>
    <row r="252" spans="1:14" s="1" customFormat="1" hidden="1" x14ac:dyDescent="0.25">
      <c r="A252" s="24">
        <v>27</v>
      </c>
      <c r="B252" s="24" t="s">
        <v>76</v>
      </c>
      <c r="C252" s="25" t="s">
        <v>48</v>
      </c>
      <c r="D252" s="24" t="s">
        <v>77</v>
      </c>
      <c r="E252" s="26">
        <v>0.995</v>
      </c>
      <c r="F252" s="245">
        <v>44588</v>
      </c>
      <c r="G252" s="246">
        <v>44588</v>
      </c>
      <c r="H252" s="239" t="s">
        <v>222</v>
      </c>
      <c r="I252" s="239" t="s">
        <v>222</v>
      </c>
      <c r="J252" s="232" t="e">
        <f t="shared" si="18"/>
        <v>#VALUE!</v>
      </c>
      <c r="K252" s="235" t="e">
        <f t="shared" si="19"/>
        <v>#VALUE!</v>
      </c>
      <c r="L252" s="11"/>
      <c r="M252" s="22">
        <v>251</v>
      </c>
      <c r="N252" s="103"/>
    </row>
    <row r="253" spans="1:14" s="1" customFormat="1" hidden="1" x14ac:dyDescent="0.25">
      <c r="A253" s="24">
        <v>28</v>
      </c>
      <c r="B253" s="24" t="s">
        <v>76</v>
      </c>
      <c r="C253" s="25" t="s">
        <v>48</v>
      </c>
      <c r="D253" s="24" t="s">
        <v>77</v>
      </c>
      <c r="E253" s="26">
        <v>0.995</v>
      </c>
      <c r="F253" s="245">
        <v>44589</v>
      </c>
      <c r="G253" s="246">
        <v>44589</v>
      </c>
      <c r="H253" s="239" t="s">
        <v>222</v>
      </c>
      <c r="I253" s="239" t="s">
        <v>222</v>
      </c>
      <c r="J253" s="232" t="e">
        <f t="shared" si="18"/>
        <v>#VALUE!</v>
      </c>
      <c r="K253" s="235" t="e">
        <f t="shared" si="19"/>
        <v>#VALUE!</v>
      </c>
      <c r="L253" s="11"/>
      <c r="M253" s="22">
        <v>252</v>
      </c>
      <c r="N253" s="103"/>
    </row>
    <row r="254" spans="1:14" s="1" customFormat="1" hidden="1" x14ac:dyDescent="0.25">
      <c r="A254" s="24">
        <v>29</v>
      </c>
      <c r="B254" s="24" t="s">
        <v>76</v>
      </c>
      <c r="C254" s="25" t="s">
        <v>48</v>
      </c>
      <c r="D254" s="24" t="s">
        <v>77</v>
      </c>
      <c r="E254" s="26">
        <v>0.995</v>
      </c>
      <c r="F254" s="245">
        <v>44590</v>
      </c>
      <c r="G254" s="246">
        <v>44590</v>
      </c>
      <c r="H254" s="239" t="s">
        <v>222</v>
      </c>
      <c r="I254" s="239" t="s">
        <v>222</v>
      </c>
      <c r="J254" s="232" t="e">
        <f t="shared" si="18"/>
        <v>#VALUE!</v>
      </c>
      <c r="K254" s="235" t="e">
        <f t="shared" si="19"/>
        <v>#VALUE!</v>
      </c>
      <c r="L254" s="10"/>
      <c r="M254" s="22">
        <v>253</v>
      </c>
      <c r="N254" s="103"/>
    </row>
    <row r="255" spans="1:14" s="1" customFormat="1" hidden="1" x14ac:dyDescent="0.25">
      <c r="A255" s="24">
        <v>30</v>
      </c>
      <c r="B255" s="24" t="s">
        <v>76</v>
      </c>
      <c r="C255" s="25" t="s">
        <v>48</v>
      </c>
      <c r="D255" s="24" t="s">
        <v>77</v>
      </c>
      <c r="E255" s="26">
        <v>0.995</v>
      </c>
      <c r="F255" s="245">
        <v>44591</v>
      </c>
      <c r="G255" s="246">
        <v>44591</v>
      </c>
      <c r="H255" s="239" t="s">
        <v>222</v>
      </c>
      <c r="I255" s="239" t="s">
        <v>222</v>
      </c>
      <c r="J255" s="232" t="e">
        <f t="shared" si="18"/>
        <v>#VALUE!</v>
      </c>
      <c r="K255" s="235" t="e">
        <f t="shared" si="19"/>
        <v>#VALUE!</v>
      </c>
      <c r="L255" s="10"/>
      <c r="M255" s="22">
        <v>254</v>
      </c>
      <c r="N255" s="103"/>
    </row>
    <row r="256" spans="1:14" s="1" customFormat="1" hidden="1" x14ac:dyDescent="0.25">
      <c r="A256" s="24">
        <v>31</v>
      </c>
      <c r="B256" s="24" t="s">
        <v>76</v>
      </c>
      <c r="C256" s="25" t="s">
        <v>48</v>
      </c>
      <c r="D256" s="24" t="s">
        <v>77</v>
      </c>
      <c r="E256" s="26">
        <v>0.995</v>
      </c>
      <c r="F256" s="245">
        <v>44592</v>
      </c>
      <c r="G256" s="246">
        <v>44592</v>
      </c>
      <c r="H256" s="239" t="s">
        <v>222</v>
      </c>
      <c r="I256" s="239" t="s">
        <v>222</v>
      </c>
      <c r="J256" s="232" t="e">
        <f t="shared" ref="J256" si="22">H256-I256</f>
        <v>#VALUE!</v>
      </c>
      <c r="K256" s="235" t="e">
        <f t="shared" ref="K256" si="23">I256/H256</f>
        <v>#VALUE!</v>
      </c>
      <c r="L256" s="10"/>
      <c r="M256" s="22">
        <v>255</v>
      </c>
      <c r="N256" s="103"/>
    </row>
    <row r="257" spans="1:14" s="1" customFormat="1" x14ac:dyDescent="0.25">
      <c r="A257" s="24"/>
      <c r="B257" s="24" t="s">
        <v>76</v>
      </c>
      <c r="C257" s="25" t="s">
        <v>48</v>
      </c>
      <c r="D257" s="24" t="s">
        <v>78</v>
      </c>
      <c r="E257" s="26">
        <v>0.995</v>
      </c>
      <c r="F257" s="27" t="s">
        <v>223</v>
      </c>
      <c r="G257" s="64"/>
      <c r="H257" s="257">
        <f>SUM(H226:H255)</f>
        <v>1314</v>
      </c>
      <c r="I257" s="257">
        <f>SUM(I226:I255)</f>
        <v>1158</v>
      </c>
      <c r="J257" s="228">
        <f t="shared" si="18"/>
        <v>156</v>
      </c>
      <c r="K257" s="235">
        <f t="shared" si="19"/>
        <v>0.88127853881278539</v>
      </c>
      <c r="L257" s="11"/>
      <c r="M257" s="23">
        <v>256</v>
      </c>
      <c r="N257" s="103"/>
    </row>
    <row r="258" spans="1:14" s="1" customFormat="1" hidden="1" x14ac:dyDescent="0.25">
      <c r="A258" s="24">
        <v>1</v>
      </c>
      <c r="B258" s="24" t="s">
        <v>76</v>
      </c>
      <c r="C258" s="25" t="s">
        <v>49</v>
      </c>
      <c r="D258" s="24" t="s">
        <v>79</v>
      </c>
      <c r="E258" s="26">
        <v>0.995</v>
      </c>
      <c r="F258" s="245">
        <v>44562</v>
      </c>
      <c r="G258" s="246">
        <v>44562</v>
      </c>
      <c r="H258" s="239">
        <v>12753</v>
      </c>
      <c r="I258" s="239">
        <v>12753</v>
      </c>
      <c r="J258" s="232">
        <f t="shared" ref="J258:J321" si="24">H258-I258</f>
        <v>0</v>
      </c>
      <c r="K258" s="235">
        <f t="shared" ref="K258:K321" si="25">I258/H258</f>
        <v>1</v>
      </c>
      <c r="L258" s="10"/>
      <c r="M258" s="19">
        <v>257</v>
      </c>
      <c r="N258" s="103"/>
    </row>
    <row r="259" spans="1:14" s="1" customFormat="1" ht="15.6" hidden="1" x14ac:dyDescent="0.4">
      <c r="A259" s="24">
        <v>2</v>
      </c>
      <c r="B259" s="24" t="s">
        <v>76</v>
      </c>
      <c r="C259" s="25" t="s">
        <v>49</v>
      </c>
      <c r="D259" s="24" t="s">
        <v>79</v>
      </c>
      <c r="E259" s="26">
        <v>0.995</v>
      </c>
      <c r="F259" s="245">
        <v>44563</v>
      </c>
      <c r="G259" s="246">
        <v>44563</v>
      </c>
      <c r="H259" s="100">
        <v>12767</v>
      </c>
      <c r="I259" s="100">
        <v>12694</v>
      </c>
      <c r="J259" s="232">
        <f t="shared" si="24"/>
        <v>73</v>
      </c>
      <c r="K259" s="235">
        <f t="shared" si="25"/>
        <v>0.99428213362575391</v>
      </c>
      <c r="L259" s="11"/>
      <c r="M259" s="19">
        <v>258</v>
      </c>
      <c r="N259" s="103"/>
    </row>
    <row r="260" spans="1:14" s="1" customFormat="1" ht="15.6" hidden="1" x14ac:dyDescent="0.4">
      <c r="A260" s="24">
        <v>3</v>
      </c>
      <c r="B260" s="24" t="s">
        <v>76</v>
      </c>
      <c r="C260" s="25" t="s">
        <v>49</v>
      </c>
      <c r="D260" s="24" t="s">
        <v>79</v>
      </c>
      <c r="E260" s="26">
        <v>0.995</v>
      </c>
      <c r="F260" s="245">
        <v>44564</v>
      </c>
      <c r="G260" s="246">
        <v>44564</v>
      </c>
      <c r="H260" s="100">
        <v>12513</v>
      </c>
      <c r="I260" s="100">
        <v>12472</v>
      </c>
      <c r="J260" s="232">
        <f t="shared" si="24"/>
        <v>41</v>
      </c>
      <c r="K260" s="235">
        <f t="shared" si="25"/>
        <v>0.99672340765603773</v>
      </c>
      <c r="L260" s="11"/>
      <c r="M260" s="19">
        <v>259</v>
      </c>
      <c r="N260" s="103"/>
    </row>
    <row r="261" spans="1:14" s="1" customFormat="1" hidden="1" x14ac:dyDescent="0.25">
      <c r="A261" s="24">
        <v>4</v>
      </c>
      <c r="B261" s="24" t="s">
        <v>76</v>
      </c>
      <c r="C261" s="25" t="s">
        <v>49</v>
      </c>
      <c r="D261" s="24" t="s">
        <v>79</v>
      </c>
      <c r="E261" s="26">
        <v>0.995</v>
      </c>
      <c r="F261" s="245">
        <v>44565</v>
      </c>
      <c r="G261" s="246">
        <v>44565</v>
      </c>
      <c r="H261" s="239">
        <v>15176</v>
      </c>
      <c r="I261" s="239">
        <v>15118</v>
      </c>
      <c r="J261" s="232">
        <f t="shared" si="24"/>
        <v>58</v>
      </c>
      <c r="K261" s="235">
        <f t="shared" si="25"/>
        <v>0.99617817606747494</v>
      </c>
      <c r="L261" s="11"/>
      <c r="M261" s="19">
        <v>260</v>
      </c>
      <c r="N261" s="103"/>
    </row>
    <row r="262" spans="1:14" s="1" customFormat="1" hidden="1" x14ac:dyDescent="0.25">
      <c r="A262" s="24">
        <v>5</v>
      </c>
      <c r="B262" s="24" t="s">
        <v>76</v>
      </c>
      <c r="C262" s="25" t="s">
        <v>49</v>
      </c>
      <c r="D262" s="24" t="s">
        <v>79</v>
      </c>
      <c r="E262" s="26">
        <v>0.995</v>
      </c>
      <c r="F262" s="245">
        <v>44566</v>
      </c>
      <c r="G262" s="246">
        <v>44566</v>
      </c>
      <c r="H262" s="239">
        <v>13309</v>
      </c>
      <c r="I262" s="239">
        <v>13306</v>
      </c>
      <c r="J262" s="232">
        <f t="shared" si="24"/>
        <v>3</v>
      </c>
      <c r="K262" s="235">
        <f t="shared" si="25"/>
        <v>0.99977458862423929</v>
      </c>
      <c r="L262" s="11"/>
      <c r="M262" s="19">
        <v>261</v>
      </c>
      <c r="N262" s="103"/>
    </row>
    <row r="263" spans="1:14" s="1" customFormat="1" ht="15.6" hidden="1" x14ac:dyDescent="0.4">
      <c r="A263" s="24">
        <v>6</v>
      </c>
      <c r="B263" s="24" t="s">
        <v>76</v>
      </c>
      <c r="C263" s="25" t="s">
        <v>49</v>
      </c>
      <c r="D263" s="24" t="s">
        <v>79</v>
      </c>
      <c r="E263" s="26">
        <v>0.995</v>
      </c>
      <c r="F263" s="245">
        <v>44567</v>
      </c>
      <c r="G263" s="246">
        <v>44567</v>
      </c>
      <c r="H263" s="100">
        <v>13862</v>
      </c>
      <c r="I263" s="100">
        <v>13860</v>
      </c>
      <c r="J263" s="232">
        <f t="shared" si="24"/>
        <v>2</v>
      </c>
      <c r="K263" s="235">
        <f t="shared" si="25"/>
        <v>0.99985572067522721</v>
      </c>
      <c r="L263" s="11"/>
      <c r="M263" s="19">
        <v>262</v>
      </c>
      <c r="N263" s="103"/>
    </row>
    <row r="264" spans="1:14" s="1" customFormat="1" ht="15.6" hidden="1" x14ac:dyDescent="0.4">
      <c r="A264" s="24">
        <v>7</v>
      </c>
      <c r="B264" s="24" t="s">
        <v>76</v>
      </c>
      <c r="C264" s="25" t="s">
        <v>49</v>
      </c>
      <c r="D264" s="24" t="s">
        <v>79</v>
      </c>
      <c r="E264" s="26">
        <v>0.995</v>
      </c>
      <c r="F264" s="245">
        <v>44568</v>
      </c>
      <c r="G264" s="246">
        <v>44568</v>
      </c>
      <c r="H264" s="100">
        <v>7602</v>
      </c>
      <c r="I264" s="100">
        <v>7594</v>
      </c>
      <c r="J264" s="232">
        <f t="shared" si="24"/>
        <v>8</v>
      </c>
      <c r="K264" s="235">
        <f t="shared" si="25"/>
        <v>0.99894764535648517</v>
      </c>
      <c r="L264" s="11"/>
      <c r="M264" s="19">
        <v>263</v>
      </c>
      <c r="N264" s="103"/>
    </row>
    <row r="265" spans="1:14" s="1" customFormat="1" hidden="1" x14ac:dyDescent="0.25">
      <c r="A265" s="24">
        <v>8</v>
      </c>
      <c r="B265" s="24" t="s">
        <v>76</v>
      </c>
      <c r="C265" s="25" t="s">
        <v>49</v>
      </c>
      <c r="D265" s="24" t="s">
        <v>79</v>
      </c>
      <c r="E265" s="26">
        <v>0.995</v>
      </c>
      <c r="F265" s="245">
        <v>44569</v>
      </c>
      <c r="G265" s="246">
        <v>44569</v>
      </c>
      <c r="H265" s="239">
        <v>10429</v>
      </c>
      <c r="I265" s="239">
        <v>10429</v>
      </c>
      <c r="J265" s="232">
        <f t="shared" si="24"/>
        <v>0</v>
      </c>
      <c r="K265" s="235">
        <f t="shared" si="25"/>
        <v>1</v>
      </c>
      <c r="L265" s="10"/>
      <c r="M265" s="20">
        <v>264</v>
      </c>
      <c r="N265" s="103"/>
    </row>
    <row r="266" spans="1:14" s="1" customFormat="1" hidden="1" x14ac:dyDescent="0.25">
      <c r="A266" s="24">
        <v>9</v>
      </c>
      <c r="B266" s="24" t="s">
        <v>76</v>
      </c>
      <c r="C266" s="25" t="s">
        <v>49</v>
      </c>
      <c r="D266" s="24" t="s">
        <v>79</v>
      </c>
      <c r="E266" s="26">
        <v>0.995</v>
      </c>
      <c r="F266" s="245">
        <v>44570</v>
      </c>
      <c r="G266" s="246">
        <v>44570</v>
      </c>
      <c r="H266" s="239">
        <v>16327</v>
      </c>
      <c r="I266" s="239">
        <v>16325</v>
      </c>
      <c r="J266" s="232">
        <f t="shared" si="24"/>
        <v>2</v>
      </c>
      <c r="K266" s="235">
        <f t="shared" si="25"/>
        <v>0.99987750352177374</v>
      </c>
      <c r="L266" s="11"/>
      <c r="M266" s="20">
        <v>265</v>
      </c>
      <c r="N266" s="103"/>
    </row>
    <row r="267" spans="1:14" s="1" customFormat="1" hidden="1" x14ac:dyDescent="0.25">
      <c r="A267" s="24">
        <v>10</v>
      </c>
      <c r="B267" s="24" t="s">
        <v>76</v>
      </c>
      <c r="C267" s="25" t="s">
        <v>49</v>
      </c>
      <c r="D267" s="24" t="s">
        <v>79</v>
      </c>
      <c r="E267" s="26">
        <v>0.995</v>
      </c>
      <c r="F267" s="245">
        <v>44571</v>
      </c>
      <c r="G267" s="246">
        <v>44571</v>
      </c>
      <c r="H267" s="239" t="s">
        <v>222</v>
      </c>
      <c r="I267" s="239" t="s">
        <v>222</v>
      </c>
      <c r="J267" s="232" t="e">
        <f t="shared" si="24"/>
        <v>#VALUE!</v>
      </c>
      <c r="K267" s="235" t="e">
        <f t="shared" si="25"/>
        <v>#VALUE!</v>
      </c>
      <c r="L267" s="11"/>
      <c r="M267" s="20">
        <v>266</v>
      </c>
      <c r="N267" s="103"/>
    </row>
    <row r="268" spans="1:14" s="1" customFormat="1" hidden="1" x14ac:dyDescent="0.25">
      <c r="A268" s="24">
        <v>11</v>
      </c>
      <c r="B268" s="24" t="s">
        <v>76</v>
      </c>
      <c r="C268" s="25" t="s">
        <v>49</v>
      </c>
      <c r="D268" s="24" t="s">
        <v>79</v>
      </c>
      <c r="E268" s="26">
        <v>0.995</v>
      </c>
      <c r="F268" s="245">
        <v>44572</v>
      </c>
      <c r="G268" s="246">
        <v>44572</v>
      </c>
      <c r="H268" s="239" t="s">
        <v>222</v>
      </c>
      <c r="I268" s="239" t="s">
        <v>222</v>
      </c>
      <c r="J268" s="232" t="e">
        <f t="shared" si="24"/>
        <v>#VALUE!</v>
      </c>
      <c r="K268" s="235" t="e">
        <f t="shared" si="25"/>
        <v>#VALUE!</v>
      </c>
      <c r="L268" s="11"/>
      <c r="M268" s="20">
        <v>267</v>
      </c>
      <c r="N268" s="103"/>
    </row>
    <row r="269" spans="1:14" s="1" customFormat="1" hidden="1" x14ac:dyDescent="0.25">
      <c r="A269" s="24">
        <v>12</v>
      </c>
      <c r="B269" s="24" t="s">
        <v>76</v>
      </c>
      <c r="C269" s="25" t="s">
        <v>49</v>
      </c>
      <c r="D269" s="24" t="s">
        <v>79</v>
      </c>
      <c r="E269" s="26">
        <v>0.995</v>
      </c>
      <c r="F269" s="245">
        <v>44573</v>
      </c>
      <c r="G269" s="246">
        <v>44573</v>
      </c>
      <c r="H269" s="239" t="s">
        <v>222</v>
      </c>
      <c r="I269" s="239" t="s">
        <v>222</v>
      </c>
      <c r="J269" s="232" t="e">
        <f t="shared" si="24"/>
        <v>#VALUE!</v>
      </c>
      <c r="K269" s="235" t="e">
        <f t="shared" si="25"/>
        <v>#VALUE!</v>
      </c>
      <c r="L269" s="11"/>
      <c r="M269" s="20">
        <v>268</v>
      </c>
      <c r="N269" s="103"/>
    </row>
    <row r="270" spans="1:14" s="1" customFormat="1" hidden="1" x14ac:dyDescent="0.25">
      <c r="A270" s="24">
        <v>13</v>
      </c>
      <c r="B270" s="24" t="s">
        <v>76</v>
      </c>
      <c r="C270" s="25" t="s">
        <v>49</v>
      </c>
      <c r="D270" s="24" t="s">
        <v>79</v>
      </c>
      <c r="E270" s="26">
        <v>0.995</v>
      </c>
      <c r="F270" s="245">
        <v>44574</v>
      </c>
      <c r="G270" s="246">
        <v>44574</v>
      </c>
      <c r="H270" s="239" t="s">
        <v>222</v>
      </c>
      <c r="I270" s="239" t="s">
        <v>222</v>
      </c>
      <c r="J270" s="232" t="e">
        <f t="shared" si="24"/>
        <v>#VALUE!</v>
      </c>
      <c r="K270" s="235" t="e">
        <f t="shared" si="25"/>
        <v>#VALUE!</v>
      </c>
      <c r="L270" s="11"/>
      <c r="M270" s="20">
        <v>269</v>
      </c>
      <c r="N270" s="103"/>
    </row>
    <row r="271" spans="1:14" s="1" customFormat="1" hidden="1" x14ac:dyDescent="0.25">
      <c r="A271" s="24">
        <v>14</v>
      </c>
      <c r="B271" s="24" t="s">
        <v>76</v>
      </c>
      <c r="C271" s="25" t="s">
        <v>49</v>
      </c>
      <c r="D271" s="223" t="s">
        <v>79</v>
      </c>
      <c r="E271" s="224">
        <v>0.995</v>
      </c>
      <c r="F271" s="245">
        <v>44575</v>
      </c>
      <c r="G271" s="246">
        <v>44575</v>
      </c>
      <c r="H271" s="239" t="s">
        <v>222</v>
      </c>
      <c r="I271" s="239" t="s">
        <v>222</v>
      </c>
      <c r="J271" s="232" t="e">
        <f t="shared" si="24"/>
        <v>#VALUE!</v>
      </c>
      <c r="K271" s="236" t="e">
        <f t="shared" si="25"/>
        <v>#VALUE!</v>
      </c>
      <c r="L271" s="11"/>
      <c r="M271" s="20">
        <v>270</v>
      </c>
      <c r="N271" s="103"/>
    </row>
    <row r="272" spans="1:14" s="1" customFormat="1" hidden="1" x14ac:dyDescent="0.25">
      <c r="A272" s="24">
        <v>15</v>
      </c>
      <c r="B272" s="24" t="s">
        <v>76</v>
      </c>
      <c r="C272" s="25" t="s">
        <v>49</v>
      </c>
      <c r="D272" s="24" t="s">
        <v>79</v>
      </c>
      <c r="E272" s="26">
        <v>0.995</v>
      </c>
      <c r="F272" s="245">
        <v>44576</v>
      </c>
      <c r="G272" s="246">
        <v>44576</v>
      </c>
      <c r="H272" s="239" t="s">
        <v>222</v>
      </c>
      <c r="I272" s="239" t="s">
        <v>222</v>
      </c>
      <c r="J272" s="232" t="e">
        <f t="shared" si="24"/>
        <v>#VALUE!</v>
      </c>
      <c r="K272" s="235" t="e">
        <f t="shared" si="25"/>
        <v>#VALUE!</v>
      </c>
      <c r="L272" s="10"/>
      <c r="M272" s="21">
        <v>271</v>
      </c>
      <c r="N272" s="103"/>
    </row>
    <row r="273" spans="1:14" s="1" customFormat="1" hidden="1" x14ac:dyDescent="0.25">
      <c r="A273" s="24">
        <v>16</v>
      </c>
      <c r="B273" s="24" t="s">
        <v>76</v>
      </c>
      <c r="C273" s="25" t="s">
        <v>49</v>
      </c>
      <c r="D273" s="226" t="s">
        <v>79</v>
      </c>
      <c r="E273" s="227">
        <v>0.995</v>
      </c>
      <c r="F273" s="245">
        <v>44577</v>
      </c>
      <c r="G273" s="246">
        <v>44577</v>
      </c>
      <c r="H273" s="239" t="s">
        <v>222</v>
      </c>
      <c r="I273" s="239" t="s">
        <v>222</v>
      </c>
      <c r="J273" s="232" t="e">
        <f t="shared" si="24"/>
        <v>#VALUE!</v>
      </c>
      <c r="K273" s="237" t="e">
        <f t="shared" si="25"/>
        <v>#VALUE!</v>
      </c>
      <c r="L273" s="11"/>
      <c r="M273" s="21">
        <v>272</v>
      </c>
      <c r="N273" s="103"/>
    </row>
    <row r="274" spans="1:14" s="1" customFormat="1" hidden="1" x14ac:dyDescent="0.25">
      <c r="A274" s="24">
        <v>17</v>
      </c>
      <c r="B274" s="24" t="s">
        <v>76</v>
      </c>
      <c r="C274" s="25" t="s">
        <v>49</v>
      </c>
      <c r="D274" s="24" t="s">
        <v>79</v>
      </c>
      <c r="E274" s="26">
        <v>0.995</v>
      </c>
      <c r="F274" s="245">
        <v>44578</v>
      </c>
      <c r="G274" s="246">
        <v>44578</v>
      </c>
      <c r="H274" s="239" t="s">
        <v>222</v>
      </c>
      <c r="I274" s="239" t="s">
        <v>222</v>
      </c>
      <c r="J274" s="232" t="e">
        <f t="shared" si="24"/>
        <v>#VALUE!</v>
      </c>
      <c r="K274" s="235" t="e">
        <f t="shared" si="25"/>
        <v>#VALUE!</v>
      </c>
      <c r="L274" s="11"/>
      <c r="M274" s="21">
        <v>273</v>
      </c>
      <c r="N274" s="103"/>
    </row>
    <row r="275" spans="1:14" s="1" customFormat="1" hidden="1" x14ac:dyDescent="0.25">
      <c r="A275" s="24">
        <v>18</v>
      </c>
      <c r="B275" s="24" t="s">
        <v>76</v>
      </c>
      <c r="C275" s="25" t="s">
        <v>49</v>
      </c>
      <c r="D275" s="24" t="s">
        <v>79</v>
      </c>
      <c r="E275" s="26">
        <v>0.995</v>
      </c>
      <c r="F275" s="245">
        <v>44579</v>
      </c>
      <c r="G275" s="246">
        <v>44579</v>
      </c>
      <c r="H275" s="239" t="s">
        <v>222</v>
      </c>
      <c r="I275" s="239" t="s">
        <v>222</v>
      </c>
      <c r="J275" s="232" t="e">
        <f t="shared" si="24"/>
        <v>#VALUE!</v>
      </c>
      <c r="K275" s="235" t="e">
        <f t="shared" si="25"/>
        <v>#VALUE!</v>
      </c>
      <c r="L275" s="11"/>
      <c r="M275" s="21">
        <v>274</v>
      </c>
      <c r="N275" s="103"/>
    </row>
    <row r="276" spans="1:14" s="1" customFormat="1" hidden="1" x14ac:dyDescent="0.25">
      <c r="A276" s="24">
        <v>19</v>
      </c>
      <c r="B276" s="24" t="s">
        <v>76</v>
      </c>
      <c r="C276" s="25" t="s">
        <v>49</v>
      </c>
      <c r="D276" s="24" t="s">
        <v>79</v>
      </c>
      <c r="E276" s="26">
        <v>0.995</v>
      </c>
      <c r="F276" s="245">
        <v>44580</v>
      </c>
      <c r="G276" s="246">
        <v>44580</v>
      </c>
      <c r="H276" s="239" t="s">
        <v>222</v>
      </c>
      <c r="I276" s="239" t="s">
        <v>222</v>
      </c>
      <c r="J276" s="232" t="e">
        <f t="shared" si="24"/>
        <v>#VALUE!</v>
      </c>
      <c r="K276" s="235" t="e">
        <f t="shared" si="25"/>
        <v>#VALUE!</v>
      </c>
      <c r="L276" s="11"/>
      <c r="M276" s="21">
        <v>275</v>
      </c>
      <c r="N276" s="103"/>
    </row>
    <row r="277" spans="1:14" s="1" customFormat="1" hidden="1" x14ac:dyDescent="0.25">
      <c r="A277" s="24">
        <v>20</v>
      </c>
      <c r="B277" s="24" t="s">
        <v>76</v>
      </c>
      <c r="C277" s="25" t="s">
        <v>49</v>
      </c>
      <c r="D277" s="24" t="s">
        <v>79</v>
      </c>
      <c r="E277" s="26">
        <v>0.995</v>
      </c>
      <c r="F277" s="245">
        <v>44581</v>
      </c>
      <c r="G277" s="246">
        <v>44581</v>
      </c>
      <c r="H277" s="239" t="s">
        <v>222</v>
      </c>
      <c r="I277" s="239" t="s">
        <v>222</v>
      </c>
      <c r="J277" s="232" t="e">
        <f t="shared" si="24"/>
        <v>#VALUE!</v>
      </c>
      <c r="K277" s="235" t="e">
        <f t="shared" si="25"/>
        <v>#VALUE!</v>
      </c>
      <c r="L277" s="11"/>
      <c r="M277" s="21">
        <v>276</v>
      </c>
      <c r="N277" s="103"/>
    </row>
    <row r="278" spans="1:14" s="1" customFormat="1" hidden="1" x14ac:dyDescent="0.25">
      <c r="A278" s="24">
        <v>21</v>
      </c>
      <c r="B278" s="24" t="s">
        <v>76</v>
      </c>
      <c r="C278" s="25" t="s">
        <v>49</v>
      </c>
      <c r="D278" s="24" t="s">
        <v>79</v>
      </c>
      <c r="E278" s="26">
        <v>0.995</v>
      </c>
      <c r="F278" s="245">
        <v>44582</v>
      </c>
      <c r="G278" s="246">
        <v>44582</v>
      </c>
      <c r="H278" s="239" t="s">
        <v>222</v>
      </c>
      <c r="I278" s="239" t="s">
        <v>222</v>
      </c>
      <c r="J278" s="232" t="e">
        <f t="shared" si="24"/>
        <v>#VALUE!</v>
      </c>
      <c r="K278" s="235" t="e">
        <f t="shared" si="25"/>
        <v>#VALUE!</v>
      </c>
      <c r="L278" s="11"/>
      <c r="M278" s="21">
        <v>277</v>
      </c>
      <c r="N278" s="103"/>
    </row>
    <row r="279" spans="1:14" s="1" customFormat="1" hidden="1" x14ac:dyDescent="0.25">
      <c r="A279" s="24">
        <v>22</v>
      </c>
      <c r="B279" s="24" t="s">
        <v>76</v>
      </c>
      <c r="C279" s="25" t="s">
        <v>49</v>
      </c>
      <c r="D279" s="24" t="s">
        <v>79</v>
      </c>
      <c r="E279" s="26">
        <v>0.995</v>
      </c>
      <c r="F279" s="245">
        <v>44583</v>
      </c>
      <c r="G279" s="246">
        <v>44583</v>
      </c>
      <c r="H279" s="239" t="s">
        <v>222</v>
      </c>
      <c r="I279" s="239" t="s">
        <v>222</v>
      </c>
      <c r="J279" s="232" t="e">
        <f t="shared" si="24"/>
        <v>#VALUE!</v>
      </c>
      <c r="K279" s="235" t="e">
        <f t="shared" si="25"/>
        <v>#VALUE!</v>
      </c>
      <c r="L279" s="10"/>
      <c r="M279" s="22">
        <v>278</v>
      </c>
      <c r="N279" s="103"/>
    </row>
    <row r="280" spans="1:14" s="1" customFormat="1" hidden="1" x14ac:dyDescent="0.25">
      <c r="A280" s="24">
        <v>23</v>
      </c>
      <c r="B280" s="24" t="s">
        <v>76</v>
      </c>
      <c r="C280" s="25" t="s">
        <v>49</v>
      </c>
      <c r="D280" s="24" t="s">
        <v>79</v>
      </c>
      <c r="E280" s="26">
        <v>0.995</v>
      </c>
      <c r="F280" s="245">
        <v>44584</v>
      </c>
      <c r="G280" s="246">
        <v>44584</v>
      </c>
      <c r="H280" s="239" t="s">
        <v>222</v>
      </c>
      <c r="I280" s="239" t="s">
        <v>222</v>
      </c>
      <c r="J280" s="232" t="e">
        <f t="shared" si="24"/>
        <v>#VALUE!</v>
      </c>
      <c r="K280" s="235" t="e">
        <f t="shared" si="25"/>
        <v>#VALUE!</v>
      </c>
      <c r="L280" s="11"/>
      <c r="M280" s="22">
        <v>279</v>
      </c>
      <c r="N280" s="103"/>
    </row>
    <row r="281" spans="1:14" s="1" customFormat="1" hidden="1" x14ac:dyDescent="0.25">
      <c r="A281" s="24">
        <v>24</v>
      </c>
      <c r="B281" s="24" t="s">
        <v>76</v>
      </c>
      <c r="C281" s="25" t="s">
        <v>49</v>
      </c>
      <c r="D281" s="24" t="s">
        <v>79</v>
      </c>
      <c r="E281" s="26">
        <v>0.995</v>
      </c>
      <c r="F281" s="245">
        <v>44585</v>
      </c>
      <c r="G281" s="246">
        <v>44585</v>
      </c>
      <c r="H281" s="239" t="s">
        <v>222</v>
      </c>
      <c r="I281" s="239" t="s">
        <v>222</v>
      </c>
      <c r="J281" s="232" t="e">
        <f t="shared" si="24"/>
        <v>#VALUE!</v>
      </c>
      <c r="K281" s="235" t="e">
        <f t="shared" si="25"/>
        <v>#VALUE!</v>
      </c>
      <c r="L281" s="11"/>
      <c r="M281" s="22">
        <v>280</v>
      </c>
      <c r="N281" s="103"/>
    </row>
    <row r="282" spans="1:14" s="1" customFormat="1" hidden="1" x14ac:dyDescent="0.25">
      <c r="A282" s="24">
        <v>25</v>
      </c>
      <c r="B282" s="24" t="s">
        <v>76</v>
      </c>
      <c r="C282" s="25" t="s">
        <v>49</v>
      </c>
      <c r="D282" s="24" t="s">
        <v>79</v>
      </c>
      <c r="E282" s="26">
        <v>0.995</v>
      </c>
      <c r="F282" s="245">
        <v>44586</v>
      </c>
      <c r="G282" s="246">
        <v>44586</v>
      </c>
      <c r="H282" s="239" t="s">
        <v>222</v>
      </c>
      <c r="I282" s="239" t="s">
        <v>222</v>
      </c>
      <c r="J282" s="232" t="e">
        <f t="shared" si="24"/>
        <v>#VALUE!</v>
      </c>
      <c r="K282" s="235" t="e">
        <f t="shared" si="25"/>
        <v>#VALUE!</v>
      </c>
      <c r="L282" s="11"/>
      <c r="M282" s="22">
        <v>281</v>
      </c>
      <c r="N282" s="103"/>
    </row>
    <row r="283" spans="1:14" s="1" customFormat="1" hidden="1" x14ac:dyDescent="0.25">
      <c r="A283" s="24">
        <v>26</v>
      </c>
      <c r="B283" s="24" t="s">
        <v>76</v>
      </c>
      <c r="C283" s="25" t="s">
        <v>49</v>
      </c>
      <c r="D283" s="24" t="s">
        <v>79</v>
      </c>
      <c r="E283" s="26">
        <v>0.995</v>
      </c>
      <c r="F283" s="245">
        <v>44587</v>
      </c>
      <c r="G283" s="246">
        <v>44587</v>
      </c>
      <c r="H283" s="239" t="s">
        <v>222</v>
      </c>
      <c r="I283" s="239" t="s">
        <v>222</v>
      </c>
      <c r="J283" s="232" t="e">
        <f t="shared" si="24"/>
        <v>#VALUE!</v>
      </c>
      <c r="K283" s="235" t="e">
        <f t="shared" si="25"/>
        <v>#VALUE!</v>
      </c>
      <c r="L283" s="11"/>
      <c r="M283" s="22">
        <v>282</v>
      </c>
      <c r="N283" s="103"/>
    </row>
    <row r="284" spans="1:14" s="1" customFormat="1" hidden="1" x14ac:dyDescent="0.25">
      <c r="A284" s="24">
        <v>27</v>
      </c>
      <c r="B284" s="24" t="s">
        <v>76</v>
      </c>
      <c r="C284" s="25" t="s">
        <v>49</v>
      </c>
      <c r="D284" s="24" t="s">
        <v>79</v>
      </c>
      <c r="E284" s="26">
        <v>0.995</v>
      </c>
      <c r="F284" s="245">
        <v>44588</v>
      </c>
      <c r="G284" s="246">
        <v>44588</v>
      </c>
      <c r="H284" s="239" t="s">
        <v>222</v>
      </c>
      <c r="I284" s="239" t="s">
        <v>222</v>
      </c>
      <c r="J284" s="232" t="e">
        <f t="shared" si="24"/>
        <v>#VALUE!</v>
      </c>
      <c r="K284" s="235" t="e">
        <f t="shared" si="25"/>
        <v>#VALUE!</v>
      </c>
      <c r="L284" s="11"/>
      <c r="M284" s="22">
        <v>283</v>
      </c>
      <c r="N284" s="103"/>
    </row>
    <row r="285" spans="1:14" s="1" customFormat="1" hidden="1" x14ac:dyDescent="0.25">
      <c r="A285" s="24">
        <v>28</v>
      </c>
      <c r="B285" s="24" t="s">
        <v>76</v>
      </c>
      <c r="C285" s="25" t="s">
        <v>49</v>
      </c>
      <c r="D285" s="24" t="s">
        <v>79</v>
      </c>
      <c r="E285" s="26">
        <v>0.995</v>
      </c>
      <c r="F285" s="245">
        <v>44589</v>
      </c>
      <c r="G285" s="246">
        <v>44589</v>
      </c>
      <c r="H285" s="239" t="s">
        <v>222</v>
      </c>
      <c r="I285" s="239" t="s">
        <v>222</v>
      </c>
      <c r="J285" s="232" t="e">
        <f t="shared" si="24"/>
        <v>#VALUE!</v>
      </c>
      <c r="K285" s="235" t="e">
        <f t="shared" si="25"/>
        <v>#VALUE!</v>
      </c>
      <c r="L285" s="11"/>
      <c r="M285" s="22">
        <v>284</v>
      </c>
      <c r="N285" s="103"/>
    </row>
    <row r="286" spans="1:14" s="1" customFormat="1" hidden="1" x14ac:dyDescent="0.25">
      <c r="A286" s="24">
        <v>29</v>
      </c>
      <c r="B286" s="24" t="s">
        <v>76</v>
      </c>
      <c r="C286" s="25" t="s">
        <v>49</v>
      </c>
      <c r="D286" s="24" t="s">
        <v>79</v>
      </c>
      <c r="E286" s="26">
        <v>0.995</v>
      </c>
      <c r="F286" s="245">
        <v>44590</v>
      </c>
      <c r="G286" s="246">
        <v>44590</v>
      </c>
      <c r="H286" s="239" t="s">
        <v>222</v>
      </c>
      <c r="I286" s="239" t="s">
        <v>222</v>
      </c>
      <c r="J286" s="232" t="e">
        <f t="shared" si="24"/>
        <v>#VALUE!</v>
      </c>
      <c r="K286" s="235" t="e">
        <f t="shared" si="25"/>
        <v>#VALUE!</v>
      </c>
      <c r="L286" s="10"/>
      <c r="M286" s="22">
        <v>285</v>
      </c>
      <c r="N286" s="103"/>
    </row>
    <row r="287" spans="1:14" s="1" customFormat="1" hidden="1" x14ac:dyDescent="0.25">
      <c r="A287" s="24">
        <v>30</v>
      </c>
      <c r="B287" s="24" t="s">
        <v>76</v>
      </c>
      <c r="C287" s="25" t="s">
        <v>49</v>
      </c>
      <c r="D287" s="24" t="s">
        <v>79</v>
      </c>
      <c r="E287" s="26">
        <v>0.995</v>
      </c>
      <c r="F287" s="245">
        <v>44591</v>
      </c>
      <c r="G287" s="246">
        <v>44591</v>
      </c>
      <c r="H287" s="239" t="s">
        <v>222</v>
      </c>
      <c r="I287" s="239" t="s">
        <v>222</v>
      </c>
      <c r="J287" s="232" t="e">
        <f t="shared" si="24"/>
        <v>#VALUE!</v>
      </c>
      <c r="K287" s="235" t="e">
        <f t="shared" si="25"/>
        <v>#VALUE!</v>
      </c>
      <c r="L287" s="10"/>
      <c r="M287" s="22">
        <v>286</v>
      </c>
      <c r="N287" s="103"/>
    </row>
    <row r="288" spans="1:14" s="1" customFormat="1" hidden="1" x14ac:dyDescent="0.25">
      <c r="A288" s="24">
        <v>31</v>
      </c>
      <c r="B288" s="24" t="s">
        <v>76</v>
      </c>
      <c r="C288" s="25" t="s">
        <v>49</v>
      </c>
      <c r="D288" s="24" t="s">
        <v>79</v>
      </c>
      <c r="E288" s="26">
        <v>0.995</v>
      </c>
      <c r="F288" s="245">
        <v>44592</v>
      </c>
      <c r="G288" s="246">
        <v>44592</v>
      </c>
      <c r="H288" s="239" t="s">
        <v>222</v>
      </c>
      <c r="I288" s="239" t="s">
        <v>222</v>
      </c>
      <c r="J288" s="232" t="e">
        <f t="shared" ref="J288" si="26">H288-I288</f>
        <v>#VALUE!</v>
      </c>
      <c r="K288" s="235" t="e">
        <f t="shared" ref="K288" si="27">I288/H288</f>
        <v>#VALUE!</v>
      </c>
      <c r="L288" s="10"/>
      <c r="M288" s="22">
        <v>287</v>
      </c>
      <c r="N288" s="103"/>
    </row>
    <row r="289" spans="1:14" s="1" customFormat="1" x14ac:dyDescent="0.25">
      <c r="A289" s="24"/>
      <c r="B289" s="24" t="s">
        <v>76</v>
      </c>
      <c r="C289" s="25" t="s">
        <v>49</v>
      </c>
      <c r="D289" s="24" t="s">
        <v>80</v>
      </c>
      <c r="E289" s="26">
        <v>0.995</v>
      </c>
      <c r="F289" s="27" t="s">
        <v>223</v>
      </c>
      <c r="G289" s="64"/>
      <c r="H289" s="257">
        <f>SUM(H258:H287)</f>
        <v>114738</v>
      </c>
      <c r="I289" s="257">
        <f>SUM(I258:I287)</f>
        <v>114551</v>
      </c>
      <c r="J289" s="228">
        <f t="shared" si="24"/>
        <v>187</v>
      </c>
      <c r="K289" s="235">
        <f t="shared" si="25"/>
        <v>0.99837019993376208</v>
      </c>
      <c r="L289" s="11"/>
      <c r="M289" s="23">
        <v>288</v>
      </c>
      <c r="N289" s="103"/>
    </row>
    <row r="290" spans="1:14" s="1" customFormat="1" hidden="1" x14ac:dyDescent="0.25">
      <c r="A290" s="24">
        <v>1</v>
      </c>
      <c r="B290" s="24" t="s">
        <v>76</v>
      </c>
      <c r="C290" s="25" t="s">
        <v>17</v>
      </c>
      <c r="D290" s="24" t="s">
        <v>81</v>
      </c>
      <c r="E290" s="26">
        <v>0.995</v>
      </c>
      <c r="F290" s="245">
        <v>44562</v>
      </c>
      <c r="G290" s="246">
        <v>44562</v>
      </c>
      <c r="H290" s="239">
        <v>22</v>
      </c>
      <c r="I290" s="239">
        <v>21</v>
      </c>
      <c r="J290" s="232">
        <f t="shared" si="24"/>
        <v>1</v>
      </c>
      <c r="K290" s="235">
        <f t="shared" si="25"/>
        <v>0.95454545454545459</v>
      </c>
      <c r="L290" s="10"/>
      <c r="M290" s="19">
        <v>289</v>
      </c>
      <c r="N290" s="103"/>
    </row>
    <row r="291" spans="1:14" s="1" customFormat="1" ht="15.6" hidden="1" x14ac:dyDescent="0.4">
      <c r="A291" s="24">
        <v>2</v>
      </c>
      <c r="B291" s="24" t="s">
        <v>76</v>
      </c>
      <c r="C291" s="25" t="s">
        <v>17</v>
      </c>
      <c r="D291" s="24" t="s">
        <v>81</v>
      </c>
      <c r="E291" s="26">
        <v>0.995</v>
      </c>
      <c r="F291" s="245">
        <v>44563</v>
      </c>
      <c r="G291" s="246">
        <v>44563</v>
      </c>
      <c r="H291" s="100">
        <v>10</v>
      </c>
      <c r="I291" s="100">
        <v>6</v>
      </c>
      <c r="J291" s="232">
        <f t="shared" si="24"/>
        <v>4</v>
      </c>
      <c r="K291" s="235">
        <f t="shared" si="25"/>
        <v>0.6</v>
      </c>
      <c r="L291" s="11"/>
      <c r="M291" s="19">
        <v>290</v>
      </c>
      <c r="N291" s="103"/>
    </row>
    <row r="292" spans="1:14" s="1" customFormat="1" ht="15.6" hidden="1" x14ac:dyDescent="0.4">
      <c r="A292" s="24">
        <v>3</v>
      </c>
      <c r="B292" s="24" t="s">
        <v>76</v>
      </c>
      <c r="C292" s="25" t="s">
        <v>17</v>
      </c>
      <c r="D292" s="24" t="s">
        <v>81</v>
      </c>
      <c r="E292" s="26">
        <v>0.995</v>
      </c>
      <c r="F292" s="245">
        <v>44564</v>
      </c>
      <c r="G292" s="246">
        <v>44564</v>
      </c>
      <c r="H292" s="100">
        <v>10</v>
      </c>
      <c r="I292" s="100">
        <v>10</v>
      </c>
      <c r="J292" s="232">
        <f t="shared" si="24"/>
        <v>0</v>
      </c>
      <c r="K292" s="235">
        <f t="shared" si="25"/>
        <v>1</v>
      </c>
      <c r="L292" s="11"/>
      <c r="M292" s="19">
        <v>291</v>
      </c>
      <c r="N292" s="103"/>
    </row>
    <row r="293" spans="1:14" s="1" customFormat="1" hidden="1" x14ac:dyDescent="0.25">
      <c r="A293" s="24">
        <v>4</v>
      </c>
      <c r="B293" s="24" t="s">
        <v>76</v>
      </c>
      <c r="C293" s="25" t="s">
        <v>17</v>
      </c>
      <c r="D293" s="24" t="s">
        <v>81</v>
      </c>
      <c r="E293" s="26">
        <v>0.995</v>
      </c>
      <c r="F293" s="245">
        <v>44565</v>
      </c>
      <c r="G293" s="246">
        <v>44565</v>
      </c>
      <c r="H293" s="239">
        <v>10</v>
      </c>
      <c r="I293" s="239">
        <v>8</v>
      </c>
      <c r="J293" s="232">
        <f t="shared" si="24"/>
        <v>2</v>
      </c>
      <c r="K293" s="235">
        <f t="shared" si="25"/>
        <v>0.8</v>
      </c>
      <c r="L293" s="11"/>
      <c r="M293" s="19">
        <v>292</v>
      </c>
      <c r="N293" s="103"/>
    </row>
    <row r="294" spans="1:14" s="1" customFormat="1" hidden="1" x14ac:dyDescent="0.25">
      <c r="A294" s="24">
        <v>5</v>
      </c>
      <c r="B294" s="24" t="s">
        <v>76</v>
      </c>
      <c r="C294" s="25" t="s">
        <v>17</v>
      </c>
      <c r="D294" s="24" t="s">
        <v>81</v>
      </c>
      <c r="E294" s="26">
        <v>0.995</v>
      </c>
      <c r="F294" s="245">
        <v>44566</v>
      </c>
      <c r="G294" s="246">
        <v>44566</v>
      </c>
      <c r="H294" s="239">
        <v>13</v>
      </c>
      <c r="I294" s="239">
        <v>6</v>
      </c>
      <c r="J294" s="232">
        <f t="shared" si="24"/>
        <v>7</v>
      </c>
      <c r="K294" s="235">
        <f t="shared" si="25"/>
        <v>0.46153846153846156</v>
      </c>
      <c r="L294" s="11"/>
      <c r="M294" s="19">
        <v>293</v>
      </c>
      <c r="N294" s="103"/>
    </row>
    <row r="295" spans="1:14" s="1" customFormat="1" ht="15.6" hidden="1" x14ac:dyDescent="0.4">
      <c r="A295" s="24">
        <v>6</v>
      </c>
      <c r="B295" s="24" t="s">
        <v>76</v>
      </c>
      <c r="C295" s="25" t="s">
        <v>17</v>
      </c>
      <c r="D295" s="24" t="s">
        <v>81</v>
      </c>
      <c r="E295" s="26">
        <v>0.995</v>
      </c>
      <c r="F295" s="245">
        <v>44567</v>
      </c>
      <c r="G295" s="246">
        <v>44567</v>
      </c>
      <c r="H295" s="100">
        <v>13</v>
      </c>
      <c r="I295" s="100">
        <v>10</v>
      </c>
      <c r="J295" s="232">
        <f t="shared" si="24"/>
        <v>3</v>
      </c>
      <c r="K295" s="235">
        <f t="shared" si="25"/>
        <v>0.76923076923076927</v>
      </c>
      <c r="L295" s="11"/>
      <c r="M295" s="19">
        <v>294</v>
      </c>
      <c r="N295" s="103"/>
    </row>
    <row r="296" spans="1:14" s="1" customFormat="1" ht="15.6" hidden="1" x14ac:dyDescent="0.4">
      <c r="A296" s="24">
        <v>7</v>
      </c>
      <c r="B296" s="24" t="s">
        <v>76</v>
      </c>
      <c r="C296" s="25" t="s">
        <v>17</v>
      </c>
      <c r="D296" s="24" t="s">
        <v>81</v>
      </c>
      <c r="E296" s="26">
        <v>0.995</v>
      </c>
      <c r="F296" s="245">
        <v>44568</v>
      </c>
      <c r="G296" s="246">
        <v>44568</v>
      </c>
      <c r="H296" s="100">
        <v>5</v>
      </c>
      <c r="I296" s="100">
        <v>3</v>
      </c>
      <c r="J296" s="232">
        <f t="shared" si="24"/>
        <v>2</v>
      </c>
      <c r="K296" s="235">
        <f t="shared" si="25"/>
        <v>0.6</v>
      </c>
      <c r="L296" s="11"/>
      <c r="M296" s="19">
        <v>295</v>
      </c>
      <c r="N296" s="103"/>
    </row>
    <row r="297" spans="1:14" s="1" customFormat="1" hidden="1" x14ac:dyDescent="0.25">
      <c r="A297" s="24">
        <v>8</v>
      </c>
      <c r="B297" s="24" t="s">
        <v>76</v>
      </c>
      <c r="C297" s="25" t="s">
        <v>17</v>
      </c>
      <c r="D297" s="24" t="s">
        <v>81</v>
      </c>
      <c r="E297" s="26">
        <v>0.995</v>
      </c>
      <c r="F297" s="245">
        <v>44569</v>
      </c>
      <c r="G297" s="246">
        <v>44569</v>
      </c>
      <c r="H297" s="239">
        <v>10</v>
      </c>
      <c r="I297" s="239">
        <v>8</v>
      </c>
      <c r="J297" s="232">
        <f t="shared" si="24"/>
        <v>2</v>
      </c>
      <c r="K297" s="235">
        <f t="shared" si="25"/>
        <v>0.8</v>
      </c>
      <c r="L297" s="10"/>
      <c r="M297" s="20">
        <v>296</v>
      </c>
      <c r="N297" s="103"/>
    </row>
    <row r="298" spans="1:14" s="1" customFormat="1" hidden="1" x14ac:dyDescent="0.25">
      <c r="A298" s="24">
        <v>9</v>
      </c>
      <c r="B298" s="24" t="s">
        <v>76</v>
      </c>
      <c r="C298" s="25" t="s">
        <v>17</v>
      </c>
      <c r="D298" s="24" t="s">
        <v>81</v>
      </c>
      <c r="E298" s="26">
        <v>0.995</v>
      </c>
      <c r="F298" s="245">
        <v>44570</v>
      </c>
      <c r="G298" s="246">
        <v>44570</v>
      </c>
      <c r="H298" s="239">
        <v>6</v>
      </c>
      <c r="I298" s="239">
        <v>4</v>
      </c>
      <c r="J298" s="232">
        <f t="shared" si="24"/>
        <v>2</v>
      </c>
      <c r="K298" s="235">
        <f t="shared" si="25"/>
        <v>0.66666666666666663</v>
      </c>
      <c r="L298" s="11"/>
      <c r="M298" s="20">
        <v>297</v>
      </c>
      <c r="N298" s="103"/>
    </row>
    <row r="299" spans="1:14" s="1" customFormat="1" hidden="1" x14ac:dyDescent="0.25">
      <c r="A299" s="24">
        <v>10</v>
      </c>
      <c r="B299" s="24" t="s">
        <v>76</v>
      </c>
      <c r="C299" s="25" t="s">
        <v>17</v>
      </c>
      <c r="D299" s="24" t="s">
        <v>81</v>
      </c>
      <c r="E299" s="26">
        <v>0.995</v>
      </c>
      <c r="F299" s="245">
        <v>44571</v>
      </c>
      <c r="G299" s="246">
        <v>44571</v>
      </c>
      <c r="H299" s="239" t="s">
        <v>222</v>
      </c>
      <c r="I299" s="239" t="s">
        <v>222</v>
      </c>
      <c r="J299" s="232" t="e">
        <f t="shared" si="24"/>
        <v>#VALUE!</v>
      </c>
      <c r="K299" s="235" t="e">
        <f t="shared" si="25"/>
        <v>#VALUE!</v>
      </c>
      <c r="L299" s="11"/>
      <c r="M299" s="20">
        <v>298</v>
      </c>
      <c r="N299" s="103"/>
    </row>
    <row r="300" spans="1:14" s="1" customFormat="1" hidden="1" x14ac:dyDescent="0.25">
      <c r="A300" s="24">
        <v>11</v>
      </c>
      <c r="B300" s="24" t="s">
        <v>76</v>
      </c>
      <c r="C300" s="25" t="s">
        <v>17</v>
      </c>
      <c r="D300" s="24" t="s">
        <v>81</v>
      </c>
      <c r="E300" s="26">
        <v>0.995</v>
      </c>
      <c r="F300" s="245">
        <v>44572</v>
      </c>
      <c r="G300" s="246">
        <v>44572</v>
      </c>
      <c r="H300" s="239" t="s">
        <v>222</v>
      </c>
      <c r="I300" s="239" t="s">
        <v>222</v>
      </c>
      <c r="J300" s="232" t="e">
        <f t="shared" si="24"/>
        <v>#VALUE!</v>
      </c>
      <c r="K300" s="235" t="e">
        <f t="shared" si="25"/>
        <v>#VALUE!</v>
      </c>
      <c r="L300" s="11"/>
      <c r="M300" s="20">
        <v>299</v>
      </c>
      <c r="N300" s="103"/>
    </row>
    <row r="301" spans="1:14" s="1" customFormat="1" hidden="1" x14ac:dyDescent="0.25">
      <c r="A301" s="24">
        <v>12</v>
      </c>
      <c r="B301" s="24" t="s">
        <v>76</v>
      </c>
      <c r="C301" s="25" t="s">
        <v>17</v>
      </c>
      <c r="D301" s="24" t="s">
        <v>81</v>
      </c>
      <c r="E301" s="26">
        <v>0.995</v>
      </c>
      <c r="F301" s="245">
        <v>44573</v>
      </c>
      <c r="G301" s="246">
        <v>44573</v>
      </c>
      <c r="H301" s="239" t="s">
        <v>222</v>
      </c>
      <c r="I301" s="239" t="s">
        <v>222</v>
      </c>
      <c r="J301" s="232" t="e">
        <f t="shared" si="24"/>
        <v>#VALUE!</v>
      </c>
      <c r="K301" s="235" t="e">
        <f t="shared" si="25"/>
        <v>#VALUE!</v>
      </c>
      <c r="L301" s="11"/>
      <c r="M301" s="20">
        <v>300</v>
      </c>
      <c r="N301" s="103"/>
    </row>
    <row r="302" spans="1:14" s="1" customFormat="1" hidden="1" x14ac:dyDescent="0.25">
      <c r="A302" s="24">
        <v>13</v>
      </c>
      <c r="B302" s="24" t="s">
        <v>76</v>
      </c>
      <c r="C302" s="25" t="s">
        <v>17</v>
      </c>
      <c r="D302" s="24" t="s">
        <v>81</v>
      </c>
      <c r="E302" s="26">
        <v>0.995</v>
      </c>
      <c r="F302" s="245">
        <v>44574</v>
      </c>
      <c r="G302" s="246">
        <v>44574</v>
      </c>
      <c r="H302" s="239" t="s">
        <v>222</v>
      </c>
      <c r="I302" s="239" t="s">
        <v>222</v>
      </c>
      <c r="J302" s="232" t="e">
        <f t="shared" si="24"/>
        <v>#VALUE!</v>
      </c>
      <c r="K302" s="235" t="e">
        <f t="shared" si="25"/>
        <v>#VALUE!</v>
      </c>
      <c r="L302" s="11"/>
      <c r="M302" s="20">
        <v>301</v>
      </c>
      <c r="N302" s="103"/>
    </row>
    <row r="303" spans="1:14" s="1" customFormat="1" hidden="1" x14ac:dyDescent="0.25">
      <c r="A303" s="24">
        <v>14</v>
      </c>
      <c r="B303" s="24" t="s">
        <v>76</v>
      </c>
      <c r="C303" s="25" t="s">
        <v>17</v>
      </c>
      <c r="D303" s="223" t="s">
        <v>81</v>
      </c>
      <c r="E303" s="224">
        <v>0.995</v>
      </c>
      <c r="F303" s="245">
        <v>44575</v>
      </c>
      <c r="G303" s="246">
        <v>44575</v>
      </c>
      <c r="H303" s="239" t="s">
        <v>222</v>
      </c>
      <c r="I303" s="239" t="s">
        <v>222</v>
      </c>
      <c r="J303" s="232" t="e">
        <f t="shared" si="24"/>
        <v>#VALUE!</v>
      </c>
      <c r="K303" s="236" t="e">
        <f t="shared" si="25"/>
        <v>#VALUE!</v>
      </c>
      <c r="L303" s="11"/>
      <c r="M303" s="20">
        <v>302</v>
      </c>
      <c r="N303" s="103"/>
    </row>
    <row r="304" spans="1:14" s="1" customFormat="1" hidden="1" x14ac:dyDescent="0.25">
      <c r="A304" s="24">
        <v>15</v>
      </c>
      <c r="B304" s="24" t="s">
        <v>76</v>
      </c>
      <c r="C304" s="25" t="s">
        <v>17</v>
      </c>
      <c r="D304" s="24" t="s">
        <v>81</v>
      </c>
      <c r="E304" s="26">
        <v>0.995</v>
      </c>
      <c r="F304" s="245">
        <v>44576</v>
      </c>
      <c r="G304" s="246">
        <v>44576</v>
      </c>
      <c r="H304" s="239" t="s">
        <v>222</v>
      </c>
      <c r="I304" s="239" t="s">
        <v>222</v>
      </c>
      <c r="J304" s="232" t="e">
        <f t="shared" si="24"/>
        <v>#VALUE!</v>
      </c>
      <c r="K304" s="235" t="e">
        <f t="shared" si="25"/>
        <v>#VALUE!</v>
      </c>
      <c r="L304" s="10"/>
      <c r="M304" s="21">
        <v>303</v>
      </c>
      <c r="N304" s="103"/>
    </row>
    <row r="305" spans="1:14" s="1" customFormat="1" hidden="1" x14ac:dyDescent="0.25">
      <c r="A305" s="24">
        <v>16</v>
      </c>
      <c r="B305" s="24" t="s">
        <v>76</v>
      </c>
      <c r="C305" s="25" t="s">
        <v>17</v>
      </c>
      <c r="D305" s="226" t="s">
        <v>81</v>
      </c>
      <c r="E305" s="227">
        <v>0.995</v>
      </c>
      <c r="F305" s="245">
        <v>44577</v>
      </c>
      <c r="G305" s="246">
        <v>44577</v>
      </c>
      <c r="H305" s="239" t="s">
        <v>222</v>
      </c>
      <c r="I305" s="239" t="s">
        <v>222</v>
      </c>
      <c r="J305" s="232" t="e">
        <f t="shared" si="24"/>
        <v>#VALUE!</v>
      </c>
      <c r="K305" s="237" t="e">
        <f t="shared" si="25"/>
        <v>#VALUE!</v>
      </c>
      <c r="L305" s="11"/>
      <c r="M305" s="21">
        <v>304</v>
      </c>
      <c r="N305" s="103"/>
    </row>
    <row r="306" spans="1:14" s="1" customFormat="1" hidden="1" x14ac:dyDescent="0.25">
      <c r="A306" s="24">
        <v>17</v>
      </c>
      <c r="B306" s="24" t="s">
        <v>76</v>
      </c>
      <c r="C306" s="25" t="s">
        <v>17</v>
      </c>
      <c r="D306" s="24" t="s">
        <v>81</v>
      </c>
      <c r="E306" s="26">
        <v>0.995</v>
      </c>
      <c r="F306" s="245">
        <v>44578</v>
      </c>
      <c r="G306" s="246">
        <v>44578</v>
      </c>
      <c r="H306" s="239" t="s">
        <v>222</v>
      </c>
      <c r="I306" s="239" t="s">
        <v>222</v>
      </c>
      <c r="J306" s="232" t="e">
        <f t="shared" si="24"/>
        <v>#VALUE!</v>
      </c>
      <c r="K306" s="235" t="e">
        <f t="shared" si="25"/>
        <v>#VALUE!</v>
      </c>
      <c r="L306" s="11"/>
      <c r="M306" s="21">
        <v>305</v>
      </c>
      <c r="N306" s="103"/>
    </row>
    <row r="307" spans="1:14" s="1" customFormat="1" hidden="1" x14ac:dyDescent="0.25">
      <c r="A307" s="24">
        <v>18</v>
      </c>
      <c r="B307" s="24" t="s">
        <v>76</v>
      </c>
      <c r="C307" s="25" t="s">
        <v>17</v>
      </c>
      <c r="D307" s="24" t="s">
        <v>81</v>
      </c>
      <c r="E307" s="26">
        <v>0.995</v>
      </c>
      <c r="F307" s="245">
        <v>44579</v>
      </c>
      <c r="G307" s="246">
        <v>44579</v>
      </c>
      <c r="H307" s="239" t="s">
        <v>222</v>
      </c>
      <c r="I307" s="239" t="s">
        <v>222</v>
      </c>
      <c r="J307" s="232" t="e">
        <f t="shared" si="24"/>
        <v>#VALUE!</v>
      </c>
      <c r="K307" s="235" t="e">
        <f t="shared" si="25"/>
        <v>#VALUE!</v>
      </c>
      <c r="L307" s="11"/>
      <c r="M307" s="21">
        <v>306</v>
      </c>
      <c r="N307" s="103"/>
    </row>
    <row r="308" spans="1:14" s="1" customFormat="1" hidden="1" x14ac:dyDescent="0.25">
      <c r="A308" s="24">
        <v>19</v>
      </c>
      <c r="B308" s="24" t="s">
        <v>76</v>
      </c>
      <c r="C308" s="25" t="s">
        <v>17</v>
      </c>
      <c r="D308" s="24" t="s">
        <v>81</v>
      </c>
      <c r="E308" s="26">
        <v>0.995</v>
      </c>
      <c r="F308" s="245">
        <v>44580</v>
      </c>
      <c r="G308" s="246">
        <v>44580</v>
      </c>
      <c r="H308" s="239" t="s">
        <v>222</v>
      </c>
      <c r="I308" s="239" t="s">
        <v>222</v>
      </c>
      <c r="J308" s="232" t="e">
        <f t="shared" si="24"/>
        <v>#VALUE!</v>
      </c>
      <c r="K308" s="235" t="e">
        <f t="shared" si="25"/>
        <v>#VALUE!</v>
      </c>
      <c r="L308" s="11"/>
      <c r="M308" s="21">
        <v>307</v>
      </c>
      <c r="N308" s="103"/>
    </row>
    <row r="309" spans="1:14" s="1" customFormat="1" hidden="1" x14ac:dyDescent="0.25">
      <c r="A309" s="24">
        <v>20</v>
      </c>
      <c r="B309" s="24" t="s">
        <v>76</v>
      </c>
      <c r="C309" s="25" t="s">
        <v>17</v>
      </c>
      <c r="D309" s="24" t="s">
        <v>81</v>
      </c>
      <c r="E309" s="26">
        <v>0.995</v>
      </c>
      <c r="F309" s="245">
        <v>44581</v>
      </c>
      <c r="G309" s="246">
        <v>44581</v>
      </c>
      <c r="H309" s="239" t="s">
        <v>222</v>
      </c>
      <c r="I309" s="239" t="s">
        <v>222</v>
      </c>
      <c r="J309" s="232" t="e">
        <f t="shared" si="24"/>
        <v>#VALUE!</v>
      </c>
      <c r="K309" s="235" t="e">
        <f t="shared" si="25"/>
        <v>#VALUE!</v>
      </c>
      <c r="L309" s="11"/>
      <c r="M309" s="21">
        <v>308</v>
      </c>
      <c r="N309" s="103"/>
    </row>
    <row r="310" spans="1:14" s="1" customFormat="1" hidden="1" x14ac:dyDescent="0.25">
      <c r="A310" s="24">
        <v>21</v>
      </c>
      <c r="B310" s="24" t="s">
        <v>76</v>
      </c>
      <c r="C310" s="25" t="s">
        <v>17</v>
      </c>
      <c r="D310" s="24" t="s">
        <v>81</v>
      </c>
      <c r="E310" s="26">
        <v>0.995</v>
      </c>
      <c r="F310" s="245">
        <v>44582</v>
      </c>
      <c r="G310" s="246">
        <v>44582</v>
      </c>
      <c r="H310" s="239" t="s">
        <v>222</v>
      </c>
      <c r="I310" s="239" t="s">
        <v>222</v>
      </c>
      <c r="J310" s="232" t="e">
        <f t="shared" si="24"/>
        <v>#VALUE!</v>
      </c>
      <c r="K310" s="235" t="e">
        <f t="shared" si="25"/>
        <v>#VALUE!</v>
      </c>
      <c r="L310" s="11"/>
      <c r="M310" s="21">
        <v>309</v>
      </c>
      <c r="N310" s="103"/>
    </row>
    <row r="311" spans="1:14" s="1" customFormat="1" hidden="1" x14ac:dyDescent="0.25">
      <c r="A311" s="24">
        <v>22</v>
      </c>
      <c r="B311" s="24" t="s">
        <v>76</v>
      </c>
      <c r="C311" s="25" t="s">
        <v>17</v>
      </c>
      <c r="D311" s="24" t="s">
        <v>81</v>
      </c>
      <c r="E311" s="26">
        <v>0.995</v>
      </c>
      <c r="F311" s="245">
        <v>44583</v>
      </c>
      <c r="G311" s="246">
        <v>44583</v>
      </c>
      <c r="H311" s="239" t="s">
        <v>222</v>
      </c>
      <c r="I311" s="239" t="s">
        <v>222</v>
      </c>
      <c r="J311" s="232" t="e">
        <f t="shared" si="24"/>
        <v>#VALUE!</v>
      </c>
      <c r="K311" s="235" t="e">
        <f t="shared" si="25"/>
        <v>#VALUE!</v>
      </c>
      <c r="L311" s="10"/>
      <c r="M311" s="22">
        <v>310</v>
      </c>
      <c r="N311" s="103"/>
    </row>
    <row r="312" spans="1:14" s="1" customFormat="1" hidden="1" x14ac:dyDescent="0.25">
      <c r="A312" s="24">
        <v>23</v>
      </c>
      <c r="B312" s="24" t="s">
        <v>76</v>
      </c>
      <c r="C312" s="25" t="s">
        <v>17</v>
      </c>
      <c r="D312" s="24" t="s">
        <v>81</v>
      </c>
      <c r="E312" s="26">
        <v>0.995</v>
      </c>
      <c r="F312" s="245">
        <v>44584</v>
      </c>
      <c r="G312" s="246">
        <v>44584</v>
      </c>
      <c r="H312" s="239" t="s">
        <v>222</v>
      </c>
      <c r="I312" s="239" t="s">
        <v>222</v>
      </c>
      <c r="J312" s="232" t="e">
        <f t="shared" si="24"/>
        <v>#VALUE!</v>
      </c>
      <c r="K312" s="235" t="e">
        <f t="shared" si="25"/>
        <v>#VALUE!</v>
      </c>
      <c r="L312" s="11"/>
      <c r="M312" s="22">
        <v>311</v>
      </c>
      <c r="N312" s="103"/>
    </row>
    <row r="313" spans="1:14" s="1" customFormat="1" hidden="1" x14ac:dyDescent="0.25">
      <c r="A313" s="24">
        <v>24</v>
      </c>
      <c r="B313" s="24" t="s">
        <v>76</v>
      </c>
      <c r="C313" s="25" t="s">
        <v>17</v>
      </c>
      <c r="D313" s="24" t="s">
        <v>81</v>
      </c>
      <c r="E313" s="26">
        <v>0.995</v>
      </c>
      <c r="F313" s="245">
        <v>44585</v>
      </c>
      <c r="G313" s="246">
        <v>44585</v>
      </c>
      <c r="H313" s="239" t="s">
        <v>222</v>
      </c>
      <c r="I313" s="239" t="s">
        <v>222</v>
      </c>
      <c r="J313" s="232" t="e">
        <f t="shared" si="24"/>
        <v>#VALUE!</v>
      </c>
      <c r="K313" s="235" t="e">
        <f t="shared" si="25"/>
        <v>#VALUE!</v>
      </c>
      <c r="L313" s="11"/>
      <c r="M313" s="22">
        <v>312</v>
      </c>
      <c r="N313" s="103"/>
    </row>
    <row r="314" spans="1:14" s="1" customFormat="1" hidden="1" x14ac:dyDescent="0.25">
      <c r="A314" s="24">
        <v>25</v>
      </c>
      <c r="B314" s="24" t="s">
        <v>76</v>
      </c>
      <c r="C314" s="25" t="s">
        <v>17</v>
      </c>
      <c r="D314" s="24" t="s">
        <v>81</v>
      </c>
      <c r="E314" s="26">
        <v>0.995</v>
      </c>
      <c r="F314" s="245">
        <v>44586</v>
      </c>
      <c r="G314" s="246">
        <v>44586</v>
      </c>
      <c r="H314" s="239" t="s">
        <v>222</v>
      </c>
      <c r="I314" s="239" t="s">
        <v>222</v>
      </c>
      <c r="J314" s="232" t="e">
        <f t="shared" si="24"/>
        <v>#VALUE!</v>
      </c>
      <c r="K314" s="235" t="e">
        <f t="shared" si="25"/>
        <v>#VALUE!</v>
      </c>
      <c r="L314" s="11"/>
      <c r="M314" s="22">
        <v>313</v>
      </c>
      <c r="N314" s="103"/>
    </row>
    <row r="315" spans="1:14" s="1" customFormat="1" hidden="1" x14ac:dyDescent="0.25">
      <c r="A315" s="24">
        <v>26</v>
      </c>
      <c r="B315" s="24" t="s">
        <v>76</v>
      </c>
      <c r="C315" s="25" t="s">
        <v>17</v>
      </c>
      <c r="D315" s="24" t="s">
        <v>81</v>
      </c>
      <c r="E315" s="26">
        <v>0.995</v>
      </c>
      <c r="F315" s="245">
        <v>44587</v>
      </c>
      <c r="G315" s="246">
        <v>44587</v>
      </c>
      <c r="H315" s="239" t="s">
        <v>222</v>
      </c>
      <c r="I315" s="239" t="s">
        <v>222</v>
      </c>
      <c r="J315" s="232" t="e">
        <f t="shared" si="24"/>
        <v>#VALUE!</v>
      </c>
      <c r="K315" s="235" t="e">
        <f t="shared" si="25"/>
        <v>#VALUE!</v>
      </c>
      <c r="L315" s="11"/>
      <c r="M315" s="22">
        <v>314</v>
      </c>
      <c r="N315" s="103"/>
    </row>
    <row r="316" spans="1:14" s="1" customFormat="1" hidden="1" x14ac:dyDescent="0.25">
      <c r="A316" s="24">
        <v>27</v>
      </c>
      <c r="B316" s="24" t="s">
        <v>76</v>
      </c>
      <c r="C316" s="25" t="s">
        <v>17</v>
      </c>
      <c r="D316" s="24" t="s">
        <v>81</v>
      </c>
      <c r="E316" s="26">
        <v>0.995</v>
      </c>
      <c r="F316" s="245">
        <v>44588</v>
      </c>
      <c r="G316" s="246">
        <v>44588</v>
      </c>
      <c r="H316" s="239" t="s">
        <v>222</v>
      </c>
      <c r="I316" s="239" t="s">
        <v>222</v>
      </c>
      <c r="J316" s="232" t="e">
        <f t="shared" si="24"/>
        <v>#VALUE!</v>
      </c>
      <c r="K316" s="235" t="e">
        <f t="shared" si="25"/>
        <v>#VALUE!</v>
      </c>
      <c r="L316" s="11"/>
      <c r="M316" s="22">
        <v>315</v>
      </c>
      <c r="N316" s="103"/>
    </row>
    <row r="317" spans="1:14" s="1" customFormat="1" hidden="1" x14ac:dyDescent="0.25">
      <c r="A317" s="24">
        <v>28</v>
      </c>
      <c r="B317" s="24" t="s">
        <v>76</v>
      </c>
      <c r="C317" s="25" t="s">
        <v>17</v>
      </c>
      <c r="D317" s="24" t="s">
        <v>81</v>
      </c>
      <c r="E317" s="26">
        <v>0.995</v>
      </c>
      <c r="F317" s="245">
        <v>44589</v>
      </c>
      <c r="G317" s="246">
        <v>44589</v>
      </c>
      <c r="H317" s="239" t="s">
        <v>222</v>
      </c>
      <c r="I317" s="239" t="s">
        <v>222</v>
      </c>
      <c r="J317" s="232" t="e">
        <f t="shared" si="24"/>
        <v>#VALUE!</v>
      </c>
      <c r="K317" s="235" t="e">
        <f t="shared" si="25"/>
        <v>#VALUE!</v>
      </c>
      <c r="L317" s="11"/>
      <c r="M317" s="22">
        <v>316</v>
      </c>
      <c r="N317" s="103"/>
    </row>
    <row r="318" spans="1:14" s="1" customFormat="1" hidden="1" x14ac:dyDescent="0.25">
      <c r="A318" s="24">
        <v>29</v>
      </c>
      <c r="B318" s="24" t="s">
        <v>76</v>
      </c>
      <c r="C318" s="25" t="s">
        <v>17</v>
      </c>
      <c r="D318" s="24" t="s">
        <v>81</v>
      </c>
      <c r="E318" s="26">
        <v>0.995</v>
      </c>
      <c r="F318" s="245">
        <v>44590</v>
      </c>
      <c r="G318" s="246">
        <v>44590</v>
      </c>
      <c r="H318" s="239" t="s">
        <v>222</v>
      </c>
      <c r="I318" s="239" t="s">
        <v>222</v>
      </c>
      <c r="J318" s="232" t="e">
        <f t="shared" si="24"/>
        <v>#VALUE!</v>
      </c>
      <c r="K318" s="235" t="e">
        <f t="shared" si="25"/>
        <v>#VALUE!</v>
      </c>
      <c r="L318" s="10"/>
      <c r="M318" s="22">
        <v>317</v>
      </c>
      <c r="N318" s="103"/>
    </row>
    <row r="319" spans="1:14" s="1" customFormat="1" hidden="1" x14ac:dyDescent="0.25">
      <c r="A319" s="24">
        <v>30</v>
      </c>
      <c r="B319" s="24" t="s">
        <v>76</v>
      </c>
      <c r="C319" s="25" t="s">
        <v>17</v>
      </c>
      <c r="D319" s="24" t="s">
        <v>81</v>
      </c>
      <c r="E319" s="26">
        <v>0.995</v>
      </c>
      <c r="F319" s="245">
        <v>44591</v>
      </c>
      <c r="G319" s="246">
        <v>44591</v>
      </c>
      <c r="H319" s="239" t="s">
        <v>222</v>
      </c>
      <c r="I319" s="239" t="s">
        <v>222</v>
      </c>
      <c r="J319" s="232" t="e">
        <f t="shared" si="24"/>
        <v>#VALUE!</v>
      </c>
      <c r="K319" s="235" t="e">
        <f t="shared" si="25"/>
        <v>#VALUE!</v>
      </c>
      <c r="L319" s="10"/>
      <c r="M319" s="22">
        <v>318</v>
      </c>
      <c r="N319" s="103"/>
    </row>
    <row r="320" spans="1:14" s="1" customFormat="1" hidden="1" x14ac:dyDescent="0.25">
      <c r="A320" s="24">
        <v>31</v>
      </c>
      <c r="B320" s="24" t="s">
        <v>76</v>
      </c>
      <c r="C320" s="25" t="s">
        <v>17</v>
      </c>
      <c r="D320" s="24" t="s">
        <v>81</v>
      </c>
      <c r="E320" s="26">
        <v>0.995</v>
      </c>
      <c r="F320" s="245">
        <v>44592</v>
      </c>
      <c r="G320" s="246">
        <v>44592</v>
      </c>
      <c r="H320" s="239" t="s">
        <v>222</v>
      </c>
      <c r="I320" s="239" t="s">
        <v>222</v>
      </c>
      <c r="J320" s="232" t="e">
        <f t="shared" ref="J320" si="28">H320-I320</f>
        <v>#VALUE!</v>
      </c>
      <c r="K320" s="235" t="e">
        <f t="shared" ref="K320" si="29">I320/H320</f>
        <v>#VALUE!</v>
      </c>
      <c r="L320" s="10"/>
      <c r="M320" s="22">
        <v>319</v>
      </c>
      <c r="N320" s="103"/>
    </row>
    <row r="321" spans="1:14" s="1" customFormat="1" x14ac:dyDescent="0.25">
      <c r="A321" s="24"/>
      <c r="B321" s="24" t="s">
        <v>76</v>
      </c>
      <c r="C321" s="25" t="s">
        <v>17</v>
      </c>
      <c r="D321" s="24" t="s">
        <v>82</v>
      </c>
      <c r="E321" s="26">
        <v>0.995</v>
      </c>
      <c r="F321" s="27" t="s">
        <v>223</v>
      </c>
      <c r="G321" s="64"/>
      <c r="H321" s="257">
        <f>SUM(H290:H319)</f>
        <v>99</v>
      </c>
      <c r="I321" s="257">
        <f>SUM(I290:I319)</f>
        <v>76</v>
      </c>
      <c r="J321" s="228">
        <f t="shared" si="24"/>
        <v>23</v>
      </c>
      <c r="K321" s="235">
        <f t="shared" si="25"/>
        <v>0.76767676767676762</v>
      </c>
      <c r="L321" s="11"/>
      <c r="M321" s="23">
        <v>320</v>
      </c>
      <c r="N321" s="103"/>
    </row>
    <row r="322" spans="1:14" s="1" customFormat="1" hidden="1" x14ac:dyDescent="0.25">
      <c r="A322" s="24">
        <v>1</v>
      </c>
      <c r="B322" s="24" t="s">
        <v>76</v>
      </c>
      <c r="C322" s="25" t="s">
        <v>18</v>
      </c>
      <c r="D322" s="24" t="s">
        <v>83</v>
      </c>
      <c r="E322" s="26">
        <v>0.995</v>
      </c>
      <c r="F322" s="245">
        <v>44562</v>
      </c>
      <c r="G322" s="246">
        <v>44562</v>
      </c>
      <c r="H322" s="239">
        <v>1</v>
      </c>
      <c r="I322" s="239">
        <v>1</v>
      </c>
      <c r="J322" s="232">
        <f t="shared" ref="J322:J385" si="30">H322-I322</f>
        <v>0</v>
      </c>
      <c r="K322" s="235">
        <f t="shared" ref="K322:K385" si="31">I322/H322</f>
        <v>1</v>
      </c>
      <c r="L322" s="10"/>
      <c r="M322" s="19">
        <v>321</v>
      </c>
      <c r="N322" s="103"/>
    </row>
    <row r="323" spans="1:14" s="1" customFormat="1" ht="15.6" hidden="1" x14ac:dyDescent="0.4">
      <c r="A323" s="24">
        <v>2</v>
      </c>
      <c r="B323" s="24" t="s">
        <v>76</v>
      </c>
      <c r="C323" s="25" t="s">
        <v>18</v>
      </c>
      <c r="D323" s="24" t="s">
        <v>83</v>
      </c>
      <c r="E323" s="26">
        <v>0.995</v>
      </c>
      <c r="F323" s="245">
        <v>44563</v>
      </c>
      <c r="G323" s="246">
        <v>44563</v>
      </c>
      <c r="H323" s="100">
        <v>1</v>
      </c>
      <c r="I323" s="100">
        <v>1</v>
      </c>
      <c r="J323" s="232">
        <f t="shared" si="30"/>
        <v>0</v>
      </c>
      <c r="K323" s="235">
        <f t="shared" si="31"/>
        <v>1</v>
      </c>
      <c r="L323" s="11"/>
      <c r="M323" s="19">
        <v>322</v>
      </c>
      <c r="N323" s="103"/>
    </row>
    <row r="324" spans="1:14" s="1" customFormat="1" hidden="1" x14ac:dyDescent="0.25">
      <c r="A324" s="24">
        <v>3</v>
      </c>
      <c r="B324" s="24" t="s">
        <v>76</v>
      </c>
      <c r="C324" s="25" t="s">
        <v>18</v>
      </c>
      <c r="D324" s="24" t="s">
        <v>83</v>
      </c>
      <c r="E324" s="26">
        <v>0.995</v>
      </c>
      <c r="F324" s="245">
        <v>44564</v>
      </c>
      <c r="G324" s="246">
        <v>44564</v>
      </c>
      <c r="H324" s="239" t="s">
        <v>222</v>
      </c>
      <c r="I324" s="239" t="s">
        <v>222</v>
      </c>
      <c r="J324" s="232" t="e">
        <f t="shared" si="30"/>
        <v>#VALUE!</v>
      </c>
      <c r="K324" s="235" t="e">
        <f t="shared" si="31"/>
        <v>#VALUE!</v>
      </c>
      <c r="L324" s="11"/>
      <c r="M324" s="19">
        <v>323</v>
      </c>
      <c r="N324" s="103"/>
    </row>
    <row r="325" spans="1:14" s="1" customFormat="1" hidden="1" x14ac:dyDescent="0.25">
      <c r="A325" s="24">
        <v>4</v>
      </c>
      <c r="B325" s="24" t="s">
        <v>76</v>
      </c>
      <c r="C325" s="25" t="s">
        <v>18</v>
      </c>
      <c r="D325" s="24" t="s">
        <v>83</v>
      </c>
      <c r="E325" s="26">
        <v>0.995</v>
      </c>
      <c r="F325" s="245">
        <v>44565</v>
      </c>
      <c r="G325" s="246">
        <v>44565</v>
      </c>
      <c r="H325" s="239" t="s">
        <v>222</v>
      </c>
      <c r="I325" s="239" t="s">
        <v>222</v>
      </c>
      <c r="J325" s="232" t="e">
        <f t="shared" si="30"/>
        <v>#VALUE!</v>
      </c>
      <c r="K325" s="235" t="e">
        <f t="shared" si="31"/>
        <v>#VALUE!</v>
      </c>
      <c r="L325" s="11"/>
      <c r="M325" s="19">
        <v>324</v>
      </c>
      <c r="N325" s="103"/>
    </row>
    <row r="326" spans="1:14" s="1" customFormat="1" hidden="1" x14ac:dyDescent="0.25">
      <c r="A326" s="24">
        <v>5</v>
      </c>
      <c r="B326" s="24" t="s">
        <v>76</v>
      </c>
      <c r="C326" s="25" t="s">
        <v>18</v>
      </c>
      <c r="D326" s="24" t="s">
        <v>83</v>
      </c>
      <c r="E326" s="26">
        <v>0.995</v>
      </c>
      <c r="F326" s="245">
        <v>44566</v>
      </c>
      <c r="G326" s="246">
        <v>44566</v>
      </c>
      <c r="H326" s="239">
        <v>1</v>
      </c>
      <c r="I326" s="239">
        <v>1</v>
      </c>
      <c r="J326" s="232">
        <f t="shared" si="30"/>
        <v>0</v>
      </c>
      <c r="K326" s="235">
        <f t="shared" si="31"/>
        <v>1</v>
      </c>
      <c r="L326" s="11"/>
      <c r="M326" s="19">
        <v>325</v>
      </c>
      <c r="N326" s="103"/>
    </row>
    <row r="327" spans="1:14" s="1" customFormat="1" hidden="1" x14ac:dyDescent="0.25">
      <c r="A327" s="24">
        <v>6</v>
      </c>
      <c r="B327" s="24" t="s">
        <v>76</v>
      </c>
      <c r="C327" s="25" t="s">
        <v>18</v>
      </c>
      <c r="D327" s="24" t="s">
        <v>83</v>
      </c>
      <c r="E327" s="26">
        <v>0.995</v>
      </c>
      <c r="F327" s="245">
        <v>44567</v>
      </c>
      <c r="G327" s="246">
        <v>44567</v>
      </c>
      <c r="H327" s="239" t="s">
        <v>222</v>
      </c>
      <c r="I327" s="239" t="s">
        <v>222</v>
      </c>
      <c r="J327" s="232" t="e">
        <f t="shared" si="30"/>
        <v>#VALUE!</v>
      </c>
      <c r="K327" s="235" t="e">
        <f t="shared" si="31"/>
        <v>#VALUE!</v>
      </c>
      <c r="L327" s="11"/>
      <c r="M327" s="19">
        <v>326</v>
      </c>
      <c r="N327" s="103"/>
    </row>
    <row r="328" spans="1:14" s="1" customFormat="1" hidden="1" x14ac:dyDescent="0.25">
      <c r="A328" s="24">
        <v>7</v>
      </c>
      <c r="B328" s="24" t="s">
        <v>76</v>
      </c>
      <c r="C328" s="25" t="s">
        <v>18</v>
      </c>
      <c r="D328" s="24" t="s">
        <v>83</v>
      </c>
      <c r="E328" s="26">
        <v>0.995</v>
      </c>
      <c r="F328" s="245">
        <v>44568</v>
      </c>
      <c r="G328" s="246">
        <v>44568</v>
      </c>
      <c r="H328" s="239" t="s">
        <v>222</v>
      </c>
      <c r="I328" s="239" t="s">
        <v>222</v>
      </c>
      <c r="J328" s="232" t="e">
        <f t="shared" si="30"/>
        <v>#VALUE!</v>
      </c>
      <c r="K328" s="235" t="e">
        <f t="shared" si="31"/>
        <v>#VALUE!</v>
      </c>
      <c r="L328" s="11"/>
      <c r="M328" s="19">
        <v>327</v>
      </c>
      <c r="N328" s="103"/>
    </row>
    <row r="329" spans="1:14" s="1" customFormat="1" hidden="1" x14ac:dyDescent="0.25">
      <c r="A329" s="24">
        <v>8</v>
      </c>
      <c r="B329" s="24" t="s">
        <v>76</v>
      </c>
      <c r="C329" s="25" t="s">
        <v>18</v>
      </c>
      <c r="D329" s="24" t="s">
        <v>83</v>
      </c>
      <c r="E329" s="26">
        <v>0.995</v>
      </c>
      <c r="F329" s="245">
        <v>44569</v>
      </c>
      <c r="G329" s="246">
        <v>44569</v>
      </c>
      <c r="H329" s="239" t="s">
        <v>222</v>
      </c>
      <c r="I329" s="239" t="s">
        <v>222</v>
      </c>
      <c r="J329" s="232" t="e">
        <f t="shared" si="30"/>
        <v>#VALUE!</v>
      </c>
      <c r="K329" s="235" t="e">
        <f t="shared" si="31"/>
        <v>#VALUE!</v>
      </c>
      <c r="L329" s="10"/>
      <c r="M329" s="20">
        <v>328</v>
      </c>
      <c r="N329" s="103"/>
    </row>
    <row r="330" spans="1:14" s="1" customFormat="1" hidden="1" x14ac:dyDescent="0.25">
      <c r="A330" s="24">
        <v>9</v>
      </c>
      <c r="B330" s="24" t="s">
        <v>76</v>
      </c>
      <c r="C330" s="25" t="s">
        <v>18</v>
      </c>
      <c r="D330" s="24" t="s">
        <v>83</v>
      </c>
      <c r="E330" s="26">
        <v>0.995</v>
      </c>
      <c r="F330" s="245">
        <v>44570</v>
      </c>
      <c r="G330" s="246">
        <v>44570</v>
      </c>
      <c r="H330" s="239" t="s">
        <v>222</v>
      </c>
      <c r="I330" s="239" t="s">
        <v>222</v>
      </c>
      <c r="J330" s="232" t="e">
        <f t="shared" si="30"/>
        <v>#VALUE!</v>
      </c>
      <c r="K330" s="235" t="e">
        <f t="shared" si="31"/>
        <v>#VALUE!</v>
      </c>
      <c r="L330" s="11"/>
      <c r="M330" s="20">
        <v>329</v>
      </c>
      <c r="N330" s="103"/>
    </row>
    <row r="331" spans="1:14" s="1" customFormat="1" hidden="1" x14ac:dyDescent="0.25">
      <c r="A331" s="24">
        <v>10</v>
      </c>
      <c r="B331" s="24" t="s">
        <v>76</v>
      </c>
      <c r="C331" s="25" t="s">
        <v>18</v>
      </c>
      <c r="D331" s="24" t="s">
        <v>83</v>
      </c>
      <c r="E331" s="26">
        <v>0.995</v>
      </c>
      <c r="F331" s="245">
        <v>44571</v>
      </c>
      <c r="G331" s="246">
        <v>44571</v>
      </c>
      <c r="H331" s="239" t="s">
        <v>222</v>
      </c>
      <c r="I331" s="239" t="s">
        <v>222</v>
      </c>
      <c r="J331" s="232" t="e">
        <f t="shared" si="30"/>
        <v>#VALUE!</v>
      </c>
      <c r="K331" s="235" t="e">
        <f t="shared" si="31"/>
        <v>#VALUE!</v>
      </c>
      <c r="L331" s="11"/>
      <c r="M331" s="20">
        <v>330</v>
      </c>
      <c r="N331" s="103"/>
    </row>
    <row r="332" spans="1:14" s="1" customFormat="1" hidden="1" x14ac:dyDescent="0.25">
      <c r="A332" s="24">
        <v>11</v>
      </c>
      <c r="B332" s="24" t="s">
        <v>76</v>
      </c>
      <c r="C332" s="25" t="s">
        <v>18</v>
      </c>
      <c r="D332" s="24" t="s">
        <v>83</v>
      </c>
      <c r="E332" s="26">
        <v>0.995</v>
      </c>
      <c r="F332" s="245">
        <v>44572</v>
      </c>
      <c r="G332" s="246">
        <v>44572</v>
      </c>
      <c r="H332" s="239" t="s">
        <v>222</v>
      </c>
      <c r="I332" s="239" t="s">
        <v>222</v>
      </c>
      <c r="J332" s="232" t="e">
        <f t="shared" si="30"/>
        <v>#VALUE!</v>
      </c>
      <c r="K332" s="235" t="e">
        <f t="shared" si="31"/>
        <v>#VALUE!</v>
      </c>
      <c r="L332" s="11"/>
      <c r="M332" s="20">
        <v>331</v>
      </c>
      <c r="N332" s="103"/>
    </row>
    <row r="333" spans="1:14" s="1" customFormat="1" hidden="1" x14ac:dyDescent="0.25">
      <c r="A333" s="24">
        <v>12</v>
      </c>
      <c r="B333" s="24" t="s">
        <v>76</v>
      </c>
      <c r="C333" s="25" t="s">
        <v>18</v>
      </c>
      <c r="D333" s="24" t="s">
        <v>83</v>
      </c>
      <c r="E333" s="26">
        <v>0.995</v>
      </c>
      <c r="F333" s="245">
        <v>44573</v>
      </c>
      <c r="G333" s="246">
        <v>44573</v>
      </c>
      <c r="H333" s="239" t="s">
        <v>222</v>
      </c>
      <c r="I333" s="239" t="s">
        <v>222</v>
      </c>
      <c r="J333" s="232" t="e">
        <f t="shared" si="30"/>
        <v>#VALUE!</v>
      </c>
      <c r="K333" s="235" t="e">
        <f t="shared" si="31"/>
        <v>#VALUE!</v>
      </c>
      <c r="L333" s="11"/>
      <c r="M333" s="20">
        <v>332</v>
      </c>
      <c r="N333" s="103"/>
    </row>
    <row r="334" spans="1:14" s="1" customFormat="1" hidden="1" x14ac:dyDescent="0.25">
      <c r="A334" s="24">
        <v>13</v>
      </c>
      <c r="B334" s="24" t="s">
        <v>76</v>
      </c>
      <c r="C334" s="25" t="s">
        <v>18</v>
      </c>
      <c r="D334" s="24" t="s">
        <v>83</v>
      </c>
      <c r="E334" s="26">
        <v>0.995</v>
      </c>
      <c r="F334" s="245">
        <v>44574</v>
      </c>
      <c r="G334" s="246">
        <v>44574</v>
      </c>
      <c r="H334" s="239" t="s">
        <v>222</v>
      </c>
      <c r="I334" s="239" t="s">
        <v>222</v>
      </c>
      <c r="J334" s="232" t="e">
        <f t="shared" si="30"/>
        <v>#VALUE!</v>
      </c>
      <c r="K334" s="235" t="e">
        <f t="shared" si="31"/>
        <v>#VALUE!</v>
      </c>
      <c r="L334" s="11"/>
      <c r="M334" s="20">
        <v>333</v>
      </c>
      <c r="N334" s="103"/>
    </row>
    <row r="335" spans="1:14" s="1" customFormat="1" hidden="1" x14ac:dyDescent="0.25">
      <c r="A335" s="24">
        <v>14</v>
      </c>
      <c r="B335" s="24" t="s">
        <v>76</v>
      </c>
      <c r="C335" s="25" t="s">
        <v>18</v>
      </c>
      <c r="D335" s="223" t="s">
        <v>83</v>
      </c>
      <c r="E335" s="224">
        <v>0.995</v>
      </c>
      <c r="F335" s="245">
        <v>44575</v>
      </c>
      <c r="G335" s="246">
        <v>44575</v>
      </c>
      <c r="H335" s="239" t="s">
        <v>222</v>
      </c>
      <c r="I335" s="239" t="s">
        <v>222</v>
      </c>
      <c r="J335" s="232" t="e">
        <f t="shared" si="30"/>
        <v>#VALUE!</v>
      </c>
      <c r="K335" s="236" t="e">
        <f t="shared" si="31"/>
        <v>#VALUE!</v>
      </c>
      <c r="L335" s="11"/>
      <c r="M335" s="20">
        <v>334</v>
      </c>
      <c r="N335" s="103"/>
    </row>
    <row r="336" spans="1:14" s="1" customFormat="1" hidden="1" x14ac:dyDescent="0.25">
      <c r="A336" s="24">
        <v>15</v>
      </c>
      <c r="B336" s="24" t="s">
        <v>76</v>
      </c>
      <c r="C336" s="25" t="s">
        <v>18</v>
      </c>
      <c r="D336" s="24" t="s">
        <v>83</v>
      </c>
      <c r="E336" s="26">
        <v>0.995</v>
      </c>
      <c r="F336" s="245">
        <v>44576</v>
      </c>
      <c r="G336" s="246">
        <v>44576</v>
      </c>
      <c r="H336" s="239" t="s">
        <v>222</v>
      </c>
      <c r="I336" s="239" t="s">
        <v>222</v>
      </c>
      <c r="J336" s="232" t="e">
        <f t="shared" si="30"/>
        <v>#VALUE!</v>
      </c>
      <c r="K336" s="235" t="e">
        <f t="shared" si="31"/>
        <v>#VALUE!</v>
      </c>
      <c r="L336" s="10"/>
      <c r="M336" s="21">
        <v>335</v>
      </c>
      <c r="N336" s="103"/>
    </row>
    <row r="337" spans="1:14" s="1" customFormat="1" hidden="1" x14ac:dyDescent="0.25">
      <c r="A337" s="24">
        <v>16</v>
      </c>
      <c r="B337" s="24" t="s">
        <v>76</v>
      </c>
      <c r="C337" s="25" t="s">
        <v>18</v>
      </c>
      <c r="D337" s="226" t="s">
        <v>83</v>
      </c>
      <c r="E337" s="227">
        <v>0.995</v>
      </c>
      <c r="F337" s="245">
        <v>44577</v>
      </c>
      <c r="G337" s="246">
        <v>44577</v>
      </c>
      <c r="H337" s="239" t="s">
        <v>222</v>
      </c>
      <c r="I337" s="239" t="s">
        <v>222</v>
      </c>
      <c r="J337" s="232" t="e">
        <f t="shared" si="30"/>
        <v>#VALUE!</v>
      </c>
      <c r="K337" s="237" t="e">
        <f t="shared" si="31"/>
        <v>#VALUE!</v>
      </c>
      <c r="L337" s="11"/>
      <c r="M337" s="21">
        <v>336</v>
      </c>
      <c r="N337" s="103"/>
    </row>
    <row r="338" spans="1:14" s="1" customFormat="1" hidden="1" x14ac:dyDescent="0.25">
      <c r="A338" s="24">
        <v>17</v>
      </c>
      <c r="B338" s="24" t="s">
        <v>76</v>
      </c>
      <c r="C338" s="25" t="s">
        <v>18</v>
      </c>
      <c r="D338" s="24" t="s">
        <v>83</v>
      </c>
      <c r="E338" s="26">
        <v>0.995</v>
      </c>
      <c r="F338" s="245">
        <v>44578</v>
      </c>
      <c r="G338" s="246">
        <v>44578</v>
      </c>
      <c r="H338" s="239" t="s">
        <v>222</v>
      </c>
      <c r="I338" s="239" t="s">
        <v>222</v>
      </c>
      <c r="J338" s="232" t="e">
        <f t="shared" si="30"/>
        <v>#VALUE!</v>
      </c>
      <c r="K338" s="235" t="e">
        <f t="shared" si="31"/>
        <v>#VALUE!</v>
      </c>
      <c r="L338" s="11"/>
      <c r="M338" s="21">
        <v>337</v>
      </c>
      <c r="N338" s="103"/>
    </row>
    <row r="339" spans="1:14" s="1" customFormat="1" hidden="1" x14ac:dyDescent="0.25">
      <c r="A339" s="24">
        <v>18</v>
      </c>
      <c r="B339" s="24" t="s">
        <v>76</v>
      </c>
      <c r="C339" s="25" t="s">
        <v>18</v>
      </c>
      <c r="D339" s="24" t="s">
        <v>83</v>
      </c>
      <c r="E339" s="26">
        <v>0.995</v>
      </c>
      <c r="F339" s="245">
        <v>44579</v>
      </c>
      <c r="G339" s="246">
        <v>44579</v>
      </c>
      <c r="H339" s="239" t="s">
        <v>222</v>
      </c>
      <c r="I339" s="239" t="s">
        <v>222</v>
      </c>
      <c r="J339" s="232" t="e">
        <f t="shared" si="30"/>
        <v>#VALUE!</v>
      </c>
      <c r="K339" s="235" t="e">
        <f t="shared" si="31"/>
        <v>#VALUE!</v>
      </c>
      <c r="L339" s="11"/>
      <c r="M339" s="21">
        <v>338</v>
      </c>
      <c r="N339" s="103"/>
    </row>
    <row r="340" spans="1:14" s="1" customFormat="1" hidden="1" x14ac:dyDescent="0.25">
      <c r="A340" s="24">
        <v>19</v>
      </c>
      <c r="B340" s="24" t="s">
        <v>76</v>
      </c>
      <c r="C340" s="25" t="s">
        <v>18</v>
      </c>
      <c r="D340" s="24" t="s">
        <v>83</v>
      </c>
      <c r="E340" s="26">
        <v>0.995</v>
      </c>
      <c r="F340" s="245">
        <v>44580</v>
      </c>
      <c r="G340" s="246">
        <v>44580</v>
      </c>
      <c r="H340" s="239" t="s">
        <v>222</v>
      </c>
      <c r="I340" s="239" t="s">
        <v>222</v>
      </c>
      <c r="J340" s="232" t="e">
        <f t="shared" si="30"/>
        <v>#VALUE!</v>
      </c>
      <c r="K340" s="235" t="e">
        <f t="shared" si="31"/>
        <v>#VALUE!</v>
      </c>
      <c r="L340" s="11"/>
      <c r="M340" s="21">
        <v>339</v>
      </c>
      <c r="N340" s="103"/>
    </row>
    <row r="341" spans="1:14" s="1" customFormat="1" hidden="1" x14ac:dyDescent="0.25">
      <c r="A341" s="24">
        <v>20</v>
      </c>
      <c r="B341" s="24" t="s">
        <v>76</v>
      </c>
      <c r="C341" s="25" t="s">
        <v>18</v>
      </c>
      <c r="D341" s="24" t="s">
        <v>83</v>
      </c>
      <c r="E341" s="26">
        <v>0.995</v>
      </c>
      <c r="F341" s="245">
        <v>44581</v>
      </c>
      <c r="G341" s="246">
        <v>44581</v>
      </c>
      <c r="H341" s="239" t="s">
        <v>222</v>
      </c>
      <c r="I341" s="239" t="s">
        <v>222</v>
      </c>
      <c r="J341" s="232" t="e">
        <f t="shared" si="30"/>
        <v>#VALUE!</v>
      </c>
      <c r="K341" s="235" t="e">
        <f t="shared" si="31"/>
        <v>#VALUE!</v>
      </c>
      <c r="L341" s="11"/>
      <c r="M341" s="21">
        <v>340</v>
      </c>
      <c r="N341" s="103"/>
    </row>
    <row r="342" spans="1:14" s="1" customFormat="1" hidden="1" x14ac:dyDescent="0.25">
      <c r="A342" s="24">
        <v>21</v>
      </c>
      <c r="B342" s="24" t="s">
        <v>76</v>
      </c>
      <c r="C342" s="25" t="s">
        <v>18</v>
      </c>
      <c r="D342" s="24" t="s">
        <v>83</v>
      </c>
      <c r="E342" s="26">
        <v>0.995</v>
      </c>
      <c r="F342" s="245">
        <v>44582</v>
      </c>
      <c r="G342" s="246">
        <v>44582</v>
      </c>
      <c r="H342" s="239" t="s">
        <v>222</v>
      </c>
      <c r="I342" s="239" t="s">
        <v>222</v>
      </c>
      <c r="J342" s="232" t="e">
        <f t="shared" si="30"/>
        <v>#VALUE!</v>
      </c>
      <c r="K342" s="235" t="e">
        <f t="shared" si="31"/>
        <v>#VALUE!</v>
      </c>
      <c r="L342" s="11"/>
      <c r="M342" s="21">
        <v>341</v>
      </c>
      <c r="N342" s="103"/>
    </row>
    <row r="343" spans="1:14" s="1" customFormat="1" hidden="1" x14ac:dyDescent="0.25">
      <c r="A343" s="24">
        <v>22</v>
      </c>
      <c r="B343" s="24" t="s">
        <v>76</v>
      </c>
      <c r="C343" s="25" t="s">
        <v>18</v>
      </c>
      <c r="D343" s="24" t="s">
        <v>83</v>
      </c>
      <c r="E343" s="26">
        <v>0.995</v>
      </c>
      <c r="F343" s="245">
        <v>44583</v>
      </c>
      <c r="G343" s="246">
        <v>44583</v>
      </c>
      <c r="H343" s="239" t="s">
        <v>222</v>
      </c>
      <c r="I343" s="239" t="s">
        <v>222</v>
      </c>
      <c r="J343" s="232" t="e">
        <f t="shared" si="30"/>
        <v>#VALUE!</v>
      </c>
      <c r="K343" s="235" t="e">
        <f t="shared" si="31"/>
        <v>#VALUE!</v>
      </c>
      <c r="L343" s="10"/>
      <c r="M343" s="22">
        <v>342</v>
      </c>
      <c r="N343" s="103"/>
    </row>
    <row r="344" spans="1:14" s="1" customFormat="1" hidden="1" x14ac:dyDescent="0.25">
      <c r="A344" s="24">
        <v>23</v>
      </c>
      <c r="B344" s="24" t="s">
        <v>76</v>
      </c>
      <c r="C344" s="25" t="s">
        <v>18</v>
      </c>
      <c r="D344" s="24" t="s">
        <v>83</v>
      </c>
      <c r="E344" s="26">
        <v>0.995</v>
      </c>
      <c r="F344" s="245">
        <v>44584</v>
      </c>
      <c r="G344" s="246">
        <v>44584</v>
      </c>
      <c r="H344" s="239" t="s">
        <v>222</v>
      </c>
      <c r="I344" s="239" t="s">
        <v>222</v>
      </c>
      <c r="J344" s="232" t="e">
        <f t="shared" si="30"/>
        <v>#VALUE!</v>
      </c>
      <c r="K344" s="235" t="e">
        <f t="shared" si="31"/>
        <v>#VALUE!</v>
      </c>
      <c r="L344" s="11"/>
      <c r="M344" s="22">
        <v>343</v>
      </c>
      <c r="N344" s="103"/>
    </row>
    <row r="345" spans="1:14" s="1" customFormat="1" hidden="1" x14ac:dyDescent="0.25">
      <c r="A345" s="24">
        <v>24</v>
      </c>
      <c r="B345" s="24" t="s">
        <v>76</v>
      </c>
      <c r="C345" s="25" t="s">
        <v>18</v>
      </c>
      <c r="D345" s="24" t="s">
        <v>83</v>
      </c>
      <c r="E345" s="26">
        <v>0.995</v>
      </c>
      <c r="F345" s="245">
        <v>44585</v>
      </c>
      <c r="G345" s="246">
        <v>44585</v>
      </c>
      <c r="H345" s="239" t="s">
        <v>222</v>
      </c>
      <c r="I345" s="239" t="s">
        <v>222</v>
      </c>
      <c r="J345" s="232" t="e">
        <f t="shared" si="30"/>
        <v>#VALUE!</v>
      </c>
      <c r="K345" s="235" t="e">
        <f t="shared" si="31"/>
        <v>#VALUE!</v>
      </c>
      <c r="L345" s="11"/>
      <c r="M345" s="22">
        <v>344</v>
      </c>
      <c r="N345" s="103"/>
    </row>
    <row r="346" spans="1:14" s="1" customFormat="1" hidden="1" x14ac:dyDescent="0.25">
      <c r="A346" s="24">
        <v>25</v>
      </c>
      <c r="B346" s="24" t="s">
        <v>76</v>
      </c>
      <c r="C346" s="25" t="s">
        <v>18</v>
      </c>
      <c r="D346" s="24" t="s">
        <v>83</v>
      </c>
      <c r="E346" s="26">
        <v>0.995</v>
      </c>
      <c r="F346" s="245">
        <v>44586</v>
      </c>
      <c r="G346" s="246">
        <v>44586</v>
      </c>
      <c r="H346" s="239" t="s">
        <v>222</v>
      </c>
      <c r="I346" s="239" t="s">
        <v>222</v>
      </c>
      <c r="J346" s="232" t="e">
        <f t="shared" si="30"/>
        <v>#VALUE!</v>
      </c>
      <c r="K346" s="235" t="e">
        <f t="shared" si="31"/>
        <v>#VALUE!</v>
      </c>
      <c r="L346" s="11"/>
      <c r="M346" s="22">
        <v>345</v>
      </c>
      <c r="N346" s="103"/>
    </row>
    <row r="347" spans="1:14" s="1" customFormat="1" hidden="1" x14ac:dyDescent="0.25">
      <c r="A347" s="24">
        <v>26</v>
      </c>
      <c r="B347" s="24" t="s">
        <v>76</v>
      </c>
      <c r="C347" s="25" t="s">
        <v>18</v>
      </c>
      <c r="D347" s="24" t="s">
        <v>83</v>
      </c>
      <c r="E347" s="26">
        <v>0.995</v>
      </c>
      <c r="F347" s="245">
        <v>44587</v>
      </c>
      <c r="G347" s="246">
        <v>44587</v>
      </c>
      <c r="H347" s="239" t="s">
        <v>222</v>
      </c>
      <c r="I347" s="239" t="s">
        <v>222</v>
      </c>
      <c r="J347" s="232" t="e">
        <f t="shared" si="30"/>
        <v>#VALUE!</v>
      </c>
      <c r="K347" s="235" t="e">
        <f t="shared" si="31"/>
        <v>#VALUE!</v>
      </c>
      <c r="L347" s="11"/>
      <c r="M347" s="22">
        <v>346</v>
      </c>
      <c r="N347" s="103"/>
    </row>
    <row r="348" spans="1:14" s="1" customFormat="1" hidden="1" x14ac:dyDescent="0.25">
      <c r="A348" s="24">
        <v>27</v>
      </c>
      <c r="B348" s="24" t="s">
        <v>76</v>
      </c>
      <c r="C348" s="25" t="s">
        <v>18</v>
      </c>
      <c r="D348" s="24" t="s">
        <v>83</v>
      </c>
      <c r="E348" s="26">
        <v>0.995</v>
      </c>
      <c r="F348" s="245">
        <v>44588</v>
      </c>
      <c r="G348" s="246">
        <v>44588</v>
      </c>
      <c r="H348" s="239" t="s">
        <v>222</v>
      </c>
      <c r="I348" s="239" t="s">
        <v>222</v>
      </c>
      <c r="J348" s="232" t="e">
        <f t="shared" si="30"/>
        <v>#VALUE!</v>
      </c>
      <c r="K348" s="235" t="e">
        <f t="shared" si="31"/>
        <v>#VALUE!</v>
      </c>
      <c r="L348" s="11"/>
      <c r="M348" s="22">
        <v>347</v>
      </c>
      <c r="N348" s="103"/>
    </row>
    <row r="349" spans="1:14" s="1" customFormat="1" hidden="1" x14ac:dyDescent="0.25">
      <c r="A349" s="24">
        <v>28</v>
      </c>
      <c r="B349" s="24" t="s">
        <v>76</v>
      </c>
      <c r="C349" s="25" t="s">
        <v>18</v>
      </c>
      <c r="D349" s="24" t="s">
        <v>83</v>
      </c>
      <c r="E349" s="26">
        <v>0.995</v>
      </c>
      <c r="F349" s="245">
        <v>44589</v>
      </c>
      <c r="G349" s="246">
        <v>44589</v>
      </c>
      <c r="H349" s="239" t="s">
        <v>222</v>
      </c>
      <c r="I349" s="239" t="s">
        <v>222</v>
      </c>
      <c r="J349" s="232" t="e">
        <f t="shared" si="30"/>
        <v>#VALUE!</v>
      </c>
      <c r="K349" s="235" t="e">
        <f t="shared" si="31"/>
        <v>#VALUE!</v>
      </c>
      <c r="L349" s="11"/>
      <c r="M349" s="22">
        <v>348</v>
      </c>
      <c r="N349" s="103"/>
    </row>
    <row r="350" spans="1:14" s="1" customFormat="1" hidden="1" x14ac:dyDescent="0.25">
      <c r="A350" s="24">
        <v>29</v>
      </c>
      <c r="B350" s="24" t="s">
        <v>76</v>
      </c>
      <c r="C350" s="25" t="s">
        <v>18</v>
      </c>
      <c r="D350" s="24" t="s">
        <v>83</v>
      </c>
      <c r="E350" s="26">
        <v>0.995</v>
      </c>
      <c r="F350" s="245">
        <v>44590</v>
      </c>
      <c r="G350" s="246">
        <v>44590</v>
      </c>
      <c r="H350" s="239" t="s">
        <v>222</v>
      </c>
      <c r="I350" s="239" t="s">
        <v>222</v>
      </c>
      <c r="J350" s="232" t="e">
        <f t="shared" si="30"/>
        <v>#VALUE!</v>
      </c>
      <c r="K350" s="235" t="e">
        <f t="shared" si="31"/>
        <v>#VALUE!</v>
      </c>
      <c r="L350" s="10"/>
      <c r="M350" s="22">
        <v>349</v>
      </c>
      <c r="N350" s="103"/>
    </row>
    <row r="351" spans="1:14" s="1" customFormat="1" hidden="1" x14ac:dyDescent="0.25">
      <c r="A351" s="24">
        <v>30</v>
      </c>
      <c r="B351" s="24" t="s">
        <v>76</v>
      </c>
      <c r="C351" s="25" t="s">
        <v>18</v>
      </c>
      <c r="D351" s="24" t="s">
        <v>83</v>
      </c>
      <c r="E351" s="26">
        <v>0.995</v>
      </c>
      <c r="F351" s="245">
        <v>44591</v>
      </c>
      <c r="G351" s="246">
        <v>44591</v>
      </c>
      <c r="H351" s="239" t="s">
        <v>222</v>
      </c>
      <c r="I351" s="239" t="s">
        <v>222</v>
      </c>
      <c r="J351" s="232" t="e">
        <f t="shared" si="30"/>
        <v>#VALUE!</v>
      </c>
      <c r="K351" s="235" t="e">
        <f t="shared" si="31"/>
        <v>#VALUE!</v>
      </c>
      <c r="L351" s="10"/>
      <c r="M351" s="22">
        <v>350</v>
      </c>
      <c r="N351" s="103"/>
    </row>
    <row r="352" spans="1:14" s="1" customFormat="1" hidden="1" x14ac:dyDescent="0.25">
      <c r="A352" s="24">
        <v>31</v>
      </c>
      <c r="B352" s="24" t="s">
        <v>76</v>
      </c>
      <c r="C352" s="25" t="s">
        <v>18</v>
      </c>
      <c r="D352" s="24" t="s">
        <v>83</v>
      </c>
      <c r="E352" s="26">
        <v>0.995</v>
      </c>
      <c r="F352" s="245">
        <v>44592</v>
      </c>
      <c r="G352" s="246">
        <v>44592</v>
      </c>
      <c r="H352" s="239" t="s">
        <v>222</v>
      </c>
      <c r="I352" s="239" t="s">
        <v>222</v>
      </c>
      <c r="J352" s="232" t="e">
        <f t="shared" ref="J352" si="32">H352-I352</f>
        <v>#VALUE!</v>
      </c>
      <c r="K352" s="235" t="e">
        <f t="shared" ref="K352" si="33">I352/H352</f>
        <v>#VALUE!</v>
      </c>
      <c r="L352" s="10"/>
      <c r="M352" s="22">
        <v>351</v>
      </c>
      <c r="N352" s="103"/>
    </row>
    <row r="353" spans="1:14" s="1" customFormat="1" x14ac:dyDescent="0.25">
      <c r="A353" s="24"/>
      <c r="B353" s="24" t="s">
        <v>76</v>
      </c>
      <c r="C353" s="25" t="s">
        <v>18</v>
      </c>
      <c r="D353" s="24" t="s">
        <v>84</v>
      </c>
      <c r="E353" s="26">
        <v>0.995</v>
      </c>
      <c r="F353" s="27" t="s">
        <v>223</v>
      </c>
      <c r="G353" s="64"/>
      <c r="H353" s="257">
        <f>SUM(H322:H351)</f>
        <v>3</v>
      </c>
      <c r="I353" s="257">
        <f>SUM(I322:I351)</f>
        <v>3</v>
      </c>
      <c r="J353" s="228">
        <f t="shared" si="30"/>
        <v>0</v>
      </c>
      <c r="K353" s="235">
        <f t="shared" si="31"/>
        <v>1</v>
      </c>
      <c r="L353" s="11"/>
      <c r="M353" s="23">
        <v>352</v>
      </c>
      <c r="N353" s="103"/>
    </row>
    <row r="354" spans="1:14" s="1" customFormat="1" hidden="1" x14ac:dyDescent="0.25">
      <c r="A354" s="24">
        <v>1</v>
      </c>
      <c r="B354" s="24" t="s">
        <v>76</v>
      </c>
      <c r="C354" s="25" t="s">
        <v>85</v>
      </c>
      <c r="D354" s="24" t="s">
        <v>86</v>
      </c>
      <c r="E354" s="26">
        <v>0.995</v>
      </c>
      <c r="F354" s="245">
        <v>44562</v>
      </c>
      <c r="G354" s="246">
        <v>44562</v>
      </c>
      <c r="H354" s="239">
        <v>4950119</v>
      </c>
      <c r="I354" s="239">
        <v>4949557</v>
      </c>
      <c r="J354" s="232">
        <f t="shared" si="30"/>
        <v>562</v>
      </c>
      <c r="K354" s="235">
        <f t="shared" si="31"/>
        <v>0.99988646737583475</v>
      </c>
      <c r="L354" s="10"/>
      <c r="M354" s="19">
        <v>353</v>
      </c>
      <c r="N354" s="103"/>
    </row>
    <row r="355" spans="1:14" s="1" customFormat="1" ht="15.6" hidden="1" x14ac:dyDescent="0.4">
      <c r="A355" s="24">
        <v>2</v>
      </c>
      <c r="B355" s="24" t="s">
        <v>76</v>
      </c>
      <c r="C355" s="25" t="s">
        <v>85</v>
      </c>
      <c r="D355" s="24" t="s">
        <v>86</v>
      </c>
      <c r="E355" s="26">
        <v>0.995</v>
      </c>
      <c r="F355" s="245">
        <v>44563</v>
      </c>
      <c r="G355" s="246">
        <v>44563</v>
      </c>
      <c r="H355" s="100">
        <v>4879185</v>
      </c>
      <c r="I355" s="100">
        <v>4878399</v>
      </c>
      <c r="J355" s="232">
        <f t="shared" si="30"/>
        <v>786</v>
      </c>
      <c r="K355" s="235">
        <f t="shared" si="31"/>
        <v>0.99983890752246529</v>
      </c>
      <c r="L355" s="11"/>
      <c r="M355" s="19">
        <v>354</v>
      </c>
      <c r="N355" s="103"/>
    </row>
    <row r="356" spans="1:14" s="1" customFormat="1" ht="15.6" hidden="1" x14ac:dyDescent="0.4">
      <c r="A356" s="24">
        <v>3</v>
      </c>
      <c r="B356" s="24" t="s">
        <v>76</v>
      </c>
      <c r="C356" s="25" t="s">
        <v>85</v>
      </c>
      <c r="D356" s="24" t="s">
        <v>86</v>
      </c>
      <c r="E356" s="26">
        <v>0.995</v>
      </c>
      <c r="F356" s="245">
        <v>44564</v>
      </c>
      <c r="G356" s="246">
        <v>44564</v>
      </c>
      <c r="H356" s="100">
        <v>4833048</v>
      </c>
      <c r="I356" s="100">
        <v>4832227</v>
      </c>
      <c r="J356" s="232">
        <f t="shared" si="30"/>
        <v>821</v>
      </c>
      <c r="K356" s="235">
        <f t="shared" si="31"/>
        <v>0.99983012790272308</v>
      </c>
      <c r="L356" s="11"/>
      <c r="M356" s="19">
        <v>355</v>
      </c>
      <c r="N356" s="103"/>
    </row>
    <row r="357" spans="1:14" s="1" customFormat="1" hidden="1" x14ac:dyDescent="0.25">
      <c r="A357" s="24">
        <v>4</v>
      </c>
      <c r="B357" s="24" t="s">
        <v>76</v>
      </c>
      <c r="C357" s="25" t="s">
        <v>85</v>
      </c>
      <c r="D357" s="24" t="s">
        <v>86</v>
      </c>
      <c r="E357" s="26">
        <v>0.995</v>
      </c>
      <c r="F357" s="245">
        <v>44565</v>
      </c>
      <c r="G357" s="246">
        <v>44565</v>
      </c>
      <c r="H357" s="239">
        <v>4806015</v>
      </c>
      <c r="I357" s="239">
        <v>4805235</v>
      </c>
      <c r="J357" s="232">
        <f t="shared" si="30"/>
        <v>780</v>
      </c>
      <c r="K357" s="235">
        <f t="shared" si="31"/>
        <v>0.99983770337795452</v>
      </c>
      <c r="L357" s="11"/>
      <c r="M357" s="19">
        <v>356</v>
      </c>
      <c r="N357" s="103"/>
    </row>
    <row r="358" spans="1:14" s="1" customFormat="1" hidden="1" x14ac:dyDescent="0.25">
      <c r="A358" s="24">
        <v>5</v>
      </c>
      <c r="B358" s="24" t="s">
        <v>76</v>
      </c>
      <c r="C358" s="25" t="s">
        <v>85</v>
      </c>
      <c r="D358" s="24" t="s">
        <v>86</v>
      </c>
      <c r="E358" s="26">
        <v>0.995</v>
      </c>
      <c r="F358" s="245">
        <v>44566</v>
      </c>
      <c r="G358" s="246">
        <v>44566</v>
      </c>
      <c r="H358" s="239">
        <v>4464660</v>
      </c>
      <c r="I358" s="239">
        <v>4463876</v>
      </c>
      <c r="J358" s="232">
        <f t="shared" si="30"/>
        <v>784</v>
      </c>
      <c r="K358" s="235">
        <f t="shared" si="31"/>
        <v>0.99982439872241113</v>
      </c>
      <c r="L358" s="11"/>
      <c r="M358" s="19">
        <v>357</v>
      </c>
      <c r="N358" s="103"/>
    </row>
    <row r="359" spans="1:14" s="1" customFormat="1" ht="15.6" hidden="1" x14ac:dyDescent="0.4">
      <c r="A359" s="24">
        <v>6</v>
      </c>
      <c r="B359" s="24" t="s">
        <v>76</v>
      </c>
      <c r="C359" s="25" t="s">
        <v>85</v>
      </c>
      <c r="D359" s="24" t="s">
        <v>86</v>
      </c>
      <c r="E359" s="26">
        <v>0.995</v>
      </c>
      <c r="F359" s="245">
        <v>44567</v>
      </c>
      <c r="G359" s="246">
        <v>44567</v>
      </c>
      <c r="H359" s="100">
        <v>4811101</v>
      </c>
      <c r="I359" s="100">
        <v>4810135</v>
      </c>
      <c r="J359" s="232">
        <f t="shared" si="30"/>
        <v>966</v>
      </c>
      <c r="K359" s="235">
        <f t="shared" si="31"/>
        <v>0.99979921435862606</v>
      </c>
      <c r="L359" s="11"/>
      <c r="M359" s="19">
        <v>358</v>
      </c>
      <c r="N359" s="103"/>
    </row>
    <row r="360" spans="1:14" s="1" customFormat="1" ht="15.6" hidden="1" x14ac:dyDescent="0.4">
      <c r="A360" s="24">
        <v>7</v>
      </c>
      <c r="B360" s="24" t="s">
        <v>76</v>
      </c>
      <c r="C360" s="25" t="s">
        <v>85</v>
      </c>
      <c r="D360" s="24" t="s">
        <v>86</v>
      </c>
      <c r="E360" s="26">
        <v>0.995</v>
      </c>
      <c r="F360" s="245">
        <v>44568</v>
      </c>
      <c r="G360" s="246">
        <v>44568</v>
      </c>
      <c r="H360" s="100">
        <v>5004976</v>
      </c>
      <c r="I360" s="100">
        <v>5003499</v>
      </c>
      <c r="J360" s="232">
        <f t="shared" si="30"/>
        <v>1477</v>
      </c>
      <c r="K360" s="235">
        <f t="shared" si="31"/>
        <v>0.99970489368979987</v>
      </c>
      <c r="L360" s="11"/>
      <c r="M360" s="19">
        <v>359</v>
      </c>
      <c r="N360" s="103"/>
    </row>
    <row r="361" spans="1:14" s="1" customFormat="1" hidden="1" x14ac:dyDescent="0.25">
      <c r="A361" s="24">
        <v>8</v>
      </c>
      <c r="B361" s="24" t="s">
        <v>76</v>
      </c>
      <c r="C361" s="25" t="s">
        <v>85</v>
      </c>
      <c r="D361" s="24" t="s">
        <v>86</v>
      </c>
      <c r="E361" s="26">
        <v>0.995</v>
      </c>
      <c r="F361" s="245">
        <v>44569</v>
      </c>
      <c r="G361" s="246">
        <v>44569</v>
      </c>
      <c r="H361" s="239">
        <v>4842326</v>
      </c>
      <c r="I361" s="239">
        <v>4841470</v>
      </c>
      <c r="J361" s="232">
        <f t="shared" si="30"/>
        <v>856</v>
      </c>
      <c r="K361" s="235">
        <f t="shared" si="31"/>
        <v>0.99982322544991808</v>
      </c>
      <c r="L361" s="10"/>
      <c r="M361" s="20">
        <v>360</v>
      </c>
      <c r="N361" s="103"/>
    </row>
    <row r="362" spans="1:14" s="1" customFormat="1" hidden="1" x14ac:dyDescent="0.25">
      <c r="A362" s="24">
        <v>9</v>
      </c>
      <c r="B362" s="24" t="s">
        <v>76</v>
      </c>
      <c r="C362" s="25" t="s">
        <v>85</v>
      </c>
      <c r="D362" s="24" t="s">
        <v>86</v>
      </c>
      <c r="E362" s="26">
        <v>0.995</v>
      </c>
      <c r="F362" s="245">
        <v>44570</v>
      </c>
      <c r="G362" s="246">
        <v>44570</v>
      </c>
      <c r="H362" s="239">
        <v>4884643</v>
      </c>
      <c r="I362" s="239">
        <v>4883700</v>
      </c>
      <c r="J362" s="232">
        <f t="shared" si="30"/>
        <v>943</v>
      </c>
      <c r="K362" s="235">
        <f t="shared" si="31"/>
        <v>0.99980694597332909</v>
      </c>
      <c r="L362" s="11"/>
      <c r="M362" s="20">
        <v>361</v>
      </c>
      <c r="N362" s="103"/>
    </row>
    <row r="363" spans="1:14" s="1" customFormat="1" hidden="1" x14ac:dyDescent="0.25">
      <c r="A363" s="24">
        <v>10</v>
      </c>
      <c r="B363" s="24" t="s">
        <v>76</v>
      </c>
      <c r="C363" s="25" t="s">
        <v>85</v>
      </c>
      <c r="D363" s="24" t="s">
        <v>86</v>
      </c>
      <c r="E363" s="26">
        <v>0.995</v>
      </c>
      <c r="F363" s="245">
        <v>44571</v>
      </c>
      <c r="G363" s="246">
        <v>44571</v>
      </c>
      <c r="H363" s="239" t="s">
        <v>222</v>
      </c>
      <c r="I363" s="239" t="s">
        <v>222</v>
      </c>
      <c r="J363" s="232" t="e">
        <f t="shared" si="30"/>
        <v>#VALUE!</v>
      </c>
      <c r="K363" s="235" t="e">
        <f t="shared" si="31"/>
        <v>#VALUE!</v>
      </c>
      <c r="L363" s="11"/>
      <c r="M363" s="20">
        <v>362</v>
      </c>
      <c r="N363" s="103"/>
    </row>
    <row r="364" spans="1:14" s="1" customFormat="1" hidden="1" x14ac:dyDescent="0.25">
      <c r="A364" s="24">
        <v>11</v>
      </c>
      <c r="B364" s="24" t="s">
        <v>76</v>
      </c>
      <c r="C364" s="25" t="s">
        <v>85</v>
      </c>
      <c r="D364" s="24" t="s">
        <v>86</v>
      </c>
      <c r="E364" s="26">
        <v>0.995</v>
      </c>
      <c r="F364" s="245">
        <v>44572</v>
      </c>
      <c r="G364" s="246">
        <v>44572</v>
      </c>
      <c r="H364" s="239" t="s">
        <v>222</v>
      </c>
      <c r="I364" s="239" t="s">
        <v>222</v>
      </c>
      <c r="J364" s="232" t="e">
        <f t="shared" si="30"/>
        <v>#VALUE!</v>
      </c>
      <c r="K364" s="235" t="e">
        <f t="shared" si="31"/>
        <v>#VALUE!</v>
      </c>
      <c r="L364" s="11"/>
      <c r="M364" s="20">
        <v>363</v>
      </c>
      <c r="N364" s="103"/>
    </row>
    <row r="365" spans="1:14" s="1" customFormat="1" hidden="1" x14ac:dyDescent="0.25">
      <c r="A365" s="24">
        <v>12</v>
      </c>
      <c r="B365" s="24" t="s">
        <v>76</v>
      </c>
      <c r="C365" s="25" t="s">
        <v>85</v>
      </c>
      <c r="D365" s="24" t="s">
        <v>86</v>
      </c>
      <c r="E365" s="26">
        <v>0.995</v>
      </c>
      <c r="F365" s="245">
        <v>44573</v>
      </c>
      <c r="G365" s="246">
        <v>44573</v>
      </c>
      <c r="H365" s="239" t="s">
        <v>222</v>
      </c>
      <c r="I365" s="239" t="s">
        <v>222</v>
      </c>
      <c r="J365" s="232" t="e">
        <f t="shared" si="30"/>
        <v>#VALUE!</v>
      </c>
      <c r="K365" s="235" t="e">
        <f t="shared" si="31"/>
        <v>#VALUE!</v>
      </c>
      <c r="L365" s="11"/>
      <c r="M365" s="20">
        <v>364</v>
      </c>
      <c r="N365" s="103"/>
    </row>
    <row r="366" spans="1:14" s="1" customFormat="1" hidden="1" x14ac:dyDescent="0.25">
      <c r="A366" s="24">
        <v>13</v>
      </c>
      <c r="B366" s="24" t="s">
        <v>76</v>
      </c>
      <c r="C366" s="25" t="s">
        <v>85</v>
      </c>
      <c r="D366" s="24" t="s">
        <v>86</v>
      </c>
      <c r="E366" s="26">
        <v>0.995</v>
      </c>
      <c r="F366" s="245">
        <v>44574</v>
      </c>
      <c r="G366" s="246">
        <v>44574</v>
      </c>
      <c r="H366" s="239" t="s">
        <v>222</v>
      </c>
      <c r="I366" s="239" t="s">
        <v>222</v>
      </c>
      <c r="J366" s="232" t="e">
        <f t="shared" si="30"/>
        <v>#VALUE!</v>
      </c>
      <c r="K366" s="235" t="e">
        <f t="shared" si="31"/>
        <v>#VALUE!</v>
      </c>
      <c r="L366" s="11"/>
      <c r="M366" s="20">
        <v>365</v>
      </c>
      <c r="N366" s="103"/>
    </row>
    <row r="367" spans="1:14" s="1" customFormat="1" hidden="1" x14ac:dyDescent="0.25">
      <c r="A367" s="24">
        <v>14</v>
      </c>
      <c r="B367" s="24" t="s">
        <v>76</v>
      </c>
      <c r="C367" s="25" t="s">
        <v>85</v>
      </c>
      <c r="D367" s="223" t="s">
        <v>86</v>
      </c>
      <c r="E367" s="224">
        <v>0.995</v>
      </c>
      <c r="F367" s="245">
        <v>44575</v>
      </c>
      <c r="G367" s="246">
        <v>44575</v>
      </c>
      <c r="H367" s="239" t="s">
        <v>222</v>
      </c>
      <c r="I367" s="239" t="s">
        <v>222</v>
      </c>
      <c r="J367" s="232" t="e">
        <f t="shared" si="30"/>
        <v>#VALUE!</v>
      </c>
      <c r="K367" s="236" t="e">
        <f t="shared" si="31"/>
        <v>#VALUE!</v>
      </c>
      <c r="L367" s="11"/>
      <c r="M367" s="20">
        <v>366</v>
      </c>
      <c r="N367" s="103"/>
    </row>
    <row r="368" spans="1:14" s="1" customFormat="1" hidden="1" x14ac:dyDescent="0.25">
      <c r="A368" s="24">
        <v>15</v>
      </c>
      <c r="B368" s="24" t="s">
        <v>76</v>
      </c>
      <c r="C368" s="25" t="s">
        <v>85</v>
      </c>
      <c r="D368" s="24" t="s">
        <v>86</v>
      </c>
      <c r="E368" s="26">
        <v>0.995</v>
      </c>
      <c r="F368" s="245">
        <v>44576</v>
      </c>
      <c r="G368" s="246">
        <v>44576</v>
      </c>
      <c r="H368" s="239" t="s">
        <v>222</v>
      </c>
      <c r="I368" s="239" t="s">
        <v>222</v>
      </c>
      <c r="J368" s="232" t="e">
        <f t="shared" si="30"/>
        <v>#VALUE!</v>
      </c>
      <c r="K368" s="235" t="e">
        <f t="shared" si="31"/>
        <v>#VALUE!</v>
      </c>
      <c r="L368" s="10"/>
      <c r="M368" s="21">
        <v>367</v>
      </c>
      <c r="N368" s="103"/>
    </row>
    <row r="369" spans="1:14" s="1" customFormat="1" hidden="1" x14ac:dyDescent="0.25">
      <c r="A369" s="24">
        <v>16</v>
      </c>
      <c r="B369" s="24" t="s">
        <v>76</v>
      </c>
      <c r="C369" s="25" t="s">
        <v>85</v>
      </c>
      <c r="D369" s="226" t="s">
        <v>86</v>
      </c>
      <c r="E369" s="227">
        <v>0.995</v>
      </c>
      <c r="F369" s="245">
        <v>44577</v>
      </c>
      <c r="G369" s="246">
        <v>44577</v>
      </c>
      <c r="H369" s="239" t="s">
        <v>222</v>
      </c>
      <c r="I369" s="239" t="s">
        <v>222</v>
      </c>
      <c r="J369" s="232" t="e">
        <f t="shared" si="30"/>
        <v>#VALUE!</v>
      </c>
      <c r="K369" s="237" t="e">
        <f t="shared" si="31"/>
        <v>#VALUE!</v>
      </c>
      <c r="L369" s="11"/>
      <c r="M369" s="21">
        <v>368</v>
      </c>
      <c r="N369" s="103"/>
    </row>
    <row r="370" spans="1:14" s="1" customFormat="1" hidden="1" x14ac:dyDescent="0.25">
      <c r="A370" s="24">
        <v>17</v>
      </c>
      <c r="B370" s="24" t="s">
        <v>76</v>
      </c>
      <c r="C370" s="25" t="s">
        <v>85</v>
      </c>
      <c r="D370" s="24" t="s">
        <v>86</v>
      </c>
      <c r="E370" s="26">
        <v>0.995</v>
      </c>
      <c r="F370" s="245">
        <v>44578</v>
      </c>
      <c r="G370" s="246">
        <v>44578</v>
      </c>
      <c r="H370" s="239" t="s">
        <v>222</v>
      </c>
      <c r="I370" s="239" t="s">
        <v>222</v>
      </c>
      <c r="J370" s="232" t="e">
        <f t="shared" si="30"/>
        <v>#VALUE!</v>
      </c>
      <c r="K370" s="235" t="e">
        <f t="shared" si="31"/>
        <v>#VALUE!</v>
      </c>
      <c r="L370" s="11"/>
      <c r="M370" s="21">
        <v>369</v>
      </c>
      <c r="N370" s="103"/>
    </row>
    <row r="371" spans="1:14" s="1" customFormat="1" hidden="1" x14ac:dyDescent="0.25">
      <c r="A371" s="24">
        <v>18</v>
      </c>
      <c r="B371" s="24" t="s">
        <v>76</v>
      </c>
      <c r="C371" s="25" t="s">
        <v>85</v>
      </c>
      <c r="D371" s="24" t="s">
        <v>86</v>
      </c>
      <c r="E371" s="26">
        <v>0.995</v>
      </c>
      <c r="F371" s="245">
        <v>44579</v>
      </c>
      <c r="G371" s="246">
        <v>44579</v>
      </c>
      <c r="H371" s="239" t="s">
        <v>222</v>
      </c>
      <c r="I371" s="239" t="s">
        <v>222</v>
      </c>
      <c r="J371" s="232" t="e">
        <f t="shared" si="30"/>
        <v>#VALUE!</v>
      </c>
      <c r="K371" s="235" t="e">
        <f t="shared" si="31"/>
        <v>#VALUE!</v>
      </c>
      <c r="L371" s="11"/>
      <c r="M371" s="21">
        <v>370</v>
      </c>
      <c r="N371" s="103"/>
    </row>
    <row r="372" spans="1:14" s="1" customFormat="1" hidden="1" x14ac:dyDescent="0.25">
      <c r="A372" s="24">
        <v>19</v>
      </c>
      <c r="B372" s="24" t="s">
        <v>76</v>
      </c>
      <c r="C372" s="25" t="s">
        <v>85</v>
      </c>
      <c r="D372" s="24" t="s">
        <v>86</v>
      </c>
      <c r="E372" s="26">
        <v>0.995</v>
      </c>
      <c r="F372" s="245">
        <v>44580</v>
      </c>
      <c r="G372" s="246">
        <v>44580</v>
      </c>
      <c r="H372" s="239" t="s">
        <v>222</v>
      </c>
      <c r="I372" s="239" t="s">
        <v>222</v>
      </c>
      <c r="J372" s="232" t="e">
        <f t="shared" si="30"/>
        <v>#VALUE!</v>
      </c>
      <c r="K372" s="235" t="e">
        <f t="shared" si="31"/>
        <v>#VALUE!</v>
      </c>
      <c r="L372" s="11"/>
      <c r="M372" s="21">
        <v>371</v>
      </c>
      <c r="N372" s="103"/>
    </row>
    <row r="373" spans="1:14" s="1" customFormat="1" hidden="1" x14ac:dyDescent="0.25">
      <c r="A373" s="24">
        <v>20</v>
      </c>
      <c r="B373" s="24" t="s">
        <v>76</v>
      </c>
      <c r="C373" s="25" t="s">
        <v>85</v>
      </c>
      <c r="D373" s="24" t="s">
        <v>86</v>
      </c>
      <c r="E373" s="26">
        <v>0.995</v>
      </c>
      <c r="F373" s="245">
        <v>44581</v>
      </c>
      <c r="G373" s="246">
        <v>44581</v>
      </c>
      <c r="H373" s="239" t="s">
        <v>222</v>
      </c>
      <c r="I373" s="239" t="s">
        <v>222</v>
      </c>
      <c r="J373" s="232" t="e">
        <f t="shared" si="30"/>
        <v>#VALUE!</v>
      </c>
      <c r="K373" s="235" t="e">
        <f t="shared" si="31"/>
        <v>#VALUE!</v>
      </c>
      <c r="L373" s="11"/>
      <c r="M373" s="21">
        <v>372</v>
      </c>
      <c r="N373" s="103"/>
    </row>
    <row r="374" spans="1:14" s="1" customFormat="1" hidden="1" x14ac:dyDescent="0.25">
      <c r="A374" s="24">
        <v>21</v>
      </c>
      <c r="B374" s="24" t="s">
        <v>76</v>
      </c>
      <c r="C374" s="25" t="s">
        <v>85</v>
      </c>
      <c r="D374" s="24" t="s">
        <v>86</v>
      </c>
      <c r="E374" s="26">
        <v>0.995</v>
      </c>
      <c r="F374" s="245">
        <v>44582</v>
      </c>
      <c r="G374" s="246">
        <v>44582</v>
      </c>
      <c r="H374" s="239" t="s">
        <v>222</v>
      </c>
      <c r="I374" s="239" t="s">
        <v>222</v>
      </c>
      <c r="J374" s="232" t="e">
        <f t="shared" si="30"/>
        <v>#VALUE!</v>
      </c>
      <c r="K374" s="235" t="e">
        <f t="shared" si="31"/>
        <v>#VALUE!</v>
      </c>
      <c r="L374" s="11"/>
      <c r="M374" s="21">
        <v>373</v>
      </c>
      <c r="N374" s="103"/>
    </row>
    <row r="375" spans="1:14" s="1" customFormat="1" hidden="1" x14ac:dyDescent="0.25">
      <c r="A375" s="24">
        <v>22</v>
      </c>
      <c r="B375" s="24" t="s">
        <v>76</v>
      </c>
      <c r="C375" s="25" t="s">
        <v>85</v>
      </c>
      <c r="D375" s="24" t="s">
        <v>86</v>
      </c>
      <c r="E375" s="26">
        <v>0.995</v>
      </c>
      <c r="F375" s="245">
        <v>44583</v>
      </c>
      <c r="G375" s="246">
        <v>44583</v>
      </c>
      <c r="H375" s="239" t="s">
        <v>222</v>
      </c>
      <c r="I375" s="239" t="s">
        <v>222</v>
      </c>
      <c r="J375" s="232" t="e">
        <f t="shared" si="30"/>
        <v>#VALUE!</v>
      </c>
      <c r="K375" s="235" t="e">
        <f t="shared" si="31"/>
        <v>#VALUE!</v>
      </c>
      <c r="L375" s="10"/>
      <c r="M375" s="22">
        <v>374</v>
      </c>
      <c r="N375" s="103"/>
    </row>
    <row r="376" spans="1:14" s="1" customFormat="1" hidden="1" x14ac:dyDescent="0.25">
      <c r="A376" s="24">
        <v>23</v>
      </c>
      <c r="B376" s="24" t="s">
        <v>76</v>
      </c>
      <c r="C376" s="25" t="s">
        <v>85</v>
      </c>
      <c r="D376" s="24" t="s">
        <v>86</v>
      </c>
      <c r="E376" s="26">
        <v>0.995</v>
      </c>
      <c r="F376" s="245">
        <v>44584</v>
      </c>
      <c r="G376" s="246">
        <v>44584</v>
      </c>
      <c r="H376" s="239" t="s">
        <v>222</v>
      </c>
      <c r="I376" s="239" t="s">
        <v>222</v>
      </c>
      <c r="J376" s="232" t="e">
        <f t="shared" si="30"/>
        <v>#VALUE!</v>
      </c>
      <c r="K376" s="235" t="e">
        <f t="shared" si="31"/>
        <v>#VALUE!</v>
      </c>
      <c r="L376" s="11"/>
      <c r="M376" s="22">
        <v>375</v>
      </c>
      <c r="N376" s="103"/>
    </row>
    <row r="377" spans="1:14" s="1" customFormat="1" hidden="1" x14ac:dyDescent="0.25">
      <c r="A377" s="24">
        <v>24</v>
      </c>
      <c r="B377" s="24" t="s">
        <v>76</v>
      </c>
      <c r="C377" s="25" t="s">
        <v>85</v>
      </c>
      <c r="D377" s="24" t="s">
        <v>86</v>
      </c>
      <c r="E377" s="26">
        <v>0.995</v>
      </c>
      <c r="F377" s="245">
        <v>44585</v>
      </c>
      <c r="G377" s="246">
        <v>44585</v>
      </c>
      <c r="H377" s="239" t="s">
        <v>222</v>
      </c>
      <c r="I377" s="239" t="s">
        <v>222</v>
      </c>
      <c r="J377" s="232" t="e">
        <f t="shared" si="30"/>
        <v>#VALUE!</v>
      </c>
      <c r="K377" s="235" t="e">
        <f t="shared" si="31"/>
        <v>#VALUE!</v>
      </c>
      <c r="L377" s="11"/>
      <c r="M377" s="22">
        <v>376</v>
      </c>
      <c r="N377" s="103"/>
    </row>
    <row r="378" spans="1:14" s="1" customFormat="1" hidden="1" x14ac:dyDescent="0.25">
      <c r="A378" s="24">
        <v>25</v>
      </c>
      <c r="B378" s="24" t="s">
        <v>76</v>
      </c>
      <c r="C378" s="25" t="s">
        <v>85</v>
      </c>
      <c r="D378" s="24" t="s">
        <v>86</v>
      </c>
      <c r="E378" s="26">
        <v>0.995</v>
      </c>
      <c r="F378" s="245">
        <v>44586</v>
      </c>
      <c r="G378" s="246">
        <v>44586</v>
      </c>
      <c r="H378" s="239" t="s">
        <v>222</v>
      </c>
      <c r="I378" s="239" t="s">
        <v>222</v>
      </c>
      <c r="J378" s="232" t="e">
        <f t="shared" si="30"/>
        <v>#VALUE!</v>
      </c>
      <c r="K378" s="235" t="e">
        <f t="shared" si="31"/>
        <v>#VALUE!</v>
      </c>
      <c r="L378" s="11"/>
      <c r="M378" s="22">
        <v>377</v>
      </c>
      <c r="N378" s="103"/>
    </row>
    <row r="379" spans="1:14" s="1" customFormat="1" hidden="1" x14ac:dyDescent="0.25">
      <c r="A379" s="24">
        <v>26</v>
      </c>
      <c r="B379" s="24" t="s">
        <v>76</v>
      </c>
      <c r="C379" s="25" t="s">
        <v>85</v>
      </c>
      <c r="D379" s="24" t="s">
        <v>86</v>
      </c>
      <c r="E379" s="26">
        <v>0.995</v>
      </c>
      <c r="F379" s="245">
        <v>44587</v>
      </c>
      <c r="G379" s="246">
        <v>44587</v>
      </c>
      <c r="H379" s="239" t="s">
        <v>222</v>
      </c>
      <c r="I379" s="239" t="s">
        <v>222</v>
      </c>
      <c r="J379" s="232" t="e">
        <f t="shared" si="30"/>
        <v>#VALUE!</v>
      </c>
      <c r="K379" s="235" t="e">
        <f t="shared" si="31"/>
        <v>#VALUE!</v>
      </c>
      <c r="L379" s="11"/>
      <c r="M379" s="22">
        <v>378</v>
      </c>
      <c r="N379" s="103"/>
    </row>
    <row r="380" spans="1:14" s="1" customFormat="1" hidden="1" x14ac:dyDescent="0.25">
      <c r="A380" s="24">
        <v>27</v>
      </c>
      <c r="B380" s="24" t="s">
        <v>76</v>
      </c>
      <c r="C380" s="25" t="s">
        <v>85</v>
      </c>
      <c r="D380" s="24" t="s">
        <v>86</v>
      </c>
      <c r="E380" s="26">
        <v>0.995</v>
      </c>
      <c r="F380" s="245">
        <v>44588</v>
      </c>
      <c r="G380" s="246">
        <v>44588</v>
      </c>
      <c r="H380" s="239" t="s">
        <v>222</v>
      </c>
      <c r="I380" s="239" t="s">
        <v>222</v>
      </c>
      <c r="J380" s="232" t="e">
        <f t="shared" si="30"/>
        <v>#VALUE!</v>
      </c>
      <c r="K380" s="235" t="e">
        <f t="shared" si="31"/>
        <v>#VALUE!</v>
      </c>
      <c r="L380" s="11"/>
      <c r="M380" s="22">
        <v>379</v>
      </c>
      <c r="N380" s="103"/>
    </row>
    <row r="381" spans="1:14" s="1" customFormat="1" hidden="1" x14ac:dyDescent="0.25">
      <c r="A381" s="24">
        <v>28</v>
      </c>
      <c r="B381" s="24" t="s">
        <v>76</v>
      </c>
      <c r="C381" s="25" t="s">
        <v>85</v>
      </c>
      <c r="D381" s="24" t="s">
        <v>86</v>
      </c>
      <c r="E381" s="26">
        <v>0.995</v>
      </c>
      <c r="F381" s="245">
        <v>44589</v>
      </c>
      <c r="G381" s="246">
        <v>44589</v>
      </c>
      <c r="H381" s="239" t="s">
        <v>222</v>
      </c>
      <c r="I381" s="239" t="s">
        <v>222</v>
      </c>
      <c r="J381" s="232" t="e">
        <f t="shared" si="30"/>
        <v>#VALUE!</v>
      </c>
      <c r="K381" s="235" t="e">
        <f t="shared" si="31"/>
        <v>#VALUE!</v>
      </c>
      <c r="L381" s="11"/>
      <c r="M381" s="22">
        <v>380</v>
      </c>
      <c r="N381" s="103"/>
    </row>
    <row r="382" spans="1:14" s="1" customFormat="1" hidden="1" x14ac:dyDescent="0.25">
      <c r="A382" s="24">
        <v>29</v>
      </c>
      <c r="B382" s="24" t="s">
        <v>76</v>
      </c>
      <c r="C382" s="25" t="s">
        <v>85</v>
      </c>
      <c r="D382" s="24" t="s">
        <v>86</v>
      </c>
      <c r="E382" s="26">
        <v>0.995</v>
      </c>
      <c r="F382" s="245">
        <v>44590</v>
      </c>
      <c r="G382" s="246">
        <v>44590</v>
      </c>
      <c r="H382" s="239" t="s">
        <v>222</v>
      </c>
      <c r="I382" s="239" t="s">
        <v>222</v>
      </c>
      <c r="J382" s="232" t="e">
        <f t="shared" si="30"/>
        <v>#VALUE!</v>
      </c>
      <c r="K382" s="235" t="e">
        <f t="shared" si="31"/>
        <v>#VALUE!</v>
      </c>
      <c r="L382" s="10"/>
      <c r="M382" s="22">
        <v>381</v>
      </c>
      <c r="N382" s="103"/>
    </row>
    <row r="383" spans="1:14" s="1" customFormat="1" hidden="1" x14ac:dyDescent="0.25">
      <c r="A383" s="24">
        <v>30</v>
      </c>
      <c r="B383" s="24" t="s">
        <v>76</v>
      </c>
      <c r="C383" s="25" t="s">
        <v>85</v>
      </c>
      <c r="D383" s="24" t="s">
        <v>86</v>
      </c>
      <c r="E383" s="26">
        <v>0.995</v>
      </c>
      <c r="F383" s="245">
        <v>44591</v>
      </c>
      <c r="G383" s="246">
        <v>44591</v>
      </c>
      <c r="H383" s="239" t="s">
        <v>222</v>
      </c>
      <c r="I383" s="239" t="s">
        <v>222</v>
      </c>
      <c r="J383" s="232" t="e">
        <f t="shared" si="30"/>
        <v>#VALUE!</v>
      </c>
      <c r="K383" s="235" t="e">
        <f t="shared" si="31"/>
        <v>#VALUE!</v>
      </c>
      <c r="L383" s="10"/>
      <c r="M383" s="22">
        <v>382</v>
      </c>
      <c r="N383" s="103"/>
    </row>
    <row r="384" spans="1:14" s="1" customFormat="1" hidden="1" x14ac:dyDescent="0.25">
      <c r="A384" s="24">
        <v>31</v>
      </c>
      <c r="B384" s="24" t="s">
        <v>76</v>
      </c>
      <c r="C384" s="25" t="s">
        <v>85</v>
      </c>
      <c r="D384" s="24" t="s">
        <v>86</v>
      </c>
      <c r="E384" s="26">
        <v>0.995</v>
      </c>
      <c r="F384" s="245">
        <v>44592</v>
      </c>
      <c r="G384" s="246">
        <v>44592</v>
      </c>
      <c r="H384" s="239" t="s">
        <v>222</v>
      </c>
      <c r="I384" s="239" t="s">
        <v>222</v>
      </c>
      <c r="J384" s="232" t="e">
        <f t="shared" ref="J384" si="34">H384-I384</f>
        <v>#VALUE!</v>
      </c>
      <c r="K384" s="235" t="e">
        <f t="shared" ref="K384" si="35">I384/H384</f>
        <v>#VALUE!</v>
      </c>
      <c r="L384" s="10"/>
      <c r="M384" s="22">
        <v>383</v>
      </c>
      <c r="N384" s="103"/>
    </row>
    <row r="385" spans="1:14" s="1" customFormat="1" x14ac:dyDescent="0.25">
      <c r="A385" s="24"/>
      <c r="B385" s="24" t="s">
        <v>76</v>
      </c>
      <c r="C385" s="25" t="s">
        <v>85</v>
      </c>
      <c r="D385" s="24" t="s">
        <v>87</v>
      </c>
      <c r="E385" s="26">
        <v>0.995</v>
      </c>
      <c r="F385" s="27" t="s">
        <v>223</v>
      </c>
      <c r="G385" s="64"/>
      <c r="H385" s="257">
        <f>SUM(H354:H383)</f>
        <v>43476073</v>
      </c>
      <c r="I385" s="257">
        <f>SUM(I354:I383)</f>
        <v>43468098</v>
      </c>
      <c r="J385" s="228">
        <f t="shared" si="30"/>
        <v>7975</v>
      </c>
      <c r="K385" s="235">
        <f t="shared" si="31"/>
        <v>0.99981656576940603</v>
      </c>
      <c r="L385" s="11"/>
      <c r="M385" s="23">
        <v>384</v>
      </c>
      <c r="N385" s="103"/>
    </row>
    <row r="386" spans="1:14" s="1" customFormat="1" ht="15.6" hidden="1" x14ac:dyDescent="0.4">
      <c r="A386" s="24">
        <v>1</v>
      </c>
      <c r="B386" s="24" t="s">
        <v>76</v>
      </c>
      <c r="C386" s="25" t="s">
        <v>88</v>
      </c>
      <c r="D386" s="24" t="s">
        <v>89</v>
      </c>
      <c r="E386" s="26">
        <v>0.995</v>
      </c>
      <c r="F386" s="245">
        <v>44562</v>
      </c>
      <c r="G386" s="246">
        <v>44562</v>
      </c>
      <c r="H386" s="100">
        <v>1979406</v>
      </c>
      <c r="I386" s="100">
        <v>1979406</v>
      </c>
      <c r="J386" s="232">
        <f t="shared" ref="J386:J449" si="36">H386-I386</f>
        <v>0</v>
      </c>
      <c r="K386" s="235">
        <f t="shared" ref="K386:K449" si="37">I386/H386</f>
        <v>1</v>
      </c>
      <c r="L386" s="10"/>
      <c r="M386" s="19">
        <v>385</v>
      </c>
      <c r="N386" s="103"/>
    </row>
    <row r="387" spans="1:14" s="1" customFormat="1" ht="15.6" hidden="1" x14ac:dyDescent="0.4">
      <c r="A387" s="24">
        <v>2</v>
      </c>
      <c r="B387" s="24" t="s">
        <v>76</v>
      </c>
      <c r="C387" s="25" t="s">
        <v>88</v>
      </c>
      <c r="D387" s="24" t="s">
        <v>89</v>
      </c>
      <c r="E387" s="26">
        <v>0.995</v>
      </c>
      <c r="F387" s="245">
        <v>44563</v>
      </c>
      <c r="G387" s="246">
        <v>44563</v>
      </c>
      <c r="H387" s="100">
        <v>2444112</v>
      </c>
      <c r="I387" s="100">
        <v>2444112</v>
      </c>
      <c r="J387" s="232">
        <f t="shared" si="36"/>
        <v>0</v>
      </c>
      <c r="K387" s="235">
        <f t="shared" si="37"/>
        <v>1</v>
      </c>
      <c r="L387" s="11"/>
      <c r="M387" s="19">
        <v>386</v>
      </c>
      <c r="N387" s="103"/>
    </row>
    <row r="388" spans="1:14" s="1" customFormat="1" ht="15.6" hidden="1" x14ac:dyDescent="0.4">
      <c r="A388" s="24">
        <v>3</v>
      </c>
      <c r="B388" s="24" t="s">
        <v>76</v>
      </c>
      <c r="C388" s="25" t="s">
        <v>88</v>
      </c>
      <c r="D388" s="24" t="s">
        <v>89</v>
      </c>
      <c r="E388" s="26">
        <v>0.995</v>
      </c>
      <c r="F388" s="245">
        <v>44564</v>
      </c>
      <c r="G388" s="246">
        <v>44564</v>
      </c>
      <c r="H388" s="100">
        <v>2009668</v>
      </c>
      <c r="I388" s="100">
        <v>2009668</v>
      </c>
      <c r="J388" s="232">
        <f t="shared" si="36"/>
        <v>0</v>
      </c>
      <c r="K388" s="235">
        <f t="shared" si="37"/>
        <v>1</v>
      </c>
      <c r="L388" s="11"/>
      <c r="M388" s="19">
        <v>387</v>
      </c>
      <c r="N388" s="103"/>
    </row>
    <row r="389" spans="1:14" s="1" customFormat="1" hidden="1" x14ac:dyDescent="0.25">
      <c r="A389" s="24">
        <v>4</v>
      </c>
      <c r="B389" s="24" t="s">
        <v>76</v>
      </c>
      <c r="C389" s="25" t="s">
        <v>88</v>
      </c>
      <c r="D389" s="24" t="s">
        <v>89</v>
      </c>
      <c r="E389" s="26">
        <v>0.995</v>
      </c>
      <c r="F389" s="245">
        <v>44565</v>
      </c>
      <c r="G389" s="246">
        <v>44565</v>
      </c>
      <c r="H389" s="239">
        <v>2828246</v>
      </c>
      <c r="I389" s="239">
        <v>2828245</v>
      </c>
      <c r="J389" s="232">
        <f t="shared" si="36"/>
        <v>1</v>
      </c>
      <c r="K389" s="235">
        <f t="shared" si="37"/>
        <v>0.99999964642396733</v>
      </c>
      <c r="L389" s="11"/>
      <c r="M389" s="19">
        <v>388</v>
      </c>
      <c r="N389" s="103"/>
    </row>
    <row r="390" spans="1:14" s="1" customFormat="1" hidden="1" x14ac:dyDescent="0.25">
      <c r="A390" s="24">
        <v>5</v>
      </c>
      <c r="B390" s="24" t="s">
        <v>76</v>
      </c>
      <c r="C390" s="25" t="s">
        <v>88</v>
      </c>
      <c r="D390" s="24" t="s">
        <v>89</v>
      </c>
      <c r="E390" s="26">
        <v>0.995</v>
      </c>
      <c r="F390" s="245">
        <v>44566</v>
      </c>
      <c r="G390" s="246">
        <v>44566</v>
      </c>
      <c r="H390" s="239">
        <v>2787775</v>
      </c>
      <c r="I390" s="239">
        <v>2787775</v>
      </c>
      <c r="J390" s="232">
        <f t="shared" si="36"/>
        <v>0</v>
      </c>
      <c r="K390" s="235">
        <f t="shared" si="37"/>
        <v>1</v>
      </c>
      <c r="L390" s="11"/>
      <c r="M390" s="19">
        <v>389</v>
      </c>
      <c r="N390" s="103"/>
    </row>
    <row r="391" spans="1:14" s="1" customFormat="1" ht="15.6" hidden="1" x14ac:dyDescent="0.4">
      <c r="A391" s="24">
        <v>6</v>
      </c>
      <c r="B391" s="24" t="s">
        <v>76</v>
      </c>
      <c r="C391" s="25" t="s">
        <v>88</v>
      </c>
      <c r="D391" s="24" t="s">
        <v>89</v>
      </c>
      <c r="E391" s="26">
        <v>0.995</v>
      </c>
      <c r="F391" s="245">
        <v>44567</v>
      </c>
      <c r="G391" s="246">
        <v>44567</v>
      </c>
      <c r="H391" s="100">
        <v>2965081</v>
      </c>
      <c r="I391" s="100">
        <v>2965081</v>
      </c>
      <c r="J391" s="232">
        <f t="shared" si="36"/>
        <v>0</v>
      </c>
      <c r="K391" s="235">
        <f t="shared" si="37"/>
        <v>1</v>
      </c>
      <c r="L391" s="11"/>
      <c r="M391" s="19">
        <v>390</v>
      </c>
      <c r="N391" s="103"/>
    </row>
    <row r="392" spans="1:14" s="1" customFormat="1" ht="15.6" hidden="1" x14ac:dyDescent="0.4">
      <c r="A392" s="24">
        <v>7</v>
      </c>
      <c r="B392" s="24" t="s">
        <v>76</v>
      </c>
      <c r="C392" s="25" t="s">
        <v>88</v>
      </c>
      <c r="D392" s="24" t="s">
        <v>89</v>
      </c>
      <c r="E392" s="26">
        <v>0.995</v>
      </c>
      <c r="F392" s="245">
        <v>44568</v>
      </c>
      <c r="G392" s="246">
        <v>44568</v>
      </c>
      <c r="H392" s="100">
        <v>2930543</v>
      </c>
      <c r="I392" s="100">
        <v>2930543</v>
      </c>
      <c r="J392" s="232">
        <f t="shared" si="36"/>
        <v>0</v>
      </c>
      <c r="K392" s="235">
        <f t="shared" si="37"/>
        <v>1</v>
      </c>
      <c r="L392" s="11"/>
      <c r="M392" s="19">
        <v>391</v>
      </c>
      <c r="N392" s="103"/>
    </row>
    <row r="393" spans="1:14" s="1" customFormat="1" hidden="1" x14ac:dyDescent="0.25">
      <c r="A393" s="24">
        <v>8</v>
      </c>
      <c r="B393" s="24" t="s">
        <v>76</v>
      </c>
      <c r="C393" s="25" t="s">
        <v>88</v>
      </c>
      <c r="D393" s="24" t="s">
        <v>89</v>
      </c>
      <c r="E393" s="26">
        <v>0.995</v>
      </c>
      <c r="F393" s="245">
        <v>44569</v>
      </c>
      <c r="G393" s="246">
        <v>44569</v>
      </c>
      <c r="H393" s="239">
        <v>2933786</v>
      </c>
      <c r="I393" s="239">
        <v>2933786</v>
      </c>
      <c r="J393" s="232">
        <f t="shared" si="36"/>
        <v>0</v>
      </c>
      <c r="K393" s="235">
        <f t="shared" si="37"/>
        <v>1</v>
      </c>
      <c r="L393" s="10"/>
      <c r="M393" s="20">
        <v>392</v>
      </c>
      <c r="N393" s="103"/>
    </row>
    <row r="394" spans="1:14" s="1" customFormat="1" hidden="1" x14ac:dyDescent="0.25">
      <c r="A394" s="24">
        <v>9</v>
      </c>
      <c r="B394" s="24" t="s">
        <v>76</v>
      </c>
      <c r="C394" s="25" t="s">
        <v>88</v>
      </c>
      <c r="D394" s="24" t="s">
        <v>89</v>
      </c>
      <c r="E394" s="26">
        <v>0.995</v>
      </c>
      <c r="F394" s="245">
        <v>44570</v>
      </c>
      <c r="G394" s="246">
        <v>44570</v>
      </c>
      <c r="H394" s="239">
        <v>2960591</v>
      </c>
      <c r="I394" s="239">
        <v>2960591</v>
      </c>
      <c r="J394" s="232">
        <f t="shared" si="36"/>
        <v>0</v>
      </c>
      <c r="K394" s="235">
        <f t="shared" si="37"/>
        <v>1</v>
      </c>
      <c r="L394" s="11"/>
      <c r="M394" s="20">
        <v>393</v>
      </c>
      <c r="N394" s="103"/>
    </row>
    <row r="395" spans="1:14" s="1" customFormat="1" hidden="1" x14ac:dyDescent="0.25">
      <c r="A395" s="24">
        <v>10</v>
      </c>
      <c r="B395" s="24" t="s">
        <v>76</v>
      </c>
      <c r="C395" s="25" t="s">
        <v>88</v>
      </c>
      <c r="D395" s="24" t="s">
        <v>89</v>
      </c>
      <c r="E395" s="26">
        <v>0.995</v>
      </c>
      <c r="F395" s="245">
        <v>44571</v>
      </c>
      <c r="G395" s="246">
        <v>44571</v>
      </c>
      <c r="H395" s="239" t="s">
        <v>222</v>
      </c>
      <c r="I395" s="239" t="s">
        <v>222</v>
      </c>
      <c r="J395" s="232" t="e">
        <f t="shared" si="36"/>
        <v>#VALUE!</v>
      </c>
      <c r="K395" s="235" t="e">
        <f t="shared" si="37"/>
        <v>#VALUE!</v>
      </c>
      <c r="L395" s="11"/>
      <c r="M395" s="20">
        <v>394</v>
      </c>
      <c r="N395" s="103"/>
    </row>
    <row r="396" spans="1:14" s="1" customFormat="1" hidden="1" x14ac:dyDescent="0.25">
      <c r="A396" s="24">
        <v>11</v>
      </c>
      <c r="B396" s="24" t="s">
        <v>76</v>
      </c>
      <c r="C396" s="25" t="s">
        <v>88</v>
      </c>
      <c r="D396" s="24" t="s">
        <v>89</v>
      </c>
      <c r="E396" s="26">
        <v>0.995</v>
      </c>
      <c r="F396" s="245">
        <v>44572</v>
      </c>
      <c r="G396" s="246">
        <v>44572</v>
      </c>
      <c r="H396" s="239" t="s">
        <v>222</v>
      </c>
      <c r="I396" s="239" t="s">
        <v>222</v>
      </c>
      <c r="J396" s="232" t="e">
        <f t="shared" si="36"/>
        <v>#VALUE!</v>
      </c>
      <c r="K396" s="235" t="e">
        <f t="shared" si="37"/>
        <v>#VALUE!</v>
      </c>
      <c r="L396" s="11"/>
      <c r="M396" s="20">
        <v>395</v>
      </c>
      <c r="N396" s="103"/>
    </row>
    <row r="397" spans="1:14" s="1" customFormat="1" hidden="1" x14ac:dyDescent="0.25">
      <c r="A397" s="24">
        <v>12</v>
      </c>
      <c r="B397" s="24" t="s">
        <v>76</v>
      </c>
      <c r="C397" s="25" t="s">
        <v>88</v>
      </c>
      <c r="D397" s="24" t="s">
        <v>89</v>
      </c>
      <c r="E397" s="26">
        <v>0.995</v>
      </c>
      <c r="F397" s="245">
        <v>44573</v>
      </c>
      <c r="G397" s="246">
        <v>44573</v>
      </c>
      <c r="H397" s="239" t="s">
        <v>222</v>
      </c>
      <c r="I397" s="239" t="s">
        <v>222</v>
      </c>
      <c r="J397" s="232" t="e">
        <f t="shared" si="36"/>
        <v>#VALUE!</v>
      </c>
      <c r="K397" s="235" t="e">
        <f t="shared" si="37"/>
        <v>#VALUE!</v>
      </c>
      <c r="L397" s="11"/>
      <c r="M397" s="20">
        <v>396</v>
      </c>
      <c r="N397" s="103"/>
    </row>
    <row r="398" spans="1:14" s="1" customFormat="1" hidden="1" x14ac:dyDescent="0.25">
      <c r="A398" s="24">
        <v>13</v>
      </c>
      <c r="B398" s="24" t="s">
        <v>76</v>
      </c>
      <c r="C398" s="25" t="s">
        <v>88</v>
      </c>
      <c r="D398" s="24" t="s">
        <v>89</v>
      </c>
      <c r="E398" s="26">
        <v>0.995</v>
      </c>
      <c r="F398" s="245">
        <v>44574</v>
      </c>
      <c r="G398" s="246">
        <v>44574</v>
      </c>
      <c r="H398" s="239" t="s">
        <v>222</v>
      </c>
      <c r="I398" s="239" t="s">
        <v>222</v>
      </c>
      <c r="J398" s="232" t="e">
        <f t="shared" si="36"/>
        <v>#VALUE!</v>
      </c>
      <c r="K398" s="235" t="e">
        <f t="shared" si="37"/>
        <v>#VALUE!</v>
      </c>
      <c r="L398" s="11"/>
      <c r="M398" s="20">
        <v>397</v>
      </c>
      <c r="N398" s="103"/>
    </row>
    <row r="399" spans="1:14" s="1" customFormat="1" hidden="1" x14ac:dyDescent="0.25">
      <c r="A399" s="24">
        <v>14</v>
      </c>
      <c r="B399" s="24" t="s">
        <v>76</v>
      </c>
      <c r="C399" s="25" t="s">
        <v>88</v>
      </c>
      <c r="D399" s="223" t="s">
        <v>89</v>
      </c>
      <c r="E399" s="224">
        <v>0.995</v>
      </c>
      <c r="F399" s="245">
        <v>44575</v>
      </c>
      <c r="G399" s="246">
        <v>44575</v>
      </c>
      <c r="H399" s="239" t="s">
        <v>222</v>
      </c>
      <c r="I399" s="239" t="s">
        <v>222</v>
      </c>
      <c r="J399" s="232" t="e">
        <f t="shared" si="36"/>
        <v>#VALUE!</v>
      </c>
      <c r="K399" s="236" t="e">
        <f t="shared" si="37"/>
        <v>#VALUE!</v>
      </c>
      <c r="L399" s="11"/>
      <c r="M399" s="20">
        <v>398</v>
      </c>
      <c r="N399" s="103"/>
    </row>
    <row r="400" spans="1:14" s="1" customFormat="1" hidden="1" x14ac:dyDescent="0.25">
      <c r="A400" s="24">
        <v>15</v>
      </c>
      <c r="B400" s="24" t="s">
        <v>76</v>
      </c>
      <c r="C400" s="25" t="s">
        <v>88</v>
      </c>
      <c r="D400" s="24" t="s">
        <v>89</v>
      </c>
      <c r="E400" s="26">
        <v>0.995</v>
      </c>
      <c r="F400" s="245">
        <v>44576</v>
      </c>
      <c r="G400" s="246">
        <v>44576</v>
      </c>
      <c r="H400" s="239" t="s">
        <v>222</v>
      </c>
      <c r="I400" s="239" t="s">
        <v>222</v>
      </c>
      <c r="J400" s="232" t="e">
        <f t="shared" si="36"/>
        <v>#VALUE!</v>
      </c>
      <c r="K400" s="235" t="e">
        <f t="shared" si="37"/>
        <v>#VALUE!</v>
      </c>
      <c r="L400" s="10"/>
      <c r="M400" s="21">
        <v>399</v>
      </c>
      <c r="N400" s="103"/>
    </row>
    <row r="401" spans="1:14" s="1" customFormat="1" hidden="1" x14ac:dyDescent="0.25">
      <c r="A401" s="24">
        <v>16</v>
      </c>
      <c r="B401" s="24" t="s">
        <v>76</v>
      </c>
      <c r="C401" s="25" t="s">
        <v>88</v>
      </c>
      <c r="D401" s="226" t="s">
        <v>89</v>
      </c>
      <c r="E401" s="227">
        <v>0.995</v>
      </c>
      <c r="F401" s="245">
        <v>44577</v>
      </c>
      <c r="G401" s="246">
        <v>44577</v>
      </c>
      <c r="H401" s="239" t="s">
        <v>222</v>
      </c>
      <c r="I401" s="239" t="s">
        <v>222</v>
      </c>
      <c r="J401" s="232" t="e">
        <f t="shared" si="36"/>
        <v>#VALUE!</v>
      </c>
      <c r="K401" s="237" t="e">
        <f t="shared" si="37"/>
        <v>#VALUE!</v>
      </c>
      <c r="L401" s="11"/>
      <c r="M401" s="21">
        <v>400</v>
      </c>
      <c r="N401" s="103"/>
    </row>
    <row r="402" spans="1:14" s="1" customFormat="1" hidden="1" x14ac:dyDescent="0.25">
      <c r="A402" s="24">
        <v>17</v>
      </c>
      <c r="B402" s="24" t="s">
        <v>76</v>
      </c>
      <c r="C402" s="25" t="s">
        <v>88</v>
      </c>
      <c r="D402" s="24" t="s">
        <v>89</v>
      </c>
      <c r="E402" s="26">
        <v>0.995</v>
      </c>
      <c r="F402" s="245">
        <v>44578</v>
      </c>
      <c r="G402" s="246">
        <v>44578</v>
      </c>
      <c r="H402" s="239" t="s">
        <v>222</v>
      </c>
      <c r="I402" s="239" t="s">
        <v>222</v>
      </c>
      <c r="J402" s="232" t="e">
        <f t="shared" si="36"/>
        <v>#VALUE!</v>
      </c>
      <c r="K402" s="235" t="e">
        <f t="shared" si="37"/>
        <v>#VALUE!</v>
      </c>
      <c r="L402" s="11"/>
      <c r="M402" s="21">
        <v>401</v>
      </c>
      <c r="N402" s="103"/>
    </row>
    <row r="403" spans="1:14" s="1" customFormat="1" hidden="1" x14ac:dyDescent="0.25">
      <c r="A403" s="24">
        <v>18</v>
      </c>
      <c r="B403" s="24" t="s">
        <v>76</v>
      </c>
      <c r="C403" s="25" t="s">
        <v>88</v>
      </c>
      <c r="D403" s="24" t="s">
        <v>89</v>
      </c>
      <c r="E403" s="26">
        <v>0.995</v>
      </c>
      <c r="F403" s="245">
        <v>44579</v>
      </c>
      <c r="G403" s="246">
        <v>44579</v>
      </c>
      <c r="H403" s="239" t="s">
        <v>222</v>
      </c>
      <c r="I403" s="239" t="s">
        <v>222</v>
      </c>
      <c r="J403" s="232" t="e">
        <f t="shared" si="36"/>
        <v>#VALUE!</v>
      </c>
      <c r="K403" s="235" t="e">
        <f t="shared" si="37"/>
        <v>#VALUE!</v>
      </c>
      <c r="L403" s="11"/>
      <c r="M403" s="21">
        <v>402</v>
      </c>
      <c r="N403" s="103"/>
    </row>
    <row r="404" spans="1:14" s="1" customFormat="1" hidden="1" x14ac:dyDescent="0.25">
      <c r="A404" s="24">
        <v>19</v>
      </c>
      <c r="B404" s="24" t="s">
        <v>76</v>
      </c>
      <c r="C404" s="25" t="s">
        <v>88</v>
      </c>
      <c r="D404" s="24" t="s">
        <v>89</v>
      </c>
      <c r="E404" s="26">
        <v>0.995</v>
      </c>
      <c r="F404" s="245">
        <v>44580</v>
      </c>
      <c r="G404" s="246">
        <v>44580</v>
      </c>
      <c r="H404" s="239" t="s">
        <v>222</v>
      </c>
      <c r="I404" s="239" t="s">
        <v>222</v>
      </c>
      <c r="J404" s="232" t="e">
        <f t="shared" si="36"/>
        <v>#VALUE!</v>
      </c>
      <c r="K404" s="235" t="e">
        <f t="shared" si="37"/>
        <v>#VALUE!</v>
      </c>
      <c r="L404" s="11"/>
      <c r="M404" s="21">
        <v>403</v>
      </c>
      <c r="N404" s="103"/>
    </row>
    <row r="405" spans="1:14" s="1" customFormat="1" hidden="1" x14ac:dyDescent="0.25">
      <c r="A405" s="24">
        <v>20</v>
      </c>
      <c r="B405" s="24" t="s">
        <v>76</v>
      </c>
      <c r="C405" s="25" t="s">
        <v>88</v>
      </c>
      <c r="D405" s="24" t="s">
        <v>89</v>
      </c>
      <c r="E405" s="26">
        <v>0.995</v>
      </c>
      <c r="F405" s="245">
        <v>44581</v>
      </c>
      <c r="G405" s="246">
        <v>44581</v>
      </c>
      <c r="H405" s="239" t="s">
        <v>222</v>
      </c>
      <c r="I405" s="239" t="s">
        <v>222</v>
      </c>
      <c r="J405" s="232" t="e">
        <f t="shared" si="36"/>
        <v>#VALUE!</v>
      </c>
      <c r="K405" s="235" t="e">
        <f t="shared" si="37"/>
        <v>#VALUE!</v>
      </c>
      <c r="L405" s="11"/>
      <c r="M405" s="21">
        <v>404</v>
      </c>
      <c r="N405" s="103"/>
    </row>
    <row r="406" spans="1:14" s="1" customFormat="1" hidden="1" x14ac:dyDescent="0.25">
      <c r="A406" s="24">
        <v>21</v>
      </c>
      <c r="B406" s="24" t="s">
        <v>76</v>
      </c>
      <c r="C406" s="25" t="s">
        <v>88</v>
      </c>
      <c r="D406" s="24" t="s">
        <v>89</v>
      </c>
      <c r="E406" s="26">
        <v>0.995</v>
      </c>
      <c r="F406" s="245">
        <v>44582</v>
      </c>
      <c r="G406" s="246">
        <v>44582</v>
      </c>
      <c r="H406" s="239" t="s">
        <v>222</v>
      </c>
      <c r="I406" s="239" t="s">
        <v>222</v>
      </c>
      <c r="J406" s="232" t="e">
        <f t="shared" si="36"/>
        <v>#VALUE!</v>
      </c>
      <c r="K406" s="235" t="e">
        <f t="shared" si="37"/>
        <v>#VALUE!</v>
      </c>
      <c r="L406" s="11"/>
      <c r="M406" s="21">
        <v>405</v>
      </c>
      <c r="N406" s="103"/>
    </row>
    <row r="407" spans="1:14" s="1" customFormat="1" hidden="1" x14ac:dyDescent="0.25">
      <c r="A407" s="24">
        <v>22</v>
      </c>
      <c r="B407" s="24" t="s">
        <v>76</v>
      </c>
      <c r="C407" s="25" t="s">
        <v>88</v>
      </c>
      <c r="D407" s="24" t="s">
        <v>89</v>
      </c>
      <c r="E407" s="26">
        <v>0.995</v>
      </c>
      <c r="F407" s="245">
        <v>44583</v>
      </c>
      <c r="G407" s="246">
        <v>44583</v>
      </c>
      <c r="H407" s="239" t="s">
        <v>222</v>
      </c>
      <c r="I407" s="239" t="s">
        <v>222</v>
      </c>
      <c r="J407" s="232" t="e">
        <f t="shared" si="36"/>
        <v>#VALUE!</v>
      </c>
      <c r="K407" s="235" t="e">
        <f t="shared" si="37"/>
        <v>#VALUE!</v>
      </c>
      <c r="L407" s="10"/>
      <c r="M407" s="22">
        <v>406</v>
      </c>
      <c r="N407" s="103"/>
    </row>
    <row r="408" spans="1:14" s="1" customFormat="1" hidden="1" x14ac:dyDescent="0.25">
      <c r="A408" s="24">
        <v>23</v>
      </c>
      <c r="B408" s="24" t="s">
        <v>76</v>
      </c>
      <c r="C408" s="25" t="s">
        <v>88</v>
      </c>
      <c r="D408" s="24" t="s">
        <v>89</v>
      </c>
      <c r="E408" s="26">
        <v>0.995</v>
      </c>
      <c r="F408" s="245">
        <v>44584</v>
      </c>
      <c r="G408" s="246">
        <v>44584</v>
      </c>
      <c r="H408" s="239" t="s">
        <v>222</v>
      </c>
      <c r="I408" s="239" t="s">
        <v>222</v>
      </c>
      <c r="J408" s="232" t="e">
        <f t="shared" si="36"/>
        <v>#VALUE!</v>
      </c>
      <c r="K408" s="235" t="e">
        <f t="shared" si="37"/>
        <v>#VALUE!</v>
      </c>
      <c r="L408" s="11"/>
      <c r="M408" s="22">
        <v>407</v>
      </c>
      <c r="N408" s="103"/>
    </row>
    <row r="409" spans="1:14" s="1" customFormat="1" hidden="1" x14ac:dyDescent="0.25">
      <c r="A409" s="24">
        <v>24</v>
      </c>
      <c r="B409" s="24" t="s">
        <v>76</v>
      </c>
      <c r="C409" s="25" t="s">
        <v>88</v>
      </c>
      <c r="D409" s="24" t="s">
        <v>89</v>
      </c>
      <c r="E409" s="26">
        <v>0.995</v>
      </c>
      <c r="F409" s="245">
        <v>44585</v>
      </c>
      <c r="G409" s="246">
        <v>44585</v>
      </c>
      <c r="H409" s="239" t="s">
        <v>222</v>
      </c>
      <c r="I409" s="239" t="s">
        <v>222</v>
      </c>
      <c r="J409" s="232" t="e">
        <f t="shared" si="36"/>
        <v>#VALUE!</v>
      </c>
      <c r="K409" s="235" t="e">
        <f t="shared" si="37"/>
        <v>#VALUE!</v>
      </c>
      <c r="L409" s="11"/>
      <c r="M409" s="22">
        <v>408</v>
      </c>
      <c r="N409" s="103"/>
    </row>
    <row r="410" spans="1:14" s="1" customFormat="1" hidden="1" x14ac:dyDescent="0.25">
      <c r="A410" s="24">
        <v>25</v>
      </c>
      <c r="B410" s="24" t="s">
        <v>76</v>
      </c>
      <c r="C410" s="25" t="s">
        <v>88</v>
      </c>
      <c r="D410" s="24" t="s">
        <v>89</v>
      </c>
      <c r="E410" s="26">
        <v>0.995</v>
      </c>
      <c r="F410" s="245">
        <v>44586</v>
      </c>
      <c r="G410" s="246">
        <v>44586</v>
      </c>
      <c r="H410" s="239" t="s">
        <v>222</v>
      </c>
      <c r="I410" s="239" t="s">
        <v>222</v>
      </c>
      <c r="J410" s="232" t="e">
        <f t="shared" si="36"/>
        <v>#VALUE!</v>
      </c>
      <c r="K410" s="235" t="e">
        <f t="shared" si="37"/>
        <v>#VALUE!</v>
      </c>
      <c r="L410" s="11"/>
      <c r="M410" s="22">
        <v>409</v>
      </c>
      <c r="N410" s="103"/>
    </row>
    <row r="411" spans="1:14" s="1" customFormat="1" hidden="1" x14ac:dyDescent="0.25">
      <c r="A411" s="24">
        <v>26</v>
      </c>
      <c r="B411" s="24" t="s">
        <v>76</v>
      </c>
      <c r="C411" s="25" t="s">
        <v>88</v>
      </c>
      <c r="D411" s="24" t="s">
        <v>89</v>
      </c>
      <c r="E411" s="26">
        <v>0.995</v>
      </c>
      <c r="F411" s="245">
        <v>44587</v>
      </c>
      <c r="G411" s="246">
        <v>44587</v>
      </c>
      <c r="H411" s="239" t="s">
        <v>222</v>
      </c>
      <c r="I411" s="239" t="s">
        <v>222</v>
      </c>
      <c r="J411" s="232" t="e">
        <f t="shared" si="36"/>
        <v>#VALUE!</v>
      </c>
      <c r="K411" s="235" t="e">
        <f t="shared" si="37"/>
        <v>#VALUE!</v>
      </c>
      <c r="L411" s="11"/>
      <c r="M411" s="22">
        <v>410</v>
      </c>
      <c r="N411" s="103"/>
    </row>
    <row r="412" spans="1:14" s="1" customFormat="1" hidden="1" x14ac:dyDescent="0.25">
      <c r="A412" s="24">
        <v>27</v>
      </c>
      <c r="B412" s="24" t="s">
        <v>76</v>
      </c>
      <c r="C412" s="25" t="s">
        <v>88</v>
      </c>
      <c r="D412" s="24" t="s">
        <v>89</v>
      </c>
      <c r="E412" s="26">
        <v>0.995</v>
      </c>
      <c r="F412" s="245">
        <v>44588</v>
      </c>
      <c r="G412" s="246">
        <v>44588</v>
      </c>
      <c r="H412" s="239" t="s">
        <v>222</v>
      </c>
      <c r="I412" s="239" t="s">
        <v>222</v>
      </c>
      <c r="J412" s="232" t="e">
        <f t="shared" si="36"/>
        <v>#VALUE!</v>
      </c>
      <c r="K412" s="235" t="e">
        <f t="shared" si="37"/>
        <v>#VALUE!</v>
      </c>
      <c r="L412" s="11"/>
      <c r="M412" s="22">
        <v>411</v>
      </c>
      <c r="N412" s="103"/>
    </row>
    <row r="413" spans="1:14" s="1" customFormat="1" hidden="1" x14ac:dyDescent="0.25">
      <c r="A413" s="24">
        <v>28</v>
      </c>
      <c r="B413" s="24" t="s">
        <v>76</v>
      </c>
      <c r="C413" s="25" t="s">
        <v>88</v>
      </c>
      <c r="D413" s="24" t="s">
        <v>89</v>
      </c>
      <c r="E413" s="26">
        <v>0.995</v>
      </c>
      <c r="F413" s="245">
        <v>44589</v>
      </c>
      <c r="G413" s="246">
        <v>44589</v>
      </c>
      <c r="H413" s="239" t="s">
        <v>222</v>
      </c>
      <c r="I413" s="239" t="s">
        <v>222</v>
      </c>
      <c r="J413" s="232" t="e">
        <f t="shared" si="36"/>
        <v>#VALUE!</v>
      </c>
      <c r="K413" s="235" t="e">
        <f t="shared" si="37"/>
        <v>#VALUE!</v>
      </c>
      <c r="L413" s="11"/>
      <c r="M413" s="22">
        <v>412</v>
      </c>
      <c r="N413" s="103"/>
    </row>
    <row r="414" spans="1:14" s="1" customFormat="1" hidden="1" x14ac:dyDescent="0.25">
      <c r="A414" s="24">
        <v>29</v>
      </c>
      <c r="B414" s="24" t="s">
        <v>76</v>
      </c>
      <c r="C414" s="25" t="s">
        <v>88</v>
      </c>
      <c r="D414" s="24" t="s">
        <v>89</v>
      </c>
      <c r="E414" s="26">
        <v>0.995</v>
      </c>
      <c r="F414" s="245">
        <v>44590</v>
      </c>
      <c r="G414" s="246">
        <v>44590</v>
      </c>
      <c r="H414" s="239" t="s">
        <v>222</v>
      </c>
      <c r="I414" s="239" t="s">
        <v>222</v>
      </c>
      <c r="J414" s="232" t="e">
        <f t="shared" si="36"/>
        <v>#VALUE!</v>
      </c>
      <c r="K414" s="235" t="e">
        <f t="shared" si="37"/>
        <v>#VALUE!</v>
      </c>
      <c r="L414" s="10"/>
      <c r="M414" s="22">
        <v>413</v>
      </c>
      <c r="N414" s="103"/>
    </row>
    <row r="415" spans="1:14" s="1" customFormat="1" hidden="1" x14ac:dyDescent="0.25">
      <c r="A415" s="24">
        <v>30</v>
      </c>
      <c r="B415" s="24" t="s">
        <v>76</v>
      </c>
      <c r="C415" s="25" t="s">
        <v>88</v>
      </c>
      <c r="D415" s="24" t="s">
        <v>89</v>
      </c>
      <c r="E415" s="26">
        <v>0.995</v>
      </c>
      <c r="F415" s="245">
        <v>44591</v>
      </c>
      <c r="G415" s="246">
        <v>44591</v>
      </c>
      <c r="H415" s="239" t="s">
        <v>222</v>
      </c>
      <c r="I415" s="239" t="s">
        <v>222</v>
      </c>
      <c r="J415" s="232" t="e">
        <f t="shared" si="36"/>
        <v>#VALUE!</v>
      </c>
      <c r="K415" s="235" t="e">
        <f t="shared" si="37"/>
        <v>#VALUE!</v>
      </c>
      <c r="L415" s="10"/>
      <c r="M415" s="22">
        <v>414</v>
      </c>
      <c r="N415" s="103"/>
    </row>
    <row r="416" spans="1:14" s="1" customFormat="1" hidden="1" x14ac:dyDescent="0.25">
      <c r="A416" s="24">
        <v>31</v>
      </c>
      <c r="B416" s="24" t="s">
        <v>76</v>
      </c>
      <c r="C416" s="25" t="s">
        <v>88</v>
      </c>
      <c r="D416" s="24" t="s">
        <v>89</v>
      </c>
      <c r="E416" s="26">
        <v>0.995</v>
      </c>
      <c r="F416" s="245">
        <v>44592</v>
      </c>
      <c r="G416" s="246">
        <v>44592</v>
      </c>
      <c r="H416" s="239" t="s">
        <v>222</v>
      </c>
      <c r="I416" s="239" t="s">
        <v>222</v>
      </c>
      <c r="J416" s="232" t="e">
        <f t="shared" ref="J416" si="38">H416-I416</f>
        <v>#VALUE!</v>
      </c>
      <c r="K416" s="235" t="e">
        <f t="shared" ref="K416" si="39">I416/H416</f>
        <v>#VALUE!</v>
      </c>
      <c r="L416" s="10"/>
      <c r="M416" s="22">
        <v>415</v>
      </c>
      <c r="N416" s="103"/>
    </row>
    <row r="417" spans="1:14" s="1" customFormat="1" x14ac:dyDescent="0.25">
      <c r="A417" s="24"/>
      <c r="B417" s="24" t="s">
        <v>76</v>
      </c>
      <c r="C417" s="25" t="s">
        <v>88</v>
      </c>
      <c r="D417" s="24" t="s">
        <v>90</v>
      </c>
      <c r="E417" s="26">
        <v>0.995</v>
      </c>
      <c r="F417" s="27" t="s">
        <v>223</v>
      </c>
      <c r="G417" s="64"/>
      <c r="H417" s="257">
        <f>SUM(H386:H415)</f>
        <v>23839208</v>
      </c>
      <c r="I417" s="257">
        <f>SUM(I386:I415)</f>
        <v>23839207</v>
      </c>
      <c r="J417" s="228">
        <f t="shared" si="36"/>
        <v>1</v>
      </c>
      <c r="K417" s="235">
        <f t="shared" si="37"/>
        <v>0.99999995805229769</v>
      </c>
      <c r="L417" s="11"/>
      <c r="M417" s="23">
        <v>416</v>
      </c>
      <c r="N417" s="103"/>
    </row>
    <row r="418" spans="1:14" s="1" customFormat="1" hidden="1" x14ac:dyDescent="0.25">
      <c r="A418" s="24">
        <v>1</v>
      </c>
      <c r="B418" s="24" t="s">
        <v>76</v>
      </c>
      <c r="C418" s="25" t="s">
        <v>91</v>
      </c>
      <c r="D418" s="24" t="s">
        <v>92</v>
      </c>
      <c r="E418" s="26">
        <v>0.995</v>
      </c>
      <c r="F418" s="245">
        <v>44562</v>
      </c>
      <c r="G418" s="246">
        <v>44562</v>
      </c>
      <c r="H418" s="239"/>
      <c r="I418" s="239"/>
      <c r="J418" s="232">
        <f t="shared" si="36"/>
        <v>0</v>
      </c>
      <c r="K418" s="235" t="e">
        <f t="shared" si="37"/>
        <v>#DIV/0!</v>
      </c>
      <c r="L418" s="10"/>
      <c r="M418" s="19">
        <v>417</v>
      </c>
      <c r="N418" s="103"/>
    </row>
    <row r="419" spans="1:14" s="1" customFormat="1" hidden="1" x14ac:dyDescent="0.25">
      <c r="A419" s="24">
        <v>2</v>
      </c>
      <c r="B419" s="24" t="s">
        <v>76</v>
      </c>
      <c r="C419" s="25" t="s">
        <v>91</v>
      </c>
      <c r="D419" s="24" t="s">
        <v>92</v>
      </c>
      <c r="E419" s="26">
        <v>0.995</v>
      </c>
      <c r="F419" s="245">
        <v>44563</v>
      </c>
      <c r="G419" s="246">
        <v>44563</v>
      </c>
      <c r="H419" s="239" t="s">
        <v>222</v>
      </c>
      <c r="I419" s="239" t="s">
        <v>222</v>
      </c>
      <c r="J419" s="232" t="e">
        <f t="shared" si="36"/>
        <v>#VALUE!</v>
      </c>
      <c r="K419" s="235" t="e">
        <f t="shared" si="37"/>
        <v>#VALUE!</v>
      </c>
      <c r="L419" s="11"/>
      <c r="M419" s="19">
        <v>418</v>
      </c>
      <c r="N419" s="103"/>
    </row>
    <row r="420" spans="1:14" s="1" customFormat="1" hidden="1" x14ac:dyDescent="0.25">
      <c r="A420" s="24">
        <v>3</v>
      </c>
      <c r="B420" s="24" t="s">
        <v>76</v>
      </c>
      <c r="C420" s="25" t="s">
        <v>91</v>
      </c>
      <c r="D420" s="24" t="s">
        <v>92</v>
      </c>
      <c r="E420" s="26">
        <v>0.995</v>
      </c>
      <c r="F420" s="245">
        <v>44564</v>
      </c>
      <c r="G420" s="246">
        <v>44564</v>
      </c>
      <c r="H420" s="239" t="s">
        <v>222</v>
      </c>
      <c r="I420" s="239" t="s">
        <v>222</v>
      </c>
      <c r="J420" s="232" t="e">
        <f t="shared" si="36"/>
        <v>#VALUE!</v>
      </c>
      <c r="K420" s="235" t="e">
        <f t="shared" si="37"/>
        <v>#VALUE!</v>
      </c>
      <c r="L420" s="11"/>
      <c r="M420" s="19">
        <v>419</v>
      </c>
      <c r="N420" s="103"/>
    </row>
    <row r="421" spans="1:14" s="1" customFormat="1" hidden="1" x14ac:dyDescent="0.25">
      <c r="A421" s="24">
        <v>4</v>
      </c>
      <c r="B421" s="24" t="s">
        <v>76</v>
      </c>
      <c r="C421" s="25" t="s">
        <v>91</v>
      </c>
      <c r="D421" s="24" t="s">
        <v>92</v>
      </c>
      <c r="E421" s="26">
        <v>0.995</v>
      </c>
      <c r="F421" s="245">
        <v>44565</v>
      </c>
      <c r="G421" s="246">
        <v>44565</v>
      </c>
      <c r="H421" s="239">
        <v>1</v>
      </c>
      <c r="I421" s="239">
        <v>1</v>
      </c>
      <c r="J421" s="232">
        <f t="shared" si="36"/>
        <v>0</v>
      </c>
      <c r="K421" s="235">
        <f t="shared" si="37"/>
        <v>1</v>
      </c>
      <c r="L421" s="11"/>
      <c r="M421" s="19">
        <v>420</v>
      </c>
      <c r="N421" s="103"/>
    </row>
    <row r="422" spans="1:14" s="1" customFormat="1" hidden="1" x14ac:dyDescent="0.25">
      <c r="A422" s="24">
        <v>5</v>
      </c>
      <c r="B422" s="24" t="s">
        <v>76</v>
      </c>
      <c r="C422" s="25" t="s">
        <v>91</v>
      </c>
      <c r="D422" s="24" t="s">
        <v>92</v>
      </c>
      <c r="E422" s="26">
        <v>0.995</v>
      </c>
      <c r="F422" s="245">
        <v>44566</v>
      </c>
      <c r="G422" s="246">
        <v>44566</v>
      </c>
      <c r="H422" s="239" t="s">
        <v>222</v>
      </c>
      <c r="I422" s="239" t="s">
        <v>222</v>
      </c>
      <c r="J422" s="232" t="e">
        <f t="shared" si="36"/>
        <v>#VALUE!</v>
      </c>
      <c r="K422" s="235" t="e">
        <f t="shared" si="37"/>
        <v>#VALUE!</v>
      </c>
      <c r="L422" s="11"/>
      <c r="M422" s="19">
        <v>421</v>
      </c>
      <c r="N422" s="103"/>
    </row>
    <row r="423" spans="1:14" s="1" customFormat="1" hidden="1" x14ac:dyDescent="0.25">
      <c r="A423" s="24">
        <v>6</v>
      </c>
      <c r="B423" s="24" t="s">
        <v>76</v>
      </c>
      <c r="C423" s="25" t="s">
        <v>91</v>
      </c>
      <c r="D423" s="24" t="s">
        <v>92</v>
      </c>
      <c r="E423" s="26">
        <v>0.995</v>
      </c>
      <c r="F423" s="245">
        <v>44567</v>
      </c>
      <c r="G423" s="246">
        <v>44567</v>
      </c>
      <c r="H423" s="239" t="s">
        <v>222</v>
      </c>
      <c r="I423" s="239" t="s">
        <v>222</v>
      </c>
      <c r="J423" s="232" t="e">
        <f t="shared" si="36"/>
        <v>#VALUE!</v>
      </c>
      <c r="K423" s="235" t="e">
        <f t="shared" si="37"/>
        <v>#VALUE!</v>
      </c>
      <c r="L423" s="11"/>
      <c r="M423" s="19">
        <v>422</v>
      </c>
      <c r="N423" s="103"/>
    </row>
    <row r="424" spans="1:14" s="1" customFormat="1" hidden="1" x14ac:dyDescent="0.25">
      <c r="A424" s="24">
        <v>7</v>
      </c>
      <c r="B424" s="24" t="s">
        <v>76</v>
      </c>
      <c r="C424" s="25" t="s">
        <v>91</v>
      </c>
      <c r="D424" s="24" t="s">
        <v>92</v>
      </c>
      <c r="E424" s="26">
        <v>0.995</v>
      </c>
      <c r="F424" s="245">
        <v>44568</v>
      </c>
      <c r="G424" s="246">
        <v>44568</v>
      </c>
      <c r="H424" s="239" t="s">
        <v>222</v>
      </c>
      <c r="I424" s="239" t="s">
        <v>222</v>
      </c>
      <c r="J424" s="232" t="e">
        <f t="shared" si="36"/>
        <v>#VALUE!</v>
      </c>
      <c r="K424" s="235" t="e">
        <f t="shared" si="37"/>
        <v>#VALUE!</v>
      </c>
      <c r="L424" s="11"/>
      <c r="M424" s="19">
        <v>423</v>
      </c>
      <c r="N424" s="103"/>
    </row>
    <row r="425" spans="1:14" s="1" customFormat="1" hidden="1" x14ac:dyDescent="0.25">
      <c r="A425" s="24">
        <v>8</v>
      </c>
      <c r="B425" s="24" t="s">
        <v>76</v>
      </c>
      <c r="C425" s="25" t="s">
        <v>91</v>
      </c>
      <c r="D425" s="24" t="s">
        <v>92</v>
      </c>
      <c r="E425" s="26">
        <v>0.995</v>
      </c>
      <c r="F425" s="245">
        <v>44569</v>
      </c>
      <c r="G425" s="246">
        <v>44569</v>
      </c>
      <c r="H425" s="239" t="s">
        <v>222</v>
      </c>
      <c r="I425" s="239" t="s">
        <v>222</v>
      </c>
      <c r="J425" s="232" t="e">
        <f t="shared" si="36"/>
        <v>#VALUE!</v>
      </c>
      <c r="K425" s="235" t="e">
        <f t="shared" si="37"/>
        <v>#VALUE!</v>
      </c>
      <c r="L425" s="10"/>
      <c r="M425" s="20">
        <v>424</v>
      </c>
      <c r="N425" s="103"/>
    </row>
    <row r="426" spans="1:14" s="1" customFormat="1" hidden="1" x14ac:dyDescent="0.25">
      <c r="A426" s="24">
        <v>9</v>
      </c>
      <c r="B426" s="24" t="s">
        <v>76</v>
      </c>
      <c r="C426" s="25" t="s">
        <v>91</v>
      </c>
      <c r="D426" s="24" t="s">
        <v>92</v>
      </c>
      <c r="E426" s="26">
        <v>0.995</v>
      </c>
      <c r="F426" s="245">
        <v>44570</v>
      </c>
      <c r="G426" s="246">
        <v>44570</v>
      </c>
      <c r="H426" s="239" t="s">
        <v>222</v>
      </c>
      <c r="I426" s="239" t="s">
        <v>222</v>
      </c>
      <c r="J426" s="232" t="e">
        <f t="shared" si="36"/>
        <v>#VALUE!</v>
      </c>
      <c r="K426" s="235" t="e">
        <f t="shared" si="37"/>
        <v>#VALUE!</v>
      </c>
      <c r="L426" s="11"/>
      <c r="M426" s="20">
        <v>425</v>
      </c>
      <c r="N426" s="103"/>
    </row>
    <row r="427" spans="1:14" s="1" customFormat="1" hidden="1" x14ac:dyDescent="0.25">
      <c r="A427" s="24">
        <v>10</v>
      </c>
      <c r="B427" s="24" t="s">
        <v>76</v>
      </c>
      <c r="C427" s="25" t="s">
        <v>91</v>
      </c>
      <c r="D427" s="24" t="s">
        <v>92</v>
      </c>
      <c r="E427" s="26">
        <v>0.995</v>
      </c>
      <c r="F427" s="245">
        <v>44571</v>
      </c>
      <c r="G427" s="246">
        <v>44571</v>
      </c>
      <c r="H427" s="239" t="s">
        <v>222</v>
      </c>
      <c r="I427" s="239" t="s">
        <v>222</v>
      </c>
      <c r="J427" s="232" t="e">
        <f t="shared" si="36"/>
        <v>#VALUE!</v>
      </c>
      <c r="K427" s="235" t="e">
        <f t="shared" si="37"/>
        <v>#VALUE!</v>
      </c>
      <c r="L427" s="11"/>
      <c r="M427" s="20">
        <v>426</v>
      </c>
      <c r="N427" s="103"/>
    </row>
    <row r="428" spans="1:14" s="1" customFormat="1" hidden="1" x14ac:dyDescent="0.25">
      <c r="A428" s="24">
        <v>11</v>
      </c>
      <c r="B428" s="24" t="s">
        <v>76</v>
      </c>
      <c r="C428" s="25" t="s">
        <v>91</v>
      </c>
      <c r="D428" s="24" t="s">
        <v>92</v>
      </c>
      <c r="E428" s="26">
        <v>0.995</v>
      </c>
      <c r="F428" s="245">
        <v>44572</v>
      </c>
      <c r="G428" s="246">
        <v>44572</v>
      </c>
      <c r="H428" s="239" t="s">
        <v>222</v>
      </c>
      <c r="I428" s="239" t="s">
        <v>222</v>
      </c>
      <c r="J428" s="232" t="e">
        <f t="shared" si="36"/>
        <v>#VALUE!</v>
      </c>
      <c r="K428" s="235" t="e">
        <f t="shared" si="37"/>
        <v>#VALUE!</v>
      </c>
      <c r="L428" s="11"/>
      <c r="M428" s="20">
        <v>427</v>
      </c>
      <c r="N428" s="103"/>
    </row>
    <row r="429" spans="1:14" s="1" customFormat="1" hidden="1" x14ac:dyDescent="0.25">
      <c r="A429" s="24">
        <v>12</v>
      </c>
      <c r="B429" s="24" t="s">
        <v>76</v>
      </c>
      <c r="C429" s="25" t="s">
        <v>91</v>
      </c>
      <c r="D429" s="24" t="s">
        <v>92</v>
      </c>
      <c r="E429" s="26">
        <v>0.995</v>
      </c>
      <c r="F429" s="245">
        <v>44573</v>
      </c>
      <c r="G429" s="246">
        <v>44573</v>
      </c>
      <c r="H429" s="239" t="s">
        <v>222</v>
      </c>
      <c r="I429" s="239" t="s">
        <v>222</v>
      </c>
      <c r="J429" s="232" t="e">
        <f t="shared" si="36"/>
        <v>#VALUE!</v>
      </c>
      <c r="K429" s="235" t="e">
        <f t="shared" si="37"/>
        <v>#VALUE!</v>
      </c>
      <c r="L429" s="11"/>
      <c r="M429" s="20">
        <v>428</v>
      </c>
      <c r="N429" s="103"/>
    </row>
    <row r="430" spans="1:14" s="1" customFormat="1" hidden="1" x14ac:dyDescent="0.25">
      <c r="A430" s="24">
        <v>13</v>
      </c>
      <c r="B430" s="24" t="s">
        <v>76</v>
      </c>
      <c r="C430" s="25" t="s">
        <v>91</v>
      </c>
      <c r="D430" s="24" t="s">
        <v>92</v>
      </c>
      <c r="E430" s="26">
        <v>0.995</v>
      </c>
      <c r="F430" s="245">
        <v>44574</v>
      </c>
      <c r="G430" s="246">
        <v>44574</v>
      </c>
      <c r="H430" s="239" t="s">
        <v>222</v>
      </c>
      <c r="I430" s="239" t="s">
        <v>222</v>
      </c>
      <c r="J430" s="232" t="e">
        <f t="shared" si="36"/>
        <v>#VALUE!</v>
      </c>
      <c r="K430" s="235" t="e">
        <f t="shared" si="37"/>
        <v>#VALUE!</v>
      </c>
      <c r="L430" s="11"/>
      <c r="M430" s="20">
        <v>429</v>
      </c>
      <c r="N430" s="103"/>
    </row>
    <row r="431" spans="1:14" s="1" customFormat="1" hidden="1" x14ac:dyDescent="0.25">
      <c r="A431" s="24">
        <v>14</v>
      </c>
      <c r="B431" s="24" t="s">
        <v>76</v>
      </c>
      <c r="C431" s="25" t="s">
        <v>91</v>
      </c>
      <c r="D431" s="223" t="s">
        <v>92</v>
      </c>
      <c r="E431" s="224">
        <v>0.995</v>
      </c>
      <c r="F431" s="245">
        <v>44575</v>
      </c>
      <c r="G431" s="246">
        <v>44575</v>
      </c>
      <c r="H431" s="239" t="s">
        <v>222</v>
      </c>
      <c r="I431" s="239" t="s">
        <v>222</v>
      </c>
      <c r="J431" s="232" t="e">
        <f t="shared" si="36"/>
        <v>#VALUE!</v>
      </c>
      <c r="K431" s="236" t="e">
        <f t="shared" si="37"/>
        <v>#VALUE!</v>
      </c>
      <c r="L431" s="11"/>
      <c r="M431" s="20">
        <v>430</v>
      </c>
      <c r="N431" s="103"/>
    </row>
    <row r="432" spans="1:14" s="1" customFormat="1" hidden="1" x14ac:dyDescent="0.25">
      <c r="A432" s="24">
        <v>15</v>
      </c>
      <c r="B432" s="24" t="s">
        <v>76</v>
      </c>
      <c r="C432" s="25" t="s">
        <v>91</v>
      </c>
      <c r="D432" s="24" t="s">
        <v>92</v>
      </c>
      <c r="E432" s="26">
        <v>0.995</v>
      </c>
      <c r="F432" s="245">
        <v>44576</v>
      </c>
      <c r="G432" s="246">
        <v>44576</v>
      </c>
      <c r="H432" s="239" t="s">
        <v>222</v>
      </c>
      <c r="I432" s="239" t="s">
        <v>222</v>
      </c>
      <c r="J432" s="232" t="e">
        <f t="shared" si="36"/>
        <v>#VALUE!</v>
      </c>
      <c r="K432" s="235" t="e">
        <f t="shared" si="37"/>
        <v>#VALUE!</v>
      </c>
      <c r="L432" s="10"/>
      <c r="M432" s="21">
        <v>431</v>
      </c>
      <c r="N432" s="103"/>
    </row>
    <row r="433" spans="1:14" s="1" customFormat="1" hidden="1" x14ac:dyDescent="0.25">
      <c r="A433" s="24">
        <v>16</v>
      </c>
      <c r="B433" s="24" t="s">
        <v>76</v>
      </c>
      <c r="C433" s="25" t="s">
        <v>91</v>
      </c>
      <c r="D433" s="226" t="s">
        <v>92</v>
      </c>
      <c r="E433" s="227">
        <v>0.995</v>
      </c>
      <c r="F433" s="245">
        <v>44577</v>
      </c>
      <c r="G433" s="246">
        <v>44577</v>
      </c>
      <c r="H433" s="239" t="s">
        <v>222</v>
      </c>
      <c r="I433" s="239" t="s">
        <v>222</v>
      </c>
      <c r="J433" s="232" t="e">
        <f t="shared" si="36"/>
        <v>#VALUE!</v>
      </c>
      <c r="K433" s="237" t="e">
        <f t="shared" si="37"/>
        <v>#VALUE!</v>
      </c>
      <c r="L433" s="11"/>
      <c r="M433" s="21">
        <v>432</v>
      </c>
      <c r="N433" s="103"/>
    </row>
    <row r="434" spans="1:14" s="1" customFormat="1" hidden="1" x14ac:dyDescent="0.25">
      <c r="A434" s="24">
        <v>17</v>
      </c>
      <c r="B434" s="24" t="s">
        <v>76</v>
      </c>
      <c r="C434" s="25" t="s">
        <v>91</v>
      </c>
      <c r="D434" s="24" t="s">
        <v>92</v>
      </c>
      <c r="E434" s="26">
        <v>0.995</v>
      </c>
      <c r="F434" s="245">
        <v>44578</v>
      </c>
      <c r="G434" s="246">
        <v>44578</v>
      </c>
      <c r="H434" s="239" t="s">
        <v>222</v>
      </c>
      <c r="I434" s="239" t="s">
        <v>222</v>
      </c>
      <c r="J434" s="232" t="e">
        <f t="shared" si="36"/>
        <v>#VALUE!</v>
      </c>
      <c r="K434" s="235" t="e">
        <f t="shared" si="37"/>
        <v>#VALUE!</v>
      </c>
      <c r="L434" s="11"/>
      <c r="M434" s="21">
        <v>433</v>
      </c>
      <c r="N434" s="103"/>
    </row>
    <row r="435" spans="1:14" s="1" customFormat="1" hidden="1" x14ac:dyDescent="0.25">
      <c r="A435" s="24">
        <v>18</v>
      </c>
      <c r="B435" s="24" t="s">
        <v>76</v>
      </c>
      <c r="C435" s="25" t="s">
        <v>91</v>
      </c>
      <c r="D435" s="24" t="s">
        <v>92</v>
      </c>
      <c r="E435" s="26">
        <v>0.995</v>
      </c>
      <c r="F435" s="245">
        <v>44579</v>
      </c>
      <c r="G435" s="246">
        <v>44579</v>
      </c>
      <c r="H435" s="239" t="s">
        <v>222</v>
      </c>
      <c r="I435" s="239" t="s">
        <v>222</v>
      </c>
      <c r="J435" s="232" t="e">
        <f t="shared" si="36"/>
        <v>#VALUE!</v>
      </c>
      <c r="K435" s="235" t="e">
        <f t="shared" si="37"/>
        <v>#VALUE!</v>
      </c>
      <c r="L435" s="11"/>
      <c r="M435" s="21">
        <v>434</v>
      </c>
      <c r="N435" s="103"/>
    </row>
    <row r="436" spans="1:14" s="1" customFormat="1" hidden="1" x14ac:dyDescent="0.25">
      <c r="A436" s="24">
        <v>19</v>
      </c>
      <c r="B436" s="24" t="s">
        <v>76</v>
      </c>
      <c r="C436" s="25" t="s">
        <v>91</v>
      </c>
      <c r="D436" s="24" t="s">
        <v>92</v>
      </c>
      <c r="E436" s="26">
        <v>0.995</v>
      </c>
      <c r="F436" s="245">
        <v>44580</v>
      </c>
      <c r="G436" s="246">
        <v>44580</v>
      </c>
      <c r="H436" s="239" t="s">
        <v>222</v>
      </c>
      <c r="I436" s="239" t="s">
        <v>222</v>
      </c>
      <c r="J436" s="232" t="e">
        <f t="shared" si="36"/>
        <v>#VALUE!</v>
      </c>
      <c r="K436" s="235" t="e">
        <f t="shared" si="37"/>
        <v>#VALUE!</v>
      </c>
      <c r="L436" s="11"/>
      <c r="M436" s="21">
        <v>435</v>
      </c>
      <c r="N436" s="103"/>
    </row>
    <row r="437" spans="1:14" s="1" customFormat="1" hidden="1" x14ac:dyDescent="0.25">
      <c r="A437" s="24">
        <v>20</v>
      </c>
      <c r="B437" s="24" t="s">
        <v>76</v>
      </c>
      <c r="C437" s="25" t="s">
        <v>91</v>
      </c>
      <c r="D437" s="24" t="s">
        <v>92</v>
      </c>
      <c r="E437" s="26">
        <v>0.995</v>
      </c>
      <c r="F437" s="245">
        <v>44581</v>
      </c>
      <c r="G437" s="246">
        <v>44581</v>
      </c>
      <c r="H437" s="239" t="s">
        <v>222</v>
      </c>
      <c r="I437" s="239" t="s">
        <v>222</v>
      </c>
      <c r="J437" s="232" t="e">
        <f t="shared" si="36"/>
        <v>#VALUE!</v>
      </c>
      <c r="K437" s="235" t="e">
        <f t="shared" si="37"/>
        <v>#VALUE!</v>
      </c>
      <c r="L437" s="11"/>
      <c r="M437" s="21">
        <v>436</v>
      </c>
      <c r="N437" s="103"/>
    </row>
    <row r="438" spans="1:14" s="1" customFormat="1" hidden="1" x14ac:dyDescent="0.25">
      <c r="A438" s="24">
        <v>21</v>
      </c>
      <c r="B438" s="24" t="s">
        <v>76</v>
      </c>
      <c r="C438" s="25" t="s">
        <v>91</v>
      </c>
      <c r="D438" s="24" t="s">
        <v>92</v>
      </c>
      <c r="E438" s="26">
        <v>0.995</v>
      </c>
      <c r="F438" s="245">
        <v>44582</v>
      </c>
      <c r="G438" s="246">
        <v>44582</v>
      </c>
      <c r="H438" s="239" t="s">
        <v>222</v>
      </c>
      <c r="I438" s="239" t="s">
        <v>222</v>
      </c>
      <c r="J438" s="232" t="e">
        <f t="shared" si="36"/>
        <v>#VALUE!</v>
      </c>
      <c r="K438" s="235" t="e">
        <f t="shared" si="37"/>
        <v>#VALUE!</v>
      </c>
      <c r="L438" s="11"/>
      <c r="M438" s="21">
        <v>437</v>
      </c>
      <c r="N438" s="103"/>
    </row>
    <row r="439" spans="1:14" s="1" customFormat="1" hidden="1" x14ac:dyDescent="0.25">
      <c r="A439" s="24">
        <v>22</v>
      </c>
      <c r="B439" s="24" t="s">
        <v>76</v>
      </c>
      <c r="C439" s="25" t="s">
        <v>91</v>
      </c>
      <c r="D439" s="24" t="s">
        <v>92</v>
      </c>
      <c r="E439" s="26">
        <v>0.995</v>
      </c>
      <c r="F439" s="245">
        <v>44583</v>
      </c>
      <c r="G439" s="246">
        <v>44583</v>
      </c>
      <c r="H439" s="239" t="s">
        <v>222</v>
      </c>
      <c r="I439" s="239" t="s">
        <v>222</v>
      </c>
      <c r="J439" s="232" t="e">
        <f t="shared" si="36"/>
        <v>#VALUE!</v>
      </c>
      <c r="K439" s="235" t="e">
        <f t="shared" si="37"/>
        <v>#VALUE!</v>
      </c>
      <c r="L439" s="10"/>
      <c r="M439" s="22">
        <v>438</v>
      </c>
      <c r="N439" s="103"/>
    </row>
    <row r="440" spans="1:14" s="1" customFormat="1" hidden="1" x14ac:dyDescent="0.25">
      <c r="A440" s="24">
        <v>23</v>
      </c>
      <c r="B440" s="24" t="s">
        <v>76</v>
      </c>
      <c r="C440" s="25" t="s">
        <v>91</v>
      </c>
      <c r="D440" s="24" t="s">
        <v>92</v>
      </c>
      <c r="E440" s="26">
        <v>0.995</v>
      </c>
      <c r="F440" s="245">
        <v>44584</v>
      </c>
      <c r="G440" s="246">
        <v>44584</v>
      </c>
      <c r="H440" s="239" t="s">
        <v>222</v>
      </c>
      <c r="I440" s="239" t="s">
        <v>222</v>
      </c>
      <c r="J440" s="232" t="e">
        <f t="shared" si="36"/>
        <v>#VALUE!</v>
      </c>
      <c r="K440" s="235" t="e">
        <f t="shared" si="37"/>
        <v>#VALUE!</v>
      </c>
      <c r="L440" s="11"/>
      <c r="M440" s="22">
        <v>439</v>
      </c>
      <c r="N440" s="103"/>
    </row>
    <row r="441" spans="1:14" s="1" customFormat="1" hidden="1" x14ac:dyDescent="0.25">
      <c r="A441" s="24">
        <v>24</v>
      </c>
      <c r="B441" s="24" t="s">
        <v>76</v>
      </c>
      <c r="C441" s="25" t="s">
        <v>91</v>
      </c>
      <c r="D441" s="24" t="s">
        <v>92</v>
      </c>
      <c r="E441" s="26">
        <v>0.995</v>
      </c>
      <c r="F441" s="245">
        <v>44585</v>
      </c>
      <c r="G441" s="246">
        <v>44585</v>
      </c>
      <c r="H441" s="239" t="s">
        <v>222</v>
      </c>
      <c r="I441" s="239" t="s">
        <v>222</v>
      </c>
      <c r="J441" s="232" t="e">
        <f t="shared" si="36"/>
        <v>#VALUE!</v>
      </c>
      <c r="K441" s="235" t="e">
        <f t="shared" si="37"/>
        <v>#VALUE!</v>
      </c>
      <c r="L441" s="11"/>
      <c r="M441" s="22">
        <v>440</v>
      </c>
      <c r="N441" s="103"/>
    </row>
    <row r="442" spans="1:14" s="1" customFormat="1" hidden="1" x14ac:dyDescent="0.25">
      <c r="A442" s="24">
        <v>25</v>
      </c>
      <c r="B442" s="24" t="s">
        <v>76</v>
      </c>
      <c r="C442" s="25" t="s">
        <v>91</v>
      </c>
      <c r="D442" s="24" t="s">
        <v>92</v>
      </c>
      <c r="E442" s="26">
        <v>0.995</v>
      </c>
      <c r="F442" s="245">
        <v>44586</v>
      </c>
      <c r="G442" s="246">
        <v>44586</v>
      </c>
      <c r="H442" s="239" t="s">
        <v>222</v>
      </c>
      <c r="I442" s="239" t="s">
        <v>222</v>
      </c>
      <c r="J442" s="232" t="e">
        <f t="shared" si="36"/>
        <v>#VALUE!</v>
      </c>
      <c r="K442" s="235" t="e">
        <f t="shared" si="37"/>
        <v>#VALUE!</v>
      </c>
      <c r="L442" s="11"/>
      <c r="M442" s="22">
        <v>441</v>
      </c>
      <c r="N442" s="103"/>
    </row>
    <row r="443" spans="1:14" s="1" customFormat="1" hidden="1" x14ac:dyDescent="0.25">
      <c r="A443" s="24">
        <v>26</v>
      </c>
      <c r="B443" s="24" t="s">
        <v>76</v>
      </c>
      <c r="C443" s="25" t="s">
        <v>91</v>
      </c>
      <c r="D443" s="24" t="s">
        <v>92</v>
      </c>
      <c r="E443" s="26">
        <v>0.995</v>
      </c>
      <c r="F443" s="245">
        <v>44587</v>
      </c>
      <c r="G443" s="246">
        <v>44587</v>
      </c>
      <c r="H443" s="239" t="s">
        <v>222</v>
      </c>
      <c r="I443" s="239" t="s">
        <v>222</v>
      </c>
      <c r="J443" s="232" t="e">
        <f t="shared" si="36"/>
        <v>#VALUE!</v>
      </c>
      <c r="K443" s="235" t="e">
        <f t="shared" si="37"/>
        <v>#VALUE!</v>
      </c>
      <c r="L443" s="11"/>
      <c r="M443" s="22">
        <v>442</v>
      </c>
      <c r="N443" s="103"/>
    </row>
    <row r="444" spans="1:14" s="1" customFormat="1" hidden="1" x14ac:dyDescent="0.25">
      <c r="A444" s="24">
        <v>27</v>
      </c>
      <c r="B444" s="24" t="s">
        <v>76</v>
      </c>
      <c r="C444" s="25" t="s">
        <v>91</v>
      </c>
      <c r="D444" s="24" t="s">
        <v>92</v>
      </c>
      <c r="E444" s="26">
        <v>0.995</v>
      </c>
      <c r="F444" s="245">
        <v>44588</v>
      </c>
      <c r="G444" s="246">
        <v>44588</v>
      </c>
      <c r="H444" s="239" t="s">
        <v>222</v>
      </c>
      <c r="I444" s="239" t="s">
        <v>222</v>
      </c>
      <c r="J444" s="232" t="e">
        <f t="shared" si="36"/>
        <v>#VALUE!</v>
      </c>
      <c r="K444" s="235" t="e">
        <f t="shared" si="37"/>
        <v>#VALUE!</v>
      </c>
      <c r="L444" s="11"/>
      <c r="M444" s="22">
        <v>443</v>
      </c>
      <c r="N444" s="103"/>
    </row>
    <row r="445" spans="1:14" s="1" customFormat="1" hidden="1" x14ac:dyDescent="0.25">
      <c r="A445" s="24">
        <v>28</v>
      </c>
      <c r="B445" s="24" t="s">
        <v>76</v>
      </c>
      <c r="C445" s="25" t="s">
        <v>91</v>
      </c>
      <c r="D445" s="24" t="s">
        <v>92</v>
      </c>
      <c r="E445" s="26">
        <v>0.995</v>
      </c>
      <c r="F445" s="245">
        <v>44589</v>
      </c>
      <c r="G445" s="246">
        <v>44589</v>
      </c>
      <c r="H445" s="239" t="s">
        <v>222</v>
      </c>
      <c r="I445" s="239" t="s">
        <v>222</v>
      </c>
      <c r="J445" s="232" t="e">
        <f t="shared" si="36"/>
        <v>#VALUE!</v>
      </c>
      <c r="K445" s="235" t="e">
        <f t="shared" si="37"/>
        <v>#VALUE!</v>
      </c>
      <c r="L445" s="11"/>
      <c r="M445" s="22">
        <v>444</v>
      </c>
      <c r="N445" s="103"/>
    </row>
    <row r="446" spans="1:14" s="1" customFormat="1" hidden="1" x14ac:dyDescent="0.25">
      <c r="A446" s="24">
        <v>29</v>
      </c>
      <c r="B446" s="24" t="s">
        <v>76</v>
      </c>
      <c r="C446" s="25" t="s">
        <v>91</v>
      </c>
      <c r="D446" s="24" t="s">
        <v>92</v>
      </c>
      <c r="E446" s="26">
        <v>0.995</v>
      </c>
      <c r="F446" s="245">
        <v>44590</v>
      </c>
      <c r="G446" s="246">
        <v>44590</v>
      </c>
      <c r="H446" s="239" t="s">
        <v>222</v>
      </c>
      <c r="I446" s="239" t="s">
        <v>222</v>
      </c>
      <c r="J446" s="232" t="e">
        <f t="shared" si="36"/>
        <v>#VALUE!</v>
      </c>
      <c r="K446" s="235" t="e">
        <f t="shared" si="37"/>
        <v>#VALUE!</v>
      </c>
      <c r="L446" s="10"/>
      <c r="M446" s="22">
        <v>445</v>
      </c>
      <c r="N446" s="103"/>
    </row>
    <row r="447" spans="1:14" s="1" customFormat="1" hidden="1" x14ac:dyDescent="0.25">
      <c r="A447" s="24">
        <v>30</v>
      </c>
      <c r="B447" s="24" t="s">
        <v>76</v>
      </c>
      <c r="C447" s="25" t="s">
        <v>91</v>
      </c>
      <c r="D447" s="24" t="s">
        <v>92</v>
      </c>
      <c r="E447" s="26">
        <v>0.995</v>
      </c>
      <c r="F447" s="245">
        <v>44591</v>
      </c>
      <c r="G447" s="246">
        <v>44591</v>
      </c>
      <c r="H447" s="239" t="s">
        <v>222</v>
      </c>
      <c r="I447" s="239" t="s">
        <v>222</v>
      </c>
      <c r="J447" s="232" t="e">
        <f t="shared" si="36"/>
        <v>#VALUE!</v>
      </c>
      <c r="K447" s="235" t="e">
        <f t="shared" si="37"/>
        <v>#VALUE!</v>
      </c>
      <c r="L447" s="10"/>
      <c r="M447" s="22">
        <v>446</v>
      </c>
      <c r="N447" s="103"/>
    </row>
    <row r="448" spans="1:14" s="1" customFormat="1" hidden="1" x14ac:dyDescent="0.25">
      <c r="A448" s="24">
        <v>31</v>
      </c>
      <c r="B448" s="24" t="s">
        <v>76</v>
      </c>
      <c r="C448" s="25" t="s">
        <v>91</v>
      </c>
      <c r="D448" s="24" t="s">
        <v>92</v>
      </c>
      <c r="E448" s="26">
        <v>0.995</v>
      </c>
      <c r="F448" s="245">
        <v>44592</v>
      </c>
      <c r="G448" s="246">
        <v>44592</v>
      </c>
      <c r="H448" s="239" t="s">
        <v>222</v>
      </c>
      <c r="I448" s="239" t="s">
        <v>222</v>
      </c>
      <c r="J448" s="232" t="e">
        <f t="shared" ref="J448" si="40">H448-I448</f>
        <v>#VALUE!</v>
      </c>
      <c r="K448" s="235" t="e">
        <f t="shared" ref="K448" si="41">I448/H448</f>
        <v>#VALUE!</v>
      </c>
      <c r="L448" s="10"/>
      <c r="M448" s="22">
        <v>447</v>
      </c>
      <c r="N448" s="103"/>
    </row>
    <row r="449" spans="1:14" s="1" customFormat="1" x14ac:dyDescent="0.25">
      <c r="A449" s="24"/>
      <c r="B449" s="24" t="s">
        <v>76</v>
      </c>
      <c r="C449" s="25" t="s">
        <v>91</v>
      </c>
      <c r="D449" s="24" t="s">
        <v>93</v>
      </c>
      <c r="E449" s="26">
        <v>0.995</v>
      </c>
      <c r="F449" s="27" t="s">
        <v>223</v>
      </c>
      <c r="G449" s="64"/>
      <c r="H449" s="257">
        <f>SUM(H418:H447)</f>
        <v>1</v>
      </c>
      <c r="I449" s="257">
        <f>SUM(I418:I447)</f>
        <v>1</v>
      </c>
      <c r="J449" s="228">
        <f t="shared" si="36"/>
        <v>0</v>
      </c>
      <c r="K449" s="235">
        <f t="shared" si="37"/>
        <v>1</v>
      </c>
      <c r="L449" s="11"/>
      <c r="M449" s="23">
        <v>448</v>
      </c>
      <c r="N449" s="103"/>
    </row>
    <row r="450" spans="1:14" s="1" customFormat="1" hidden="1" x14ac:dyDescent="0.25">
      <c r="A450" s="24">
        <v>1</v>
      </c>
      <c r="B450" s="24" t="s">
        <v>76</v>
      </c>
      <c r="C450" s="25" t="s">
        <v>22</v>
      </c>
      <c r="D450" s="24" t="s">
        <v>94</v>
      </c>
      <c r="E450" s="26">
        <v>0.995</v>
      </c>
      <c r="F450" s="245">
        <v>44562</v>
      </c>
      <c r="G450" s="246">
        <v>44562</v>
      </c>
      <c r="H450" s="239">
        <v>57</v>
      </c>
      <c r="I450" s="239">
        <v>57</v>
      </c>
      <c r="J450" s="232">
        <f t="shared" ref="J450:J513" si="42">H450-I450</f>
        <v>0</v>
      </c>
      <c r="K450" s="235">
        <f t="shared" ref="K450:K513" si="43">I450/H450</f>
        <v>1</v>
      </c>
      <c r="L450" s="10"/>
      <c r="M450" s="19">
        <v>449</v>
      </c>
      <c r="N450" s="103"/>
    </row>
    <row r="451" spans="1:14" s="1" customFormat="1" ht="15.6" hidden="1" x14ac:dyDescent="0.4">
      <c r="A451" s="24">
        <v>2</v>
      </c>
      <c r="B451" s="24" t="s">
        <v>76</v>
      </c>
      <c r="C451" s="25" t="s">
        <v>22</v>
      </c>
      <c r="D451" s="24" t="s">
        <v>94</v>
      </c>
      <c r="E451" s="26">
        <v>0.995</v>
      </c>
      <c r="F451" s="245">
        <v>44563</v>
      </c>
      <c r="G451" s="246">
        <v>44563</v>
      </c>
      <c r="H451" s="100">
        <v>999</v>
      </c>
      <c r="I451" s="100">
        <v>996</v>
      </c>
      <c r="J451" s="232">
        <f t="shared" si="42"/>
        <v>3</v>
      </c>
      <c r="K451" s="235">
        <f t="shared" si="43"/>
        <v>0.99699699699699695</v>
      </c>
      <c r="L451" s="11"/>
      <c r="M451" s="19">
        <v>450</v>
      </c>
      <c r="N451" s="103"/>
    </row>
    <row r="452" spans="1:14" s="1" customFormat="1" ht="15.6" hidden="1" x14ac:dyDescent="0.4">
      <c r="A452" s="24">
        <v>3</v>
      </c>
      <c r="B452" s="24" t="s">
        <v>76</v>
      </c>
      <c r="C452" s="25" t="s">
        <v>22</v>
      </c>
      <c r="D452" s="24" t="s">
        <v>94</v>
      </c>
      <c r="E452" s="26">
        <v>0.995</v>
      </c>
      <c r="F452" s="245">
        <v>44564</v>
      </c>
      <c r="G452" s="246">
        <v>44564</v>
      </c>
      <c r="H452" s="100">
        <v>1015</v>
      </c>
      <c r="I452" s="100">
        <v>1012</v>
      </c>
      <c r="J452" s="232">
        <f t="shared" si="42"/>
        <v>3</v>
      </c>
      <c r="K452" s="235">
        <f t="shared" si="43"/>
        <v>0.99704433497536948</v>
      </c>
      <c r="L452" s="11"/>
      <c r="M452" s="19">
        <v>451</v>
      </c>
      <c r="N452" s="103"/>
    </row>
    <row r="453" spans="1:14" s="1" customFormat="1" hidden="1" x14ac:dyDescent="0.25">
      <c r="A453" s="24">
        <v>4</v>
      </c>
      <c r="B453" s="24" t="s">
        <v>76</v>
      </c>
      <c r="C453" s="25" t="s">
        <v>22</v>
      </c>
      <c r="D453" s="24" t="s">
        <v>94</v>
      </c>
      <c r="E453" s="26">
        <v>0.995</v>
      </c>
      <c r="F453" s="245">
        <v>44565</v>
      </c>
      <c r="G453" s="246">
        <v>44565</v>
      </c>
      <c r="H453" s="239">
        <v>1889</v>
      </c>
      <c r="I453" s="239">
        <v>1889</v>
      </c>
      <c r="J453" s="232">
        <f t="shared" si="42"/>
        <v>0</v>
      </c>
      <c r="K453" s="235">
        <f t="shared" si="43"/>
        <v>1</v>
      </c>
      <c r="L453" s="11"/>
      <c r="M453" s="19">
        <v>452</v>
      </c>
      <c r="N453" s="103"/>
    </row>
    <row r="454" spans="1:14" s="1" customFormat="1" hidden="1" x14ac:dyDescent="0.25">
      <c r="A454" s="24">
        <v>5</v>
      </c>
      <c r="B454" s="24" t="s">
        <v>76</v>
      </c>
      <c r="C454" s="25" t="s">
        <v>22</v>
      </c>
      <c r="D454" s="24" t="s">
        <v>94</v>
      </c>
      <c r="E454" s="26">
        <v>0.995</v>
      </c>
      <c r="F454" s="245">
        <v>44566</v>
      </c>
      <c r="G454" s="246">
        <v>44566</v>
      </c>
      <c r="H454" s="239">
        <v>1179</v>
      </c>
      <c r="I454" s="239">
        <v>1179</v>
      </c>
      <c r="J454" s="232">
        <f t="shared" si="42"/>
        <v>0</v>
      </c>
      <c r="K454" s="235">
        <f t="shared" si="43"/>
        <v>1</v>
      </c>
      <c r="L454" s="11"/>
      <c r="M454" s="19">
        <v>453</v>
      </c>
      <c r="N454" s="103"/>
    </row>
    <row r="455" spans="1:14" s="1" customFormat="1" ht="15.6" hidden="1" x14ac:dyDescent="0.4">
      <c r="A455" s="24">
        <v>6</v>
      </c>
      <c r="B455" s="24" t="s">
        <v>76</v>
      </c>
      <c r="C455" s="25" t="s">
        <v>22</v>
      </c>
      <c r="D455" s="24" t="s">
        <v>94</v>
      </c>
      <c r="E455" s="26">
        <v>0.995</v>
      </c>
      <c r="F455" s="245">
        <v>44567</v>
      </c>
      <c r="G455" s="246">
        <v>44567</v>
      </c>
      <c r="H455" s="100">
        <v>294</v>
      </c>
      <c r="I455" s="100">
        <v>294</v>
      </c>
      <c r="J455" s="232">
        <f t="shared" si="42"/>
        <v>0</v>
      </c>
      <c r="K455" s="235">
        <f t="shared" si="43"/>
        <v>1</v>
      </c>
      <c r="L455" s="11"/>
      <c r="M455" s="19">
        <v>454</v>
      </c>
      <c r="N455" s="103"/>
    </row>
    <row r="456" spans="1:14" s="1" customFormat="1" ht="15.6" hidden="1" x14ac:dyDescent="0.4">
      <c r="A456" s="24">
        <v>7</v>
      </c>
      <c r="B456" s="24" t="s">
        <v>76</v>
      </c>
      <c r="C456" s="25" t="s">
        <v>22</v>
      </c>
      <c r="D456" s="24" t="s">
        <v>94</v>
      </c>
      <c r="E456" s="26">
        <v>0.995</v>
      </c>
      <c r="F456" s="245">
        <v>44568</v>
      </c>
      <c r="G456" s="246">
        <v>44568</v>
      </c>
      <c r="H456" s="100">
        <v>17</v>
      </c>
      <c r="I456" s="100">
        <v>17</v>
      </c>
      <c r="J456" s="232">
        <f t="shared" si="42"/>
        <v>0</v>
      </c>
      <c r="K456" s="235">
        <f t="shared" si="43"/>
        <v>1</v>
      </c>
      <c r="L456" s="11"/>
      <c r="M456" s="19">
        <v>455</v>
      </c>
      <c r="N456" s="103"/>
    </row>
    <row r="457" spans="1:14" s="1" customFormat="1" hidden="1" x14ac:dyDescent="0.25">
      <c r="A457" s="24">
        <v>8</v>
      </c>
      <c r="B457" s="24" t="s">
        <v>76</v>
      </c>
      <c r="C457" s="25" t="s">
        <v>22</v>
      </c>
      <c r="D457" s="24" t="s">
        <v>94</v>
      </c>
      <c r="E457" s="26">
        <v>0.995</v>
      </c>
      <c r="F457" s="245">
        <v>44569</v>
      </c>
      <c r="G457" s="246">
        <v>44569</v>
      </c>
      <c r="H457" s="239">
        <v>488</v>
      </c>
      <c r="I457" s="239">
        <v>488</v>
      </c>
      <c r="J457" s="232">
        <f t="shared" si="42"/>
        <v>0</v>
      </c>
      <c r="K457" s="235">
        <f t="shared" si="43"/>
        <v>1</v>
      </c>
      <c r="L457" s="10"/>
      <c r="M457" s="20">
        <v>456</v>
      </c>
      <c r="N457" s="103"/>
    </row>
    <row r="458" spans="1:14" s="1" customFormat="1" hidden="1" x14ac:dyDescent="0.25">
      <c r="A458" s="24">
        <v>9</v>
      </c>
      <c r="B458" s="24" t="s">
        <v>76</v>
      </c>
      <c r="C458" s="25" t="s">
        <v>22</v>
      </c>
      <c r="D458" s="24" t="s">
        <v>94</v>
      </c>
      <c r="E458" s="26">
        <v>0.995</v>
      </c>
      <c r="F458" s="245">
        <v>44570</v>
      </c>
      <c r="G458" s="246">
        <v>44570</v>
      </c>
      <c r="H458" s="239">
        <v>933</v>
      </c>
      <c r="I458" s="239">
        <v>933</v>
      </c>
      <c r="J458" s="232">
        <f t="shared" si="42"/>
        <v>0</v>
      </c>
      <c r="K458" s="235">
        <f t="shared" si="43"/>
        <v>1</v>
      </c>
      <c r="L458" s="11"/>
      <c r="M458" s="20">
        <v>457</v>
      </c>
      <c r="N458" s="103"/>
    </row>
    <row r="459" spans="1:14" s="1" customFormat="1" hidden="1" x14ac:dyDescent="0.25">
      <c r="A459" s="24">
        <v>10</v>
      </c>
      <c r="B459" s="24" t="s">
        <v>76</v>
      </c>
      <c r="C459" s="25" t="s">
        <v>22</v>
      </c>
      <c r="D459" s="24" t="s">
        <v>94</v>
      </c>
      <c r="E459" s="26">
        <v>0.995</v>
      </c>
      <c r="F459" s="245">
        <v>44571</v>
      </c>
      <c r="G459" s="246">
        <v>44571</v>
      </c>
      <c r="H459" s="239" t="s">
        <v>222</v>
      </c>
      <c r="I459" s="239" t="s">
        <v>222</v>
      </c>
      <c r="J459" s="232" t="e">
        <f t="shared" si="42"/>
        <v>#VALUE!</v>
      </c>
      <c r="K459" s="235" t="e">
        <f t="shared" si="43"/>
        <v>#VALUE!</v>
      </c>
      <c r="L459" s="11"/>
      <c r="M459" s="20">
        <v>458</v>
      </c>
      <c r="N459" s="103"/>
    </row>
    <row r="460" spans="1:14" s="1" customFormat="1" hidden="1" x14ac:dyDescent="0.25">
      <c r="A460" s="24">
        <v>11</v>
      </c>
      <c r="B460" s="24" t="s">
        <v>76</v>
      </c>
      <c r="C460" s="25" t="s">
        <v>22</v>
      </c>
      <c r="D460" s="24" t="s">
        <v>94</v>
      </c>
      <c r="E460" s="26">
        <v>0.995</v>
      </c>
      <c r="F460" s="245">
        <v>44572</v>
      </c>
      <c r="G460" s="246">
        <v>44572</v>
      </c>
      <c r="H460" s="239" t="s">
        <v>222</v>
      </c>
      <c r="I460" s="239" t="s">
        <v>222</v>
      </c>
      <c r="J460" s="232" t="e">
        <f t="shared" si="42"/>
        <v>#VALUE!</v>
      </c>
      <c r="K460" s="235" t="e">
        <f t="shared" si="43"/>
        <v>#VALUE!</v>
      </c>
      <c r="L460" s="11"/>
      <c r="M460" s="20">
        <v>459</v>
      </c>
      <c r="N460" s="103"/>
    </row>
    <row r="461" spans="1:14" s="1" customFormat="1" hidden="1" x14ac:dyDescent="0.25">
      <c r="A461" s="24">
        <v>12</v>
      </c>
      <c r="B461" s="24" t="s">
        <v>76</v>
      </c>
      <c r="C461" s="25" t="s">
        <v>22</v>
      </c>
      <c r="D461" s="24" t="s">
        <v>94</v>
      </c>
      <c r="E461" s="26">
        <v>0.995</v>
      </c>
      <c r="F461" s="245">
        <v>44573</v>
      </c>
      <c r="G461" s="246">
        <v>44573</v>
      </c>
      <c r="H461" s="239" t="s">
        <v>222</v>
      </c>
      <c r="I461" s="239" t="s">
        <v>222</v>
      </c>
      <c r="J461" s="232" t="e">
        <f t="shared" si="42"/>
        <v>#VALUE!</v>
      </c>
      <c r="K461" s="235" t="e">
        <f t="shared" si="43"/>
        <v>#VALUE!</v>
      </c>
      <c r="L461" s="11"/>
      <c r="M461" s="20">
        <v>460</v>
      </c>
      <c r="N461" s="103"/>
    </row>
    <row r="462" spans="1:14" s="1" customFormat="1" hidden="1" x14ac:dyDescent="0.25">
      <c r="A462" s="24">
        <v>13</v>
      </c>
      <c r="B462" s="24" t="s">
        <v>76</v>
      </c>
      <c r="C462" s="25" t="s">
        <v>22</v>
      </c>
      <c r="D462" s="24" t="s">
        <v>94</v>
      </c>
      <c r="E462" s="26">
        <v>0.995</v>
      </c>
      <c r="F462" s="245">
        <v>44574</v>
      </c>
      <c r="G462" s="246">
        <v>44574</v>
      </c>
      <c r="H462" s="239" t="s">
        <v>222</v>
      </c>
      <c r="I462" s="239" t="s">
        <v>222</v>
      </c>
      <c r="J462" s="232" t="e">
        <f t="shared" si="42"/>
        <v>#VALUE!</v>
      </c>
      <c r="K462" s="235" t="e">
        <f t="shared" si="43"/>
        <v>#VALUE!</v>
      </c>
      <c r="L462" s="11"/>
      <c r="M462" s="20">
        <v>461</v>
      </c>
      <c r="N462" s="103"/>
    </row>
    <row r="463" spans="1:14" s="1" customFormat="1" hidden="1" x14ac:dyDescent="0.25">
      <c r="A463" s="24">
        <v>14</v>
      </c>
      <c r="B463" s="24" t="s">
        <v>76</v>
      </c>
      <c r="C463" s="25" t="s">
        <v>22</v>
      </c>
      <c r="D463" s="223" t="s">
        <v>94</v>
      </c>
      <c r="E463" s="224">
        <v>0.995</v>
      </c>
      <c r="F463" s="245">
        <v>44575</v>
      </c>
      <c r="G463" s="246">
        <v>44575</v>
      </c>
      <c r="H463" s="239" t="s">
        <v>222</v>
      </c>
      <c r="I463" s="239" t="s">
        <v>222</v>
      </c>
      <c r="J463" s="232" t="e">
        <f t="shared" si="42"/>
        <v>#VALUE!</v>
      </c>
      <c r="K463" s="236" t="e">
        <f t="shared" si="43"/>
        <v>#VALUE!</v>
      </c>
      <c r="L463" s="11"/>
      <c r="M463" s="20">
        <v>462</v>
      </c>
      <c r="N463" s="103"/>
    </row>
    <row r="464" spans="1:14" s="1" customFormat="1" hidden="1" x14ac:dyDescent="0.25">
      <c r="A464" s="24">
        <v>15</v>
      </c>
      <c r="B464" s="24" t="s">
        <v>76</v>
      </c>
      <c r="C464" s="25" t="s">
        <v>22</v>
      </c>
      <c r="D464" s="24" t="s">
        <v>94</v>
      </c>
      <c r="E464" s="26">
        <v>0.995</v>
      </c>
      <c r="F464" s="245">
        <v>44576</v>
      </c>
      <c r="G464" s="246">
        <v>44576</v>
      </c>
      <c r="H464" s="239" t="s">
        <v>222</v>
      </c>
      <c r="I464" s="239" t="s">
        <v>222</v>
      </c>
      <c r="J464" s="232" t="e">
        <f t="shared" si="42"/>
        <v>#VALUE!</v>
      </c>
      <c r="K464" s="235" t="e">
        <f t="shared" si="43"/>
        <v>#VALUE!</v>
      </c>
      <c r="L464" s="10"/>
      <c r="M464" s="21">
        <v>463</v>
      </c>
      <c r="N464" s="103"/>
    </row>
    <row r="465" spans="1:14" s="1" customFormat="1" hidden="1" x14ac:dyDescent="0.25">
      <c r="A465" s="24">
        <v>16</v>
      </c>
      <c r="B465" s="24" t="s">
        <v>76</v>
      </c>
      <c r="C465" s="25" t="s">
        <v>22</v>
      </c>
      <c r="D465" s="226" t="s">
        <v>94</v>
      </c>
      <c r="E465" s="227">
        <v>0.995</v>
      </c>
      <c r="F465" s="245">
        <v>44577</v>
      </c>
      <c r="G465" s="246">
        <v>44577</v>
      </c>
      <c r="H465" s="239" t="s">
        <v>222</v>
      </c>
      <c r="I465" s="239" t="s">
        <v>222</v>
      </c>
      <c r="J465" s="232" t="e">
        <f t="shared" si="42"/>
        <v>#VALUE!</v>
      </c>
      <c r="K465" s="237" t="e">
        <f t="shared" si="43"/>
        <v>#VALUE!</v>
      </c>
      <c r="L465" s="11"/>
      <c r="M465" s="21">
        <v>464</v>
      </c>
      <c r="N465" s="103"/>
    </row>
    <row r="466" spans="1:14" s="1" customFormat="1" hidden="1" x14ac:dyDescent="0.25">
      <c r="A466" s="24">
        <v>17</v>
      </c>
      <c r="B466" s="24" t="s">
        <v>76</v>
      </c>
      <c r="C466" s="25" t="s">
        <v>22</v>
      </c>
      <c r="D466" s="24" t="s">
        <v>94</v>
      </c>
      <c r="E466" s="26">
        <v>0.995</v>
      </c>
      <c r="F466" s="245">
        <v>44578</v>
      </c>
      <c r="G466" s="246">
        <v>44578</v>
      </c>
      <c r="H466" s="239" t="s">
        <v>222</v>
      </c>
      <c r="I466" s="239" t="s">
        <v>222</v>
      </c>
      <c r="J466" s="232" t="e">
        <f t="shared" si="42"/>
        <v>#VALUE!</v>
      </c>
      <c r="K466" s="235" t="e">
        <f t="shared" si="43"/>
        <v>#VALUE!</v>
      </c>
      <c r="L466" s="11"/>
      <c r="M466" s="21">
        <v>465</v>
      </c>
      <c r="N466" s="103"/>
    </row>
    <row r="467" spans="1:14" s="1" customFormat="1" hidden="1" x14ac:dyDescent="0.25">
      <c r="A467" s="24">
        <v>18</v>
      </c>
      <c r="B467" s="24" t="s">
        <v>76</v>
      </c>
      <c r="C467" s="25" t="s">
        <v>22</v>
      </c>
      <c r="D467" s="24" t="s">
        <v>94</v>
      </c>
      <c r="E467" s="26">
        <v>0.995</v>
      </c>
      <c r="F467" s="245">
        <v>44579</v>
      </c>
      <c r="G467" s="246">
        <v>44579</v>
      </c>
      <c r="H467" s="239" t="s">
        <v>222</v>
      </c>
      <c r="I467" s="239" t="s">
        <v>222</v>
      </c>
      <c r="J467" s="232" t="e">
        <f t="shared" si="42"/>
        <v>#VALUE!</v>
      </c>
      <c r="K467" s="235" t="e">
        <f t="shared" si="43"/>
        <v>#VALUE!</v>
      </c>
      <c r="L467" s="11"/>
      <c r="M467" s="21">
        <v>466</v>
      </c>
      <c r="N467" s="103"/>
    </row>
    <row r="468" spans="1:14" s="1" customFormat="1" hidden="1" x14ac:dyDescent="0.25">
      <c r="A468" s="24">
        <v>19</v>
      </c>
      <c r="B468" s="24" t="s">
        <v>76</v>
      </c>
      <c r="C468" s="25" t="s">
        <v>22</v>
      </c>
      <c r="D468" s="24" t="s">
        <v>94</v>
      </c>
      <c r="E468" s="26">
        <v>0.995</v>
      </c>
      <c r="F468" s="245">
        <v>44580</v>
      </c>
      <c r="G468" s="246">
        <v>44580</v>
      </c>
      <c r="H468" s="239" t="s">
        <v>222</v>
      </c>
      <c r="I468" s="239" t="s">
        <v>222</v>
      </c>
      <c r="J468" s="232" t="e">
        <f t="shared" si="42"/>
        <v>#VALUE!</v>
      </c>
      <c r="K468" s="235" t="e">
        <f t="shared" si="43"/>
        <v>#VALUE!</v>
      </c>
      <c r="L468" s="11"/>
      <c r="M468" s="21">
        <v>467</v>
      </c>
      <c r="N468" s="103"/>
    </row>
    <row r="469" spans="1:14" s="1" customFormat="1" hidden="1" x14ac:dyDescent="0.25">
      <c r="A469" s="24">
        <v>20</v>
      </c>
      <c r="B469" s="24" t="s">
        <v>76</v>
      </c>
      <c r="C469" s="25" t="s">
        <v>22</v>
      </c>
      <c r="D469" s="24" t="s">
        <v>94</v>
      </c>
      <c r="E469" s="26">
        <v>0.995</v>
      </c>
      <c r="F469" s="245">
        <v>44581</v>
      </c>
      <c r="G469" s="246">
        <v>44581</v>
      </c>
      <c r="H469" s="239" t="s">
        <v>222</v>
      </c>
      <c r="I469" s="239" t="s">
        <v>222</v>
      </c>
      <c r="J469" s="232" t="e">
        <f t="shared" si="42"/>
        <v>#VALUE!</v>
      </c>
      <c r="K469" s="235" t="e">
        <f t="shared" si="43"/>
        <v>#VALUE!</v>
      </c>
      <c r="L469" s="11"/>
      <c r="M469" s="21">
        <v>468</v>
      </c>
      <c r="N469" s="103"/>
    </row>
    <row r="470" spans="1:14" s="1" customFormat="1" hidden="1" x14ac:dyDescent="0.25">
      <c r="A470" s="24">
        <v>21</v>
      </c>
      <c r="B470" s="24" t="s">
        <v>76</v>
      </c>
      <c r="C470" s="25" t="s">
        <v>22</v>
      </c>
      <c r="D470" s="24" t="s">
        <v>94</v>
      </c>
      <c r="E470" s="26">
        <v>0.995</v>
      </c>
      <c r="F470" s="245">
        <v>44582</v>
      </c>
      <c r="G470" s="246">
        <v>44582</v>
      </c>
      <c r="H470" s="239" t="s">
        <v>222</v>
      </c>
      <c r="I470" s="239" t="s">
        <v>222</v>
      </c>
      <c r="J470" s="232" t="e">
        <f t="shared" si="42"/>
        <v>#VALUE!</v>
      </c>
      <c r="K470" s="235" t="e">
        <f t="shared" si="43"/>
        <v>#VALUE!</v>
      </c>
      <c r="L470" s="11"/>
      <c r="M470" s="21">
        <v>469</v>
      </c>
      <c r="N470" s="103"/>
    </row>
    <row r="471" spans="1:14" s="1" customFormat="1" hidden="1" x14ac:dyDescent="0.25">
      <c r="A471" s="24">
        <v>22</v>
      </c>
      <c r="B471" s="24" t="s">
        <v>76</v>
      </c>
      <c r="C471" s="25" t="s">
        <v>22</v>
      </c>
      <c r="D471" s="24" t="s">
        <v>94</v>
      </c>
      <c r="E471" s="26">
        <v>0.995</v>
      </c>
      <c r="F471" s="245">
        <v>44583</v>
      </c>
      <c r="G471" s="246">
        <v>44583</v>
      </c>
      <c r="H471" s="239" t="s">
        <v>222</v>
      </c>
      <c r="I471" s="239" t="s">
        <v>222</v>
      </c>
      <c r="J471" s="232" t="e">
        <f t="shared" si="42"/>
        <v>#VALUE!</v>
      </c>
      <c r="K471" s="235" t="e">
        <f t="shared" si="43"/>
        <v>#VALUE!</v>
      </c>
      <c r="L471" s="10"/>
      <c r="M471" s="22">
        <v>470</v>
      </c>
      <c r="N471" s="103"/>
    </row>
    <row r="472" spans="1:14" s="1" customFormat="1" hidden="1" x14ac:dyDescent="0.25">
      <c r="A472" s="24">
        <v>23</v>
      </c>
      <c r="B472" s="24" t="s">
        <v>76</v>
      </c>
      <c r="C472" s="25" t="s">
        <v>22</v>
      </c>
      <c r="D472" s="24" t="s">
        <v>94</v>
      </c>
      <c r="E472" s="26">
        <v>0.995</v>
      </c>
      <c r="F472" s="245">
        <v>44584</v>
      </c>
      <c r="G472" s="246">
        <v>44584</v>
      </c>
      <c r="H472" s="239" t="s">
        <v>222</v>
      </c>
      <c r="I472" s="239" t="s">
        <v>222</v>
      </c>
      <c r="J472" s="232" t="e">
        <f t="shared" si="42"/>
        <v>#VALUE!</v>
      </c>
      <c r="K472" s="235" t="e">
        <f t="shared" si="43"/>
        <v>#VALUE!</v>
      </c>
      <c r="L472" s="11"/>
      <c r="M472" s="22">
        <v>471</v>
      </c>
      <c r="N472" s="103"/>
    </row>
    <row r="473" spans="1:14" s="1" customFormat="1" hidden="1" x14ac:dyDescent="0.25">
      <c r="A473" s="24">
        <v>24</v>
      </c>
      <c r="B473" s="24" t="s">
        <v>76</v>
      </c>
      <c r="C473" s="25" t="s">
        <v>22</v>
      </c>
      <c r="D473" s="24" t="s">
        <v>94</v>
      </c>
      <c r="E473" s="26">
        <v>0.995</v>
      </c>
      <c r="F473" s="245">
        <v>44585</v>
      </c>
      <c r="G473" s="246">
        <v>44585</v>
      </c>
      <c r="H473" s="239" t="s">
        <v>222</v>
      </c>
      <c r="I473" s="239" t="s">
        <v>222</v>
      </c>
      <c r="J473" s="232" t="e">
        <f t="shared" si="42"/>
        <v>#VALUE!</v>
      </c>
      <c r="K473" s="235" t="e">
        <f t="shared" si="43"/>
        <v>#VALUE!</v>
      </c>
      <c r="L473" s="11"/>
      <c r="M473" s="22">
        <v>472</v>
      </c>
      <c r="N473" s="103"/>
    </row>
    <row r="474" spans="1:14" s="1" customFormat="1" hidden="1" x14ac:dyDescent="0.25">
      <c r="A474" s="24">
        <v>25</v>
      </c>
      <c r="B474" s="24" t="s">
        <v>76</v>
      </c>
      <c r="C474" s="25" t="s">
        <v>22</v>
      </c>
      <c r="D474" s="24" t="s">
        <v>94</v>
      </c>
      <c r="E474" s="26">
        <v>0.995</v>
      </c>
      <c r="F474" s="245">
        <v>44586</v>
      </c>
      <c r="G474" s="246">
        <v>44586</v>
      </c>
      <c r="H474" s="239" t="s">
        <v>222</v>
      </c>
      <c r="I474" s="239" t="s">
        <v>222</v>
      </c>
      <c r="J474" s="232" t="e">
        <f t="shared" si="42"/>
        <v>#VALUE!</v>
      </c>
      <c r="K474" s="235" t="e">
        <f t="shared" si="43"/>
        <v>#VALUE!</v>
      </c>
      <c r="L474" s="11"/>
      <c r="M474" s="22">
        <v>473</v>
      </c>
      <c r="N474" s="103"/>
    </row>
    <row r="475" spans="1:14" s="1" customFormat="1" hidden="1" x14ac:dyDescent="0.25">
      <c r="A475" s="24">
        <v>26</v>
      </c>
      <c r="B475" s="24" t="s">
        <v>76</v>
      </c>
      <c r="C475" s="25" t="s">
        <v>22</v>
      </c>
      <c r="D475" s="24" t="s">
        <v>94</v>
      </c>
      <c r="E475" s="26">
        <v>0.995</v>
      </c>
      <c r="F475" s="245">
        <v>44587</v>
      </c>
      <c r="G475" s="246">
        <v>44587</v>
      </c>
      <c r="H475" s="239" t="s">
        <v>222</v>
      </c>
      <c r="I475" s="239" t="s">
        <v>222</v>
      </c>
      <c r="J475" s="232" t="e">
        <f t="shared" si="42"/>
        <v>#VALUE!</v>
      </c>
      <c r="K475" s="235" t="e">
        <f t="shared" si="43"/>
        <v>#VALUE!</v>
      </c>
      <c r="L475" s="11"/>
      <c r="M475" s="22">
        <v>474</v>
      </c>
      <c r="N475" s="103"/>
    </row>
    <row r="476" spans="1:14" s="1" customFormat="1" hidden="1" x14ac:dyDescent="0.25">
      <c r="A476" s="24">
        <v>27</v>
      </c>
      <c r="B476" s="24" t="s">
        <v>76</v>
      </c>
      <c r="C476" s="25" t="s">
        <v>22</v>
      </c>
      <c r="D476" s="24" t="s">
        <v>94</v>
      </c>
      <c r="E476" s="26">
        <v>0.995</v>
      </c>
      <c r="F476" s="245">
        <v>44588</v>
      </c>
      <c r="G476" s="246">
        <v>44588</v>
      </c>
      <c r="H476" s="239" t="s">
        <v>222</v>
      </c>
      <c r="I476" s="239" t="s">
        <v>222</v>
      </c>
      <c r="J476" s="232" t="e">
        <f t="shared" si="42"/>
        <v>#VALUE!</v>
      </c>
      <c r="K476" s="235" t="e">
        <f t="shared" si="43"/>
        <v>#VALUE!</v>
      </c>
      <c r="L476" s="11"/>
      <c r="M476" s="22">
        <v>475</v>
      </c>
      <c r="N476" s="103"/>
    </row>
    <row r="477" spans="1:14" s="1" customFormat="1" hidden="1" x14ac:dyDescent="0.25">
      <c r="A477" s="24">
        <v>28</v>
      </c>
      <c r="B477" s="24" t="s">
        <v>76</v>
      </c>
      <c r="C477" s="25" t="s">
        <v>22</v>
      </c>
      <c r="D477" s="24" t="s">
        <v>94</v>
      </c>
      <c r="E477" s="26">
        <v>0.995</v>
      </c>
      <c r="F477" s="245">
        <v>44589</v>
      </c>
      <c r="G477" s="246">
        <v>44589</v>
      </c>
      <c r="H477" s="239" t="s">
        <v>222</v>
      </c>
      <c r="I477" s="239" t="s">
        <v>222</v>
      </c>
      <c r="J477" s="232" t="e">
        <f t="shared" si="42"/>
        <v>#VALUE!</v>
      </c>
      <c r="K477" s="235" t="e">
        <f t="shared" si="43"/>
        <v>#VALUE!</v>
      </c>
      <c r="L477" s="11"/>
      <c r="M477" s="22">
        <v>476</v>
      </c>
      <c r="N477" s="103"/>
    </row>
    <row r="478" spans="1:14" s="1" customFormat="1" hidden="1" x14ac:dyDescent="0.25">
      <c r="A478" s="24">
        <v>29</v>
      </c>
      <c r="B478" s="24" t="s">
        <v>76</v>
      </c>
      <c r="C478" s="25" t="s">
        <v>22</v>
      </c>
      <c r="D478" s="24" t="s">
        <v>94</v>
      </c>
      <c r="E478" s="26">
        <v>0.995</v>
      </c>
      <c r="F478" s="245">
        <v>44590</v>
      </c>
      <c r="G478" s="246">
        <v>44590</v>
      </c>
      <c r="H478" s="239" t="s">
        <v>222</v>
      </c>
      <c r="I478" s="239" t="s">
        <v>222</v>
      </c>
      <c r="J478" s="232" t="e">
        <f t="shared" si="42"/>
        <v>#VALUE!</v>
      </c>
      <c r="K478" s="235" t="e">
        <f t="shared" si="43"/>
        <v>#VALUE!</v>
      </c>
      <c r="L478" s="10"/>
      <c r="M478" s="22">
        <v>477</v>
      </c>
      <c r="N478" s="103"/>
    </row>
    <row r="479" spans="1:14" s="1" customFormat="1" hidden="1" x14ac:dyDescent="0.25">
      <c r="A479" s="24">
        <v>30</v>
      </c>
      <c r="B479" s="24" t="s">
        <v>76</v>
      </c>
      <c r="C479" s="25" t="s">
        <v>22</v>
      </c>
      <c r="D479" s="24" t="s">
        <v>94</v>
      </c>
      <c r="E479" s="26">
        <v>0.995</v>
      </c>
      <c r="F479" s="245">
        <v>44591</v>
      </c>
      <c r="G479" s="246">
        <v>44591</v>
      </c>
      <c r="H479" s="239" t="s">
        <v>222</v>
      </c>
      <c r="I479" s="239" t="s">
        <v>222</v>
      </c>
      <c r="J479" s="232" t="e">
        <f t="shared" si="42"/>
        <v>#VALUE!</v>
      </c>
      <c r="K479" s="235" t="e">
        <f t="shared" si="43"/>
        <v>#VALUE!</v>
      </c>
      <c r="L479" s="10"/>
      <c r="M479" s="22">
        <v>478</v>
      </c>
      <c r="N479" s="103"/>
    </row>
    <row r="480" spans="1:14" s="1" customFormat="1" hidden="1" x14ac:dyDescent="0.25">
      <c r="A480" s="24">
        <v>31</v>
      </c>
      <c r="B480" s="24" t="s">
        <v>76</v>
      </c>
      <c r="C480" s="25" t="s">
        <v>22</v>
      </c>
      <c r="D480" s="24" t="s">
        <v>94</v>
      </c>
      <c r="E480" s="26">
        <v>0.995</v>
      </c>
      <c r="F480" s="245">
        <v>44592</v>
      </c>
      <c r="G480" s="246">
        <v>44592</v>
      </c>
      <c r="H480" s="239" t="s">
        <v>222</v>
      </c>
      <c r="I480" s="239" t="s">
        <v>222</v>
      </c>
      <c r="J480" s="232" t="e">
        <f t="shared" ref="J480" si="44">H480-I480</f>
        <v>#VALUE!</v>
      </c>
      <c r="K480" s="235" t="e">
        <f t="shared" ref="K480" si="45">I480/H480</f>
        <v>#VALUE!</v>
      </c>
      <c r="L480" s="10"/>
      <c r="M480" s="22">
        <v>479</v>
      </c>
      <c r="N480" s="103"/>
    </row>
    <row r="481" spans="1:14" s="1" customFormat="1" x14ac:dyDescent="0.25">
      <c r="A481" s="24"/>
      <c r="B481" s="24" t="s">
        <v>76</v>
      </c>
      <c r="C481" s="25" t="s">
        <v>22</v>
      </c>
      <c r="D481" s="24" t="s">
        <v>95</v>
      </c>
      <c r="E481" s="26">
        <v>0.995</v>
      </c>
      <c r="F481" s="27" t="s">
        <v>223</v>
      </c>
      <c r="G481" s="64"/>
      <c r="H481" s="257">
        <f>SUM(H450:H479)</f>
        <v>6871</v>
      </c>
      <c r="I481" s="257">
        <f>SUM(I450:I479)</f>
        <v>6865</v>
      </c>
      <c r="J481" s="228">
        <f t="shared" si="42"/>
        <v>6</v>
      </c>
      <c r="K481" s="235">
        <f t="shared" si="43"/>
        <v>0.99912676466307671</v>
      </c>
      <c r="L481" s="11"/>
      <c r="M481" s="23">
        <v>480</v>
      </c>
      <c r="N481" s="103"/>
    </row>
    <row r="482" spans="1:14" s="1" customFormat="1" hidden="1" x14ac:dyDescent="0.25">
      <c r="A482" s="24">
        <v>1</v>
      </c>
      <c r="B482" s="24" t="s">
        <v>76</v>
      </c>
      <c r="C482" s="25" t="s">
        <v>23</v>
      </c>
      <c r="D482" s="24" t="s">
        <v>96</v>
      </c>
      <c r="E482" s="26">
        <v>0.995</v>
      </c>
      <c r="F482" s="245">
        <v>44562</v>
      </c>
      <c r="G482" s="246">
        <v>44562</v>
      </c>
      <c r="H482" s="239">
        <v>22311</v>
      </c>
      <c r="I482" s="239">
        <v>22308</v>
      </c>
      <c r="J482" s="232">
        <f t="shared" si="42"/>
        <v>3</v>
      </c>
      <c r="K482" s="235">
        <f t="shared" si="43"/>
        <v>0.99986553717896998</v>
      </c>
      <c r="L482" s="10"/>
      <c r="M482" s="19">
        <v>481</v>
      </c>
      <c r="N482" s="103"/>
    </row>
    <row r="483" spans="1:14" s="1" customFormat="1" ht="15.6" hidden="1" x14ac:dyDescent="0.4">
      <c r="A483" s="24">
        <v>2</v>
      </c>
      <c r="B483" s="24" t="s">
        <v>76</v>
      </c>
      <c r="C483" s="25" t="s">
        <v>23</v>
      </c>
      <c r="D483" s="24" t="s">
        <v>96</v>
      </c>
      <c r="E483" s="26">
        <v>0.995</v>
      </c>
      <c r="F483" s="245">
        <v>44563</v>
      </c>
      <c r="G483" s="246">
        <v>44563</v>
      </c>
      <c r="H483" s="100">
        <v>22206</v>
      </c>
      <c r="I483" s="100">
        <v>22197</v>
      </c>
      <c r="J483" s="232">
        <f t="shared" si="42"/>
        <v>9</v>
      </c>
      <c r="K483" s="235">
        <f t="shared" si="43"/>
        <v>0.99959470413401785</v>
      </c>
      <c r="L483" s="11"/>
      <c r="M483" s="19">
        <v>482</v>
      </c>
      <c r="N483" s="103"/>
    </row>
    <row r="484" spans="1:14" s="1" customFormat="1" ht="15.6" hidden="1" x14ac:dyDescent="0.4">
      <c r="A484" s="24">
        <v>3</v>
      </c>
      <c r="B484" s="24" t="s">
        <v>76</v>
      </c>
      <c r="C484" s="25" t="s">
        <v>23</v>
      </c>
      <c r="D484" s="24" t="s">
        <v>96</v>
      </c>
      <c r="E484" s="26">
        <v>0.995</v>
      </c>
      <c r="F484" s="245">
        <v>44564</v>
      </c>
      <c r="G484" s="246">
        <v>44564</v>
      </c>
      <c r="H484" s="100">
        <v>23868</v>
      </c>
      <c r="I484" s="100">
        <v>23855</v>
      </c>
      <c r="J484" s="232">
        <f t="shared" si="42"/>
        <v>13</v>
      </c>
      <c r="K484" s="235">
        <f t="shared" si="43"/>
        <v>0.99945533769063177</v>
      </c>
      <c r="L484" s="11"/>
      <c r="M484" s="19">
        <v>483</v>
      </c>
      <c r="N484" s="103"/>
    </row>
    <row r="485" spans="1:14" s="1" customFormat="1" hidden="1" x14ac:dyDescent="0.25">
      <c r="A485" s="24">
        <v>4</v>
      </c>
      <c r="B485" s="24" t="s">
        <v>76</v>
      </c>
      <c r="C485" s="25" t="s">
        <v>23</v>
      </c>
      <c r="D485" s="24" t="s">
        <v>96</v>
      </c>
      <c r="E485" s="26">
        <v>0.995</v>
      </c>
      <c r="F485" s="245">
        <v>44565</v>
      </c>
      <c r="G485" s="246">
        <v>44565</v>
      </c>
      <c r="H485" s="239">
        <v>22714</v>
      </c>
      <c r="I485" s="239">
        <v>22689</v>
      </c>
      <c r="J485" s="232">
        <f t="shared" si="42"/>
        <v>25</v>
      </c>
      <c r="K485" s="235">
        <f t="shared" si="43"/>
        <v>0.9988993572246192</v>
      </c>
      <c r="L485" s="11"/>
      <c r="M485" s="19">
        <v>484</v>
      </c>
      <c r="N485" s="103"/>
    </row>
    <row r="486" spans="1:14" s="1" customFormat="1" hidden="1" x14ac:dyDescent="0.25">
      <c r="A486" s="24">
        <v>5</v>
      </c>
      <c r="B486" s="24" t="s">
        <v>76</v>
      </c>
      <c r="C486" s="25" t="s">
        <v>23</v>
      </c>
      <c r="D486" s="24" t="s">
        <v>96</v>
      </c>
      <c r="E486" s="26">
        <v>0.995</v>
      </c>
      <c r="F486" s="245">
        <v>44566</v>
      </c>
      <c r="G486" s="246">
        <v>44566</v>
      </c>
      <c r="H486" s="239">
        <v>22291</v>
      </c>
      <c r="I486" s="239">
        <v>22272</v>
      </c>
      <c r="J486" s="232">
        <f t="shared" si="42"/>
        <v>19</v>
      </c>
      <c r="K486" s="235">
        <f t="shared" si="43"/>
        <v>0.99914763806020368</v>
      </c>
      <c r="L486" s="11"/>
      <c r="M486" s="19">
        <v>485</v>
      </c>
      <c r="N486" s="103"/>
    </row>
    <row r="487" spans="1:14" s="1" customFormat="1" ht="15.6" hidden="1" x14ac:dyDescent="0.4">
      <c r="A487" s="24">
        <v>6</v>
      </c>
      <c r="B487" s="24" t="s">
        <v>76</v>
      </c>
      <c r="C487" s="25" t="s">
        <v>23</v>
      </c>
      <c r="D487" s="24" t="s">
        <v>96</v>
      </c>
      <c r="E487" s="26">
        <v>0.995</v>
      </c>
      <c r="F487" s="245">
        <v>44567</v>
      </c>
      <c r="G487" s="246">
        <v>44567</v>
      </c>
      <c r="H487" s="100">
        <v>23259</v>
      </c>
      <c r="I487" s="100">
        <v>23248</v>
      </c>
      <c r="J487" s="232">
        <f t="shared" si="42"/>
        <v>11</v>
      </c>
      <c r="K487" s="235">
        <f t="shared" si="43"/>
        <v>0.9995270647921235</v>
      </c>
      <c r="L487" s="11"/>
      <c r="M487" s="19">
        <v>486</v>
      </c>
      <c r="N487" s="103"/>
    </row>
    <row r="488" spans="1:14" s="1" customFormat="1" ht="15.6" hidden="1" x14ac:dyDescent="0.4">
      <c r="A488" s="24">
        <v>7</v>
      </c>
      <c r="B488" s="24" t="s">
        <v>76</v>
      </c>
      <c r="C488" s="25" t="s">
        <v>23</v>
      </c>
      <c r="D488" s="24" t="s">
        <v>96</v>
      </c>
      <c r="E488" s="26">
        <v>0.995</v>
      </c>
      <c r="F488" s="245">
        <v>44568</v>
      </c>
      <c r="G488" s="246">
        <v>44568</v>
      </c>
      <c r="H488" s="100">
        <v>14447</v>
      </c>
      <c r="I488" s="100">
        <v>14443</v>
      </c>
      <c r="J488" s="232">
        <f t="shared" si="42"/>
        <v>4</v>
      </c>
      <c r="K488" s="235">
        <f t="shared" si="43"/>
        <v>0.9997231259084931</v>
      </c>
      <c r="L488" s="11"/>
      <c r="M488" s="19">
        <v>487</v>
      </c>
      <c r="N488" s="103"/>
    </row>
    <row r="489" spans="1:14" s="1" customFormat="1" hidden="1" x14ac:dyDescent="0.25">
      <c r="A489" s="24">
        <v>8</v>
      </c>
      <c r="B489" s="24" t="s">
        <v>76</v>
      </c>
      <c r="C489" s="25" t="s">
        <v>23</v>
      </c>
      <c r="D489" s="24" t="s">
        <v>96</v>
      </c>
      <c r="E489" s="26">
        <v>0.995</v>
      </c>
      <c r="F489" s="245">
        <v>44569</v>
      </c>
      <c r="G489" s="246">
        <v>44569</v>
      </c>
      <c r="H489" s="239">
        <v>21726</v>
      </c>
      <c r="I489" s="239">
        <v>21721</v>
      </c>
      <c r="J489" s="232">
        <f t="shared" si="42"/>
        <v>5</v>
      </c>
      <c r="K489" s="235">
        <f t="shared" si="43"/>
        <v>0.99976986099604159</v>
      </c>
      <c r="L489" s="10"/>
      <c r="M489" s="20">
        <v>488</v>
      </c>
      <c r="N489" s="103"/>
    </row>
    <row r="490" spans="1:14" s="1" customFormat="1" hidden="1" x14ac:dyDescent="0.25">
      <c r="A490" s="24">
        <v>9</v>
      </c>
      <c r="B490" s="24" t="s">
        <v>76</v>
      </c>
      <c r="C490" s="25" t="s">
        <v>23</v>
      </c>
      <c r="D490" s="24" t="s">
        <v>96</v>
      </c>
      <c r="E490" s="26">
        <v>0.995</v>
      </c>
      <c r="F490" s="245">
        <v>44570</v>
      </c>
      <c r="G490" s="246">
        <v>44570</v>
      </c>
      <c r="H490" s="239">
        <v>24956</v>
      </c>
      <c r="I490" s="239">
        <v>24937</v>
      </c>
      <c r="J490" s="232">
        <f t="shared" si="42"/>
        <v>19</v>
      </c>
      <c r="K490" s="235">
        <f t="shared" si="43"/>
        <v>0.99923866004167339</v>
      </c>
      <c r="L490" s="11"/>
      <c r="M490" s="20">
        <v>489</v>
      </c>
      <c r="N490" s="103"/>
    </row>
    <row r="491" spans="1:14" s="1" customFormat="1" hidden="1" x14ac:dyDescent="0.25">
      <c r="A491" s="24">
        <v>10</v>
      </c>
      <c r="B491" s="24" t="s">
        <v>76</v>
      </c>
      <c r="C491" s="25" t="s">
        <v>23</v>
      </c>
      <c r="D491" s="24" t="s">
        <v>96</v>
      </c>
      <c r="E491" s="26">
        <v>0.995</v>
      </c>
      <c r="F491" s="245">
        <v>44571</v>
      </c>
      <c r="G491" s="246">
        <v>44571</v>
      </c>
      <c r="H491" s="239" t="s">
        <v>222</v>
      </c>
      <c r="I491" s="239" t="s">
        <v>222</v>
      </c>
      <c r="J491" s="232" t="e">
        <f t="shared" si="42"/>
        <v>#VALUE!</v>
      </c>
      <c r="K491" s="235" t="e">
        <f t="shared" si="43"/>
        <v>#VALUE!</v>
      </c>
      <c r="L491" s="11"/>
      <c r="M491" s="20">
        <v>490</v>
      </c>
      <c r="N491" s="103"/>
    </row>
    <row r="492" spans="1:14" s="1" customFormat="1" hidden="1" x14ac:dyDescent="0.25">
      <c r="A492" s="24">
        <v>11</v>
      </c>
      <c r="B492" s="24" t="s">
        <v>76</v>
      </c>
      <c r="C492" s="25" t="s">
        <v>23</v>
      </c>
      <c r="D492" s="24" t="s">
        <v>96</v>
      </c>
      <c r="E492" s="26">
        <v>0.995</v>
      </c>
      <c r="F492" s="245">
        <v>44572</v>
      </c>
      <c r="G492" s="246">
        <v>44572</v>
      </c>
      <c r="H492" s="239" t="s">
        <v>222</v>
      </c>
      <c r="I492" s="239" t="s">
        <v>222</v>
      </c>
      <c r="J492" s="232" t="e">
        <f t="shared" si="42"/>
        <v>#VALUE!</v>
      </c>
      <c r="K492" s="235" t="e">
        <f t="shared" si="43"/>
        <v>#VALUE!</v>
      </c>
      <c r="L492" s="11"/>
      <c r="M492" s="20">
        <v>491</v>
      </c>
      <c r="N492" s="103"/>
    </row>
    <row r="493" spans="1:14" s="1" customFormat="1" hidden="1" x14ac:dyDescent="0.25">
      <c r="A493" s="24">
        <v>12</v>
      </c>
      <c r="B493" s="24" t="s">
        <v>76</v>
      </c>
      <c r="C493" s="25" t="s">
        <v>23</v>
      </c>
      <c r="D493" s="24" t="s">
        <v>96</v>
      </c>
      <c r="E493" s="26">
        <v>0.995</v>
      </c>
      <c r="F493" s="245">
        <v>44573</v>
      </c>
      <c r="G493" s="246">
        <v>44573</v>
      </c>
      <c r="H493" s="239" t="s">
        <v>222</v>
      </c>
      <c r="I493" s="239" t="s">
        <v>222</v>
      </c>
      <c r="J493" s="232" t="e">
        <f t="shared" si="42"/>
        <v>#VALUE!</v>
      </c>
      <c r="K493" s="235" t="e">
        <f t="shared" si="43"/>
        <v>#VALUE!</v>
      </c>
      <c r="L493" s="11"/>
      <c r="M493" s="20">
        <v>492</v>
      </c>
      <c r="N493" s="103"/>
    </row>
    <row r="494" spans="1:14" s="1" customFormat="1" hidden="1" x14ac:dyDescent="0.25">
      <c r="A494" s="24">
        <v>13</v>
      </c>
      <c r="B494" s="24" t="s">
        <v>76</v>
      </c>
      <c r="C494" s="25" t="s">
        <v>23</v>
      </c>
      <c r="D494" s="24" t="s">
        <v>96</v>
      </c>
      <c r="E494" s="26">
        <v>0.995</v>
      </c>
      <c r="F494" s="245">
        <v>44574</v>
      </c>
      <c r="G494" s="246">
        <v>44574</v>
      </c>
      <c r="H494" s="239" t="s">
        <v>222</v>
      </c>
      <c r="I494" s="239" t="s">
        <v>222</v>
      </c>
      <c r="J494" s="232" t="e">
        <f t="shared" si="42"/>
        <v>#VALUE!</v>
      </c>
      <c r="K494" s="235" t="e">
        <f t="shared" si="43"/>
        <v>#VALUE!</v>
      </c>
      <c r="L494" s="11"/>
      <c r="M494" s="20">
        <v>493</v>
      </c>
      <c r="N494" s="103"/>
    </row>
    <row r="495" spans="1:14" s="1" customFormat="1" hidden="1" x14ac:dyDescent="0.25">
      <c r="A495" s="24">
        <v>14</v>
      </c>
      <c r="B495" s="24" t="s">
        <v>76</v>
      </c>
      <c r="C495" s="25" t="s">
        <v>23</v>
      </c>
      <c r="D495" s="223" t="s">
        <v>96</v>
      </c>
      <c r="E495" s="224">
        <v>0.995</v>
      </c>
      <c r="F495" s="245">
        <v>44575</v>
      </c>
      <c r="G495" s="246">
        <v>44575</v>
      </c>
      <c r="H495" s="239" t="s">
        <v>222</v>
      </c>
      <c r="I495" s="239" t="s">
        <v>222</v>
      </c>
      <c r="J495" s="232" t="e">
        <f t="shared" si="42"/>
        <v>#VALUE!</v>
      </c>
      <c r="K495" s="236" t="e">
        <f t="shared" si="43"/>
        <v>#VALUE!</v>
      </c>
      <c r="L495" s="11"/>
      <c r="M495" s="20">
        <v>494</v>
      </c>
      <c r="N495" s="103"/>
    </row>
    <row r="496" spans="1:14" s="1" customFormat="1" hidden="1" x14ac:dyDescent="0.25">
      <c r="A496" s="24">
        <v>15</v>
      </c>
      <c r="B496" s="24" t="s">
        <v>76</v>
      </c>
      <c r="C496" s="25" t="s">
        <v>23</v>
      </c>
      <c r="D496" s="24" t="s">
        <v>96</v>
      </c>
      <c r="E496" s="26">
        <v>0.995</v>
      </c>
      <c r="F496" s="245">
        <v>44576</v>
      </c>
      <c r="G496" s="246">
        <v>44576</v>
      </c>
      <c r="H496" s="239" t="s">
        <v>222</v>
      </c>
      <c r="I496" s="239" t="s">
        <v>222</v>
      </c>
      <c r="J496" s="232" t="e">
        <f t="shared" si="42"/>
        <v>#VALUE!</v>
      </c>
      <c r="K496" s="235" t="e">
        <f t="shared" si="43"/>
        <v>#VALUE!</v>
      </c>
      <c r="L496" s="10"/>
      <c r="M496" s="21">
        <v>495</v>
      </c>
      <c r="N496" s="103"/>
    </row>
    <row r="497" spans="1:14" s="1" customFormat="1" hidden="1" x14ac:dyDescent="0.25">
      <c r="A497" s="24">
        <v>16</v>
      </c>
      <c r="B497" s="24" t="s">
        <v>76</v>
      </c>
      <c r="C497" s="25" t="s">
        <v>23</v>
      </c>
      <c r="D497" s="226" t="s">
        <v>96</v>
      </c>
      <c r="E497" s="227">
        <v>0.995</v>
      </c>
      <c r="F497" s="245">
        <v>44577</v>
      </c>
      <c r="G497" s="246">
        <v>44577</v>
      </c>
      <c r="H497" s="239" t="s">
        <v>222</v>
      </c>
      <c r="I497" s="239" t="s">
        <v>222</v>
      </c>
      <c r="J497" s="232" t="e">
        <f t="shared" si="42"/>
        <v>#VALUE!</v>
      </c>
      <c r="K497" s="237" t="e">
        <f t="shared" si="43"/>
        <v>#VALUE!</v>
      </c>
      <c r="L497" s="11"/>
      <c r="M497" s="21">
        <v>496</v>
      </c>
      <c r="N497" s="103"/>
    </row>
    <row r="498" spans="1:14" s="1" customFormat="1" hidden="1" x14ac:dyDescent="0.25">
      <c r="A498" s="24">
        <v>17</v>
      </c>
      <c r="B498" s="24" t="s">
        <v>76</v>
      </c>
      <c r="C498" s="25" t="s">
        <v>23</v>
      </c>
      <c r="D498" s="24" t="s">
        <v>96</v>
      </c>
      <c r="E498" s="26">
        <v>0.995</v>
      </c>
      <c r="F498" s="245">
        <v>44578</v>
      </c>
      <c r="G498" s="246">
        <v>44578</v>
      </c>
      <c r="H498" s="239" t="s">
        <v>222</v>
      </c>
      <c r="I498" s="239" t="s">
        <v>222</v>
      </c>
      <c r="J498" s="232" t="e">
        <f t="shared" si="42"/>
        <v>#VALUE!</v>
      </c>
      <c r="K498" s="235" t="e">
        <f t="shared" si="43"/>
        <v>#VALUE!</v>
      </c>
      <c r="L498" s="11"/>
      <c r="M498" s="21">
        <v>497</v>
      </c>
      <c r="N498" s="103"/>
    </row>
    <row r="499" spans="1:14" s="1" customFormat="1" hidden="1" x14ac:dyDescent="0.25">
      <c r="A499" s="24">
        <v>18</v>
      </c>
      <c r="B499" s="24" t="s">
        <v>76</v>
      </c>
      <c r="C499" s="25" t="s">
        <v>23</v>
      </c>
      <c r="D499" s="24" t="s">
        <v>96</v>
      </c>
      <c r="E499" s="26">
        <v>0.995</v>
      </c>
      <c r="F499" s="245">
        <v>44579</v>
      </c>
      <c r="G499" s="246">
        <v>44579</v>
      </c>
      <c r="H499" s="239" t="s">
        <v>222</v>
      </c>
      <c r="I499" s="239" t="s">
        <v>222</v>
      </c>
      <c r="J499" s="232" t="e">
        <f t="shared" si="42"/>
        <v>#VALUE!</v>
      </c>
      <c r="K499" s="235" t="e">
        <f t="shared" si="43"/>
        <v>#VALUE!</v>
      </c>
      <c r="L499" s="11"/>
      <c r="M499" s="21">
        <v>498</v>
      </c>
      <c r="N499" s="103"/>
    </row>
    <row r="500" spans="1:14" s="1" customFormat="1" hidden="1" x14ac:dyDescent="0.25">
      <c r="A500" s="24">
        <v>19</v>
      </c>
      <c r="B500" s="24" t="s">
        <v>76</v>
      </c>
      <c r="C500" s="25" t="s">
        <v>23</v>
      </c>
      <c r="D500" s="24" t="s">
        <v>96</v>
      </c>
      <c r="E500" s="26">
        <v>0.995</v>
      </c>
      <c r="F500" s="245">
        <v>44580</v>
      </c>
      <c r="G500" s="246">
        <v>44580</v>
      </c>
      <c r="H500" s="239" t="s">
        <v>222</v>
      </c>
      <c r="I500" s="239" t="s">
        <v>222</v>
      </c>
      <c r="J500" s="232" t="e">
        <f t="shared" si="42"/>
        <v>#VALUE!</v>
      </c>
      <c r="K500" s="235" t="e">
        <f t="shared" si="43"/>
        <v>#VALUE!</v>
      </c>
      <c r="L500" s="11"/>
      <c r="M500" s="21">
        <v>499</v>
      </c>
      <c r="N500" s="103"/>
    </row>
    <row r="501" spans="1:14" s="1" customFormat="1" hidden="1" x14ac:dyDescent="0.25">
      <c r="A501" s="24">
        <v>20</v>
      </c>
      <c r="B501" s="24" t="s">
        <v>76</v>
      </c>
      <c r="C501" s="25" t="s">
        <v>23</v>
      </c>
      <c r="D501" s="24" t="s">
        <v>96</v>
      </c>
      <c r="E501" s="26">
        <v>0.995</v>
      </c>
      <c r="F501" s="245">
        <v>44581</v>
      </c>
      <c r="G501" s="246">
        <v>44581</v>
      </c>
      <c r="H501" s="239" t="s">
        <v>222</v>
      </c>
      <c r="I501" s="239" t="s">
        <v>222</v>
      </c>
      <c r="J501" s="232" t="e">
        <f t="shared" si="42"/>
        <v>#VALUE!</v>
      </c>
      <c r="K501" s="235" t="e">
        <f t="shared" si="43"/>
        <v>#VALUE!</v>
      </c>
      <c r="L501" s="11"/>
      <c r="M501" s="21">
        <v>500</v>
      </c>
      <c r="N501" s="103"/>
    </row>
    <row r="502" spans="1:14" s="1" customFormat="1" hidden="1" x14ac:dyDescent="0.25">
      <c r="A502" s="24">
        <v>21</v>
      </c>
      <c r="B502" s="24" t="s">
        <v>76</v>
      </c>
      <c r="C502" s="25" t="s">
        <v>23</v>
      </c>
      <c r="D502" s="24" t="s">
        <v>96</v>
      </c>
      <c r="E502" s="26">
        <v>0.995</v>
      </c>
      <c r="F502" s="245">
        <v>44582</v>
      </c>
      <c r="G502" s="246">
        <v>44582</v>
      </c>
      <c r="H502" s="239" t="s">
        <v>222</v>
      </c>
      <c r="I502" s="239" t="s">
        <v>222</v>
      </c>
      <c r="J502" s="232" t="e">
        <f t="shared" si="42"/>
        <v>#VALUE!</v>
      </c>
      <c r="K502" s="235" t="e">
        <f t="shared" si="43"/>
        <v>#VALUE!</v>
      </c>
      <c r="L502" s="11"/>
      <c r="M502" s="21">
        <v>501</v>
      </c>
      <c r="N502" s="103"/>
    </row>
    <row r="503" spans="1:14" s="1" customFormat="1" hidden="1" x14ac:dyDescent="0.25">
      <c r="A503" s="24">
        <v>22</v>
      </c>
      <c r="B503" s="24" t="s">
        <v>76</v>
      </c>
      <c r="C503" s="25" t="s">
        <v>23</v>
      </c>
      <c r="D503" s="24" t="s">
        <v>96</v>
      </c>
      <c r="E503" s="26">
        <v>0.995</v>
      </c>
      <c r="F503" s="245">
        <v>44583</v>
      </c>
      <c r="G503" s="246">
        <v>44583</v>
      </c>
      <c r="H503" s="239" t="s">
        <v>222</v>
      </c>
      <c r="I503" s="239" t="s">
        <v>222</v>
      </c>
      <c r="J503" s="232" t="e">
        <f t="shared" si="42"/>
        <v>#VALUE!</v>
      </c>
      <c r="K503" s="235" t="e">
        <f t="shared" si="43"/>
        <v>#VALUE!</v>
      </c>
      <c r="L503" s="10"/>
      <c r="M503" s="22">
        <v>502</v>
      </c>
      <c r="N503" s="103"/>
    </row>
    <row r="504" spans="1:14" s="1" customFormat="1" hidden="1" x14ac:dyDescent="0.25">
      <c r="A504" s="24">
        <v>23</v>
      </c>
      <c r="B504" s="24" t="s">
        <v>76</v>
      </c>
      <c r="C504" s="25" t="s">
        <v>23</v>
      </c>
      <c r="D504" s="24" t="s">
        <v>96</v>
      </c>
      <c r="E504" s="26">
        <v>0.995</v>
      </c>
      <c r="F504" s="245">
        <v>44584</v>
      </c>
      <c r="G504" s="246">
        <v>44584</v>
      </c>
      <c r="H504" s="239" t="s">
        <v>222</v>
      </c>
      <c r="I504" s="239" t="s">
        <v>222</v>
      </c>
      <c r="J504" s="232" t="e">
        <f t="shared" si="42"/>
        <v>#VALUE!</v>
      </c>
      <c r="K504" s="235" t="e">
        <f t="shared" si="43"/>
        <v>#VALUE!</v>
      </c>
      <c r="L504" s="11"/>
      <c r="M504" s="22">
        <v>503</v>
      </c>
      <c r="N504" s="103"/>
    </row>
    <row r="505" spans="1:14" s="1" customFormat="1" hidden="1" x14ac:dyDescent="0.25">
      <c r="A505" s="24">
        <v>24</v>
      </c>
      <c r="B505" s="24" t="s">
        <v>76</v>
      </c>
      <c r="C505" s="25" t="s">
        <v>23</v>
      </c>
      <c r="D505" s="24" t="s">
        <v>96</v>
      </c>
      <c r="E505" s="26">
        <v>0.995</v>
      </c>
      <c r="F505" s="245">
        <v>44585</v>
      </c>
      <c r="G505" s="246">
        <v>44585</v>
      </c>
      <c r="H505" s="239" t="s">
        <v>222</v>
      </c>
      <c r="I505" s="239" t="s">
        <v>222</v>
      </c>
      <c r="J505" s="232" t="e">
        <f t="shared" si="42"/>
        <v>#VALUE!</v>
      </c>
      <c r="K505" s="235" t="e">
        <f t="shared" si="43"/>
        <v>#VALUE!</v>
      </c>
      <c r="L505" s="11"/>
      <c r="M505" s="22">
        <v>504</v>
      </c>
      <c r="N505" s="103"/>
    </row>
    <row r="506" spans="1:14" s="1" customFormat="1" hidden="1" x14ac:dyDescent="0.25">
      <c r="A506" s="24">
        <v>25</v>
      </c>
      <c r="B506" s="24" t="s">
        <v>76</v>
      </c>
      <c r="C506" s="25" t="s">
        <v>23</v>
      </c>
      <c r="D506" s="24" t="s">
        <v>96</v>
      </c>
      <c r="E506" s="26">
        <v>0.995</v>
      </c>
      <c r="F506" s="245">
        <v>44586</v>
      </c>
      <c r="G506" s="246">
        <v>44586</v>
      </c>
      <c r="H506" s="239" t="s">
        <v>222</v>
      </c>
      <c r="I506" s="239" t="s">
        <v>222</v>
      </c>
      <c r="J506" s="232" t="e">
        <f t="shared" si="42"/>
        <v>#VALUE!</v>
      </c>
      <c r="K506" s="235" t="e">
        <f t="shared" si="43"/>
        <v>#VALUE!</v>
      </c>
      <c r="L506" s="11"/>
      <c r="M506" s="22">
        <v>505</v>
      </c>
      <c r="N506" s="103"/>
    </row>
    <row r="507" spans="1:14" s="1" customFormat="1" hidden="1" x14ac:dyDescent="0.25">
      <c r="A507" s="24">
        <v>26</v>
      </c>
      <c r="B507" s="24" t="s">
        <v>76</v>
      </c>
      <c r="C507" s="25" t="s">
        <v>23</v>
      </c>
      <c r="D507" s="24" t="s">
        <v>96</v>
      </c>
      <c r="E507" s="26">
        <v>0.995</v>
      </c>
      <c r="F507" s="245">
        <v>44587</v>
      </c>
      <c r="G507" s="246">
        <v>44587</v>
      </c>
      <c r="H507" s="239" t="s">
        <v>222</v>
      </c>
      <c r="I507" s="239" t="s">
        <v>222</v>
      </c>
      <c r="J507" s="232" t="e">
        <f t="shared" si="42"/>
        <v>#VALUE!</v>
      </c>
      <c r="K507" s="235" t="e">
        <f t="shared" si="43"/>
        <v>#VALUE!</v>
      </c>
      <c r="L507" s="11"/>
      <c r="M507" s="22">
        <v>506</v>
      </c>
      <c r="N507" s="103"/>
    </row>
    <row r="508" spans="1:14" s="1" customFormat="1" hidden="1" x14ac:dyDescent="0.25">
      <c r="A508" s="24">
        <v>27</v>
      </c>
      <c r="B508" s="24" t="s">
        <v>76</v>
      </c>
      <c r="C508" s="25" t="s">
        <v>23</v>
      </c>
      <c r="D508" s="24" t="s">
        <v>96</v>
      </c>
      <c r="E508" s="26">
        <v>0.995</v>
      </c>
      <c r="F508" s="245">
        <v>44588</v>
      </c>
      <c r="G508" s="246">
        <v>44588</v>
      </c>
      <c r="H508" s="239" t="s">
        <v>222</v>
      </c>
      <c r="I508" s="239" t="s">
        <v>222</v>
      </c>
      <c r="J508" s="232" t="e">
        <f t="shared" si="42"/>
        <v>#VALUE!</v>
      </c>
      <c r="K508" s="235" t="e">
        <f t="shared" si="43"/>
        <v>#VALUE!</v>
      </c>
      <c r="L508" s="11"/>
      <c r="M508" s="22">
        <v>507</v>
      </c>
      <c r="N508" s="103"/>
    </row>
    <row r="509" spans="1:14" s="1" customFormat="1" hidden="1" x14ac:dyDescent="0.25">
      <c r="A509" s="24">
        <v>28</v>
      </c>
      <c r="B509" s="24" t="s">
        <v>76</v>
      </c>
      <c r="C509" s="25" t="s">
        <v>23</v>
      </c>
      <c r="D509" s="24" t="s">
        <v>96</v>
      </c>
      <c r="E509" s="26">
        <v>0.995</v>
      </c>
      <c r="F509" s="245">
        <v>44589</v>
      </c>
      <c r="G509" s="246">
        <v>44589</v>
      </c>
      <c r="H509" s="239" t="s">
        <v>222</v>
      </c>
      <c r="I509" s="239" t="s">
        <v>222</v>
      </c>
      <c r="J509" s="232" t="e">
        <f t="shared" si="42"/>
        <v>#VALUE!</v>
      </c>
      <c r="K509" s="235" t="e">
        <f t="shared" si="43"/>
        <v>#VALUE!</v>
      </c>
      <c r="L509" s="11"/>
      <c r="M509" s="22">
        <v>508</v>
      </c>
      <c r="N509" s="103"/>
    </row>
    <row r="510" spans="1:14" s="1" customFormat="1" hidden="1" x14ac:dyDescent="0.25">
      <c r="A510" s="24">
        <v>29</v>
      </c>
      <c r="B510" s="24" t="s">
        <v>76</v>
      </c>
      <c r="C510" s="25" t="s">
        <v>23</v>
      </c>
      <c r="D510" s="24" t="s">
        <v>96</v>
      </c>
      <c r="E510" s="26">
        <v>0.995</v>
      </c>
      <c r="F510" s="245">
        <v>44590</v>
      </c>
      <c r="G510" s="246">
        <v>44590</v>
      </c>
      <c r="H510" s="239" t="s">
        <v>222</v>
      </c>
      <c r="I510" s="239" t="s">
        <v>222</v>
      </c>
      <c r="J510" s="232" t="e">
        <f t="shared" si="42"/>
        <v>#VALUE!</v>
      </c>
      <c r="K510" s="235" t="e">
        <f t="shared" si="43"/>
        <v>#VALUE!</v>
      </c>
      <c r="L510" s="10"/>
      <c r="M510" s="22">
        <v>509</v>
      </c>
      <c r="N510" s="103"/>
    </row>
    <row r="511" spans="1:14" s="1" customFormat="1" hidden="1" x14ac:dyDescent="0.25">
      <c r="A511" s="24">
        <v>30</v>
      </c>
      <c r="B511" s="24" t="s">
        <v>76</v>
      </c>
      <c r="C511" s="25" t="s">
        <v>23</v>
      </c>
      <c r="D511" s="24" t="s">
        <v>96</v>
      </c>
      <c r="E511" s="26">
        <v>0.995</v>
      </c>
      <c r="F511" s="245">
        <v>44591</v>
      </c>
      <c r="G511" s="246">
        <v>44591</v>
      </c>
      <c r="H511" s="239" t="s">
        <v>222</v>
      </c>
      <c r="I511" s="239" t="s">
        <v>222</v>
      </c>
      <c r="J511" s="232" t="e">
        <f t="shared" si="42"/>
        <v>#VALUE!</v>
      </c>
      <c r="K511" s="235" t="e">
        <f t="shared" si="43"/>
        <v>#VALUE!</v>
      </c>
      <c r="L511" s="10"/>
      <c r="M511" s="22">
        <v>510</v>
      </c>
      <c r="N511" s="103"/>
    </row>
    <row r="512" spans="1:14" s="1" customFormat="1" hidden="1" x14ac:dyDescent="0.25">
      <c r="A512" s="24">
        <v>31</v>
      </c>
      <c r="B512" s="24" t="s">
        <v>76</v>
      </c>
      <c r="C512" s="25" t="s">
        <v>23</v>
      </c>
      <c r="D512" s="24" t="s">
        <v>96</v>
      </c>
      <c r="E512" s="26">
        <v>0.995</v>
      </c>
      <c r="F512" s="245">
        <v>44592</v>
      </c>
      <c r="G512" s="246">
        <v>44592</v>
      </c>
      <c r="H512" s="239" t="s">
        <v>222</v>
      </c>
      <c r="I512" s="239" t="s">
        <v>222</v>
      </c>
      <c r="J512" s="232" t="e">
        <f t="shared" ref="J512" si="46">H512-I512</f>
        <v>#VALUE!</v>
      </c>
      <c r="K512" s="235" t="e">
        <f t="shared" ref="K512" si="47">I512/H512</f>
        <v>#VALUE!</v>
      </c>
      <c r="L512" s="10"/>
      <c r="M512" s="22">
        <v>511</v>
      </c>
      <c r="N512" s="103"/>
    </row>
    <row r="513" spans="1:14" s="1" customFormat="1" x14ac:dyDescent="0.25">
      <c r="A513" s="24"/>
      <c r="B513" s="24" t="s">
        <v>76</v>
      </c>
      <c r="C513" s="25" t="s">
        <v>23</v>
      </c>
      <c r="D513" s="24" t="s">
        <v>97</v>
      </c>
      <c r="E513" s="26">
        <v>0.995</v>
      </c>
      <c r="F513" s="27" t="s">
        <v>223</v>
      </c>
      <c r="G513" s="64"/>
      <c r="H513" s="257">
        <f>SUM(H482:H511)</f>
        <v>197778</v>
      </c>
      <c r="I513" s="257">
        <f>SUM(I482:I511)</f>
        <v>197670</v>
      </c>
      <c r="J513" s="228">
        <f t="shared" si="42"/>
        <v>108</v>
      </c>
      <c r="K513" s="235">
        <f t="shared" si="43"/>
        <v>0.99945393319782783</v>
      </c>
      <c r="L513" s="11"/>
      <c r="M513" s="23">
        <v>512</v>
      </c>
      <c r="N513" s="103"/>
    </row>
    <row r="514" spans="1:14" s="1" customFormat="1" hidden="1" x14ac:dyDescent="0.25">
      <c r="A514" s="24">
        <v>1</v>
      </c>
      <c r="B514" s="24" t="s">
        <v>76</v>
      </c>
      <c r="C514" s="25" t="s">
        <v>24</v>
      </c>
      <c r="D514" s="24" t="s">
        <v>98</v>
      </c>
      <c r="E514" s="26">
        <v>0.995</v>
      </c>
      <c r="F514" s="245">
        <v>44562</v>
      </c>
      <c r="G514" s="246">
        <v>44562</v>
      </c>
      <c r="H514" s="239">
        <v>57699</v>
      </c>
      <c r="I514" s="239">
        <v>57699</v>
      </c>
      <c r="J514" s="232">
        <f t="shared" ref="J514:J577" si="48">H514-I514</f>
        <v>0</v>
      </c>
      <c r="K514" s="235">
        <f t="shared" ref="K514:K577" si="49">I514/H514</f>
        <v>1</v>
      </c>
      <c r="L514" s="10"/>
      <c r="M514" s="19">
        <v>513</v>
      </c>
      <c r="N514" s="103"/>
    </row>
    <row r="515" spans="1:14" s="1" customFormat="1" ht="15.6" hidden="1" x14ac:dyDescent="0.4">
      <c r="A515" s="24">
        <v>2</v>
      </c>
      <c r="B515" s="24" t="s">
        <v>76</v>
      </c>
      <c r="C515" s="25" t="s">
        <v>24</v>
      </c>
      <c r="D515" s="24" t="s">
        <v>98</v>
      </c>
      <c r="E515" s="26">
        <v>0.995</v>
      </c>
      <c r="F515" s="245">
        <v>44563</v>
      </c>
      <c r="G515" s="246">
        <v>44563</v>
      </c>
      <c r="H515" s="100">
        <v>60576</v>
      </c>
      <c r="I515" s="100">
        <v>60574</v>
      </c>
      <c r="J515" s="232">
        <f t="shared" si="48"/>
        <v>2</v>
      </c>
      <c r="K515" s="235">
        <f t="shared" si="49"/>
        <v>0.99996698362387748</v>
      </c>
      <c r="L515" s="11"/>
      <c r="M515" s="19">
        <v>514</v>
      </c>
      <c r="N515" s="103"/>
    </row>
    <row r="516" spans="1:14" s="1" customFormat="1" ht="15.6" hidden="1" x14ac:dyDescent="0.4">
      <c r="A516" s="24">
        <v>3</v>
      </c>
      <c r="B516" s="24" t="s">
        <v>76</v>
      </c>
      <c r="C516" s="25" t="s">
        <v>24</v>
      </c>
      <c r="D516" s="24" t="s">
        <v>98</v>
      </c>
      <c r="E516" s="26">
        <v>0.995</v>
      </c>
      <c r="F516" s="245">
        <v>44564</v>
      </c>
      <c r="G516" s="246">
        <v>44564</v>
      </c>
      <c r="H516" s="100">
        <v>62267</v>
      </c>
      <c r="I516" s="100">
        <v>62266</v>
      </c>
      <c r="J516" s="232">
        <f t="shared" si="48"/>
        <v>1</v>
      </c>
      <c r="K516" s="235">
        <f t="shared" si="49"/>
        <v>0.99998394012880021</v>
      </c>
      <c r="L516" s="11"/>
      <c r="M516" s="19">
        <v>515</v>
      </c>
      <c r="N516" s="103"/>
    </row>
    <row r="517" spans="1:14" s="1" customFormat="1" hidden="1" x14ac:dyDescent="0.25">
      <c r="A517" s="24">
        <v>4</v>
      </c>
      <c r="B517" s="24" t="s">
        <v>76</v>
      </c>
      <c r="C517" s="25" t="s">
        <v>24</v>
      </c>
      <c r="D517" s="24" t="s">
        <v>98</v>
      </c>
      <c r="E517" s="26">
        <v>0.995</v>
      </c>
      <c r="F517" s="245">
        <v>44565</v>
      </c>
      <c r="G517" s="246">
        <v>44565</v>
      </c>
      <c r="H517" s="239">
        <v>63223</v>
      </c>
      <c r="I517" s="239">
        <v>63223</v>
      </c>
      <c r="J517" s="232">
        <f t="shared" si="48"/>
        <v>0</v>
      </c>
      <c r="K517" s="235">
        <f t="shared" si="49"/>
        <v>1</v>
      </c>
      <c r="L517" s="11"/>
      <c r="M517" s="19">
        <v>516</v>
      </c>
      <c r="N517" s="103"/>
    </row>
    <row r="518" spans="1:14" s="1" customFormat="1" hidden="1" x14ac:dyDescent="0.25">
      <c r="A518" s="24">
        <v>5</v>
      </c>
      <c r="B518" s="24" t="s">
        <v>76</v>
      </c>
      <c r="C518" s="25" t="s">
        <v>24</v>
      </c>
      <c r="D518" s="24" t="s">
        <v>98</v>
      </c>
      <c r="E518" s="26">
        <v>0.995</v>
      </c>
      <c r="F518" s="245">
        <v>44566</v>
      </c>
      <c r="G518" s="246">
        <v>44566</v>
      </c>
      <c r="H518" s="239">
        <v>61577</v>
      </c>
      <c r="I518" s="239">
        <v>61577</v>
      </c>
      <c r="J518" s="232">
        <f t="shared" si="48"/>
        <v>0</v>
      </c>
      <c r="K518" s="235">
        <f t="shared" si="49"/>
        <v>1</v>
      </c>
      <c r="L518" s="11"/>
      <c r="M518" s="19">
        <v>517</v>
      </c>
      <c r="N518" s="103"/>
    </row>
    <row r="519" spans="1:14" s="1" customFormat="1" ht="15.6" hidden="1" x14ac:dyDescent="0.4">
      <c r="A519" s="24">
        <v>6</v>
      </c>
      <c r="B519" s="24" t="s">
        <v>76</v>
      </c>
      <c r="C519" s="25" t="s">
        <v>24</v>
      </c>
      <c r="D519" s="24" t="s">
        <v>98</v>
      </c>
      <c r="E519" s="26">
        <v>0.995</v>
      </c>
      <c r="F519" s="245">
        <v>44567</v>
      </c>
      <c r="G519" s="246">
        <v>44567</v>
      </c>
      <c r="H519" s="100">
        <v>62493</v>
      </c>
      <c r="I519" s="100">
        <v>62491</v>
      </c>
      <c r="J519" s="232">
        <f t="shared" si="48"/>
        <v>2</v>
      </c>
      <c r="K519" s="235">
        <f t="shared" si="49"/>
        <v>0.99996799641559853</v>
      </c>
      <c r="L519" s="11"/>
      <c r="M519" s="19">
        <v>518</v>
      </c>
      <c r="N519" s="103"/>
    </row>
    <row r="520" spans="1:14" s="1" customFormat="1" ht="15.6" hidden="1" x14ac:dyDescent="0.4">
      <c r="A520" s="24">
        <v>7</v>
      </c>
      <c r="B520" s="24" t="s">
        <v>76</v>
      </c>
      <c r="C520" s="25" t="s">
        <v>24</v>
      </c>
      <c r="D520" s="24" t="s">
        <v>98</v>
      </c>
      <c r="E520" s="26">
        <v>0.995</v>
      </c>
      <c r="F520" s="245">
        <v>44568</v>
      </c>
      <c r="G520" s="246">
        <v>44568</v>
      </c>
      <c r="H520" s="100">
        <v>22646</v>
      </c>
      <c r="I520" s="100">
        <v>22645</v>
      </c>
      <c r="J520" s="232">
        <f t="shared" si="48"/>
        <v>1</v>
      </c>
      <c r="K520" s="235">
        <f t="shared" si="49"/>
        <v>0.9999558420913186</v>
      </c>
      <c r="L520" s="11"/>
      <c r="M520" s="19">
        <v>519</v>
      </c>
      <c r="N520" s="103"/>
    </row>
    <row r="521" spans="1:14" s="1" customFormat="1" hidden="1" x14ac:dyDescent="0.25">
      <c r="A521" s="24">
        <v>8</v>
      </c>
      <c r="B521" s="24" t="s">
        <v>76</v>
      </c>
      <c r="C521" s="25" t="s">
        <v>24</v>
      </c>
      <c r="D521" s="24" t="s">
        <v>98</v>
      </c>
      <c r="E521" s="26">
        <v>0.995</v>
      </c>
      <c r="F521" s="245">
        <v>44569</v>
      </c>
      <c r="G521" s="246">
        <v>44569</v>
      </c>
      <c r="H521" s="239">
        <v>56362</v>
      </c>
      <c r="I521" s="239">
        <v>56362</v>
      </c>
      <c r="J521" s="232">
        <f t="shared" si="48"/>
        <v>0</v>
      </c>
      <c r="K521" s="235">
        <f t="shared" si="49"/>
        <v>1</v>
      </c>
      <c r="L521" s="10"/>
      <c r="M521" s="20">
        <v>520</v>
      </c>
      <c r="N521" s="103"/>
    </row>
    <row r="522" spans="1:14" s="1" customFormat="1" hidden="1" x14ac:dyDescent="0.25">
      <c r="A522" s="24">
        <v>9</v>
      </c>
      <c r="B522" s="24" t="s">
        <v>76</v>
      </c>
      <c r="C522" s="25" t="s">
        <v>24</v>
      </c>
      <c r="D522" s="24" t="s">
        <v>98</v>
      </c>
      <c r="E522" s="26">
        <v>0.995</v>
      </c>
      <c r="F522" s="245">
        <v>44570</v>
      </c>
      <c r="G522" s="246">
        <v>44570</v>
      </c>
      <c r="H522" s="239">
        <v>65104</v>
      </c>
      <c r="I522" s="239">
        <v>65104</v>
      </c>
      <c r="J522" s="232">
        <f t="shared" si="48"/>
        <v>0</v>
      </c>
      <c r="K522" s="235">
        <f t="shared" si="49"/>
        <v>1</v>
      </c>
      <c r="L522" s="11"/>
      <c r="M522" s="20">
        <v>521</v>
      </c>
      <c r="N522" s="103"/>
    </row>
    <row r="523" spans="1:14" s="1" customFormat="1" hidden="1" x14ac:dyDescent="0.25">
      <c r="A523" s="24">
        <v>10</v>
      </c>
      <c r="B523" s="24" t="s">
        <v>76</v>
      </c>
      <c r="C523" s="25" t="s">
        <v>24</v>
      </c>
      <c r="D523" s="24" t="s">
        <v>98</v>
      </c>
      <c r="E523" s="26">
        <v>0.995</v>
      </c>
      <c r="F523" s="245">
        <v>44571</v>
      </c>
      <c r="G523" s="246">
        <v>44571</v>
      </c>
      <c r="H523" s="239" t="s">
        <v>222</v>
      </c>
      <c r="I523" s="239" t="s">
        <v>222</v>
      </c>
      <c r="J523" s="232" t="e">
        <f t="shared" si="48"/>
        <v>#VALUE!</v>
      </c>
      <c r="K523" s="235" t="e">
        <f t="shared" si="49"/>
        <v>#VALUE!</v>
      </c>
      <c r="L523" s="11"/>
      <c r="M523" s="20">
        <v>522</v>
      </c>
      <c r="N523" s="103"/>
    </row>
    <row r="524" spans="1:14" s="1" customFormat="1" hidden="1" x14ac:dyDescent="0.25">
      <c r="A524" s="24">
        <v>11</v>
      </c>
      <c r="B524" s="24" t="s">
        <v>76</v>
      </c>
      <c r="C524" s="25" t="s">
        <v>24</v>
      </c>
      <c r="D524" s="24" t="s">
        <v>98</v>
      </c>
      <c r="E524" s="26">
        <v>0.995</v>
      </c>
      <c r="F524" s="245">
        <v>44572</v>
      </c>
      <c r="G524" s="246">
        <v>44572</v>
      </c>
      <c r="H524" s="239" t="s">
        <v>222</v>
      </c>
      <c r="I524" s="239" t="s">
        <v>222</v>
      </c>
      <c r="J524" s="232" t="e">
        <f t="shared" si="48"/>
        <v>#VALUE!</v>
      </c>
      <c r="K524" s="235" t="e">
        <f t="shared" si="49"/>
        <v>#VALUE!</v>
      </c>
      <c r="L524" s="11"/>
      <c r="M524" s="20">
        <v>523</v>
      </c>
      <c r="N524" s="103"/>
    </row>
    <row r="525" spans="1:14" s="1" customFormat="1" hidden="1" x14ac:dyDescent="0.25">
      <c r="A525" s="24">
        <v>12</v>
      </c>
      <c r="B525" s="24" t="s">
        <v>76</v>
      </c>
      <c r="C525" s="25" t="s">
        <v>24</v>
      </c>
      <c r="D525" s="24" t="s">
        <v>98</v>
      </c>
      <c r="E525" s="26">
        <v>0.995</v>
      </c>
      <c r="F525" s="245">
        <v>44573</v>
      </c>
      <c r="G525" s="246">
        <v>44573</v>
      </c>
      <c r="H525" s="239" t="s">
        <v>222</v>
      </c>
      <c r="I525" s="239" t="s">
        <v>222</v>
      </c>
      <c r="J525" s="232" t="e">
        <f t="shared" si="48"/>
        <v>#VALUE!</v>
      </c>
      <c r="K525" s="235" t="e">
        <f t="shared" si="49"/>
        <v>#VALUE!</v>
      </c>
      <c r="L525" s="11"/>
      <c r="M525" s="20">
        <v>524</v>
      </c>
      <c r="N525" s="103"/>
    </row>
    <row r="526" spans="1:14" s="1" customFormat="1" hidden="1" x14ac:dyDescent="0.25">
      <c r="A526" s="24">
        <v>13</v>
      </c>
      <c r="B526" s="24" t="s">
        <v>76</v>
      </c>
      <c r="C526" s="25" t="s">
        <v>24</v>
      </c>
      <c r="D526" s="24" t="s">
        <v>98</v>
      </c>
      <c r="E526" s="26">
        <v>0.995</v>
      </c>
      <c r="F526" s="245">
        <v>44574</v>
      </c>
      <c r="G526" s="246">
        <v>44574</v>
      </c>
      <c r="H526" s="239" t="s">
        <v>222</v>
      </c>
      <c r="I526" s="239" t="s">
        <v>222</v>
      </c>
      <c r="J526" s="232" t="e">
        <f t="shared" si="48"/>
        <v>#VALUE!</v>
      </c>
      <c r="K526" s="235" t="e">
        <f t="shared" si="49"/>
        <v>#VALUE!</v>
      </c>
      <c r="L526" s="11"/>
      <c r="M526" s="20">
        <v>525</v>
      </c>
      <c r="N526" s="103"/>
    </row>
    <row r="527" spans="1:14" s="1" customFormat="1" hidden="1" x14ac:dyDescent="0.25">
      <c r="A527" s="24">
        <v>14</v>
      </c>
      <c r="B527" s="24" t="s">
        <v>76</v>
      </c>
      <c r="C527" s="25" t="s">
        <v>24</v>
      </c>
      <c r="D527" s="223" t="s">
        <v>98</v>
      </c>
      <c r="E527" s="224">
        <v>0.995</v>
      </c>
      <c r="F527" s="245">
        <v>44575</v>
      </c>
      <c r="G527" s="246">
        <v>44575</v>
      </c>
      <c r="H527" s="239" t="s">
        <v>222</v>
      </c>
      <c r="I527" s="239" t="s">
        <v>222</v>
      </c>
      <c r="J527" s="232" t="e">
        <f t="shared" si="48"/>
        <v>#VALUE!</v>
      </c>
      <c r="K527" s="236" t="e">
        <f t="shared" si="49"/>
        <v>#VALUE!</v>
      </c>
      <c r="L527" s="11"/>
      <c r="M527" s="20">
        <v>526</v>
      </c>
      <c r="N527" s="103"/>
    </row>
    <row r="528" spans="1:14" s="1" customFormat="1" hidden="1" x14ac:dyDescent="0.25">
      <c r="A528" s="24">
        <v>15</v>
      </c>
      <c r="B528" s="24" t="s">
        <v>76</v>
      </c>
      <c r="C528" s="25" t="s">
        <v>24</v>
      </c>
      <c r="D528" s="24" t="s">
        <v>98</v>
      </c>
      <c r="E528" s="26">
        <v>0.995</v>
      </c>
      <c r="F528" s="245">
        <v>44576</v>
      </c>
      <c r="G528" s="246">
        <v>44576</v>
      </c>
      <c r="H528" s="239" t="s">
        <v>222</v>
      </c>
      <c r="I528" s="239" t="s">
        <v>222</v>
      </c>
      <c r="J528" s="232" t="e">
        <f t="shared" si="48"/>
        <v>#VALUE!</v>
      </c>
      <c r="K528" s="235" t="e">
        <f t="shared" si="49"/>
        <v>#VALUE!</v>
      </c>
      <c r="L528" s="10"/>
      <c r="M528" s="21">
        <v>527</v>
      </c>
      <c r="N528" s="103"/>
    </row>
    <row r="529" spans="1:14" s="1" customFormat="1" hidden="1" x14ac:dyDescent="0.25">
      <c r="A529" s="24">
        <v>16</v>
      </c>
      <c r="B529" s="24" t="s">
        <v>76</v>
      </c>
      <c r="C529" s="25" t="s">
        <v>24</v>
      </c>
      <c r="D529" s="226" t="s">
        <v>98</v>
      </c>
      <c r="E529" s="227">
        <v>0.995</v>
      </c>
      <c r="F529" s="245">
        <v>44577</v>
      </c>
      <c r="G529" s="246">
        <v>44577</v>
      </c>
      <c r="H529" s="239" t="s">
        <v>222</v>
      </c>
      <c r="I529" s="239" t="s">
        <v>222</v>
      </c>
      <c r="J529" s="232" t="e">
        <f t="shared" si="48"/>
        <v>#VALUE!</v>
      </c>
      <c r="K529" s="237" t="e">
        <f t="shared" si="49"/>
        <v>#VALUE!</v>
      </c>
      <c r="L529" s="11"/>
      <c r="M529" s="21">
        <v>528</v>
      </c>
      <c r="N529" s="103"/>
    </row>
    <row r="530" spans="1:14" s="1" customFormat="1" hidden="1" x14ac:dyDescent="0.25">
      <c r="A530" s="24">
        <v>17</v>
      </c>
      <c r="B530" s="24" t="s">
        <v>76</v>
      </c>
      <c r="C530" s="25" t="s">
        <v>24</v>
      </c>
      <c r="D530" s="24" t="s">
        <v>98</v>
      </c>
      <c r="E530" s="26">
        <v>0.995</v>
      </c>
      <c r="F530" s="245">
        <v>44578</v>
      </c>
      <c r="G530" s="246">
        <v>44578</v>
      </c>
      <c r="H530" s="239" t="s">
        <v>222</v>
      </c>
      <c r="I530" s="239" t="s">
        <v>222</v>
      </c>
      <c r="J530" s="232" t="e">
        <f t="shared" si="48"/>
        <v>#VALUE!</v>
      </c>
      <c r="K530" s="235" t="e">
        <f t="shared" si="49"/>
        <v>#VALUE!</v>
      </c>
      <c r="L530" s="11"/>
      <c r="M530" s="21">
        <v>529</v>
      </c>
      <c r="N530" s="103"/>
    </row>
    <row r="531" spans="1:14" s="1" customFormat="1" hidden="1" x14ac:dyDescent="0.25">
      <c r="A531" s="24">
        <v>18</v>
      </c>
      <c r="B531" s="24" t="s">
        <v>76</v>
      </c>
      <c r="C531" s="25" t="s">
        <v>24</v>
      </c>
      <c r="D531" s="24" t="s">
        <v>98</v>
      </c>
      <c r="E531" s="26">
        <v>0.995</v>
      </c>
      <c r="F531" s="245">
        <v>44579</v>
      </c>
      <c r="G531" s="246">
        <v>44579</v>
      </c>
      <c r="H531" s="239" t="s">
        <v>222</v>
      </c>
      <c r="I531" s="239" t="s">
        <v>222</v>
      </c>
      <c r="J531" s="232" t="e">
        <f t="shared" si="48"/>
        <v>#VALUE!</v>
      </c>
      <c r="K531" s="235" t="e">
        <f t="shared" si="49"/>
        <v>#VALUE!</v>
      </c>
      <c r="L531" s="11"/>
      <c r="M531" s="21">
        <v>530</v>
      </c>
      <c r="N531" s="103"/>
    </row>
    <row r="532" spans="1:14" s="1" customFormat="1" hidden="1" x14ac:dyDescent="0.25">
      <c r="A532" s="24">
        <v>19</v>
      </c>
      <c r="B532" s="24" t="s">
        <v>76</v>
      </c>
      <c r="C532" s="25" t="s">
        <v>24</v>
      </c>
      <c r="D532" s="24" t="s">
        <v>98</v>
      </c>
      <c r="E532" s="26">
        <v>0.995</v>
      </c>
      <c r="F532" s="245">
        <v>44580</v>
      </c>
      <c r="G532" s="246">
        <v>44580</v>
      </c>
      <c r="H532" s="239" t="s">
        <v>222</v>
      </c>
      <c r="I532" s="239" t="s">
        <v>222</v>
      </c>
      <c r="J532" s="232" t="e">
        <f t="shared" si="48"/>
        <v>#VALUE!</v>
      </c>
      <c r="K532" s="235" t="e">
        <f t="shared" si="49"/>
        <v>#VALUE!</v>
      </c>
      <c r="L532" s="11"/>
      <c r="M532" s="21">
        <v>531</v>
      </c>
      <c r="N532" s="103"/>
    </row>
    <row r="533" spans="1:14" s="1" customFormat="1" hidden="1" x14ac:dyDescent="0.25">
      <c r="A533" s="24">
        <v>20</v>
      </c>
      <c r="B533" s="24" t="s">
        <v>76</v>
      </c>
      <c r="C533" s="25" t="s">
        <v>24</v>
      </c>
      <c r="D533" s="24" t="s">
        <v>98</v>
      </c>
      <c r="E533" s="26">
        <v>0.995</v>
      </c>
      <c r="F533" s="245">
        <v>44581</v>
      </c>
      <c r="G533" s="246">
        <v>44581</v>
      </c>
      <c r="H533" s="239" t="s">
        <v>222</v>
      </c>
      <c r="I533" s="239" t="s">
        <v>222</v>
      </c>
      <c r="J533" s="232" t="e">
        <f t="shared" si="48"/>
        <v>#VALUE!</v>
      </c>
      <c r="K533" s="235" t="e">
        <f t="shared" si="49"/>
        <v>#VALUE!</v>
      </c>
      <c r="L533" s="11"/>
      <c r="M533" s="21">
        <v>532</v>
      </c>
      <c r="N533" s="103"/>
    </row>
    <row r="534" spans="1:14" s="1" customFormat="1" hidden="1" x14ac:dyDescent="0.25">
      <c r="A534" s="24">
        <v>21</v>
      </c>
      <c r="B534" s="24" t="s">
        <v>76</v>
      </c>
      <c r="C534" s="25" t="s">
        <v>24</v>
      </c>
      <c r="D534" s="24" t="s">
        <v>98</v>
      </c>
      <c r="E534" s="26">
        <v>0.995</v>
      </c>
      <c r="F534" s="245">
        <v>44582</v>
      </c>
      <c r="G534" s="246">
        <v>44582</v>
      </c>
      <c r="H534" s="239" t="s">
        <v>222</v>
      </c>
      <c r="I534" s="239" t="s">
        <v>222</v>
      </c>
      <c r="J534" s="232" t="e">
        <f t="shared" si="48"/>
        <v>#VALUE!</v>
      </c>
      <c r="K534" s="235" t="e">
        <f t="shared" si="49"/>
        <v>#VALUE!</v>
      </c>
      <c r="L534" s="11"/>
      <c r="M534" s="21">
        <v>533</v>
      </c>
      <c r="N534" s="103"/>
    </row>
    <row r="535" spans="1:14" s="1" customFormat="1" hidden="1" x14ac:dyDescent="0.25">
      <c r="A535" s="24">
        <v>22</v>
      </c>
      <c r="B535" s="24" t="s">
        <v>76</v>
      </c>
      <c r="C535" s="25" t="s">
        <v>24</v>
      </c>
      <c r="D535" s="24" t="s">
        <v>98</v>
      </c>
      <c r="E535" s="26">
        <v>0.995</v>
      </c>
      <c r="F535" s="245">
        <v>44583</v>
      </c>
      <c r="G535" s="246">
        <v>44583</v>
      </c>
      <c r="H535" s="239" t="s">
        <v>222</v>
      </c>
      <c r="I535" s="239" t="s">
        <v>222</v>
      </c>
      <c r="J535" s="232" t="e">
        <f t="shared" si="48"/>
        <v>#VALUE!</v>
      </c>
      <c r="K535" s="235" t="e">
        <f t="shared" si="49"/>
        <v>#VALUE!</v>
      </c>
      <c r="L535" s="10"/>
      <c r="M535" s="22">
        <v>534</v>
      </c>
      <c r="N535" s="103"/>
    </row>
    <row r="536" spans="1:14" s="1" customFormat="1" hidden="1" x14ac:dyDescent="0.25">
      <c r="A536" s="24">
        <v>23</v>
      </c>
      <c r="B536" s="24" t="s">
        <v>76</v>
      </c>
      <c r="C536" s="25" t="s">
        <v>24</v>
      </c>
      <c r="D536" s="24" t="s">
        <v>98</v>
      </c>
      <c r="E536" s="26">
        <v>0.995</v>
      </c>
      <c r="F536" s="245">
        <v>44584</v>
      </c>
      <c r="G536" s="246">
        <v>44584</v>
      </c>
      <c r="H536" s="239" t="s">
        <v>222</v>
      </c>
      <c r="I536" s="239" t="s">
        <v>222</v>
      </c>
      <c r="J536" s="232" t="e">
        <f t="shared" si="48"/>
        <v>#VALUE!</v>
      </c>
      <c r="K536" s="235" t="e">
        <f t="shared" si="49"/>
        <v>#VALUE!</v>
      </c>
      <c r="L536" s="11"/>
      <c r="M536" s="22">
        <v>535</v>
      </c>
      <c r="N536" s="103"/>
    </row>
    <row r="537" spans="1:14" s="1" customFormat="1" hidden="1" x14ac:dyDescent="0.25">
      <c r="A537" s="24">
        <v>24</v>
      </c>
      <c r="B537" s="24" t="s">
        <v>76</v>
      </c>
      <c r="C537" s="25" t="s">
        <v>24</v>
      </c>
      <c r="D537" s="24" t="s">
        <v>98</v>
      </c>
      <c r="E537" s="26">
        <v>0.995</v>
      </c>
      <c r="F537" s="245">
        <v>44585</v>
      </c>
      <c r="G537" s="246">
        <v>44585</v>
      </c>
      <c r="H537" s="239" t="s">
        <v>222</v>
      </c>
      <c r="I537" s="239" t="s">
        <v>222</v>
      </c>
      <c r="J537" s="232" t="e">
        <f t="shared" si="48"/>
        <v>#VALUE!</v>
      </c>
      <c r="K537" s="235" t="e">
        <f t="shared" si="49"/>
        <v>#VALUE!</v>
      </c>
      <c r="L537" s="11"/>
      <c r="M537" s="22">
        <v>536</v>
      </c>
      <c r="N537" s="103"/>
    </row>
    <row r="538" spans="1:14" s="1" customFormat="1" hidden="1" x14ac:dyDescent="0.25">
      <c r="A538" s="24">
        <v>25</v>
      </c>
      <c r="B538" s="24" t="s">
        <v>76</v>
      </c>
      <c r="C538" s="25" t="s">
        <v>24</v>
      </c>
      <c r="D538" s="24" t="s">
        <v>98</v>
      </c>
      <c r="E538" s="26">
        <v>0.995</v>
      </c>
      <c r="F538" s="245">
        <v>44586</v>
      </c>
      <c r="G538" s="246">
        <v>44586</v>
      </c>
      <c r="H538" s="239" t="s">
        <v>222</v>
      </c>
      <c r="I538" s="239" t="s">
        <v>222</v>
      </c>
      <c r="J538" s="232" t="e">
        <f t="shared" si="48"/>
        <v>#VALUE!</v>
      </c>
      <c r="K538" s="235" t="e">
        <f t="shared" si="49"/>
        <v>#VALUE!</v>
      </c>
      <c r="L538" s="11"/>
      <c r="M538" s="22">
        <v>537</v>
      </c>
      <c r="N538" s="103"/>
    </row>
    <row r="539" spans="1:14" s="1" customFormat="1" hidden="1" x14ac:dyDescent="0.25">
      <c r="A539" s="24">
        <v>26</v>
      </c>
      <c r="B539" s="24" t="s">
        <v>76</v>
      </c>
      <c r="C539" s="25" t="s">
        <v>24</v>
      </c>
      <c r="D539" s="24" t="s">
        <v>98</v>
      </c>
      <c r="E539" s="26">
        <v>0.995</v>
      </c>
      <c r="F539" s="245">
        <v>44587</v>
      </c>
      <c r="G539" s="246">
        <v>44587</v>
      </c>
      <c r="H539" s="239" t="s">
        <v>222</v>
      </c>
      <c r="I539" s="239" t="s">
        <v>222</v>
      </c>
      <c r="J539" s="232" t="e">
        <f t="shared" si="48"/>
        <v>#VALUE!</v>
      </c>
      <c r="K539" s="235" t="e">
        <f t="shared" si="49"/>
        <v>#VALUE!</v>
      </c>
      <c r="L539" s="11"/>
      <c r="M539" s="22">
        <v>538</v>
      </c>
      <c r="N539" s="103"/>
    </row>
    <row r="540" spans="1:14" s="1" customFormat="1" hidden="1" x14ac:dyDescent="0.25">
      <c r="A540" s="24">
        <v>27</v>
      </c>
      <c r="B540" s="24" t="s">
        <v>76</v>
      </c>
      <c r="C540" s="25" t="s">
        <v>24</v>
      </c>
      <c r="D540" s="24" t="s">
        <v>98</v>
      </c>
      <c r="E540" s="26">
        <v>0.995</v>
      </c>
      <c r="F540" s="245">
        <v>44588</v>
      </c>
      <c r="G540" s="246">
        <v>44588</v>
      </c>
      <c r="H540" s="239" t="s">
        <v>222</v>
      </c>
      <c r="I540" s="239" t="s">
        <v>222</v>
      </c>
      <c r="J540" s="232" t="e">
        <f t="shared" si="48"/>
        <v>#VALUE!</v>
      </c>
      <c r="K540" s="235" t="e">
        <f t="shared" si="49"/>
        <v>#VALUE!</v>
      </c>
      <c r="L540" s="11"/>
      <c r="M540" s="22">
        <v>539</v>
      </c>
      <c r="N540" s="103"/>
    </row>
    <row r="541" spans="1:14" s="1" customFormat="1" hidden="1" x14ac:dyDescent="0.25">
      <c r="A541" s="24">
        <v>28</v>
      </c>
      <c r="B541" s="24" t="s">
        <v>76</v>
      </c>
      <c r="C541" s="25" t="s">
        <v>24</v>
      </c>
      <c r="D541" s="24" t="s">
        <v>98</v>
      </c>
      <c r="E541" s="26">
        <v>0.995</v>
      </c>
      <c r="F541" s="245">
        <v>44589</v>
      </c>
      <c r="G541" s="246">
        <v>44589</v>
      </c>
      <c r="H541" s="239" t="s">
        <v>222</v>
      </c>
      <c r="I541" s="239" t="s">
        <v>222</v>
      </c>
      <c r="J541" s="232" t="e">
        <f t="shared" si="48"/>
        <v>#VALUE!</v>
      </c>
      <c r="K541" s="235" t="e">
        <f t="shared" si="49"/>
        <v>#VALUE!</v>
      </c>
      <c r="L541" s="11"/>
      <c r="M541" s="22">
        <v>540</v>
      </c>
      <c r="N541" s="103"/>
    </row>
    <row r="542" spans="1:14" s="1" customFormat="1" hidden="1" x14ac:dyDescent="0.25">
      <c r="A542" s="24">
        <v>29</v>
      </c>
      <c r="B542" s="24" t="s">
        <v>76</v>
      </c>
      <c r="C542" s="25" t="s">
        <v>24</v>
      </c>
      <c r="D542" s="24" t="s">
        <v>98</v>
      </c>
      <c r="E542" s="26">
        <v>0.995</v>
      </c>
      <c r="F542" s="245">
        <v>44590</v>
      </c>
      <c r="G542" s="246">
        <v>44590</v>
      </c>
      <c r="H542" s="239" t="s">
        <v>222</v>
      </c>
      <c r="I542" s="239" t="s">
        <v>222</v>
      </c>
      <c r="J542" s="232" t="e">
        <f t="shared" si="48"/>
        <v>#VALUE!</v>
      </c>
      <c r="K542" s="235" t="e">
        <f t="shared" si="49"/>
        <v>#VALUE!</v>
      </c>
      <c r="L542" s="10"/>
      <c r="M542" s="22">
        <v>541</v>
      </c>
      <c r="N542" s="103"/>
    </row>
    <row r="543" spans="1:14" s="1" customFormat="1" hidden="1" x14ac:dyDescent="0.25">
      <c r="A543" s="24">
        <v>30</v>
      </c>
      <c r="B543" s="24" t="s">
        <v>76</v>
      </c>
      <c r="C543" s="25" t="s">
        <v>24</v>
      </c>
      <c r="D543" s="24" t="s">
        <v>98</v>
      </c>
      <c r="E543" s="26">
        <v>0.995</v>
      </c>
      <c r="F543" s="245">
        <v>44591</v>
      </c>
      <c r="G543" s="246">
        <v>44591</v>
      </c>
      <c r="H543" s="239" t="s">
        <v>222</v>
      </c>
      <c r="I543" s="239" t="s">
        <v>222</v>
      </c>
      <c r="J543" s="232" t="e">
        <f t="shared" si="48"/>
        <v>#VALUE!</v>
      </c>
      <c r="K543" s="235" t="e">
        <f t="shared" si="49"/>
        <v>#VALUE!</v>
      </c>
      <c r="L543" s="10"/>
      <c r="M543" s="22">
        <v>542</v>
      </c>
      <c r="N543" s="103"/>
    </row>
    <row r="544" spans="1:14" s="1" customFormat="1" hidden="1" x14ac:dyDescent="0.25">
      <c r="A544" s="24">
        <v>31</v>
      </c>
      <c r="B544" s="24" t="s">
        <v>76</v>
      </c>
      <c r="C544" s="25" t="s">
        <v>24</v>
      </c>
      <c r="D544" s="24" t="s">
        <v>98</v>
      </c>
      <c r="E544" s="26">
        <v>0.995</v>
      </c>
      <c r="F544" s="245">
        <v>44592</v>
      </c>
      <c r="G544" s="246">
        <v>44592</v>
      </c>
      <c r="H544" s="239" t="s">
        <v>222</v>
      </c>
      <c r="I544" s="239" t="s">
        <v>222</v>
      </c>
      <c r="J544" s="232" t="e">
        <f t="shared" ref="J544" si="50">H544-I544</f>
        <v>#VALUE!</v>
      </c>
      <c r="K544" s="235" t="e">
        <f t="shared" ref="K544" si="51">I544/H544</f>
        <v>#VALUE!</v>
      </c>
      <c r="L544" s="10"/>
      <c r="M544" s="22">
        <v>543</v>
      </c>
      <c r="N544" s="103"/>
    </row>
    <row r="545" spans="1:14" s="1" customFormat="1" x14ac:dyDescent="0.25">
      <c r="A545" s="24"/>
      <c r="B545" s="24" t="s">
        <v>76</v>
      </c>
      <c r="C545" s="25" t="s">
        <v>24</v>
      </c>
      <c r="D545" s="24" t="s">
        <v>99</v>
      </c>
      <c r="E545" s="26">
        <v>0.995</v>
      </c>
      <c r="F545" s="27" t="s">
        <v>223</v>
      </c>
      <c r="G545" s="64"/>
      <c r="H545" s="257">
        <f>SUM(H514:H543)</f>
        <v>511947</v>
      </c>
      <c r="I545" s="257">
        <f>SUM(I514:I543)</f>
        <v>511941</v>
      </c>
      <c r="J545" s="228">
        <f t="shared" si="48"/>
        <v>6</v>
      </c>
      <c r="K545" s="235">
        <f t="shared" si="49"/>
        <v>0.99998828003680074</v>
      </c>
      <c r="L545" s="11"/>
      <c r="M545" s="23">
        <v>544</v>
      </c>
      <c r="N545" s="103"/>
    </row>
    <row r="546" spans="1:14" s="1" customFormat="1" hidden="1" x14ac:dyDescent="0.25">
      <c r="A546" s="24">
        <v>1</v>
      </c>
      <c r="B546" s="24" t="s">
        <v>100</v>
      </c>
      <c r="C546" s="25" t="s">
        <v>31</v>
      </c>
      <c r="D546" s="24" t="s">
        <v>101</v>
      </c>
      <c r="E546" s="26">
        <v>0.995</v>
      </c>
      <c r="F546" s="245">
        <v>44562</v>
      </c>
      <c r="G546" s="246">
        <v>44562</v>
      </c>
      <c r="H546" s="239">
        <v>3450278</v>
      </c>
      <c r="I546" s="239">
        <v>3450194</v>
      </c>
      <c r="J546" s="232">
        <f t="shared" si="48"/>
        <v>84</v>
      </c>
      <c r="K546" s="235">
        <f t="shared" si="49"/>
        <v>0.99997565413569578</v>
      </c>
      <c r="L546" s="10"/>
      <c r="M546" s="19">
        <v>545</v>
      </c>
      <c r="N546" s="103"/>
    </row>
    <row r="547" spans="1:14" s="1" customFormat="1" ht="15.6" hidden="1" x14ac:dyDescent="0.4">
      <c r="A547" s="24">
        <v>2</v>
      </c>
      <c r="B547" s="24" t="s">
        <v>100</v>
      </c>
      <c r="C547" s="25" t="s">
        <v>31</v>
      </c>
      <c r="D547" s="24" t="s">
        <v>101</v>
      </c>
      <c r="E547" s="26">
        <v>0.995</v>
      </c>
      <c r="F547" s="245">
        <v>44563</v>
      </c>
      <c r="G547" s="246">
        <v>44563</v>
      </c>
      <c r="H547" s="100">
        <v>3336636</v>
      </c>
      <c r="I547" s="100">
        <v>3336350</v>
      </c>
      <c r="J547" s="232">
        <f t="shared" si="48"/>
        <v>286</v>
      </c>
      <c r="K547" s="235">
        <f t="shared" si="49"/>
        <v>0.99991428492649481</v>
      </c>
      <c r="L547" s="11"/>
      <c r="M547" s="19">
        <v>546</v>
      </c>
      <c r="N547" s="103"/>
    </row>
    <row r="548" spans="1:14" s="1" customFormat="1" ht="15.6" hidden="1" x14ac:dyDescent="0.4">
      <c r="A548" s="24">
        <v>3</v>
      </c>
      <c r="B548" s="24" t="s">
        <v>100</v>
      </c>
      <c r="C548" s="25" t="s">
        <v>31</v>
      </c>
      <c r="D548" s="24" t="s">
        <v>101</v>
      </c>
      <c r="E548" s="26">
        <v>0.995</v>
      </c>
      <c r="F548" s="245">
        <v>44564</v>
      </c>
      <c r="G548" s="246">
        <v>44564</v>
      </c>
      <c r="H548" s="100">
        <v>3357110</v>
      </c>
      <c r="I548" s="100">
        <v>3356069</v>
      </c>
      <c r="J548" s="232">
        <f t="shared" si="48"/>
        <v>1041</v>
      </c>
      <c r="K548" s="235">
        <f t="shared" si="49"/>
        <v>0.99968991185871181</v>
      </c>
      <c r="L548" s="11"/>
      <c r="M548" s="19">
        <v>547</v>
      </c>
      <c r="N548" s="103"/>
    </row>
    <row r="549" spans="1:14" s="1" customFormat="1" hidden="1" x14ac:dyDescent="0.25">
      <c r="A549" s="24">
        <v>4</v>
      </c>
      <c r="B549" s="24" t="s">
        <v>100</v>
      </c>
      <c r="C549" s="25" t="s">
        <v>31</v>
      </c>
      <c r="D549" s="24" t="s">
        <v>101</v>
      </c>
      <c r="E549" s="26">
        <v>0.995</v>
      </c>
      <c r="F549" s="245">
        <v>44565</v>
      </c>
      <c r="G549" s="246">
        <v>44565</v>
      </c>
      <c r="H549" s="239">
        <v>3352546</v>
      </c>
      <c r="I549" s="239">
        <v>3352208</v>
      </c>
      <c r="J549" s="232">
        <f t="shared" si="48"/>
        <v>338</v>
      </c>
      <c r="K549" s="235">
        <f t="shared" si="49"/>
        <v>0.999899181099976</v>
      </c>
      <c r="L549" s="11"/>
      <c r="M549" s="19">
        <v>548</v>
      </c>
      <c r="N549" s="103"/>
    </row>
    <row r="550" spans="1:14" s="1" customFormat="1" hidden="1" x14ac:dyDescent="0.25">
      <c r="A550" s="24">
        <v>5</v>
      </c>
      <c r="B550" s="24" t="s">
        <v>100</v>
      </c>
      <c r="C550" s="25" t="s">
        <v>31</v>
      </c>
      <c r="D550" s="24" t="s">
        <v>101</v>
      </c>
      <c r="E550" s="26">
        <v>0.995</v>
      </c>
      <c r="F550" s="245">
        <v>44566</v>
      </c>
      <c r="G550" s="246">
        <v>44566</v>
      </c>
      <c r="H550" s="239">
        <v>3361054</v>
      </c>
      <c r="I550" s="239">
        <v>3358073</v>
      </c>
      <c r="J550" s="232">
        <f t="shared" si="48"/>
        <v>2981</v>
      </c>
      <c r="K550" s="235">
        <f t="shared" si="49"/>
        <v>0.99911307583871012</v>
      </c>
      <c r="L550" s="11"/>
      <c r="M550" s="19">
        <v>549</v>
      </c>
      <c r="N550" s="103"/>
    </row>
    <row r="551" spans="1:14" s="1" customFormat="1" ht="15.6" hidden="1" x14ac:dyDescent="0.4">
      <c r="A551" s="24">
        <v>6</v>
      </c>
      <c r="B551" s="24" t="s">
        <v>100</v>
      </c>
      <c r="C551" s="25" t="s">
        <v>31</v>
      </c>
      <c r="D551" s="24" t="s">
        <v>101</v>
      </c>
      <c r="E551" s="26">
        <v>0.995</v>
      </c>
      <c r="F551" s="245">
        <v>44567</v>
      </c>
      <c r="G551" s="246">
        <v>44567</v>
      </c>
      <c r="H551" s="100">
        <v>3512536</v>
      </c>
      <c r="I551" s="100">
        <v>3512368</v>
      </c>
      <c r="J551" s="232">
        <f t="shared" si="48"/>
        <v>168</v>
      </c>
      <c r="K551" s="235">
        <f t="shared" si="49"/>
        <v>0.99995217130870684</v>
      </c>
      <c r="L551" s="11"/>
      <c r="M551" s="19">
        <v>550</v>
      </c>
      <c r="N551" s="103"/>
    </row>
    <row r="552" spans="1:14" s="1" customFormat="1" ht="15.6" hidden="1" x14ac:dyDescent="0.4">
      <c r="A552" s="24">
        <v>7</v>
      </c>
      <c r="B552" s="24" t="s">
        <v>100</v>
      </c>
      <c r="C552" s="25" t="s">
        <v>31</v>
      </c>
      <c r="D552" s="24" t="s">
        <v>101</v>
      </c>
      <c r="E552" s="26">
        <v>0.995</v>
      </c>
      <c r="F552" s="245">
        <v>44568</v>
      </c>
      <c r="G552" s="246">
        <v>44568</v>
      </c>
      <c r="H552" s="100">
        <v>3528225</v>
      </c>
      <c r="I552" s="100">
        <v>3528069</v>
      </c>
      <c r="J552" s="232">
        <f t="shared" si="48"/>
        <v>156</v>
      </c>
      <c r="K552" s="235">
        <f t="shared" si="49"/>
        <v>0.99995578513275085</v>
      </c>
      <c r="L552" s="11"/>
      <c r="M552" s="19">
        <v>551</v>
      </c>
      <c r="N552" s="103"/>
    </row>
    <row r="553" spans="1:14" s="1" customFormat="1" hidden="1" x14ac:dyDescent="0.25">
      <c r="A553" s="24">
        <v>8</v>
      </c>
      <c r="B553" s="24" t="s">
        <v>100</v>
      </c>
      <c r="C553" s="25" t="s">
        <v>31</v>
      </c>
      <c r="D553" s="24" t="s">
        <v>101</v>
      </c>
      <c r="E553" s="26">
        <v>0.995</v>
      </c>
      <c r="F553" s="245">
        <v>44569</v>
      </c>
      <c r="G553" s="246">
        <v>44569</v>
      </c>
      <c r="H553" s="239">
        <v>3493143</v>
      </c>
      <c r="I553" s="239">
        <v>3493003</v>
      </c>
      <c r="J553" s="232">
        <f t="shared" si="48"/>
        <v>140</v>
      </c>
      <c r="K553" s="235">
        <f t="shared" si="49"/>
        <v>0.99995992148045476</v>
      </c>
      <c r="L553" s="10"/>
      <c r="M553" s="20">
        <v>552</v>
      </c>
      <c r="N553" s="103"/>
    </row>
    <row r="554" spans="1:14" s="1" customFormat="1" hidden="1" x14ac:dyDescent="0.25">
      <c r="A554" s="24">
        <v>9</v>
      </c>
      <c r="B554" s="24" t="s">
        <v>100</v>
      </c>
      <c r="C554" s="25" t="s">
        <v>31</v>
      </c>
      <c r="D554" s="24" t="s">
        <v>101</v>
      </c>
      <c r="E554" s="26">
        <v>0.995</v>
      </c>
      <c r="F554" s="245">
        <v>44570</v>
      </c>
      <c r="G554" s="246">
        <v>44570</v>
      </c>
      <c r="H554" s="239">
        <v>3542089</v>
      </c>
      <c r="I554" s="239">
        <v>3541887</v>
      </c>
      <c r="J554" s="232">
        <f t="shared" si="48"/>
        <v>202</v>
      </c>
      <c r="K554" s="235">
        <f t="shared" si="49"/>
        <v>0.99994297150636247</v>
      </c>
      <c r="L554" s="11"/>
      <c r="M554" s="20">
        <v>553</v>
      </c>
      <c r="N554" s="103"/>
    </row>
    <row r="555" spans="1:14" s="1" customFormat="1" hidden="1" x14ac:dyDescent="0.25">
      <c r="A555" s="24">
        <v>10</v>
      </c>
      <c r="B555" s="24" t="s">
        <v>100</v>
      </c>
      <c r="C555" s="25" t="s">
        <v>31</v>
      </c>
      <c r="D555" s="24" t="s">
        <v>101</v>
      </c>
      <c r="E555" s="26">
        <v>0.995</v>
      </c>
      <c r="F555" s="245">
        <v>44571</v>
      </c>
      <c r="G555" s="246">
        <v>44571</v>
      </c>
      <c r="H555" s="239" t="s">
        <v>222</v>
      </c>
      <c r="I555" s="239" t="s">
        <v>222</v>
      </c>
      <c r="J555" s="232" t="e">
        <f t="shared" si="48"/>
        <v>#VALUE!</v>
      </c>
      <c r="K555" s="235" t="e">
        <f t="shared" si="49"/>
        <v>#VALUE!</v>
      </c>
      <c r="L555" s="11"/>
      <c r="M555" s="20">
        <v>554</v>
      </c>
      <c r="N555" s="103"/>
    </row>
    <row r="556" spans="1:14" s="1" customFormat="1" hidden="1" x14ac:dyDescent="0.25">
      <c r="A556" s="24">
        <v>11</v>
      </c>
      <c r="B556" s="24" t="s">
        <v>100</v>
      </c>
      <c r="C556" s="25" t="s">
        <v>31</v>
      </c>
      <c r="D556" s="24" t="s">
        <v>101</v>
      </c>
      <c r="E556" s="26">
        <v>0.995</v>
      </c>
      <c r="F556" s="245">
        <v>44572</v>
      </c>
      <c r="G556" s="246">
        <v>44572</v>
      </c>
      <c r="H556" s="239" t="s">
        <v>222</v>
      </c>
      <c r="I556" s="239" t="s">
        <v>222</v>
      </c>
      <c r="J556" s="232" t="e">
        <f t="shared" si="48"/>
        <v>#VALUE!</v>
      </c>
      <c r="K556" s="235" t="e">
        <f t="shared" si="49"/>
        <v>#VALUE!</v>
      </c>
      <c r="L556" s="11"/>
      <c r="M556" s="20">
        <v>555</v>
      </c>
      <c r="N556" s="103"/>
    </row>
    <row r="557" spans="1:14" s="1" customFormat="1" hidden="1" x14ac:dyDescent="0.25">
      <c r="A557" s="24">
        <v>12</v>
      </c>
      <c r="B557" s="24" t="s">
        <v>100</v>
      </c>
      <c r="C557" s="25" t="s">
        <v>31</v>
      </c>
      <c r="D557" s="24" t="s">
        <v>101</v>
      </c>
      <c r="E557" s="26">
        <v>0.995</v>
      </c>
      <c r="F557" s="245">
        <v>44573</v>
      </c>
      <c r="G557" s="246">
        <v>44573</v>
      </c>
      <c r="H557" s="239" t="s">
        <v>222</v>
      </c>
      <c r="I557" s="239" t="s">
        <v>222</v>
      </c>
      <c r="J557" s="232" t="e">
        <f t="shared" si="48"/>
        <v>#VALUE!</v>
      </c>
      <c r="K557" s="235" t="e">
        <f t="shared" si="49"/>
        <v>#VALUE!</v>
      </c>
      <c r="L557" s="11"/>
      <c r="M557" s="20">
        <v>556</v>
      </c>
      <c r="N557" s="103"/>
    </row>
    <row r="558" spans="1:14" s="1" customFormat="1" hidden="1" x14ac:dyDescent="0.25">
      <c r="A558" s="24">
        <v>13</v>
      </c>
      <c r="B558" s="24" t="s">
        <v>100</v>
      </c>
      <c r="C558" s="25" t="s">
        <v>31</v>
      </c>
      <c r="D558" s="24" t="s">
        <v>101</v>
      </c>
      <c r="E558" s="26">
        <v>0.995</v>
      </c>
      <c r="F558" s="245">
        <v>44574</v>
      </c>
      <c r="G558" s="246">
        <v>44574</v>
      </c>
      <c r="H558" s="239" t="s">
        <v>222</v>
      </c>
      <c r="I558" s="239" t="s">
        <v>222</v>
      </c>
      <c r="J558" s="232" t="e">
        <f t="shared" si="48"/>
        <v>#VALUE!</v>
      </c>
      <c r="K558" s="235" t="e">
        <f t="shared" si="49"/>
        <v>#VALUE!</v>
      </c>
      <c r="L558" s="11"/>
      <c r="M558" s="20">
        <v>557</v>
      </c>
      <c r="N558" s="103"/>
    </row>
    <row r="559" spans="1:14" s="1" customFormat="1" hidden="1" x14ac:dyDescent="0.25">
      <c r="A559" s="24">
        <v>14</v>
      </c>
      <c r="B559" s="24" t="s">
        <v>100</v>
      </c>
      <c r="C559" s="25" t="s">
        <v>31</v>
      </c>
      <c r="D559" s="223" t="s">
        <v>101</v>
      </c>
      <c r="E559" s="224">
        <v>0.995</v>
      </c>
      <c r="F559" s="245">
        <v>44575</v>
      </c>
      <c r="G559" s="246">
        <v>44575</v>
      </c>
      <c r="H559" s="239" t="s">
        <v>222</v>
      </c>
      <c r="I559" s="239" t="s">
        <v>222</v>
      </c>
      <c r="J559" s="232" t="e">
        <f t="shared" si="48"/>
        <v>#VALUE!</v>
      </c>
      <c r="K559" s="236" t="e">
        <f t="shared" si="49"/>
        <v>#VALUE!</v>
      </c>
      <c r="L559" s="11"/>
      <c r="M559" s="20">
        <v>558</v>
      </c>
      <c r="N559" s="103"/>
    </row>
    <row r="560" spans="1:14" s="1" customFormat="1" hidden="1" x14ac:dyDescent="0.25">
      <c r="A560" s="24">
        <v>15</v>
      </c>
      <c r="B560" s="24" t="s">
        <v>100</v>
      </c>
      <c r="C560" s="25" t="s">
        <v>31</v>
      </c>
      <c r="D560" s="24" t="s">
        <v>101</v>
      </c>
      <c r="E560" s="26">
        <v>0.995</v>
      </c>
      <c r="F560" s="245">
        <v>44576</v>
      </c>
      <c r="G560" s="246">
        <v>44576</v>
      </c>
      <c r="H560" s="239" t="s">
        <v>222</v>
      </c>
      <c r="I560" s="239" t="s">
        <v>222</v>
      </c>
      <c r="J560" s="232" t="e">
        <f t="shared" si="48"/>
        <v>#VALUE!</v>
      </c>
      <c r="K560" s="235" t="e">
        <f t="shared" si="49"/>
        <v>#VALUE!</v>
      </c>
      <c r="L560" s="10"/>
      <c r="M560" s="21">
        <v>559</v>
      </c>
      <c r="N560" s="103"/>
    </row>
    <row r="561" spans="1:14" s="1" customFormat="1" hidden="1" x14ac:dyDescent="0.25">
      <c r="A561" s="24">
        <v>16</v>
      </c>
      <c r="B561" s="24" t="s">
        <v>100</v>
      </c>
      <c r="C561" s="25" t="s">
        <v>31</v>
      </c>
      <c r="D561" s="226" t="s">
        <v>101</v>
      </c>
      <c r="E561" s="227">
        <v>0.995</v>
      </c>
      <c r="F561" s="245">
        <v>44577</v>
      </c>
      <c r="G561" s="246">
        <v>44577</v>
      </c>
      <c r="H561" s="239" t="s">
        <v>222</v>
      </c>
      <c r="I561" s="239" t="s">
        <v>222</v>
      </c>
      <c r="J561" s="232" t="e">
        <f t="shared" si="48"/>
        <v>#VALUE!</v>
      </c>
      <c r="K561" s="237" t="e">
        <f t="shared" si="49"/>
        <v>#VALUE!</v>
      </c>
      <c r="L561" s="11"/>
      <c r="M561" s="21">
        <v>560</v>
      </c>
      <c r="N561" s="103"/>
    </row>
    <row r="562" spans="1:14" s="1" customFormat="1" hidden="1" x14ac:dyDescent="0.25">
      <c r="A562" s="24">
        <v>17</v>
      </c>
      <c r="B562" s="24" t="s">
        <v>100</v>
      </c>
      <c r="C562" s="25" t="s">
        <v>31</v>
      </c>
      <c r="D562" s="24" t="s">
        <v>101</v>
      </c>
      <c r="E562" s="26">
        <v>0.995</v>
      </c>
      <c r="F562" s="245">
        <v>44578</v>
      </c>
      <c r="G562" s="246">
        <v>44578</v>
      </c>
      <c r="H562" s="239" t="s">
        <v>222</v>
      </c>
      <c r="I562" s="239" t="s">
        <v>222</v>
      </c>
      <c r="J562" s="232" t="e">
        <f t="shared" si="48"/>
        <v>#VALUE!</v>
      </c>
      <c r="K562" s="235" t="e">
        <f t="shared" si="49"/>
        <v>#VALUE!</v>
      </c>
      <c r="L562" s="11"/>
      <c r="M562" s="21">
        <v>561</v>
      </c>
      <c r="N562" s="103"/>
    </row>
    <row r="563" spans="1:14" s="1" customFormat="1" hidden="1" x14ac:dyDescent="0.25">
      <c r="A563" s="24">
        <v>18</v>
      </c>
      <c r="B563" s="24" t="s">
        <v>100</v>
      </c>
      <c r="C563" s="25" t="s">
        <v>31</v>
      </c>
      <c r="D563" s="24" t="s">
        <v>101</v>
      </c>
      <c r="E563" s="26">
        <v>0.995</v>
      </c>
      <c r="F563" s="245">
        <v>44579</v>
      </c>
      <c r="G563" s="246">
        <v>44579</v>
      </c>
      <c r="H563" s="239" t="s">
        <v>222</v>
      </c>
      <c r="I563" s="239" t="s">
        <v>222</v>
      </c>
      <c r="J563" s="232" t="e">
        <f t="shared" si="48"/>
        <v>#VALUE!</v>
      </c>
      <c r="K563" s="235" t="e">
        <f t="shared" si="49"/>
        <v>#VALUE!</v>
      </c>
      <c r="L563" s="11"/>
      <c r="M563" s="21">
        <v>562</v>
      </c>
      <c r="N563" s="103"/>
    </row>
    <row r="564" spans="1:14" s="1" customFormat="1" hidden="1" x14ac:dyDescent="0.25">
      <c r="A564" s="24">
        <v>19</v>
      </c>
      <c r="B564" s="24" t="s">
        <v>100</v>
      </c>
      <c r="C564" s="25" t="s">
        <v>31</v>
      </c>
      <c r="D564" s="24" t="s">
        <v>101</v>
      </c>
      <c r="E564" s="26">
        <v>0.995</v>
      </c>
      <c r="F564" s="245">
        <v>44580</v>
      </c>
      <c r="G564" s="246">
        <v>44580</v>
      </c>
      <c r="H564" s="239" t="s">
        <v>222</v>
      </c>
      <c r="I564" s="239" t="s">
        <v>222</v>
      </c>
      <c r="J564" s="232" t="e">
        <f t="shared" si="48"/>
        <v>#VALUE!</v>
      </c>
      <c r="K564" s="235" t="e">
        <f t="shared" si="49"/>
        <v>#VALUE!</v>
      </c>
      <c r="L564" s="11"/>
      <c r="M564" s="21">
        <v>563</v>
      </c>
      <c r="N564" s="103"/>
    </row>
    <row r="565" spans="1:14" s="1" customFormat="1" hidden="1" x14ac:dyDescent="0.25">
      <c r="A565" s="24">
        <v>20</v>
      </c>
      <c r="B565" s="24" t="s">
        <v>100</v>
      </c>
      <c r="C565" s="25" t="s">
        <v>31</v>
      </c>
      <c r="D565" s="24" t="s">
        <v>101</v>
      </c>
      <c r="E565" s="26">
        <v>0.995</v>
      </c>
      <c r="F565" s="245">
        <v>44581</v>
      </c>
      <c r="G565" s="246">
        <v>44581</v>
      </c>
      <c r="H565" s="239" t="s">
        <v>222</v>
      </c>
      <c r="I565" s="239" t="s">
        <v>222</v>
      </c>
      <c r="J565" s="232" t="e">
        <f t="shared" si="48"/>
        <v>#VALUE!</v>
      </c>
      <c r="K565" s="235" t="e">
        <f t="shared" si="49"/>
        <v>#VALUE!</v>
      </c>
      <c r="L565" s="11"/>
      <c r="M565" s="21">
        <v>564</v>
      </c>
      <c r="N565" s="103"/>
    </row>
    <row r="566" spans="1:14" s="1" customFormat="1" hidden="1" x14ac:dyDescent="0.25">
      <c r="A566" s="24">
        <v>21</v>
      </c>
      <c r="B566" s="24" t="s">
        <v>100</v>
      </c>
      <c r="C566" s="25" t="s">
        <v>31</v>
      </c>
      <c r="D566" s="24" t="s">
        <v>101</v>
      </c>
      <c r="E566" s="26">
        <v>0.995</v>
      </c>
      <c r="F566" s="245">
        <v>44582</v>
      </c>
      <c r="G566" s="246">
        <v>44582</v>
      </c>
      <c r="H566" s="239" t="s">
        <v>222</v>
      </c>
      <c r="I566" s="239" t="s">
        <v>222</v>
      </c>
      <c r="J566" s="232" t="e">
        <f t="shared" si="48"/>
        <v>#VALUE!</v>
      </c>
      <c r="K566" s="235" t="e">
        <f t="shared" si="49"/>
        <v>#VALUE!</v>
      </c>
      <c r="L566" s="11"/>
      <c r="M566" s="21">
        <v>565</v>
      </c>
      <c r="N566" s="103"/>
    </row>
    <row r="567" spans="1:14" s="1" customFormat="1" hidden="1" x14ac:dyDescent="0.25">
      <c r="A567" s="24">
        <v>22</v>
      </c>
      <c r="B567" s="24" t="s">
        <v>100</v>
      </c>
      <c r="C567" s="25" t="s">
        <v>31</v>
      </c>
      <c r="D567" s="24" t="s">
        <v>101</v>
      </c>
      <c r="E567" s="26">
        <v>0.995</v>
      </c>
      <c r="F567" s="245">
        <v>44583</v>
      </c>
      <c r="G567" s="246">
        <v>44583</v>
      </c>
      <c r="H567" s="239" t="s">
        <v>222</v>
      </c>
      <c r="I567" s="239" t="s">
        <v>222</v>
      </c>
      <c r="J567" s="232" t="e">
        <f t="shared" si="48"/>
        <v>#VALUE!</v>
      </c>
      <c r="K567" s="235" t="e">
        <f t="shared" si="49"/>
        <v>#VALUE!</v>
      </c>
      <c r="L567" s="10"/>
      <c r="M567" s="22">
        <v>566</v>
      </c>
      <c r="N567" s="103"/>
    </row>
    <row r="568" spans="1:14" s="1" customFormat="1" hidden="1" x14ac:dyDescent="0.25">
      <c r="A568" s="24">
        <v>23</v>
      </c>
      <c r="B568" s="24" t="s">
        <v>100</v>
      </c>
      <c r="C568" s="25" t="s">
        <v>31</v>
      </c>
      <c r="D568" s="24" t="s">
        <v>101</v>
      </c>
      <c r="E568" s="26">
        <v>0.995</v>
      </c>
      <c r="F568" s="245">
        <v>44584</v>
      </c>
      <c r="G568" s="246">
        <v>44584</v>
      </c>
      <c r="H568" s="239" t="s">
        <v>222</v>
      </c>
      <c r="I568" s="239" t="s">
        <v>222</v>
      </c>
      <c r="J568" s="232" t="e">
        <f t="shared" si="48"/>
        <v>#VALUE!</v>
      </c>
      <c r="K568" s="235" t="e">
        <f t="shared" si="49"/>
        <v>#VALUE!</v>
      </c>
      <c r="L568" s="11"/>
      <c r="M568" s="22">
        <v>567</v>
      </c>
      <c r="N568" s="103"/>
    </row>
    <row r="569" spans="1:14" s="1" customFormat="1" hidden="1" x14ac:dyDescent="0.25">
      <c r="A569" s="24">
        <v>24</v>
      </c>
      <c r="B569" s="24" t="s">
        <v>100</v>
      </c>
      <c r="C569" s="25" t="s">
        <v>31</v>
      </c>
      <c r="D569" s="24" t="s">
        <v>101</v>
      </c>
      <c r="E569" s="26">
        <v>0.995</v>
      </c>
      <c r="F569" s="245">
        <v>44585</v>
      </c>
      <c r="G569" s="246">
        <v>44585</v>
      </c>
      <c r="H569" s="239" t="s">
        <v>222</v>
      </c>
      <c r="I569" s="239" t="s">
        <v>222</v>
      </c>
      <c r="J569" s="232" t="e">
        <f t="shared" si="48"/>
        <v>#VALUE!</v>
      </c>
      <c r="K569" s="235" t="e">
        <f t="shared" si="49"/>
        <v>#VALUE!</v>
      </c>
      <c r="L569" s="11"/>
      <c r="M569" s="22">
        <v>568</v>
      </c>
      <c r="N569" s="103"/>
    </row>
    <row r="570" spans="1:14" s="1" customFormat="1" hidden="1" x14ac:dyDescent="0.25">
      <c r="A570" s="24">
        <v>25</v>
      </c>
      <c r="B570" s="24" t="s">
        <v>100</v>
      </c>
      <c r="C570" s="25" t="s">
        <v>31</v>
      </c>
      <c r="D570" s="24" t="s">
        <v>101</v>
      </c>
      <c r="E570" s="26">
        <v>0.995</v>
      </c>
      <c r="F570" s="245">
        <v>44586</v>
      </c>
      <c r="G570" s="246">
        <v>44586</v>
      </c>
      <c r="H570" s="239" t="s">
        <v>222</v>
      </c>
      <c r="I570" s="239" t="s">
        <v>222</v>
      </c>
      <c r="J570" s="232" t="e">
        <f t="shared" si="48"/>
        <v>#VALUE!</v>
      </c>
      <c r="K570" s="235" t="e">
        <f t="shared" si="49"/>
        <v>#VALUE!</v>
      </c>
      <c r="L570" s="11"/>
      <c r="M570" s="22">
        <v>569</v>
      </c>
      <c r="N570" s="103"/>
    </row>
    <row r="571" spans="1:14" s="1" customFormat="1" hidden="1" x14ac:dyDescent="0.25">
      <c r="A571" s="24">
        <v>26</v>
      </c>
      <c r="B571" s="24" t="s">
        <v>100</v>
      </c>
      <c r="C571" s="25" t="s">
        <v>31</v>
      </c>
      <c r="D571" s="24" t="s">
        <v>101</v>
      </c>
      <c r="E571" s="26">
        <v>0.995</v>
      </c>
      <c r="F571" s="245">
        <v>44587</v>
      </c>
      <c r="G571" s="246">
        <v>44587</v>
      </c>
      <c r="H571" s="239" t="s">
        <v>222</v>
      </c>
      <c r="I571" s="239" t="s">
        <v>222</v>
      </c>
      <c r="J571" s="232" t="e">
        <f t="shared" si="48"/>
        <v>#VALUE!</v>
      </c>
      <c r="K571" s="235" t="e">
        <f t="shared" si="49"/>
        <v>#VALUE!</v>
      </c>
      <c r="L571" s="11"/>
      <c r="M571" s="22">
        <v>570</v>
      </c>
      <c r="N571" s="103"/>
    </row>
    <row r="572" spans="1:14" s="1" customFormat="1" hidden="1" x14ac:dyDescent="0.25">
      <c r="A572" s="24">
        <v>27</v>
      </c>
      <c r="B572" s="24" t="s">
        <v>100</v>
      </c>
      <c r="C572" s="25" t="s">
        <v>31</v>
      </c>
      <c r="D572" s="24" t="s">
        <v>101</v>
      </c>
      <c r="E572" s="26">
        <v>0.995</v>
      </c>
      <c r="F572" s="245">
        <v>44588</v>
      </c>
      <c r="G572" s="246">
        <v>44588</v>
      </c>
      <c r="H572" s="239" t="s">
        <v>222</v>
      </c>
      <c r="I572" s="239" t="s">
        <v>222</v>
      </c>
      <c r="J572" s="232" t="e">
        <f t="shared" si="48"/>
        <v>#VALUE!</v>
      </c>
      <c r="K572" s="235" t="e">
        <f t="shared" si="49"/>
        <v>#VALUE!</v>
      </c>
      <c r="L572" s="11"/>
      <c r="M572" s="22">
        <v>571</v>
      </c>
      <c r="N572" s="103"/>
    </row>
    <row r="573" spans="1:14" s="1" customFormat="1" hidden="1" x14ac:dyDescent="0.25">
      <c r="A573" s="24">
        <v>28</v>
      </c>
      <c r="B573" s="24" t="s">
        <v>100</v>
      </c>
      <c r="C573" s="25" t="s">
        <v>31</v>
      </c>
      <c r="D573" s="24" t="s">
        <v>101</v>
      </c>
      <c r="E573" s="26">
        <v>0.995</v>
      </c>
      <c r="F573" s="245">
        <v>44589</v>
      </c>
      <c r="G573" s="246">
        <v>44589</v>
      </c>
      <c r="H573" s="239" t="s">
        <v>222</v>
      </c>
      <c r="I573" s="239" t="s">
        <v>222</v>
      </c>
      <c r="J573" s="232" t="e">
        <f t="shared" si="48"/>
        <v>#VALUE!</v>
      </c>
      <c r="K573" s="235" t="e">
        <f t="shared" si="49"/>
        <v>#VALUE!</v>
      </c>
      <c r="L573" s="11"/>
      <c r="M573" s="22">
        <v>572</v>
      </c>
      <c r="N573" s="103"/>
    </row>
    <row r="574" spans="1:14" s="1" customFormat="1" hidden="1" x14ac:dyDescent="0.25">
      <c r="A574" s="24">
        <v>29</v>
      </c>
      <c r="B574" s="24" t="s">
        <v>100</v>
      </c>
      <c r="C574" s="25" t="s">
        <v>31</v>
      </c>
      <c r="D574" s="24" t="s">
        <v>101</v>
      </c>
      <c r="E574" s="26">
        <v>0.995</v>
      </c>
      <c r="F574" s="245">
        <v>44590</v>
      </c>
      <c r="G574" s="246">
        <v>44590</v>
      </c>
      <c r="H574" s="239" t="s">
        <v>222</v>
      </c>
      <c r="I574" s="239" t="s">
        <v>222</v>
      </c>
      <c r="J574" s="232" t="e">
        <f t="shared" si="48"/>
        <v>#VALUE!</v>
      </c>
      <c r="K574" s="235" t="e">
        <f t="shared" si="49"/>
        <v>#VALUE!</v>
      </c>
      <c r="L574" s="10"/>
      <c r="M574" s="22">
        <v>573</v>
      </c>
      <c r="N574" s="103"/>
    </row>
    <row r="575" spans="1:14" s="1" customFormat="1" hidden="1" x14ac:dyDescent="0.25">
      <c r="A575" s="24">
        <v>30</v>
      </c>
      <c r="B575" s="24" t="s">
        <v>100</v>
      </c>
      <c r="C575" s="25" t="s">
        <v>31</v>
      </c>
      <c r="D575" s="24" t="s">
        <v>101</v>
      </c>
      <c r="E575" s="26">
        <v>0.995</v>
      </c>
      <c r="F575" s="245">
        <v>44591</v>
      </c>
      <c r="G575" s="246">
        <v>44591</v>
      </c>
      <c r="H575" s="239" t="s">
        <v>222</v>
      </c>
      <c r="I575" s="239" t="s">
        <v>222</v>
      </c>
      <c r="J575" s="232" t="e">
        <f t="shared" si="48"/>
        <v>#VALUE!</v>
      </c>
      <c r="K575" s="235" t="e">
        <f t="shared" si="49"/>
        <v>#VALUE!</v>
      </c>
      <c r="L575" s="10"/>
      <c r="M575" s="22">
        <v>574</v>
      </c>
      <c r="N575" s="103"/>
    </row>
    <row r="576" spans="1:14" s="1" customFormat="1" hidden="1" x14ac:dyDescent="0.25">
      <c r="A576" s="24">
        <v>31</v>
      </c>
      <c r="B576" s="24" t="s">
        <v>100</v>
      </c>
      <c r="C576" s="25" t="s">
        <v>31</v>
      </c>
      <c r="D576" s="24" t="s">
        <v>101</v>
      </c>
      <c r="E576" s="26">
        <v>0.995</v>
      </c>
      <c r="F576" s="245">
        <v>44592</v>
      </c>
      <c r="G576" s="246">
        <v>44592</v>
      </c>
      <c r="H576" s="239" t="s">
        <v>222</v>
      </c>
      <c r="I576" s="239" t="s">
        <v>222</v>
      </c>
      <c r="J576" s="232" t="e">
        <f t="shared" ref="J576" si="52">H576-I576</f>
        <v>#VALUE!</v>
      </c>
      <c r="K576" s="235" t="e">
        <f t="shared" ref="K576" si="53">I576/H576</f>
        <v>#VALUE!</v>
      </c>
      <c r="L576" s="10"/>
      <c r="M576" s="22">
        <v>575</v>
      </c>
      <c r="N576" s="103"/>
    </row>
    <row r="577" spans="1:14" s="1" customFormat="1" x14ac:dyDescent="0.25">
      <c r="A577" s="24"/>
      <c r="B577" s="24" t="s">
        <v>100</v>
      </c>
      <c r="C577" s="25" t="s">
        <v>31</v>
      </c>
      <c r="D577" s="24" t="s">
        <v>102</v>
      </c>
      <c r="E577" s="26">
        <v>0.995</v>
      </c>
      <c r="F577" s="27" t="s">
        <v>223</v>
      </c>
      <c r="G577" s="64"/>
      <c r="H577" s="257">
        <f>SUM(H546:H575)</f>
        <v>30933617</v>
      </c>
      <c r="I577" s="257">
        <f>SUM(I546:I575)</f>
        <v>30928221</v>
      </c>
      <c r="J577" s="228">
        <f t="shared" si="48"/>
        <v>5396</v>
      </c>
      <c r="K577" s="235">
        <f t="shared" si="49"/>
        <v>0.9998255619444697</v>
      </c>
      <c r="L577" s="11"/>
      <c r="M577" s="23">
        <v>576</v>
      </c>
      <c r="N577" s="103"/>
    </row>
    <row r="578" spans="1:14" s="1" customFormat="1" hidden="1" x14ac:dyDescent="0.25">
      <c r="A578" s="24">
        <v>1</v>
      </c>
      <c r="B578" s="24" t="s">
        <v>100</v>
      </c>
      <c r="C578" s="25" t="s">
        <v>32</v>
      </c>
      <c r="D578" s="24" t="s">
        <v>103</v>
      </c>
      <c r="E578" s="26">
        <v>0.995</v>
      </c>
      <c r="F578" s="245">
        <v>44562</v>
      </c>
      <c r="G578" s="246">
        <v>44562</v>
      </c>
      <c r="H578" s="282">
        <v>12360488</v>
      </c>
      <c r="I578" s="282">
        <v>12360457</v>
      </c>
      <c r="J578" s="232">
        <f t="shared" ref="J578:J641" si="54">H578-I578</f>
        <v>31</v>
      </c>
      <c r="K578" s="235">
        <f t="shared" ref="K578:K641" si="55">I578/H578</f>
        <v>0.99999749200840615</v>
      </c>
      <c r="L578" s="10"/>
      <c r="M578" s="19">
        <v>577</v>
      </c>
      <c r="N578" s="103"/>
    </row>
    <row r="579" spans="1:14" s="1" customFormat="1" ht="15.6" hidden="1" x14ac:dyDescent="0.4">
      <c r="A579" s="24">
        <v>2</v>
      </c>
      <c r="B579" s="24" t="s">
        <v>100</v>
      </c>
      <c r="C579" s="25" t="s">
        <v>32</v>
      </c>
      <c r="D579" s="24" t="s">
        <v>103</v>
      </c>
      <c r="E579" s="26">
        <v>0.995</v>
      </c>
      <c r="F579" s="245">
        <v>44563</v>
      </c>
      <c r="G579" s="246">
        <v>44563</v>
      </c>
      <c r="H579" s="100">
        <v>13219151</v>
      </c>
      <c r="I579" s="100">
        <v>13219104</v>
      </c>
      <c r="J579" s="232">
        <f t="shared" si="54"/>
        <v>47</v>
      </c>
      <c r="K579" s="235">
        <f t="shared" si="55"/>
        <v>0.99999644455230141</v>
      </c>
      <c r="L579" s="11"/>
      <c r="M579" s="19">
        <v>578</v>
      </c>
      <c r="N579" s="103"/>
    </row>
    <row r="580" spans="1:14" s="1" customFormat="1" ht="15.6" hidden="1" x14ac:dyDescent="0.4">
      <c r="A580" s="24">
        <v>3</v>
      </c>
      <c r="B580" s="24" t="s">
        <v>100</v>
      </c>
      <c r="C580" s="25" t="s">
        <v>32</v>
      </c>
      <c r="D580" s="24" t="s">
        <v>103</v>
      </c>
      <c r="E580" s="26">
        <v>0.995</v>
      </c>
      <c r="F580" s="245">
        <v>44564</v>
      </c>
      <c r="G580" s="246">
        <v>44564</v>
      </c>
      <c r="H580" s="100">
        <v>12208475</v>
      </c>
      <c r="I580" s="100">
        <v>12208384</v>
      </c>
      <c r="J580" s="232">
        <f t="shared" si="54"/>
        <v>91</v>
      </c>
      <c r="K580" s="235">
        <f t="shared" si="55"/>
        <v>0.9999925461615804</v>
      </c>
      <c r="L580" s="11"/>
      <c r="M580" s="19">
        <v>579</v>
      </c>
      <c r="N580" s="103"/>
    </row>
    <row r="581" spans="1:14" s="1" customFormat="1" ht="15.6" hidden="1" x14ac:dyDescent="0.4">
      <c r="A581" s="24">
        <v>4</v>
      </c>
      <c r="B581" s="24" t="s">
        <v>100</v>
      </c>
      <c r="C581" s="25" t="s">
        <v>32</v>
      </c>
      <c r="D581" s="24" t="s">
        <v>103</v>
      </c>
      <c r="E581" s="26">
        <v>0.995</v>
      </c>
      <c r="F581" s="245">
        <v>44565</v>
      </c>
      <c r="G581" s="246">
        <v>44565</v>
      </c>
      <c r="H581" s="100">
        <v>9816822</v>
      </c>
      <c r="I581" s="100">
        <v>9816820</v>
      </c>
      <c r="J581" s="232">
        <f t="shared" si="54"/>
        <v>2</v>
      </c>
      <c r="K581" s="235">
        <f t="shared" si="55"/>
        <v>0.99999979626807944</v>
      </c>
      <c r="L581" s="11"/>
      <c r="M581" s="19">
        <v>580</v>
      </c>
      <c r="N581" s="103"/>
    </row>
    <row r="582" spans="1:14" s="1" customFormat="1" hidden="1" x14ac:dyDescent="0.25">
      <c r="A582" s="24">
        <v>5</v>
      </c>
      <c r="B582" s="24" t="s">
        <v>100</v>
      </c>
      <c r="C582" s="25" t="s">
        <v>32</v>
      </c>
      <c r="D582" s="24" t="s">
        <v>103</v>
      </c>
      <c r="E582" s="26">
        <v>0.995</v>
      </c>
      <c r="F582" s="245">
        <v>44566</v>
      </c>
      <c r="G582" s="246">
        <v>44566</v>
      </c>
      <c r="H582" s="239">
        <v>10948851</v>
      </c>
      <c r="I582" s="239">
        <v>10948794</v>
      </c>
      <c r="J582" s="232">
        <f t="shared" si="54"/>
        <v>57</v>
      </c>
      <c r="K582" s="235">
        <f t="shared" si="55"/>
        <v>0.99999479397427182</v>
      </c>
      <c r="L582" s="11"/>
      <c r="M582" s="19">
        <v>581</v>
      </c>
      <c r="N582" s="103"/>
    </row>
    <row r="583" spans="1:14" s="1" customFormat="1" ht="15.6" hidden="1" x14ac:dyDescent="0.4">
      <c r="A583" s="24">
        <v>6</v>
      </c>
      <c r="B583" s="24" t="s">
        <v>100</v>
      </c>
      <c r="C583" s="25" t="s">
        <v>32</v>
      </c>
      <c r="D583" s="24" t="s">
        <v>103</v>
      </c>
      <c r="E583" s="26">
        <v>0.995</v>
      </c>
      <c r="F583" s="245">
        <v>44567</v>
      </c>
      <c r="G583" s="246">
        <v>44567</v>
      </c>
      <c r="H583" s="100">
        <v>10480291</v>
      </c>
      <c r="I583" s="100">
        <v>10480287</v>
      </c>
      <c r="J583" s="232">
        <f t="shared" si="54"/>
        <v>4</v>
      </c>
      <c r="K583" s="235">
        <f t="shared" si="55"/>
        <v>0.99999961833120854</v>
      </c>
      <c r="L583" s="11"/>
      <c r="M583" s="19">
        <v>582</v>
      </c>
      <c r="N583" s="103"/>
    </row>
    <row r="584" spans="1:14" s="1" customFormat="1" ht="15.6" hidden="1" x14ac:dyDescent="0.4">
      <c r="A584" s="24">
        <v>7</v>
      </c>
      <c r="B584" s="24" t="s">
        <v>100</v>
      </c>
      <c r="C584" s="25" t="s">
        <v>32</v>
      </c>
      <c r="D584" s="24" t="s">
        <v>103</v>
      </c>
      <c r="E584" s="26">
        <v>0.995</v>
      </c>
      <c r="F584" s="245">
        <v>44568</v>
      </c>
      <c r="G584" s="246">
        <v>44568</v>
      </c>
      <c r="H584" s="100">
        <v>6684663</v>
      </c>
      <c r="I584" s="100">
        <v>6684663</v>
      </c>
      <c r="J584" s="232">
        <f t="shared" si="54"/>
        <v>0</v>
      </c>
      <c r="K584" s="235">
        <f t="shared" si="55"/>
        <v>1</v>
      </c>
      <c r="L584" s="11"/>
      <c r="M584" s="19">
        <v>583</v>
      </c>
      <c r="N584" s="103"/>
    </row>
    <row r="585" spans="1:14" s="1" customFormat="1" hidden="1" x14ac:dyDescent="0.25">
      <c r="A585" s="24">
        <v>8</v>
      </c>
      <c r="B585" s="24" t="s">
        <v>100</v>
      </c>
      <c r="C585" s="25" t="s">
        <v>32</v>
      </c>
      <c r="D585" s="24" t="s">
        <v>103</v>
      </c>
      <c r="E585" s="26">
        <v>0.995</v>
      </c>
      <c r="F585" s="245">
        <v>44569</v>
      </c>
      <c r="G585" s="246">
        <v>44569</v>
      </c>
      <c r="H585" s="239">
        <v>8559791</v>
      </c>
      <c r="I585" s="239">
        <v>8559775</v>
      </c>
      <c r="J585" s="232">
        <f t="shared" si="54"/>
        <v>16</v>
      </c>
      <c r="K585" s="235">
        <f t="shared" si="55"/>
        <v>0.99999813079548316</v>
      </c>
      <c r="L585" s="10"/>
      <c r="M585" s="20">
        <v>584</v>
      </c>
      <c r="N585" s="103"/>
    </row>
    <row r="586" spans="1:14" s="1" customFormat="1" hidden="1" x14ac:dyDescent="0.25">
      <c r="A586" s="24">
        <v>9</v>
      </c>
      <c r="B586" s="24" t="s">
        <v>100</v>
      </c>
      <c r="C586" s="25" t="s">
        <v>32</v>
      </c>
      <c r="D586" s="24" t="s">
        <v>103</v>
      </c>
      <c r="E586" s="26">
        <v>0.995</v>
      </c>
      <c r="F586" s="245">
        <v>44570</v>
      </c>
      <c r="G586" s="246">
        <v>44570</v>
      </c>
      <c r="H586" s="239">
        <v>10175644</v>
      </c>
      <c r="I586" s="239">
        <v>10175613</v>
      </c>
      <c r="J586" s="232">
        <f t="shared" si="54"/>
        <v>31</v>
      </c>
      <c r="K586" s="235">
        <f t="shared" si="55"/>
        <v>0.99999695350977291</v>
      </c>
      <c r="L586" s="11"/>
      <c r="M586" s="20">
        <v>585</v>
      </c>
      <c r="N586" s="103"/>
    </row>
    <row r="587" spans="1:14" s="1" customFormat="1" hidden="1" x14ac:dyDescent="0.25">
      <c r="A587" s="24">
        <v>10</v>
      </c>
      <c r="B587" s="24" t="s">
        <v>100</v>
      </c>
      <c r="C587" s="25" t="s">
        <v>32</v>
      </c>
      <c r="D587" s="24" t="s">
        <v>103</v>
      </c>
      <c r="E587" s="26">
        <v>0.995</v>
      </c>
      <c r="F587" s="245">
        <v>44571</v>
      </c>
      <c r="G587" s="246">
        <v>44571</v>
      </c>
      <c r="H587" s="239" t="s">
        <v>222</v>
      </c>
      <c r="I587" s="239" t="s">
        <v>222</v>
      </c>
      <c r="J587" s="232" t="e">
        <f t="shared" si="54"/>
        <v>#VALUE!</v>
      </c>
      <c r="K587" s="235" t="e">
        <f t="shared" si="55"/>
        <v>#VALUE!</v>
      </c>
      <c r="L587" s="11"/>
      <c r="M587" s="20">
        <v>586</v>
      </c>
      <c r="N587" s="103"/>
    </row>
    <row r="588" spans="1:14" s="1" customFormat="1" hidden="1" x14ac:dyDescent="0.25">
      <c r="A588" s="24">
        <v>11</v>
      </c>
      <c r="B588" s="24" t="s">
        <v>100</v>
      </c>
      <c r="C588" s="25" t="s">
        <v>32</v>
      </c>
      <c r="D588" s="24" t="s">
        <v>103</v>
      </c>
      <c r="E588" s="26">
        <v>0.995</v>
      </c>
      <c r="F588" s="245">
        <v>44572</v>
      </c>
      <c r="G588" s="246">
        <v>44572</v>
      </c>
      <c r="H588" s="239" t="s">
        <v>222</v>
      </c>
      <c r="I588" s="239" t="s">
        <v>222</v>
      </c>
      <c r="J588" s="232" t="e">
        <f t="shared" si="54"/>
        <v>#VALUE!</v>
      </c>
      <c r="K588" s="235" t="e">
        <f t="shared" si="55"/>
        <v>#VALUE!</v>
      </c>
      <c r="L588" s="11"/>
      <c r="M588" s="20">
        <v>587</v>
      </c>
      <c r="N588" s="103"/>
    </row>
    <row r="589" spans="1:14" s="1" customFormat="1" hidden="1" x14ac:dyDescent="0.25">
      <c r="A589" s="24">
        <v>12</v>
      </c>
      <c r="B589" s="24" t="s">
        <v>100</v>
      </c>
      <c r="C589" s="25" t="s">
        <v>32</v>
      </c>
      <c r="D589" s="24" t="s">
        <v>103</v>
      </c>
      <c r="E589" s="26">
        <v>0.995</v>
      </c>
      <c r="F589" s="245">
        <v>44573</v>
      </c>
      <c r="G589" s="246">
        <v>44573</v>
      </c>
      <c r="H589" s="239" t="s">
        <v>222</v>
      </c>
      <c r="I589" s="239" t="s">
        <v>222</v>
      </c>
      <c r="J589" s="232" t="e">
        <f t="shared" si="54"/>
        <v>#VALUE!</v>
      </c>
      <c r="K589" s="235" t="e">
        <f t="shared" si="55"/>
        <v>#VALUE!</v>
      </c>
      <c r="L589" s="11"/>
      <c r="M589" s="20">
        <v>588</v>
      </c>
      <c r="N589" s="103"/>
    </row>
    <row r="590" spans="1:14" s="1" customFormat="1" hidden="1" x14ac:dyDescent="0.25">
      <c r="A590" s="24">
        <v>13</v>
      </c>
      <c r="B590" s="24" t="s">
        <v>100</v>
      </c>
      <c r="C590" s="25" t="s">
        <v>32</v>
      </c>
      <c r="D590" s="24" t="s">
        <v>103</v>
      </c>
      <c r="E590" s="26">
        <v>0.995</v>
      </c>
      <c r="F590" s="245">
        <v>44574</v>
      </c>
      <c r="G590" s="246">
        <v>44574</v>
      </c>
      <c r="H590" s="239" t="s">
        <v>222</v>
      </c>
      <c r="I590" s="239" t="s">
        <v>222</v>
      </c>
      <c r="J590" s="232" t="e">
        <f t="shared" si="54"/>
        <v>#VALUE!</v>
      </c>
      <c r="K590" s="235" t="e">
        <f t="shared" si="55"/>
        <v>#VALUE!</v>
      </c>
      <c r="L590" s="11"/>
      <c r="M590" s="20">
        <v>589</v>
      </c>
      <c r="N590" s="103"/>
    </row>
    <row r="591" spans="1:14" s="1" customFormat="1" hidden="1" x14ac:dyDescent="0.25">
      <c r="A591" s="24">
        <v>14</v>
      </c>
      <c r="B591" s="24" t="s">
        <v>100</v>
      </c>
      <c r="C591" s="25" t="s">
        <v>32</v>
      </c>
      <c r="D591" s="223" t="s">
        <v>103</v>
      </c>
      <c r="E591" s="224">
        <v>0.995</v>
      </c>
      <c r="F591" s="245">
        <v>44575</v>
      </c>
      <c r="G591" s="246">
        <v>44575</v>
      </c>
      <c r="H591" s="239" t="s">
        <v>222</v>
      </c>
      <c r="I591" s="239" t="s">
        <v>222</v>
      </c>
      <c r="J591" s="232" t="e">
        <f t="shared" si="54"/>
        <v>#VALUE!</v>
      </c>
      <c r="K591" s="236" t="e">
        <f t="shared" si="55"/>
        <v>#VALUE!</v>
      </c>
      <c r="L591" s="11"/>
      <c r="M591" s="20">
        <v>590</v>
      </c>
      <c r="N591" s="103"/>
    </row>
    <row r="592" spans="1:14" s="1" customFormat="1" hidden="1" x14ac:dyDescent="0.25">
      <c r="A592" s="24">
        <v>15</v>
      </c>
      <c r="B592" s="24" t="s">
        <v>100</v>
      </c>
      <c r="C592" s="25" t="s">
        <v>32</v>
      </c>
      <c r="D592" s="24" t="s">
        <v>103</v>
      </c>
      <c r="E592" s="26">
        <v>0.995</v>
      </c>
      <c r="F592" s="245">
        <v>44576</v>
      </c>
      <c r="G592" s="246">
        <v>44576</v>
      </c>
      <c r="H592" s="239" t="s">
        <v>222</v>
      </c>
      <c r="I592" s="239" t="s">
        <v>222</v>
      </c>
      <c r="J592" s="232" t="e">
        <f t="shared" si="54"/>
        <v>#VALUE!</v>
      </c>
      <c r="K592" s="235" t="e">
        <f t="shared" si="55"/>
        <v>#VALUE!</v>
      </c>
      <c r="L592" s="10"/>
      <c r="M592" s="21">
        <v>591</v>
      </c>
      <c r="N592" s="103"/>
    </row>
    <row r="593" spans="1:14" s="1" customFormat="1" hidden="1" x14ac:dyDescent="0.25">
      <c r="A593" s="24">
        <v>16</v>
      </c>
      <c r="B593" s="24" t="s">
        <v>100</v>
      </c>
      <c r="C593" s="25" t="s">
        <v>32</v>
      </c>
      <c r="D593" s="226" t="s">
        <v>103</v>
      </c>
      <c r="E593" s="227">
        <v>0.995</v>
      </c>
      <c r="F593" s="245">
        <v>44577</v>
      </c>
      <c r="G593" s="246">
        <v>44577</v>
      </c>
      <c r="H593" s="239" t="s">
        <v>222</v>
      </c>
      <c r="I593" s="239" t="s">
        <v>222</v>
      </c>
      <c r="J593" s="232" t="e">
        <f t="shared" si="54"/>
        <v>#VALUE!</v>
      </c>
      <c r="K593" s="237" t="e">
        <f t="shared" si="55"/>
        <v>#VALUE!</v>
      </c>
      <c r="L593" s="11"/>
      <c r="M593" s="21">
        <v>592</v>
      </c>
      <c r="N593" s="103"/>
    </row>
    <row r="594" spans="1:14" s="1" customFormat="1" hidden="1" x14ac:dyDescent="0.25">
      <c r="A594" s="24">
        <v>17</v>
      </c>
      <c r="B594" s="24" t="s">
        <v>100</v>
      </c>
      <c r="C594" s="25" t="s">
        <v>32</v>
      </c>
      <c r="D594" s="24" t="s">
        <v>103</v>
      </c>
      <c r="E594" s="26">
        <v>0.995</v>
      </c>
      <c r="F594" s="245">
        <v>44578</v>
      </c>
      <c r="G594" s="246">
        <v>44578</v>
      </c>
      <c r="H594" s="239" t="s">
        <v>222</v>
      </c>
      <c r="I594" s="239" t="s">
        <v>222</v>
      </c>
      <c r="J594" s="232" t="e">
        <f t="shared" si="54"/>
        <v>#VALUE!</v>
      </c>
      <c r="K594" s="235" t="e">
        <f t="shared" si="55"/>
        <v>#VALUE!</v>
      </c>
      <c r="L594" s="11"/>
      <c r="M594" s="21">
        <v>593</v>
      </c>
      <c r="N594" s="103"/>
    </row>
    <row r="595" spans="1:14" s="1" customFormat="1" hidden="1" x14ac:dyDescent="0.25">
      <c r="A595" s="24">
        <v>18</v>
      </c>
      <c r="B595" s="24" t="s">
        <v>100</v>
      </c>
      <c r="C595" s="25" t="s">
        <v>32</v>
      </c>
      <c r="D595" s="24" t="s">
        <v>103</v>
      </c>
      <c r="E595" s="26">
        <v>0.995</v>
      </c>
      <c r="F595" s="245">
        <v>44579</v>
      </c>
      <c r="G595" s="246">
        <v>44579</v>
      </c>
      <c r="H595" s="239" t="s">
        <v>222</v>
      </c>
      <c r="I595" s="239" t="s">
        <v>222</v>
      </c>
      <c r="J595" s="232" t="e">
        <f t="shared" si="54"/>
        <v>#VALUE!</v>
      </c>
      <c r="K595" s="235" t="e">
        <f t="shared" si="55"/>
        <v>#VALUE!</v>
      </c>
      <c r="L595" s="11"/>
      <c r="M595" s="21">
        <v>594</v>
      </c>
      <c r="N595" s="103"/>
    </row>
    <row r="596" spans="1:14" s="1" customFormat="1" hidden="1" x14ac:dyDescent="0.25">
      <c r="A596" s="24">
        <v>19</v>
      </c>
      <c r="B596" s="24" t="s">
        <v>100</v>
      </c>
      <c r="C596" s="25" t="s">
        <v>32</v>
      </c>
      <c r="D596" s="24" t="s">
        <v>103</v>
      </c>
      <c r="E596" s="26">
        <v>0.995</v>
      </c>
      <c r="F596" s="245">
        <v>44580</v>
      </c>
      <c r="G596" s="246">
        <v>44580</v>
      </c>
      <c r="H596" s="239" t="s">
        <v>222</v>
      </c>
      <c r="I596" s="239" t="s">
        <v>222</v>
      </c>
      <c r="J596" s="232" t="e">
        <f t="shared" si="54"/>
        <v>#VALUE!</v>
      </c>
      <c r="K596" s="235" t="e">
        <f t="shared" si="55"/>
        <v>#VALUE!</v>
      </c>
      <c r="L596" s="11"/>
      <c r="M596" s="21">
        <v>595</v>
      </c>
      <c r="N596" s="103"/>
    </row>
    <row r="597" spans="1:14" s="1" customFormat="1" hidden="1" x14ac:dyDescent="0.25">
      <c r="A597" s="24">
        <v>20</v>
      </c>
      <c r="B597" s="24" t="s">
        <v>100</v>
      </c>
      <c r="C597" s="25" t="s">
        <v>32</v>
      </c>
      <c r="D597" s="24" t="s">
        <v>103</v>
      </c>
      <c r="E597" s="26">
        <v>0.995</v>
      </c>
      <c r="F597" s="245">
        <v>44581</v>
      </c>
      <c r="G597" s="246">
        <v>44581</v>
      </c>
      <c r="H597" s="239" t="s">
        <v>222</v>
      </c>
      <c r="I597" s="239" t="s">
        <v>222</v>
      </c>
      <c r="J597" s="232" t="e">
        <f t="shared" si="54"/>
        <v>#VALUE!</v>
      </c>
      <c r="K597" s="235" t="e">
        <f t="shared" si="55"/>
        <v>#VALUE!</v>
      </c>
      <c r="L597" s="11"/>
      <c r="M597" s="21">
        <v>596</v>
      </c>
      <c r="N597" s="103"/>
    </row>
    <row r="598" spans="1:14" s="1" customFormat="1" hidden="1" x14ac:dyDescent="0.25">
      <c r="A598" s="24">
        <v>21</v>
      </c>
      <c r="B598" s="24" t="s">
        <v>100</v>
      </c>
      <c r="C598" s="25" t="s">
        <v>32</v>
      </c>
      <c r="D598" s="24" t="s">
        <v>103</v>
      </c>
      <c r="E598" s="26">
        <v>0.995</v>
      </c>
      <c r="F598" s="245">
        <v>44582</v>
      </c>
      <c r="G598" s="246">
        <v>44582</v>
      </c>
      <c r="H598" s="239" t="s">
        <v>222</v>
      </c>
      <c r="I598" s="239" t="s">
        <v>222</v>
      </c>
      <c r="J598" s="232" t="e">
        <f t="shared" si="54"/>
        <v>#VALUE!</v>
      </c>
      <c r="K598" s="235" t="e">
        <f t="shared" si="55"/>
        <v>#VALUE!</v>
      </c>
      <c r="L598" s="11"/>
      <c r="M598" s="21">
        <v>597</v>
      </c>
      <c r="N598" s="103"/>
    </row>
    <row r="599" spans="1:14" s="1" customFormat="1" hidden="1" x14ac:dyDescent="0.25">
      <c r="A599" s="24">
        <v>22</v>
      </c>
      <c r="B599" s="24" t="s">
        <v>100</v>
      </c>
      <c r="C599" s="25" t="s">
        <v>32</v>
      </c>
      <c r="D599" s="24" t="s">
        <v>103</v>
      </c>
      <c r="E599" s="26">
        <v>0.995</v>
      </c>
      <c r="F599" s="245">
        <v>44583</v>
      </c>
      <c r="G599" s="246">
        <v>44583</v>
      </c>
      <c r="H599" s="239" t="s">
        <v>222</v>
      </c>
      <c r="I599" s="239" t="s">
        <v>222</v>
      </c>
      <c r="J599" s="232" t="e">
        <f t="shared" si="54"/>
        <v>#VALUE!</v>
      </c>
      <c r="K599" s="235" t="e">
        <f t="shared" si="55"/>
        <v>#VALUE!</v>
      </c>
      <c r="L599" s="10"/>
      <c r="M599" s="22">
        <v>598</v>
      </c>
      <c r="N599" s="103"/>
    </row>
    <row r="600" spans="1:14" s="1" customFormat="1" hidden="1" x14ac:dyDescent="0.25">
      <c r="A600" s="24">
        <v>23</v>
      </c>
      <c r="B600" s="24" t="s">
        <v>100</v>
      </c>
      <c r="C600" s="25" t="s">
        <v>32</v>
      </c>
      <c r="D600" s="24" t="s">
        <v>103</v>
      </c>
      <c r="E600" s="26">
        <v>0.995</v>
      </c>
      <c r="F600" s="245">
        <v>44584</v>
      </c>
      <c r="G600" s="246">
        <v>44584</v>
      </c>
      <c r="H600" s="239" t="s">
        <v>222</v>
      </c>
      <c r="I600" s="239" t="s">
        <v>222</v>
      </c>
      <c r="J600" s="232" t="e">
        <f t="shared" si="54"/>
        <v>#VALUE!</v>
      </c>
      <c r="K600" s="235" t="e">
        <f t="shared" si="55"/>
        <v>#VALUE!</v>
      </c>
      <c r="L600" s="11"/>
      <c r="M600" s="22">
        <v>599</v>
      </c>
      <c r="N600" s="103"/>
    </row>
    <row r="601" spans="1:14" s="1" customFormat="1" hidden="1" x14ac:dyDescent="0.25">
      <c r="A601" s="24">
        <v>24</v>
      </c>
      <c r="B601" s="24" t="s">
        <v>100</v>
      </c>
      <c r="C601" s="25" t="s">
        <v>32</v>
      </c>
      <c r="D601" s="24" t="s">
        <v>103</v>
      </c>
      <c r="E601" s="26">
        <v>0.995</v>
      </c>
      <c r="F601" s="245">
        <v>44585</v>
      </c>
      <c r="G601" s="246">
        <v>44585</v>
      </c>
      <c r="H601" s="239" t="s">
        <v>222</v>
      </c>
      <c r="I601" s="239" t="s">
        <v>222</v>
      </c>
      <c r="J601" s="232" t="e">
        <f t="shared" si="54"/>
        <v>#VALUE!</v>
      </c>
      <c r="K601" s="235" t="e">
        <f t="shared" si="55"/>
        <v>#VALUE!</v>
      </c>
      <c r="L601" s="11"/>
      <c r="M601" s="22">
        <v>600</v>
      </c>
      <c r="N601" s="103"/>
    </row>
    <row r="602" spans="1:14" s="1" customFormat="1" hidden="1" x14ac:dyDescent="0.25">
      <c r="A602" s="24">
        <v>25</v>
      </c>
      <c r="B602" s="24" t="s">
        <v>100</v>
      </c>
      <c r="C602" s="25" t="s">
        <v>32</v>
      </c>
      <c r="D602" s="24" t="s">
        <v>103</v>
      </c>
      <c r="E602" s="26">
        <v>0.995</v>
      </c>
      <c r="F602" s="245">
        <v>44586</v>
      </c>
      <c r="G602" s="246">
        <v>44586</v>
      </c>
      <c r="H602" s="239" t="s">
        <v>222</v>
      </c>
      <c r="I602" s="239" t="s">
        <v>222</v>
      </c>
      <c r="J602" s="232" t="e">
        <f t="shared" si="54"/>
        <v>#VALUE!</v>
      </c>
      <c r="K602" s="235" t="e">
        <f t="shared" si="55"/>
        <v>#VALUE!</v>
      </c>
      <c r="L602" s="11"/>
      <c r="M602" s="22">
        <v>601</v>
      </c>
      <c r="N602" s="103"/>
    </row>
    <row r="603" spans="1:14" s="1" customFormat="1" hidden="1" x14ac:dyDescent="0.25">
      <c r="A603" s="24">
        <v>26</v>
      </c>
      <c r="B603" s="24" t="s">
        <v>100</v>
      </c>
      <c r="C603" s="25" t="s">
        <v>32</v>
      </c>
      <c r="D603" s="24" t="s">
        <v>103</v>
      </c>
      <c r="E603" s="26">
        <v>0.995</v>
      </c>
      <c r="F603" s="245">
        <v>44587</v>
      </c>
      <c r="G603" s="246">
        <v>44587</v>
      </c>
      <c r="H603" s="239" t="s">
        <v>222</v>
      </c>
      <c r="I603" s="239" t="s">
        <v>222</v>
      </c>
      <c r="J603" s="232" t="e">
        <f t="shared" si="54"/>
        <v>#VALUE!</v>
      </c>
      <c r="K603" s="235" t="e">
        <f t="shared" si="55"/>
        <v>#VALUE!</v>
      </c>
      <c r="L603" s="11"/>
      <c r="M603" s="22">
        <v>602</v>
      </c>
      <c r="N603" s="103"/>
    </row>
    <row r="604" spans="1:14" s="1" customFormat="1" hidden="1" x14ac:dyDescent="0.25">
      <c r="A604" s="24">
        <v>27</v>
      </c>
      <c r="B604" s="24" t="s">
        <v>100</v>
      </c>
      <c r="C604" s="25" t="s">
        <v>32</v>
      </c>
      <c r="D604" s="24" t="s">
        <v>103</v>
      </c>
      <c r="E604" s="26">
        <v>0.995</v>
      </c>
      <c r="F604" s="245">
        <v>44588</v>
      </c>
      <c r="G604" s="246">
        <v>44588</v>
      </c>
      <c r="H604" s="239" t="s">
        <v>222</v>
      </c>
      <c r="I604" s="239" t="s">
        <v>222</v>
      </c>
      <c r="J604" s="232" t="e">
        <f t="shared" si="54"/>
        <v>#VALUE!</v>
      </c>
      <c r="K604" s="235" t="e">
        <f t="shared" si="55"/>
        <v>#VALUE!</v>
      </c>
      <c r="L604" s="11"/>
      <c r="M604" s="22">
        <v>603</v>
      </c>
      <c r="N604" s="103"/>
    </row>
    <row r="605" spans="1:14" s="1" customFormat="1" hidden="1" x14ac:dyDescent="0.25">
      <c r="A605" s="24">
        <v>28</v>
      </c>
      <c r="B605" s="24" t="s">
        <v>100</v>
      </c>
      <c r="C605" s="25" t="s">
        <v>32</v>
      </c>
      <c r="D605" s="24" t="s">
        <v>103</v>
      </c>
      <c r="E605" s="26">
        <v>0.995</v>
      </c>
      <c r="F605" s="245">
        <v>44589</v>
      </c>
      <c r="G605" s="246">
        <v>44589</v>
      </c>
      <c r="H605" s="239" t="s">
        <v>222</v>
      </c>
      <c r="I605" s="239" t="s">
        <v>222</v>
      </c>
      <c r="J605" s="232" t="e">
        <f t="shared" si="54"/>
        <v>#VALUE!</v>
      </c>
      <c r="K605" s="235" t="e">
        <f t="shared" si="55"/>
        <v>#VALUE!</v>
      </c>
      <c r="L605" s="11"/>
      <c r="M605" s="22">
        <v>604</v>
      </c>
      <c r="N605" s="103"/>
    </row>
    <row r="606" spans="1:14" s="1" customFormat="1" hidden="1" x14ac:dyDescent="0.25">
      <c r="A606" s="24">
        <v>29</v>
      </c>
      <c r="B606" s="24" t="s">
        <v>100</v>
      </c>
      <c r="C606" s="25" t="s">
        <v>32</v>
      </c>
      <c r="D606" s="24" t="s">
        <v>103</v>
      </c>
      <c r="E606" s="26">
        <v>0.995</v>
      </c>
      <c r="F606" s="245">
        <v>44590</v>
      </c>
      <c r="G606" s="246">
        <v>44590</v>
      </c>
      <c r="H606" s="239" t="s">
        <v>222</v>
      </c>
      <c r="I606" s="239" t="s">
        <v>222</v>
      </c>
      <c r="J606" s="232" t="e">
        <f t="shared" si="54"/>
        <v>#VALUE!</v>
      </c>
      <c r="K606" s="235" t="e">
        <f t="shared" si="55"/>
        <v>#VALUE!</v>
      </c>
      <c r="L606" s="10"/>
      <c r="M606" s="22">
        <v>605</v>
      </c>
      <c r="N606" s="103"/>
    </row>
    <row r="607" spans="1:14" s="1" customFormat="1" hidden="1" x14ac:dyDescent="0.25">
      <c r="A607" s="24">
        <v>30</v>
      </c>
      <c r="B607" s="24" t="s">
        <v>100</v>
      </c>
      <c r="C607" s="25" t="s">
        <v>32</v>
      </c>
      <c r="D607" s="24" t="s">
        <v>103</v>
      </c>
      <c r="E607" s="26">
        <v>0.995</v>
      </c>
      <c r="F607" s="245">
        <v>44591</v>
      </c>
      <c r="G607" s="246">
        <v>44591</v>
      </c>
      <c r="H607" s="239" t="s">
        <v>222</v>
      </c>
      <c r="I607" s="239" t="s">
        <v>222</v>
      </c>
      <c r="J607" s="232" t="e">
        <f t="shared" si="54"/>
        <v>#VALUE!</v>
      </c>
      <c r="K607" s="235" t="e">
        <f t="shared" si="55"/>
        <v>#VALUE!</v>
      </c>
      <c r="L607" s="10"/>
      <c r="M607" s="22">
        <v>606</v>
      </c>
      <c r="N607" s="103"/>
    </row>
    <row r="608" spans="1:14" s="1" customFormat="1" hidden="1" x14ac:dyDescent="0.25">
      <c r="A608" s="24">
        <v>31</v>
      </c>
      <c r="B608" s="24" t="s">
        <v>100</v>
      </c>
      <c r="C608" s="25" t="s">
        <v>32</v>
      </c>
      <c r="D608" s="24" t="s">
        <v>103</v>
      </c>
      <c r="E608" s="26">
        <v>0.995</v>
      </c>
      <c r="F608" s="245">
        <v>44592</v>
      </c>
      <c r="G608" s="246">
        <v>44592</v>
      </c>
      <c r="H608" s="239" t="s">
        <v>222</v>
      </c>
      <c r="I608" s="239" t="s">
        <v>222</v>
      </c>
      <c r="J608" s="232" t="e">
        <f t="shared" ref="J608" si="56">H608-I608</f>
        <v>#VALUE!</v>
      </c>
      <c r="K608" s="235" t="e">
        <f t="shared" ref="K608" si="57">I608/H608</f>
        <v>#VALUE!</v>
      </c>
      <c r="L608" s="10"/>
      <c r="M608" s="22">
        <v>607</v>
      </c>
      <c r="N608" s="103"/>
    </row>
    <row r="609" spans="1:14" s="1" customFormat="1" x14ac:dyDescent="0.25">
      <c r="A609" s="24"/>
      <c r="B609" s="24" t="s">
        <v>100</v>
      </c>
      <c r="C609" s="25" t="s">
        <v>31</v>
      </c>
      <c r="D609" s="24" t="s">
        <v>104</v>
      </c>
      <c r="E609" s="26">
        <v>0.995</v>
      </c>
      <c r="F609" s="27" t="s">
        <v>223</v>
      </c>
      <c r="G609" s="64"/>
      <c r="H609" s="257">
        <f>SUM(H578:H607)</f>
        <v>94454176</v>
      </c>
      <c r="I609" s="257">
        <f>SUM(I578:I607)</f>
        <v>94453897</v>
      </c>
      <c r="J609" s="228">
        <f t="shared" si="54"/>
        <v>279</v>
      </c>
      <c r="K609" s="235">
        <f t="shared" si="55"/>
        <v>0.99999704618671381</v>
      </c>
      <c r="L609" s="11"/>
      <c r="M609" s="23">
        <v>608</v>
      </c>
      <c r="N609" s="103"/>
    </row>
    <row r="610" spans="1:14" s="1" customFormat="1" hidden="1" x14ac:dyDescent="0.25">
      <c r="A610" s="24">
        <v>1</v>
      </c>
      <c r="B610" s="24" t="s">
        <v>100</v>
      </c>
      <c r="C610" s="25" t="s">
        <v>33</v>
      </c>
      <c r="D610" s="24" t="s">
        <v>105</v>
      </c>
      <c r="E610" s="26">
        <v>0.999</v>
      </c>
      <c r="F610" s="245">
        <v>44562</v>
      </c>
      <c r="G610" s="246">
        <v>44562</v>
      </c>
      <c r="H610" s="239">
        <v>9</v>
      </c>
      <c r="I610" s="239">
        <v>9</v>
      </c>
      <c r="J610" s="232">
        <f t="shared" si="54"/>
        <v>0</v>
      </c>
      <c r="K610" s="235">
        <f t="shared" si="55"/>
        <v>1</v>
      </c>
      <c r="L610" s="10"/>
      <c r="M610" s="19">
        <v>609</v>
      </c>
      <c r="N610" s="103"/>
    </row>
    <row r="611" spans="1:14" s="1" customFormat="1" hidden="1" x14ac:dyDescent="0.25">
      <c r="A611" s="24">
        <v>2</v>
      </c>
      <c r="B611" s="24" t="s">
        <v>100</v>
      </c>
      <c r="C611" s="25" t="s">
        <v>33</v>
      </c>
      <c r="D611" s="24" t="s">
        <v>105</v>
      </c>
      <c r="E611" s="26">
        <v>0.999</v>
      </c>
      <c r="F611" s="245">
        <v>44563</v>
      </c>
      <c r="G611" s="246">
        <v>44563</v>
      </c>
      <c r="H611" s="239" t="s">
        <v>222</v>
      </c>
      <c r="I611" s="239" t="s">
        <v>222</v>
      </c>
      <c r="J611" s="232" t="e">
        <f t="shared" si="54"/>
        <v>#VALUE!</v>
      </c>
      <c r="K611" s="235" t="e">
        <f t="shared" si="55"/>
        <v>#VALUE!</v>
      </c>
      <c r="L611" s="11"/>
      <c r="M611" s="19">
        <v>610</v>
      </c>
      <c r="N611" s="103"/>
    </row>
    <row r="612" spans="1:14" s="1" customFormat="1" ht="15.6" hidden="1" x14ac:dyDescent="0.4">
      <c r="A612" s="24">
        <v>3</v>
      </c>
      <c r="B612" s="24" t="s">
        <v>100</v>
      </c>
      <c r="C612" s="25" t="s">
        <v>33</v>
      </c>
      <c r="D612" s="24" t="s">
        <v>105</v>
      </c>
      <c r="E612" s="26">
        <v>0.999</v>
      </c>
      <c r="F612" s="245">
        <v>44564</v>
      </c>
      <c r="G612" s="246">
        <v>44564</v>
      </c>
      <c r="H612" s="100">
        <v>6</v>
      </c>
      <c r="I612" s="100">
        <v>6</v>
      </c>
      <c r="J612" s="232">
        <f t="shared" si="54"/>
        <v>0</v>
      </c>
      <c r="K612" s="235">
        <f t="shared" si="55"/>
        <v>1</v>
      </c>
      <c r="L612" s="11"/>
      <c r="M612" s="19">
        <v>611</v>
      </c>
      <c r="N612" s="103"/>
    </row>
    <row r="613" spans="1:14" s="1" customFormat="1" hidden="1" x14ac:dyDescent="0.25">
      <c r="A613" s="24">
        <v>4</v>
      </c>
      <c r="B613" s="24" t="s">
        <v>100</v>
      </c>
      <c r="C613" s="25" t="s">
        <v>33</v>
      </c>
      <c r="D613" s="24" t="s">
        <v>105</v>
      </c>
      <c r="E613" s="26">
        <v>0.999</v>
      </c>
      <c r="F613" s="245">
        <v>44565</v>
      </c>
      <c r="G613" s="246">
        <v>44565</v>
      </c>
      <c r="H613" s="239">
        <v>3</v>
      </c>
      <c r="I613" s="239">
        <v>3</v>
      </c>
      <c r="J613" s="232">
        <f t="shared" si="54"/>
        <v>0</v>
      </c>
      <c r="K613" s="235">
        <f t="shared" si="55"/>
        <v>1</v>
      </c>
      <c r="L613" s="11"/>
      <c r="M613" s="19">
        <v>612</v>
      </c>
      <c r="N613" s="103"/>
    </row>
    <row r="614" spans="1:14" s="1" customFormat="1" hidden="1" x14ac:dyDescent="0.25">
      <c r="A614" s="24">
        <v>5</v>
      </c>
      <c r="B614" s="24" t="s">
        <v>100</v>
      </c>
      <c r="C614" s="25" t="s">
        <v>33</v>
      </c>
      <c r="D614" s="24" t="s">
        <v>105</v>
      </c>
      <c r="E614" s="26">
        <v>0.999</v>
      </c>
      <c r="F614" s="245">
        <v>44566</v>
      </c>
      <c r="G614" s="246">
        <v>44566</v>
      </c>
      <c r="H614" s="239" t="s">
        <v>222</v>
      </c>
      <c r="I614" s="239" t="s">
        <v>222</v>
      </c>
      <c r="J614" s="232" t="e">
        <f t="shared" si="54"/>
        <v>#VALUE!</v>
      </c>
      <c r="K614" s="235" t="e">
        <f t="shared" si="55"/>
        <v>#VALUE!</v>
      </c>
      <c r="L614" s="11"/>
      <c r="M614" s="19">
        <v>613</v>
      </c>
      <c r="N614" s="103"/>
    </row>
    <row r="615" spans="1:14" s="1" customFormat="1" hidden="1" x14ac:dyDescent="0.25">
      <c r="A615" s="24">
        <v>6</v>
      </c>
      <c r="B615" s="24" t="s">
        <v>100</v>
      </c>
      <c r="C615" s="25" t="s">
        <v>33</v>
      </c>
      <c r="D615" s="24" t="s">
        <v>105</v>
      </c>
      <c r="E615" s="26">
        <v>0.999</v>
      </c>
      <c r="F615" s="245">
        <v>44567</v>
      </c>
      <c r="G615" s="246">
        <v>44567</v>
      </c>
      <c r="H615" s="239" t="s">
        <v>222</v>
      </c>
      <c r="I615" s="239" t="s">
        <v>222</v>
      </c>
      <c r="J615" s="232" t="e">
        <f t="shared" si="54"/>
        <v>#VALUE!</v>
      </c>
      <c r="K615" s="235" t="e">
        <f t="shared" si="55"/>
        <v>#VALUE!</v>
      </c>
      <c r="L615" s="11"/>
      <c r="M615" s="19">
        <v>614</v>
      </c>
      <c r="N615" s="103"/>
    </row>
    <row r="616" spans="1:14" s="1" customFormat="1" hidden="1" x14ac:dyDescent="0.25">
      <c r="A616" s="24">
        <v>7</v>
      </c>
      <c r="B616" s="24" t="s">
        <v>100</v>
      </c>
      <c r="C616" s="25" t="s">
        <v>33</v>
      </c>
      <c r="D616" s="24" t="s">
        <v>105</v>
      </c>
      <c r="E616" s="26">
        <v>0.999</v>
      </c>
      <c r="F616" s="245">
        <v>44568</v>
      </c>
      <c r="G616" s="246">
        <v>44568</v>
      </c>
      <c r="H616" s="239" t="s">
        <v>222</v>
      </c>
      <c r="I616" s="239" t="s">
        <v>222</v>
      </c>
      <c r="J616" s="232" t="e">
        <f t="shared" si="54"/>
        <v>#VALUE!</v>
      </c>
      <c r="K616" s="235" t="e">
        <f t="shared" si="55"/>
        <v>#VALUE!</v>
      </c>
      <c r="L616" s="11"/>
      <c r="M616" s="19">
        <v>615</v>
      </c>
      <c r="N616" s="103"/>
    </row>
    <row r="617" spans="1:14" s="1" customFormat="1" hidden="1" x14ac:dyDescent="0.25">
      <c r="A617" s="24">
        <v>8</v>
      </c>
      <c r="B617" s="24" t="s">
        <v>100</v>
      </c>
      <c r="C617" s="25" t="s">
        <v>33</v>
      </c>
      <c r="D617" s="24" t="s">
        <v>105</v>
      </c>
      <c r="E617" s="26">
        <v>0.999</v>
      </c>
      <c r="F617" s="245">
        <v>44569</v>
      </c>
      <c r="G617" s="246">
        <v>44569</v>
      </c>
      <c r="H617" s="239" t="s">
        <v>222</v>
      </c>
      <c r="I617" s="239" t="s">
        <v>222</v>
      </c>
      <c r="J617" s="232" t="e">
        <f t="shared" si="54"/>
        <v>#VALUE!</v>
      </c>
      <c r="K617" s="235" t="e">
        <f t="shared" si="55"/>
        <v>#VALUE!</v>
      </c>
      <c r="L617" s="10"/>
      <c r="M617" s="20">
        <v>616</v>
      </c>
      <c r="N617" s="103"/>
    </row>
    <row r="618" spans="1:14" s="1" customFormat="1" hidden="1" x14ac:dyDescent="0.25">
      <c r="A618" s="24">
        <v>9</v>
      </c>
      <c r="B618" s="24" t="s">
        <v>100</v>
      </c>
      <c r="C618" s="25" t="s">
        <v>33</v>
      </c>
      <c r="D618" s="24" t="s">
        <v>105</v>
      </c>
      <c r="E618" s="26">
        <v>0.999</v>
      </c>
      <c r="F618" s="245">
        <v>44570</v>
      </c>
      <c r="G618" s="246">
        <v>44570</v>
      </c>
      <c r="H618" s="239" t="s">
        <v>222</v>
      </c>
      <c r="I618" s="239" t="s">
        <v>222</v>
      </c>
      <c r="J618" s="232" t="e">
        <f t="shared" si="54"/>
        <v>#VALUE!</v>
      </c>
      <c r="K618" s="235" t="e">
        <f t="shared" si="55"/>
        <v>#VALUE!</v>
      </c>
      <c r="L618" s="11"/>
      <c r="M618" s="20">
        <v>617</v>
      </c>
      <c r="N618" s="103"/>
    </row>
    <row r="619" spans="1:14" s="1" customFormat="1" hidden="1" x14ac:dyDescent="0.25">
      <c r="A619" s="24">
        <v>10</v>
      </c>
      <c r="B619" s="24" t="s">
        <v>100</v>
      </c>
      <c r="C619" s="25" t="s">
        <v>33</v>
      </c>
      <c r="D619" s="24" t="s">
        <v>105</v>
      </c>
      <c r="E619" s="26">
        <v>0.999</v>
      </c>
      <c r="F619" s="245">
        <v>44571</v>
      </c>
      <c r="G619" s="246">
        <v>44571</v>
      </c>
      <c r="H619" s="239" t="s">
        <v>222</v>
      </c>
      <c r="I619" s="239" t="s">
        <v>222</v>
      </c>
      <c r="J619" s="232" t="e">
        <f t="shared" si="54"/>
        <v>#VALUE!</v>
      </c>
      <c r="K619" s="235" t="e">
        <f t="shared" si="55"/>
        <v>#VALUE!</v>
      </c>
      <c r="L619" s="11"/>
      <c r="M619" s="20">
        <v>618</v>
      </c>
      <c r="N619" s="103"/>
    </row>
    <row r="620" spans="1:14" s="1" customFormat="1" hidden="1" x14ac:dyDescent="0.25">
      <c r="A620" s="24">
        <v>11</v>
      </c>
      <c r="B620" s="24" t="s">
        <v>100</v>
      </c>
      <c r="C620" s="25" t="s">
        <v>33</v>
      </c>
      <c r="D620" s="24" t="s">
        <v>105</v>
      </c>
      <c r="E620" s="26">
        <v>0.999</v>
      </c>
      <c r="F620" s="245">
        <v>44572</v>
      </c>
      <c r="G620" s="246">
        <v>44572</v>
      </c>
      <c r="H620" s="239" t="s">
        <v>222</v>
      </c>
      <c r="I620" s="239" t="s">
        <v>222</v>
      </c>
      <c r="J620" s="232" t="e">
        <f t="shared" si="54"/>
        <v>#VALUE!</v>
      </c>
      <c r="K620" s="235" t="e">
        <f t="shared" si="55"/>
        <v>#VALUE!</v>
      </c>
      <c r="L620" s="11"/>
      <c r="M620" s="20">
        <v>619</v>
      </c>
      <c r="N620" s="103"/>
    </row>
    <row r="621" spans="1:14" s="1" customFormat="1" hidden="1" x14ac:dyDescent="0.25">
      <c r="A621" s="24">
        <v>12</v>
      </c>
      <c r="B621" s="24" t="s">
        <v>100</v>
      </c>
      <c r="C621" s="25" t="s">
        <v>33</v>
      </c>
      <c r="D621" s="24" t="s">
        <v>105</v>
      </c>
      <c r="E621" s="26">
        <v>0.999</v>
      </c>
      <c r="F621" s="245">
        <v>44573</v>
      </c>
      <c r="G621" s="246">
        <v>44573</v>
      </c>
      <c r="H621" s="239" t="s">
        <v>222</v>
      </c>
      <c r="I621" s="239" t="s">
        <v>222</v>
      </c>
      <c r="J621" s="232" t="e">
        <f t="shared" si="54"/>
        <v>#VALUE!</v>
      </c>
      <c r="K621" s="235" t="e">
        <f t="shared" si="55"/>
        <v>#VALUE!</v>
      </c>
      <c r="L621" s="11"/>
      <c r="M621" s="20">
        <v>620</v>
      </c>
      <c r="N621" s="103"/>
    </row>
    <row r="622" spans="1:14" s="1" customFormat="1" hidden="1" x14ac:dyDescent="0.25">
      <c r="A622" s="24">
        <v>13</v>
      </c>
      <c r="B622" s="24" t="s">
        <v>100</v>
      </c>
      <c r="C622" s="25" t="s">
        <v>33</v>
      </c>
      <c r="D622" s="24" t="s">
        <v>105</v>
      </c>
      <c r="E622" s="26">
        <v>0.999</v>
      </c>
      <c r="F622" s="245">
        <v>44574</v>
      </c>
      <c r="G622" s="246">
        <v>44574</v>
      </c>
      <c r="H622" s="239" t="s">
        <v>222</v>
      </c>
      <c r="I622" s="239" t="s">
        <v>222</v>
      </c>
      <c r="J622" s="232" t="e">
        <f t="shared" si="54"/>
        <v>#VALUE!</v>
      </c>
      <c r="K622" s="235" t="e">
        <f t="shared" si="55"/>
        <v>#VALUE!</v>
      </c>
      <c r="L622" s="11"/>
      <c r="M622" s="20">
        <v>621</v>
      </c>
      <c r="N622" s="103"/>
    </row>
    <row r="623" spans="1:14" s="1" customFormat="1" hidden="1" x14ac:dyDescent="0.25">
      <c r="A623" s="24">
        <v>14</v>
      </c>
      <c r="B623" s="24" t="s">
        <v>100</v>
      </c>
      <c r="C623" s="25" t="s">
        <v>33</v>
      </c>
      <c r="D623" s="223" t="s">
        <v>105</v>
      </c>
      <c r="E623" s="224">
        <v>0.999</v>
      </c>
      <c r="F623" s="245">
        <v>44575</v>
      </c>
      <c r="G623" s="246">
        <v>44575</v>
      </c>
      <c r="H623" s="239" t="s">
        <v>222</v>
      </c>
      <c r="I623" s="239" t="s">
        <v>222</v>
      </c>
      <c r="J623" s="232" t="e">
        <f t="shared" si="54"/>
        <v>#VALUE!</v>
      </c>
      <c r="K623" s="236" t="e">
        <f t="shared" si="55"/>
        <v>#VALUE!</v>
      </c>
      <c r="L623" s="11"/>
      <c r="M623" s="20">
        <v>622</v>
      </c>
      <c r="N623" s="103"/>
    </row>
    <row r="624" spans="1:14" s="1" customFormat="1" hidden="1" x14ac:dyDescent="0.25">
      <c r="A624" s="24">
        <v>15</v>
      </c>
      <c r="B624" s="24" t="s">
        <v>100</v>
      </c>
      <c r="C624" s="25" t="s">
        <v>33</v>
      </c>
      <c r="D624" s="24" t="s">
        <v>105</v>
      </c>
      <c r="E624" s="26">
        <v>0.999</v>
      </c>
      <c r="F624" s="245">
        <v>44576</v>
      </c>
      <c r="G624" s="246">
        <v>44576</v>
      </c>
      <c r="H624" s="239" t="s">
        <v>222</v>
      </c>
      <c r="I624" s="239" t="s">
        <v>222</v>
      </c>
      <c r="J624" s="232" t="e">
        <f t="shared" si="54"/>
        <v>#VALUE!</v>
      </c>
      <c r="K624" s="235" t="e">
        <f t="shared" si="55"/>
        <v>#VALUE!</v>
      </c>
      <c r="L624" s="10"/>
      <c r="M624" s="21">
        <v>623</v>
      </c>
      <c r="N624" s="103"/>
    </row>
    <row r="625" spans="1:14" s="1" customFormat="1" hidden="1" x14ac:dyDescent="0.25">
      <c r="A625" s="24">
        <v>16</v>
      </c>
      <c r="B625" s="24" t="s">
        <v>100</v>
      </c>
      <c r="C625" s="25" t="s">
        <v>33</v>
      </c>
      <c r="D625" s="226" t="s">
        <v>105</v>
      </c>
      <c r="E625" s="227">
        <v>0.999</v>
      </c>
      <c r="F625" s="245">
        <v>44577</v>
      </c>
      <c r="G625" s="246">
        <v>44577</v>
      </c>
      <c r="H625" s="239" t="s">
        <v>222</v>
      </c>
      <c r="I625" s="239" t="s">
        <v>222</v>
      </c>
      <c r="J625" s="232" t="e">
        <f t="shared" si="54"/>
        <v>#VALUE!</v>
      </c>
      <c r="K625" s="237" t="e">
        <f t="shared" si="55"/>
        <v>#VALUE!</v>
      </c>
      <c r="L625" s="11"/>
      <c r="M625" s="21">
        <v>624</v>
      </c>
      <c r="N625" s="103"/>
    </row>
    <row r="626" spans="1:14" s="1" customFormat="1" hidden="1" x14ac:dyDescent="0.25">
      <c r="A626" s="24">
        <v>17</v>
      </c>
      <c r="B626" s="24" t="s">
        <v>100</v>
      </c>
      <c r="C626" s="25" t="s">
        <v>33</v>
      </c>
      <c r="D626" s="24" t="s">
        <v>105</v>
      </c>
      <c r="E626" s="26">
        <v>0.999</v>
      </c>
      <c r="F626" s="245">
        <v>44578</v>
      </c>
      <c r="G626" s="246">
        <v>44578</v>
      </c>
      <c r="H626" s="239" t="s">
        <v>222</v>
      </c>
      <c r="I626" s="239" t="s">
        <v>222</v>
      </c>
      <c r="J626" s="232" t="e">
        <f t="shared" si="54"/>
        <v>#VALUE!</v>
      </c>
      <c r="K626" s="235" t="e">
        <f t="shared" si="55"/>
        <v>#VALUE!</v>
      </c>
      <c r="L626" s="11"/>
      <c r="M626" s="21">
        <v>625</v>
      </c>
      <c r="N626" s="103"/>
    </row>
    <row r="627" spans="1:14" s="1" customFormat="1" hidden="1" x14ac:dyDescent="0.25">
      <c r="A627" s="24">
        <v>18</v>
      </c>
      <c r="B627" s="24" t="s">
        <v>100</v>
      </c>
      <c r="C627" s="25" t="s">
        <v>33</v>
      </c>
      <c r="D627" s="24" t="s">
        <v>105</v>
      </c>
      <c r="E627" s="26">
        <v>0.999</v>
      </c>
      <c r="F627" s="245">
        <v>44579</v>
      </c>
      <c r="G627" s="246">
        <v>44579</v>
      </c>
      <c r="H627" s="239" t="s">
        <v>222</v>
      </c>
      <c r="I627" s="239" t="s">
        <v>222</v>
      </c>
      <c r="J627" s="232" t="e">
        <f t="shared" si="54"/>
        <v>#VALUE!</v>
      </c>
      <c r="K627" s="235" t="e">
        <f t="shared" si="55"/>
        <v>#VALUE!</v>
      </c>
      <c r="L627" s="11"/>
      <c r="M627" s="21">
        <v>626</v>
      </c>
      <c r="N627" s="103"/>
    </row>
    <row r="628" spans="1:14" s="1" customFormat="1" hidden="1" x14ac:dyDescent="0.25">
      <c r="A628" s="24">
        <v>19</v>
      </c>
      <c r="B628" s="24" t="s">
        <v>100</v>
      </c>
      <c r="C628" s="25" t="s">
        <v>33</v>
      </c>
      <c r="D628" s="24" t="s">
        <v>105</v>
      </c>
      <c r="E628" s="26">
        <v>0.999</v>
      </c>
      <c r="F628" s="245">
        <v>44580</v>
      </c>
      <c r="G628" s="246">
        <v>44580</v>
      </c>
      <c r="H628" s="239" t="s">
        <v>222</v>
      </c>
      <c r="I628" s="239" t="s">
        <v>222</v>
      </c>
      <c r="J628" s="232" t="e">
        <f t="shared" si="54"/>
        <v>#VALUE!</v>
      </c>
      <c r="K628" s="235" t="e">
        <f t="shared" si="55"/>
        <v>#VALUE!</v>
      </c>
      <c r="L628" s="11"/>
      <c r="M628" s="21">
        <v>627</v>
      </c>
      <c r="N628" s="103"/>
    </row>
    <row r="629" spans="1:14" s="1" customFormat="1" hidden="1" x14ac:dyDescent="0.25">
      <c r="A629" s="24">
        <v>20</v>
      </c>
      <c r="B629" s="24" t="s">
        <v>100</v>
      </c>
      <c r="C629" s="25" t="s">
        <v>33</v>
      </c>
      <c r="D629" s="24" t="s">
        <v>105</v>
      </c>
      <c r="E629" s="26">
        <v>0.999</v>
      </c>
      <c r="F629" s="245">
        <v>44581</v>
      </c>
      <c r="G629" s="246">
        <v>44581</v>
      </c>
      <c r="H629" s="239" t="s">
        <v>222</v>
      </c>
      <c r="I629" s="239" t="s">
        <v>222</v>
      </c>
      <c r="J629" s="232" t="e">
        <f t="shared" si="54"/>
        <v>#VALUE!</v>
      </c>
      <c r="K629" s="235" t="e">
        <f t="shared" si="55"/>
        <v>#VALUE!</v>
      </c>
      <c r="L629" s="11"/>
      <c r="M629" s="21">
        <v>628</v>
      </c>
      <c r="N629" s="103"/>
    </row>
    <row r="630" spans="1:14" s="1" customFormat="1" hidden="1" x14ac:dyDescent="0.25">
      <c r="A630" s="24">
        <v>21</v>
      </c>
      <c r="B630" s="24" t="s">
        <v>100</v>
      </c>
      <c r="C630" s="25" t="s">
        <v>33</v>
      </c>
      <c r="D630" s="24" t="s">
        <v>105</v>
      </c>
      <c r="E630" s="26">
        <v>0.999</v>
      </c>
      <c r="F630" s="245">
        <v>44582</v>
      </c>
      <c r="G630" s="246">
        <v>44582</v>
      </c>
      <c r="H630" s="239" t="s">
        <v>222</v>
      </c>
      <c r="I630" s="239" t="s">
        <v>222</v>
      </c>
      <c r="J630" s="232" t="e">
        <f t="shared" si="54"/>
        <v>#VALUE!</v>
      </c>
      <c r="K630" s="235" t="e">
        <f t="shared" si="55"/>
        <v>#VALUE!</v>
      </c>
      <c r="L630" s="11"/>
      <c r="M630" s="21">
        <v>629</v>
      </c>
      <c r="N630" s="103"/>
    </row>
    <row r="631" spans="1:14" s="1" customFormat="1" hidden="1" x14ac:dyDescent="0.25">
      <c r="A631" s="24">
        <v>22</v>
      </c>
      <c r="B631" s="24" t="s">
        <v>100</v>
      </c>
      <c r="C631" s="25" t="s">
        <v>33</v>
      </c>
      <c r="D631" s="24" t="s">
        <v>105</v>
      </c>
      <c r="E631" s="26">
        <v>0.999</v>
      </c>
      <c r="F631" s="245">
        <v>44583</v>
      </c>
      <c r="G631" s="246">
        <v>44583</v>
      </c>
      <c r="H631" s="239" t="s">
        <v>222</v>
      </c>
      <c r="I631" s="239" t="s">
        <v>222</v>
      </c>
      <c r="J631" s="232" t="e">
        <f t="shared" si="54"/>
        <v>#VALUE!</v>
      </c>
      <c r="K631" s="235" t="e">
        <f t="shared" si="55"/>
        <v>#VALUE!</v>
      </c>
      <c r="L631" s="10"/>
      <c r="M631" s="22">
        <v>630</v>
      </c>
      <c r="N631" s="103"/>
    </row>
    <row r="632" spans="1:14" s="1" customFormat="1" hidden="1" x14ac:dyDescent="0.25">
      <c r="A632" s="24">
        <v>23</v>
      </c>
      <c r="B632" s="24" t="s">
        <v>100</v>
      </c>
      <c r="C632" s="25" t="s">
        <v>33</v>
      </c>
      <c r="D632" s="24" t="s">
        <v>105</v>
      </c>
      <c r="E632" s="26">
        <v>0.999</v>
      </c>
      <c r="F632" s="245">
        <v>44584</v>
      </c>
      <c r="G632" s="246">
        <v>44584</v>
      </c>
      <c r="H632" s="239" t="s">
        <v>222</v>
      </c>
      <c r="I632" s="239" t="s">
        <v>222</v>
      </c>
      <c r="J632" s="232" t="e">
        <f t="shared" si="54"/>
        <v>#VALUE!</v>
      </c>
      <c r="K632" s="235" t="e">
        <f t="shared" si="55"/>
        <v>#VALUE!</v>
      </c>
      <c r="L632" s="11"/>
      <c r="M632" s="22">
        <v>631</v>
      </c>
      <c r="N632" s="103"/>
    </row>
    <row r="633" spans="1:14" s="1" customFormat="1" hidden="1" x14ac:dyDescent="0.25">
      <c r="A633" s="24">
        <v>24</v>
      </c>
      <c r="B633" s="24" t="s">
        <v>100</v>
      </c>
      <c r="C633" s="25" t="s">
        <v>33</v>
      </c>
      <c r="D633" s="24" t="s">
        <v>105</v>
      </c>
      <c r="E633" s="26">
        <v>0.999</v>
      </c>
      <c r="F633" s="245">
        <v>44585</v>
      </c>
      <c r="G633" s="246">
        <v>44585</v>
      </c>
      <c r="H633" s="239" t="s">
        <v>222</v>
      </c>
      <c r="I633" s="239" t="s">
        <v>222</v>
      </c>
      <c r="J633" s="232" t="e">
        <f t="shared" si="54"/>
        <v>#VALUE!</v>
      </c>
      <c r="K633" s="235" t="e">
        <f t="shared" si="55"/>
        <v>#VALUE!</v>
      </c>
      <c r="L633" s="11"/>
      <c r="M633" s="22">
        <v>632</v>
      </c>
      <c r="N633" s="103"/>
    </row>
    <row r="634" spans="1:14" s="1" customFormat="1" hidden="1" x14ac:dyDescent="0.25">
      <c r="A634" s="24">
        <v>25</v>
      </c>
      <c r="B634" s="24" t="s">
        <v>100</v>
      </c>
      <c r="C634" s="25" t="s">
        <v>33</v>
      </c>
      <c r="D634" s="24" t="s">
        <v>105</v>
      </c>
      <c r="E634" s="26">
        <v>0.999</v>
      </c>
      <c r="F634" s="245">
        <v>44586</v>
      </c>
      <c r="G634" s="246">
        <v>44586</v>
      </c>
      <c r="H634" s="239" t="s">
        <v>222</v>
      </c>
      <c r="I634" s="239" t="s">
        <v>222</v>
      </c>
      <c r="J634" s="232" t="e">
        <f t="shared" si="54"/>
        <v>#VALUE!</v>
      </c>
      <c r="K634" s="235" t="e">
        <f t="shared" si="55"/>
        <v>#VALUE!</v>
      </c>
      <c r="L634" s="11"/>
      <c r="M634" s="22">
        <v>633</v>
      </c>
      <c r="N634" s="103"/>
    </row>
    <row r="635" spans="1:14" s="1" customFormat="1" hidden="1" x14ac:dyDescent="0.25">
      <c r="A635" s="24">
        <v>26</v>
      </c>
      <c r="B635" s="24" t="s">
        <v>100</v>
      </c>
      <c r="C635" s="25" t="s">
        <v>33</v>
      </c>
      <c r="D635" s="24" t="s">
        <v>105</v>
      </c>
      <c r="E635" s="26">
        <v>0.999</v>
      </c>
      <c r="F635" s="245">
        <v>44587</v>
      </c>
      <c r="G635" s="246">
        <v>44587</v>
      </c>
      <c r="H635" s="239" t="s">
        <v>222</v>
      </c>
      <c r="I635" s="239" t="s">
        <v>222</v>
      </c>
      <c r="J635" s="232" t="e">
        <f t="shared" si="54"/>
        <v>#VALUE!</v>
      </c>
      <c r="K635" s="235" t="e">
        <f t="shared" si="55"/>
        <v>#VALUE!</v>
      </c>
      <c r="L635" s="11"/>
      <c r="M635" s="22">
        <v>634</v>
      </c>
      <c r="N635" s="103"/>
    </row>
    <row r="636" spans="1:14" s="1" customFormat="1" hidden="1" x14ac:dyDescent="0.25">
      <c r="A636" s="24">
        <v>27</v>
      </c>
      <c r="B636" s="24" t="s">
        <v>100</v>
      </c>
      <c r="C636" s="25" t="s">
        <v>33</v>
      </c>
      <c r="D636" s="24" t="s">
        <v>105</v>
      </c>
      <c r="E636" s="26">
        <v>0.999</v>
      </c>
      <c r="F636" s="245">
        <v>44588</v>
      </c>
      <c r="G636" s="246">
        <v>44588</v>
      </c>
      <c r="H636" s="239" t="s">
        <v>222</v>
      </c>
      <c r="I636" s="239" t="s">
        <v>222</v>
      </c>
      <c r="J636" s="232" t="e">
        <f t="shared" si="54"/>
        <v>#VALUE!</v>
      </c>
      <c r="K636" s="235" t="e">
        <f t="shared" si="55"/>
        <v>#VALUE!</v>
      </c>
      <c r="L636" s="11"/>
      <c r="M636" s="22">
        <v>635</v>
      </c>
      <c r="N636" s="103"/>
    </row>
    <row r="637" spans="1:14" s="1" customFormat="1" hidden="1" x14ac:dyDescent="0.25">
      <c r="A637" s="24">
        <v>28</v>
      </c>
      <c r="B637" s="24" t="s">
        <v>100</v>
      </c>
      <c r="C637" s="25" t="s">
        <v>33</v>
      </c>
      <c r="D637" s="24" t="s">
        <v>105</v>
      </c>
      <c r="E637" s="26">
        <v>0.999</v>
      </c>
      <c r="F637" s="245">
        <v>44589</v>
      </c>
      <c r="G637" s="246">
        <v>44589</v>
      </c>
      <c r="H637" s="239" t="s">
        <v>222</v>
      </c>
      <c r="I637" s="239" t="s">
        <v>222</v>
      </c>
      <c r="J637" s="232" t="e">
        <f t="shared" si="54"/>
        <v>#VALUE!</v>
      </c>
      <c r="K637" s="235" t="e">
        <f t="shared" si="55"/>
        <v>#VALUE!</v>
      </c>
      <c r="L637" s="11"/>
      <c r="M637" s="22">
        <v>636</v>
      </c>
      <c r="N637" s="103"/>
    </row>
    <row r="638" spans="1:14" s="1" customFormat="1" hidden="1" x14ac:dyDescent="0.25">
      <c r="A638" s="24">
        <v>29</v>
      </c>
      <c r="B638" s="24" t="s">
        <v>100</v>
      </c>
      <c r="C638" s="25" t="s">
        <v>33</v>
      </c>
      <c r="D638" s="24" t="s">
        <v>105</v>
      </c>
      <c r="E638" s="26">
        <v>0.999</v>
      </c>
      <c r="F638" s="245">
        <v>44590</v>
      </c>
      <c r="G638" s="246">
        <v>44590</v>
      </c>
      <c r="H638" s="239" t="s">
        <v>222</v>
      </c>
      <c r="I638" s="239" t="s">
        <v>222</v>
      </c>
      <c r="J638" s="232" t="e">
        <f t="shared" si="54"/>
        <v>#VALUE!</v>
      </c>
      <c r="K638" s="235" t="e">
        <f t="shared" si="55"/>
        <v>#VALUE!</v>
      </c>
      <c r="L638" s="10"/>
      <c r="M638" s="22">
        <v>637</v>
      </c>
      <c r="N638" s="103"/>
    </row>
    <row r="639" spans="1:14" s="1" customFormat="1" hidden="1" x14ac:dyDescent="0.25">
      <c r="A639" s="24">
        <v>30</v>
      </c>
      <c r="B639" s="24" t="s">
        <v>100</v>
      </c>
      <c r="C639" s="25" t="s">
        <v>33</v>
      </c>
      <c r="D639" s="24" t="s">
        <v>105</v>
      </c>
      <c r="E639" s="26">
        <v>0.999</v>
      </c>
      <c r="F639" s="245">
        <v>44591</v>
      </c>
      <c r="G639" s="246">
        <v>44591</v>
      </c>
      <c r="H639" s="239" t="s">
        <v>222</v>
      </c>
      <c r="I639" s="239" t="s">
        <v>222</v>
      </c>
      <c r="J639" s="232" t="e">
        <f t="shared" si="54"/>
        <v>#VALUE!</v>
      </c>
      <c r="K639" s="235" t="e">
        <f t="shared" si="55"/>
        <v>#VALUE!</v>
      </c>
      <c r="L639" s="10"/>
      <c r="M639" s="22">
        <v>638</v>
      </c>
      <c r="N639" s="103"/>
    </row>
    <row r="640" spans="1:14" s="1" customFormat="1" hidden="1" x14ac:dyDescent="0.25">
      <c r="A640" s="24">
        <v>31</v>
      </c>
      <c r="B640" s="24" t="s">
        <v>100</v>
      </c>
      <c r="C640" s="25" t="s">
        <v>33</v>
      </c>
      <c r="D640" s="24" t="s">
        <v>105</v>
      </c>
      <c r="E640" s="26">
        <v>0.999</v>
      </c>
      <c r="F640" s="245">
        <v>44592</v>
      </c>
      <c r="G640" s="246">
        <v>44592</v>
      </c>
      <c r="H640" s="239" t="s">
        <v>222</v>
      </c>
      <c r="I640" s="239" t="s">
        <v>222</v>
      </c>
      <c r="J640" s="232" t="e">
        <f t="shared" ref="J640" si="58">H640-I640</f>
        <v>#VALUE!</v>
      </c>
      <c r="K640" s="235" t="e">
        <f t="shared" ref="K640" si="59">I640/H640</f>
        <v>#VALUE!</v>
      </c>
      <c r="L640" s="10"/>
      <c r="M640" s="22">
        <v>639</v>
      </c>
      <c r="N640" s="103"/>
    </row>
    <row r="641" spans="1:14" s="1" customFormat="1" x14ac:dyDescent="0.25">
      <c r="A641" s="24"/>
      <c r="B641" s="24" t="s">
        <v>100</v>
      </c>
      <c r="C641" s="25" t="s">
        <v>33</v>
      </c>
      <c r="D641" s="24" t="s">
        <v>106</v>
      </c>
      <c r="E641" s="26">
        <v>0.999</v>
      </c>
      <c r="F641" s="27" t="s">
        <v>223</v>
      </c>
      <c r="G641" s="64"/>
      <c r="H641" s="257">
        <f>SUM(H610:H639)</f>
        <v>18</v>
      </c>
      <c r="I641" s="257">
        <f>SUM(I610:I639)</f>
        <v>18</v>
      </c>
      <c r="J641" s="228">
        <f t="shared" si="54"/>
        <v>0</v>
      </c>
      <c r="K641" s="235">
        <f t="shared" si="55"/>
        <v>1</v>
      </c>
      <c r="L641" s="11"/>
      <c r="M641" s="23">
        <v>640</v>
      </c>
      <c r="N641" s="103"/>
    </row>
    <row r="642" spans="1:14" s="1" customFormat="1" hidden="1" x14ac:dyDescent="0.25">
      <c r="A642" s="24">
        <v>1</v>
      </c>
      <c r="B642" s="24" t="s">
        <v>100</v>
      </c>
      <c r="C642" s="25" t="s">
        <v>34</v>
      </c>
      <c r="D642" s="24" t="s">
        <v>107</v>
      </c>
      <c r="E642" s="26">
        <v>0.999</v>
      </c>
      <c r="F642" s="245">
        <v>44562</v>
      </c>
      <c r="G642" s="246">
        <v>44562</v>
      </c>
      <c r="H642" s="239">
        <v>20074</v>
      </c>
      <c r="I642" s="239">
        <v>20074</v>
      </c>
      <c r="J642" s="232">
        <f t="shared" ref="J642:J705" si="60">H642-I642</f>
        <v>0</v>
      </c>
      <c r="K642" s="235">
        <f t="shared" ref="K642:K705" si="61">I642/H642</f>
        <v>1</v>
      </c>
      <c r="L642" s="10"/>
      <c r="M642" s="19">
        <v>641</v>
      </c>
      <c r="N642" s="103"/>
    </row>
    <row r="643" spans="1:14" s="1" customFormat="1" hidden="1" x14ac:dyDescent="0.25">
      <c r="A643" s="24">
        <v>2</v>
      </c>
      <c r="B643" s="24" t="s">
        <v>100</v>
      </c>
      <c r="C643" s="25" t="s">
        <v>34</v>
      </c>
      <c r="D643" s="24" t="s">
        <v>107</v>
      </c>
      <c r="E643" s="26">
        <v>0.999</v>
      </c>
      <c r="F643" s="245">
        <v>44563</v>
      </c>
      <c r="G643" s="246">
        <v>44563</v>
      </c>
      <c r="H643" s="239" t="s">
        <v>222</v>
      </c>
      <c r="I643" s="239" t="s">
        <v>222</v>
      </c>
      <c r="J643" s="232" t="e">
        <f t="shared" si="60"/>
        <v>#VALUE!</v>
      </c>
      <c r="K643" s="235" t="e">
        <f t="shared" si="61"/>
        <v>#VALUE!</v>
      </c>
      <c r="L643" s="11"/>
      <c r="M643" s="19">
        <v>642</v>
      </c>
      <c r="N643" s="103"/>
    </row>
    <row r="644" spans="1:14" s="1" customFormat="1" hidden="1" x14ac:dyDescent="0.25">
      <c r="A644" s="24">
        <v>3</v>
      </c>
      <c r="B644" s="24" t="s">
        <v>100</v>
      </c>
      <c r="C644" s="25" t="s">
        <v>34</v>
      </c>
      <c r="D644" s="24" t="s">
        <v>107</v>
      </c>
      <c r="E644" s="26">
        <v>0.999</v>
      </c>
      <c r="F644" s="245">
        <v>44564</v>
      </c>
      <c r="G644" s="246">
        <v>44564</v>
      </c>
      <c r="H644" s="239" t="s">
        <v>222</v>
      </c>
      <c r="I644" s="239" t="s">
        <v>222</v>
      </c>
      <c r="J644" s="232" t="e">
        <f t="shared" si="60"/>
        <v>#VALUE!</v>
      </c>
      <c r="K644" s="235" t="e">
        <f t="shared" si="61"/>
        <v>#VALUE!</v>
      </c>
      <c r="L644" s="11"/>
      <c r="M644" s="19">
        <v>643</v>
      </c>
      <c r="N644" s="103"/>
    </row>
    <row r="645" spans="1:14" s="1" customFormat="1" hidden="1" x14ac:dyDescent="0.25">
      <c r="A645" s="24">
        <v>4</v>
      </c>
      <c r="B645" s="24" t="s">
        <v>100</v>
      </c>
      <c r="C645" s="25" t="s">
        <v>34</v>
      </c>
      <c r="D645" s="24" t="s">
        <v>107</v>
      </c>
      <c r="E645" s="26">
        <v>0.999</v>
      </c>
      <c r="F645" s="245">
        <v>44565</v>
      </c>
      <c r="G645" s="246">
        <v>44565</v>
      </c>
      <c r="H645" s="239" t="s">
        <v>222</v>
      </c>
      <c r="I645" s="239" t="s">
        <v>222</v>
      </c>
      <c r="J645" s="232" t="e">
        <f t="shared" si="60"/>
        <v>#VALUE!</v>
      </c>
      <c r="K645" s="235" t="e">
        <f t="shared" si="61"/>
        <v>#VALUE!</v>
      </c>
      <c r="L645" s="11"/>
      <c r="M645" s="19">
        <v>644</v>
      </c>
      <c r="N645" s="103"/>
    </row>
    <row r="646" spans="1:14" s="1" customFormat="1" hidden="1" x14ac:dyDescent="0.25">
      <c r="A646" s="24">
        <v>5</v>
      </c>
      <c r="B646" s="24" t="s">
        <v>100</v>
      </c>
      <c r="C646" s="25" t="s">
        <v>34</v>
      </c>
      <c r="D646" s="24" t="s">
        <v>107</v>
      </c>
      <c r="E646" s="26">
        <v>0.999</v>
      </c>
      <c r="F646" s="245">
        <v>44566</v>
      </c>
      <c r="G646" s="246">
        <v>44566</v>
      </c>
      <c r="H646" s="239" t="s">
        <v>222</v>
      </c>
      <c r="I646" s="239" t="s">
        <v>222</v>
      </c>
      <c r="J646" s="232" t="e">
        <f t="shared" si="60"/>
        <v>#VALUE!</v>
      </c>
      <c r="K646" s="235" t="e">
        <f t="shared" si="61"/>
        <v>#VALUE!</v>
      </c>
      <c r="L646" s="11"/>
      <c r="M646" s="19">
        <v>645</v>
      </c>
      <c r="N646" s="103"/>
    </row>
    <row r="647" spans="1:14" s="1" customFormat="1" hidden="1" x14ac:dyDescent="0.25">
      <c r="A647" s="24">
        <v>6</v>
      </c>
      <c r="B647" s="24" t="s">
        <v>100</v>
      </c>
      <c r="C647" s="25" t="s">
        <v>34</v>
      </c>
      <c r="D647" s="24" t="s">
        <v>107</v>
      </c>
      <c r="E647" s="26">
        <v>0.999</v>
      </c>
      <c r="F647" s="245">
        <v>44567</v>
      </c>
      <c r="G647" s="246">
        <v>44567</v>
      </c>
      <c r="H647" s="239" t="s">
        <v>222</v>
      </c>
      <c r="I647" s="239" t="s">
        <v>222</v>
      </c>
      <c r="J647" s="232" t="e">
        <f t="shared" si="60"/>
        <v>#VALUE!</v>
      </c>
      <c r="K647" s="235" t="e">
        <f t="shared" si="61"/>
        <v>#VALUE!</v>
      </c>
      <c r="L647" s="11"/>
      <c r="M647" s="19">
        <v>646</v>
      </c>
      <c r="N647" s="103"/>
    </row>
    <row r="648" spans="1:14" s="1" customFormat="1" hidden="1" x14ac:dyDescent="0.25">
      <c r="A648" s="24">
        <v>7</v>
      </c>
      <c r="B648" s="24" t="s">
        <v>100</v>
      </c>
      <c r="C648" s="25" t="s">
        <v>34</v>
      </c>
      <c r="D648" s="24" t="s">
        <v>107</v>
      </c>
      <c r="E648" s="26">
        <v>0.999</v>
      </c>
      <c r="F648" s="245">
        <v>44568</v>
      </c>
      <c r="G648" s="246">
        <v>44568</v>
      </c>
      <c r="H648" s="239" t="s">
        <v>222</v>
      </c>
      <c r="I648" s="239" t="s">
        <v>222</v>
      </c>
      <c r="J648" s="232" t="e">
        <f t="shared" si="60"/>
        <v>#VALUE!</v>
      </c>
      <c r="K648" s="235" t="e">
        <f t="shared" si="61"/>
        <v>#VALUE!</v>
      </c>
      <c r="L648" s="11"/>
      <c r="M648" s="19">
        <v>647</v>
      </c>
      <c r="N648" s="103"/>
    </row>
    <row r="649" spans="1:14" s="1" customFormat="1" hidden="1" x14ac:dyDescent="0.25">
      <c r="A649" s="24">
        <v>8</v>
      </c>
      <c r="B649" s="24" t="s">
        <v>100</v>
      </c>
      <c r="C649" s="25" t="s">
        <v>34</v>
      </c>
      <c r="D649" s="24" t="s">
        <v>107</v>
      </c>
      <c r="E649" s="26">
        <v>0.999</v>
      </c>
      <c r="F649" s="245">
        <v>44569</v>
      </c>
      <c r="G649" s="246">
        <v>44569</v>
      </c>
      <c r="H649" s="239" t="s">
        <v>222</v>
      </c>
      <c r="I649" s="239" t="s">
        <v>222</v>
      </c>
      <c r="J649" s="232" t="e">
        <f t="shared" si="60"/>
        <v>#VALUE!</v>
      </c>
      <c r="K649" s="235" t="e">
        <f t="shared" si="61"/>
        <v>#VALUE!</v>
      </c>
      <c r="L649" s="10"/>
      <c r="M649" s="20">
        <v>648</v>
      </c>
      <c r="N649" s="103"/>
    </row>
    <row r="650" spans="1:14" s="1" customFormat="1" hidden="1" x14ac:dyDescent="0.25">
      <c r="A650" s="24">
        <v>9</v>
      </c>
      <c r="B650" s="24" t="s">
        <v>100</v>
      </c>
      <c r="C650" s="25" t="s">
        <v>34</v>
      </c>
      <c r="D650" s="24" t="s">
        <v>107</v>
      </c>
      <c r="E650" s="26">
        <v>0.999</v>
      </c>
      <c r="F650" s="245">
        <v>44570</v>
      </c>
      <c r="G650" s="246">
        <v>44570</v>
      </c>
      <c r="H650" s="239" t="s">
        <v>222</v>
      </c>
      <c r="I650" s="239" t="s">
        <v>222</v>
      </c>
      <c r="J650" s="232" t="e">
        <f t="shared" si="60"/>
        <v>#VALUE!</v>
      </c>
      <c r="K650" s="235" t="e">
        <f t="shared" si="61"/>
        <v>#VALUE!</v>
      </c>
      <c r="L650" s="11"/>
      <c r="M650" s="20">
        <v>649</v>
      </c>
      <c r="N650" s="103"/>
    </row>
    <row r="651" spans="1:14" s="1" customFormat="1" hidden="1" x14ac:dyDescent="0.25">
      <c r="A651" s="24">
        <v>10</v>
      </c>
      <c r="B651" s="24" t="s">
        <v>100</v>
      </c>
      <c r="C651" s="25" t="s">
        <v>34</v>
      </c>
      <c r="D651" s="24" t="s">
        <v>107</v>
      </c>
      <c r="E651" s="26">
        <v>0.999</v>
      </c>
      <c r="F651" s="245">
        <v>44571</v>
      </c>
      <c r="G651" s="246">
        <v>44571</v>
      </c>
      <c r="H651" s="239" t="s">
        <v>222</v>
      </c>
      <c r="I651" s="239" t="s">
        <v>222</v>
      </c>
      <c r="J651" s="232" t="e">
        <f t="shared" si="60"/>
        <v>#VALUE!</v>
      </c>
      <c r="K651" s="235" t="e">
        <f t="shared" si="61"/>
        <v>#VALUE!</v>
      </c>
      <c r="L651" s="11"/>
      <c r="M651" s="20">
        <v>650</v>
      </c>
      <c r="N651" s="103"/>
    </row>
    <row r="652" spans="1:14" s="1" customFormat="1" hidden="1" x14ac:dyDescent="0.25">
      <c r="A652" s="24">
        <v>11</v>
      </c>
      <c r="B652" s="24" t="s">
        <v>100</v>
      </c>
      <c r="C652" s="25" t="s">
        <v>34</v>
      </c>
      <c r="D652" s="24" t="s">
        <v>107</v>
      </c>
      <c r="E652" s="26">
        <v>0.999</v>
      </c>
      <c r="F652" s="245">
        <v>44572</v>
      </c>
      <c r="G652" s="246">
        <v>44572</v>
      </c>
      <c r="H652" s="239" t="s">
        <v>222</v>
      </c>
      <c r="I652" s="239" t="s">
        <v>222</v>
      </c>
      <c r="J652" s="232" t="e">
        <f t="shared" si="60"/>
        <v>#VALUE!</v>
      </c>
      <c r="K652" s="235" t="e">
        <f t="shared" si="61"/>
        <v>#VALUE!</v>
      </c>
      <c r="L652" s="11"/>
      <c r="M652" s="20">
        <v>651</v>
      </c>
      <c r="N652" s="103"/>
    </row>
    <row r="653" spans="1:14" s="1" customFormat="1" hidden="1" x14ac:dyDescent="0.25">
      <c r="A653" s="24">
        <v>12</v>
      </c>
      <c r="B653" s="24" t="s">
        <v>100</v>
      </c>
      <c r="C653" s="25" t="s">
        <v>34</v>
      </c>
      <c r="D653" s="24" t="s">
        <v>107</v>
      </c>
      <c r="E653" s="26">
        <v>0.999</v>
      </c>
      <c r="F653" s="245">
        <v>44573</v>
      </c>
      <c r="G653" s="246">
        <v>44573</v>
      </c>
      <c r="H653" s="239" t="s">
        <v>222</v>
      </c>
      <c r="I653" s="239" t="s">
        <v>222</v>
      </c>
      <c r="J653" s="232" t="e">
        <f t="shared" si="60"/>
        <v>#VALUE!</v>
      </c>
      <c r="K653" s="235" t="e">
        <f t="shared" si="61"/>
        <v>#VALUE!</v>
      </c>
      <c r="L653" s="11"/>
      <c r="M653" s="20">
        <v>652</v>
      </c>
      <c r="N653" s="103"/>
    </row>
    <row r="654" spans="1:14" s="1" customFormat="1" hidden="1" x14ac:dyDescent="0.25">
      <c r="A654" s="24">
        <v>13</v>
      </c>
      <c r="B654" s="24" t="s">
        <v>100</v>
      </c>
      <c r="C654" s="25" t="s">
        <v>34</v>
      </c>
      <c r="D654" s="24" t="s">
        <v>107</v>
      </c>
      <c r="E654" s="26">
        <v>0.999</v>
      </c>
      <c r="F654" s="245">
        <v>44574</v>
      </c>
      <c r="G654" s="246">
        <v>44574</v>
      </c>
      <c r="H654" s="239" t="s">
        <v>222</v>
      </c>
      <c r="I654" s="239" t="s">
        <v>222</v>
      </c>
      <c r="J654" s="232" t="e">
        <f t="shared" si="60"/>
        <v>#VALUE!</v>
      </c>
      <c r="K654" s="235" t="e">
        <f t="shared" si="61"/>
        <v>#VALUE!</v>
      </c>
      <c r="L654" s="11"/>
      <c r="M654" s="20">
        <v>653</v>
      </c>
      <c r="N654" s="103"/>
    </row>
    <row r="655" spans="1:14" s="1" customFormat="1" hidden="1" x14ac:dyDescent="0.25">
      <c r="A655" s="24">
        <v>14</v>
      </c>
      <c r="B655" s="24" t="s">
        <v>100</v>
      </c>
      <c r="C655" s="25" t="s">
        <v>34</v>
      </c>
      <c r="D655" s="223" t="s">
        <v>107</v>
      </c>
      <c r="E655" s="224">
        <v>0.999</v>
      </c>
      <c r="F655" s="245">
        <v>44575</v>
      </c>
      <c r="G655" s="246">
        <v>44575</v>
      </c>
      <c r="H655" s="239" t="s">
        <v>222</v>
      </c>
      <c r="I655" s="239" t="s">
        <v>222</v>
      </c>
      <c r="J655" s="232" t="e">
        <f t="shared" si="60"/>
        <v>#VALUE!</v>
      </c>
      <c r="K655" s="236" t="e">
        <f t="shared" si="61"/>
        <v>#VALUE!</v>
      </c>
      <c r="L655" s="11"/>
      <c r="M655" s="20">
        <v>654</v>
      </c>
      <c r="N655" s="103"/>
    </row>
    <row r="656" spans="1:14" s="1" customFormat="1" hidden="1" x14ac:dyDescent="0.25">
      <c r="A656" s="24">
        <v>15</v>
      </c>
      <c r="B656" s="24" t="s">
        <v>100</v>
      </c>
      <c r="C656" s="25" t="s">
        <v>34</v>
      </c>
      <c r="D656" s="24" t="s">
        <v>107</v>
      </c>
      <c r="E656" s="26">
        <v>0.999</v>
      </c>
      <c r="F656" s="245">
        <v>44576</v>
      </c>
      <c r="G656" s="246">
        <v>44576</v>
      </c>
      <c r="H656" s="239" t="s">
        <v>222</v>
      </c>
      <c r="I656" s="239" t="s">
        <v>222</v>
      </c>
      <c r="J656" s="232" t="e">
        <f t="shared" si="60"/>
        <v>#VALUE!</v>
      </c>
      <c r="K656" s="235" t="e">
        <f t="shared" si="61"/>
        <v>#VALUE!</v>
      </c>
      <c r="L656" s="10"/>
      <c r="M656" s="21">
        <v>655</v>
      </c>
      <c r="N656" s="103"/>
    </row>
    <row r="657" spans="1:14" s="1" customFormat="1" hidden="1" x14ac:dyDescent="0.25">
      <c r="A657" s="24">
        <v>16</v>
      </c>
      <c r="B657" s="24" t="s">
        <v>100</v>
      </c>
      <c r="C657" s="25" t="s">
        <v>34</v>
      </c>
      <c r="D657" s="226" t="s">
        <v>107</v>
      </c>
      <c r="E657" s="227">
        <v>0.999</v>
      </c>
      <c r="F657" s="245">
        <v>44577</v>
      </c>
      <c r="G657" s="246">
        <v>44577</v>
      </c>
      <c r="H657" s="239" t="s">
        <v>222</v>
      </c>
      <c r="I657" s="239" t="s">
        <v>222</v>
      </c>
      <c r="J657" s="232" t="e">
        <f t="shared" si="60"/>
        <v>#VALUE!</v>
      </c>
      <c r="K657" s="237" t="e">
        <f t="shared" si="61"/>
        <v>#VALUE!</v>
      </c>
      <c r="L657" s="11"/>
      <c r="M657" s="21">
        <v>656</v>
      </c>
      <c r="N657" s="103"/>
    </row>
    <row r="658" spans="1:14" s="1" customFormat="1" hidden="1" x14ac:dyDescent="0.25">
      <c r="A658" s="24">
        <v>17</v>
      </c>
      <c r="B658" s="24" t="s">
        <v>100</v>
      </c>
      <c r="C658" s="25" t="s">
        <v>34</v>
      </c>
      <c r="D658" s="24" t="s">
        <v>107</v>
      </c>
      <c r="E658" s="26">
        <v>0.999</v>
      </c>
      <c r="F658" s="245">
        <v>44578</v>
      </c>
      <c r="G658" s="246">
        <v>44578</v>
      </c>
      <c r="H658" s="239" t="s">
        <v>222</v>
      </c>
      <c r="I658" s="239" t="s">
        <v>222</v>
      </c>
      <c r="J658" s="232" t="e">
        <f t="shared" si="60"/>
        <v>#VALUE!</v>
      </c>
      <c r="K658" s="235" t="e">
        <f t="shared" si="61"/>
        <v>#VALUE!</v>
      </c>
      <c r="L658" s="11"/>
      <c r="M658" s="21">
        <v>657</v>
      </c>
      <c r="N658" s="103"/>
    </row>
    <row r="659" spans="1:14" s="1" customFormat="1" hidden="1" x14ac:dyDescent="0.25">
      <c r="A659" s="24">
        <v>18</v>
      </c>
      <c r="B659" s="24" t="s">
        <v>100</v>
      </c>
      <c r="C659" s="25" t="s">
        <v>34</v>
      </c>
      <c r="D659" s="24" t="s">
        <v>107</v>
      </c>
      <c r="E659" s="26">
        <v>0.999</v>
      </c>
      <c r="F659" s="245">
        <v>44579</v>
      </c>
      <c r="G659" s="246">
        <v>44579</v>
      </c>
      <c r="H659" s="239" t="s">
        <v>222</v>
      </c>
      <c r="I659" s="239" t="s">
        <v>222</v>
      </c>
      <c r="J659" s="232" t="e">
        <f t="shared" si="60"/>
        <v>#VALUE!</v>
      </c>
      <c r="K659" s="235" t="e">
        <f t="shared" si="61"/>
        <v>#VALUE!</v>
      </c>
      <c r="L659" s="11"/>
      <c r="M659" s="21">
        <v>658</v>
      </c>
      <c r="N659" s="103"/>
    </row>
    <row r="660" spans="1:14" s="1" customFormat="1" hidden="1" x14ac:dyDescent="0.25">
      <c r="A660" s="24">
        <v>19</v>
      </c>
      <c r="B660" s="24" t="s">
        <v>100</v>
      </c>
      <c r="C660" s="25" t="s">
        <v>34</v>
      </c>
      <c r="D660" s="24" t="s">
        <v>107</v>
      </c>
      <c r="E660" s="26">
        <v>0.999</v>
      </c>
      <c r="F660" s="245">
        <v>44580</v>
      </c>
      <c r="G660" s="246">
        <v>44580</v>
      </c>
      <c r="H660" s="239" t="s">
        <v>222</v>
      </c>
      <c r="I660" s="239" t="s">
        <v>222</v>
      </c>
      <c r="J660" s="232" t="e">
        <f t="shared" si="60"/>
        <v>#VALUE!</v>
      </c>
      <c r="K660" s="235" t="e">
        <f t="shared" si="61"/>
        <v>#VALUE!</v>
      </c>
      <c r="L660" s="11"/>
      <c r="M660" s="21">
        <v>659</v>
      </c>
      <c r="N660" s="103"/>
    </row>
    <row r="661" spans="1:14" s="1" customFormat="1" hidden="1" x14ac:dyDescent="0.25">
      <c r="A661" s="24">
        <v>20</v>
      </c>
      <c r="B661" s="24" t="s">
        <v>100</v>
      </c>
      <c r="C661" s="25" t="s">
        <v>34</v>
      </c>
      <c r="D661" s="24" t="s">
        <v>107</v>
      </c>
      <c r="E661" s="26">
        <v>0.999</v>
      </c>
      <c r="F661" s="245">
        <v>44581</v>
      </c>
      <c r="G661" s="246">
        <v>44581</v>
      </c>
      <c r="H661" s="239" t="s">
        <v>222</v>
      </c>
      <c r="I661" s="239" t="s">
        <v>222</v>
      </c>
      <c r="J661" s="232" t="e">
        <f t="shared" si="60"/>
        <v>#VALUE!</v>
      </c>
      <c r="K661" s="235" t="e">
        <f t="shared" si="61"/>
        <v>#VALUE!</v>
      </c>
      <c r="L661" s="11"/>
      <c r="M661" s="21">
        <v>660</v>
      </c>
      <c r="N661" s="103"/>
    </row>
    <row r="662" spans="1:14" s="1" customFormat="1" hidden="1" x14ac:dyDescent="0.25">
      <c r="A662" s="24">
        <v>21</v>
      </c>
      <c r="B662" s="24" t="s">
        <v>100</v>
      </c>
      <c r="C662" s="25" t="s">
        <v>34</v>
      </c>
      <c r="D662" s="24" t="s">
        <v>107</v>
      </c>
      <c r="E662" s="26">
        <v>0.999</v>
      </c>
      <c r="F662" s="245">
        <v>44582</v>
      </c>
      <c r="G662" s="246">
        <v>44582</v>
      </c>
      <c r="H662" s="239" t="s">
        <v>222</v>
      </c>
      <c r="I662" s="239" t="s">
        <v>222</v>
      </c>
      <c r="J662" s="232" t="e">
        <f t="shared" si="60"/>
        <v>#VALUE!</v>
      </c>
      <c r="K662" s="235" t="e">
        <f t="shared" si="61"/>
        <v>#VALUE!</v>
      </c>
      <c r="L662" s="11"/>
      <c r="M662" s="21">
        <v>661</v>
      </c>
      <c r="N662" s="103"/>
    </row>
    <row r="663" spans="1:14" s="1" customFormat="1" hidden="1" x14ac:dyDescent="0.25">
      <c r="A663" s="24">
        <v>22</v>
      </c>
      <c r="B663" s="24" t="s">
        <v>100</v>
      </c>
      <c r="C663" s="25" t="s">
        <v>34</v>
      </c>
      <c r="D663" s="24" t="s">
        <v>107</v>
      </c>
      <c r="E663" s="26">
        <v>0.999</v>
      </c>
      <c r="F663" s="245">
        <v>44583</v>
      </c>
      <c r="G663" s="246">
        <v>44583</v>
      </c>
      <c r="H663" s="239" t="s">
        <v>222</v>
      </c>
      <c r="I663" s="239" t="s">
        <v>222</v>
      </c>
      <c r="J663" s="232" t="e">
        <f t="shared" si="60"/>
        <v>#VALUE!</v>
      </c>
      <c r="K663" s="235" t="e">
        <f t="shared" si="61"/>
        <v>#VALUE!</v>
      </c>
      <c r="L663" s="10"/>
      <c r="M663" s="22">
        <v>662</v>
      </c>
      <c r="N663" s="103"/>
    </row>
    <row r="664" spans="1:14" s="1" customFormat="1" hidden="1" x14ac:dyDescent="0.25">
      <c r="A664" s="24">
        <v>23</v>
      </c>
      <c r="B664" s="24" t="s">
        <v>100</v>
      </c>
      <c r="C664" s="25" t="s">
        <v>34</v>
      </c>
      <c r="D664" s="24" t="s">
        <v>107</v>
      </c>
      <c r="E664" s="26">
        <v>0.999</v>
      </c>
      <c r="F664" s="245">
        <v>44584</v>
      </c>
      <c r="G664" s="246">
        <v>44584</v>
      </c>
      <c r="H664" s="239" t="s">
        <v>222</v>
      </c>
      <c r="I664" s="239" t="s">
        <v>222</v>
      </c>
      <c r="J664" s="232" t="e">
        <f t="shared" si="60"/>
        <v>#VALUE!</v>
      </c>
      <c r="K664" s="235" t="e">
        <f t="shared" si="61"/>
        <v>#VALUE!</v>
      </c>
      <c r="L664" s="11"/>
      <c r="M664" s="22">
        <v>663</v>
      </c>
      <c r="N664" s="103"/>
    </row>
    <row r="665" spans="1:14" s="1" customFormat="1" hidden="1" x14ac:dyDescent="0.25">
      <c r="A665" s="24">
        <v>24</v>
      </c>
      <c r="B665" s="24" t="s">
        <v>100</v>
      </c>
      <c r="C665" s="25" t="s">
        <v>34</v>
      </c>
      <c r="D665" s="24" t="s">
        <v>107</v>
      </c>
      <c r="E665" s="26">
        <v>0.999</v>
      </c>
      <c r="F665" s="245">
        <v>44585</v>
      </c>
      <c r="G665" s="246">
        <v>44585</v>
      </c>
      <c r="H665" s="239" t="s">
        <v>222</v>
      </c>
      <c r="I665" s="239" t="s">
        <v>222</v>
      </c>
      <c r="J665" s="232" t="e">
        <f t="shared" si="60"/>
        <v>#VALUE!</v>
      </c>
      <c r="K665" s="235" t="e">
        <f t="shared" si="61"/>
        <v>#VALUE!</v>
      </c>
      <c r="L665" s="11"/>
      <c r="M665" s="22">
        <v>664</v>
      </c>
      <c r="N665" s="103"/>
    </row>
    <row r="666" spans="1:14" s="1" customFormat="1" hidden="1" x14ac:dyDescent="0.25">
      <c r="A666" s="24">
        <v>25</v>
      </c>
      <c r="B666" s="24" t="s">
        <v>100</v>
      </c>
      <c r="C666" s="25" t="s">
        <v>34</v>
      </c>
      <c r="D666" s="24" t="s">
        <v>107</v>
      </c>
      <c r="E666" s="26">
        <v>0.999</v>
      </c>
      <c r="F666" s="245">
        <v>44586</v>
      </c>
      <c r="G666" s="246">
        <v>44586</v>
      </c>
      <c r="H666" s="239" t="s">
        <v>222</v>
      </c>
      <c r="I666" s="239" t="s">
        <v>222</v>
      </c>
      <c r="J666" s="232" t="e">
        <f t="shared" si="60"/>
        <v>#VALUE!</v>
      </c>
      <c r="K666" s="235" t="e">
        <f t="shared" si="61"/>
        <v>#VALUE!</v>
      </c>
      <c r="L666" s="11"/>
      <c r="M666" s="22">
        <v>665</v>
      </c>
      <c r="N666" s="103"/>
    </row>
    <row r="667" spans="1:14" s="1" customFormat="1" hidden="1" x14ac:dyDescent="0.25">
      <c r="A667" s="24">
        <v>26</v>
      </c>
      <c r="B667" s="24" t="s">
        <v>100</v>
      </c>
      <c r="C667" s="25" t="s">
        <v>34</v>
      </c>
      <c r="D667" s="24" t="s">
        <v>107</v>
      </c>
      <c r="E667" s="26">
        <v>0.999</v>
      </c>
      <c r="F667" s="245">
        <v>44587</v>
      </c>
      <c r="G667" s="246">
        <v>44587</v>
      </c>
      <c r="H667" s="239" t="s">
        <v>222</v>
      </c>
      <c r="I667" s="239" t="s">
        <v>222</v>
      </c>
      <c r="J667" s="232" t="e">
        <f t="shared" si="60"/>
        <v>#VALUE!</v>
      </c>
      <c r="K667" s="235" t="e">
        <f t="shared" si="61"/>
        <v>#VALUE!</v>
      </c>
      <c r="L667" s="11"/>
      <c r="M667" s="22">
        <v>666</v>
      </c>
      <c r="N667" s="103"/>
    </row>
    <row r="668" spans="1:14" s="1" customFormat="1" hidden="1" x14ac:dyDescent="0.25">
      <c r="A668" s="24">
        <v>27</v>
      </c>
      <c r="B668" s="24" t="s">
        <v>100</v>
      </c>
      <c r="C668" s="25" t="s">
        <v>34</v>
      </c>
      <c r="D668" s="24" t="s">
        <v>107</v>
      </c>
      <c r="E668" s="26">
        <v>0.999</v>
      </c>
      <c r="F668" s="245">
        <v>44588</v>
      </c>
      <c r="G668" s="246">
        <v>44588</v>
      </c>
      <c r="H668" s="239" t="s">
        <v>222</v>
      </c>
      <c r="I668" s="239" t="s">
        <v>222</v>
      </c>
      <c r="J668" s="232" t="e">
        <f t="shared" si="60"/>
        <v>#VALUE!</v>
      </c>
      <c r="K668" s="235" t="e">
        <f t="shared" si="61"/>
        <v>#VALUE!</v>
      </c>
      <c r="L668" s="11"/>
      <c r="M668" s="22">
        <v>667</v>
      </c>
      <c r="N668" s="103"/>
    </row>
    <row r="669" spans="1:14" s="1" customFormat="1" hidden="1" x14ac:dyDescent="0.25">
      <c r="A669" s="24">
        <v>28</v>
      </c>
      <c r="B669" s="24" t="s">
        <v>100</v>
      </c>
      <c r="C669" s="25" t="s">
        <v>34</v>
      </c>
      <c r="D669" s="24" t="s">
        <v>107</v>
      </c>
      <c r="E669" s="26">
        <v>0.999</v>
      </c>
      <c r="F669" s="245">
        <v>44589</v>
      </c>
      <c r="G669" s="246">
        <v>44589</v>
      </c>
      <c r="H669" s="239" t="s">
        <v>222</v>
      </c>
      <c r="I669" s="239" t="s">
        <v>222</v>
      </c>
      <c r="J669" s="232" t="e">
        <f t="shared" si="60"/>
        <v>#VALUE!</v>
      </c>
      <c r="K669" s="235" t="e">
        <f t="shared" si="61"/>
        <v>#VALUE!</v>
      </c>
      <c r="L669" s="11"/>
      <c r="M669" s="22">
        <v>668</v>
      </c>
      <c r="N669" s="103"/>
    </row>
    <row r="670" spans="1:14" s="1" customFormat="1" hidden="1" x14ac:dyDescent="0.25">
      <c r="A670" s="24">
        <v>29</v>
      </c>
      <c r="B670" s="24" t="s">
        <v>100</v>
      </c>
      <c r="C670" s="25" t="s">
        <v>34</v>
      </c>
      <c r="D670" s="24" t="s">
        <v>107</v>
      </c>
      <c r="E670" s="26">
        <v>0.999</v>
      </c>
      <c r="F670" s="245">
        <v>44590</v>
      </c>
      <c r="G670" s="246">
        <v>44590</v>
      </c>
      <c r="H670" s="239" t="s">
        <v>222</v>
      </c>
      <c r="I670" s="239" t="s">
        <v>222</v>
      </c>
      <c r="J670" s="232" t="e">
        <f t="shared" si="60"/>
        <v>#VALUE!</v>
      </c>
      <c r="K670" s="235" t="e">
        <f t="shared" si="61"/>
        <v>#VALUE!</v>
      </c>
      <c r="L670" s="10"/>
      <c r="M670" s="22">
        <v>669</v>
      </c>
      <c r="N670" s="103"/>
    </row>
    <row r="671" spans="1:14" s="1" customFormat="1" hidden="1" x14ac:dyDescent="0.25">
      <c r="A671" s="24">
        <v>30</v>
      </c>
      <c r="B671" s="24" t="s">
        <v>100</v>
      </c>
      <c r="C671" s="25" t="s">
        <v>34</v>
      </c>
      <c r="D671" s="24" t="s">
        <v>107</v>
      </c>
      <c r="E671" s="26">
        <v>0.999</v>
      </c>
      <c r="F671" s="245">
        <v>44591</v>
      </c>
      <c r="G671" s="246">
        <v>44591</v>
      </c>
      <c r="H671" s="239" t="s">
        <v>222</v>
      </c>
      <c r="I671" s="239" t="s">
        <v>222</v>
      </c>
      <c r="J671" s="232" t="e">
        <f t="shared" si="60"/>
        <v>#VALUE!</v>
      </c>
      <c r="K671" s="235" t="e">
        <f t="shared" si="61"/>
        <v>#VALUE!</v>
      </c>
      <c r="L671" s="10"/>
      <c r="M671" s="22">
        <v>670</v>
      </c>
      <c r="N671" s="103"/>
    </row>
    <row r="672" spans="1:14" s="1" customFormat="1" hidden="1" x14ac:dyDescent="0.25">
      <c r="A672" s="24">
        <v>31</v>
      </c>
      <c r="B672" s="24" t="s">
        <v>100</v>
      </c>
      <c r="C672" s="25" t="s">
        <v>34</v>
      </c>
      <c r="D672" s="24" t="s">
        <v>107</v>
      </c>
      <c r="E672" s="26">
        <v>0.999</v>
      </c>
      <c r="F672" s="245">
        <v>44592</v>
      </c>
      <c r="G672" s="246">
        <v>44592</v>
      </c>
      <c r="H672" s="239" t="s">
        <v>222</v>
      </c>
      <c r="I672" s="239" t="s">
        <v>222</v>
      </c>
      <c r="J672" s="232" t="e">
        <f t="shared" ref="J672" si="62">H672-I672</f>
        <v>#VALUE!</v>
      </c>
      <c r="K672" s="235" t="e">
        <f t="shared" ref="K672" si="63">I672/H672</f>
        <v>#VALUE!</v>
      </c>
      <c r="L672" s="10"/>
      <c r="M672" s="22">
        <v>671</v>
      </c>
      <c r="N672" s="103"/>
    </row>
    <row r="673" spans="1:14" s="1" customFormat="1" x14ac:dyDescent="0.25">
      <c r="A673" s="24"/>
      <c r="B673" s="24" t="s">
        <v>100</v>
      </c>
      <c r="C673" s="25" t="s">
        <v>34</v>
      </c>
      <c r="D673" s="24" t="s">
        <v>108</v>
      </c>
      <c r="E673" s="26">
        <v>0.999</v>
      </c>
      <c r="F673" s="27" t="s">
        <v>223</v>
      </c>
      <c r="G673" s="64"/>
      <c r="H673" s="257">
        <f>SUM(H642:H671)</f>
        <v>20074</v>
      </c>
      <c r="I673" s="257">
        <f>SUM(I642:I671)</f>
        <v>20074</v>
      </c>
      <c r="J673" s="228">
        <f t="shared" si="60"/>
        <v>0</v>
      </c>
      <c r="K673" s="235">
        <f t="shared" si="61"/>
        <v>1</v>
      </c>
      <c r="L673" s="11"/>
      <c r="M673" s="23">
        <v>672</v>
      </c>
      <c r="N673" s="103"/>
    </row>
    <row r="674" spans="1:14" s="1" customFormat="1" hidden="1" x14ac:dyDescent="0.25">
      <c r="A674" s="24">
        <v>1</v>
      </c>
      <c r="B674" s="24" t="s">
        <v>100</v>
      </c>
      <c r="C674" s="25" t="s">
        <v>35</v>
      </c>
      <c r="D674" s="24" t="s">
        <v>109</v>
      </c>
      <c r="E674" s="26">
        <v>0.999</v>
      </c>
      <c r="F674" s="245">
        <v>44562</v>
      </c>
      <c r="G674" s="246">
        <v>44562</v>
      </c>
      <c r="H674" s="239">
        <v>12753</v>
      </c>
      <c r="I674" s="239">
        <v>12753</v>
      </c>
      <c r="J674" s="232">
        <f t="shared" si="60"/>
        <v>0</v>
      </c>
      <c r="K674" s="235">
        <f t="shared" si="61"/>
        <v>1</v>
      </c>
      <c r="L674" s="10"/>
      <c r="M674" s="19">
        <v>673</v>
      </c>
      <c r="N674" s="103"/>
    </row>
    <row r="675" spans="1:14" s="1" customFormat="1" ht="15.6" hidden="1" x14ac:dyDescent="0.4">
      <c r="A675" s="24">
        <v>2</v>
      </c>
      <c r="B675" s="24" t="s">
        <v>100</v>
      </c>
      <c r="C675" s="25" t="s">
        <v>35</v>
      </c>
      <c r="D675" s="24" t="s">
        <v>109</v>
      </c>
      <c r="E675" s="26">
        <v>0.999</v>
      </c>
      <c r="F675" s="245">
        <v>44563</v>
      </c>
      <c r="G675" s="246">
        <v>44563</v>
      </c>
      <c r="H675" s="100">
        <v>12767</v>
      </c>
      <c r="I675" s="100">
        <v>12767</v>
      </c>
      <c r="J675" s="232">
        <f t="shared" si="60"/>
        <v>0</v>
      </c>
      <c r="K675" s="235">
        <f t="shared" si="61"/>
        <v>1</v>
      </c>
      <c r="L675" s="11"/>
      <c r="M675" s="19">
        <v>674</v>
      </c>
      <c r="N675" s="103"/>
    </row>
    <row r="676" spans="1:14" s="1" customFormat="1" ht="15.6" hidden="1" x14ac:dyDescent="0.4">
      <c r="A676" s="24">
        <v>3</v>
      </c>
      <c r="B676" s="24" t="s">
        <v>100</v>
      </c>
      <c r="C676" s="25" t="s">
        <v>35</v>
      </c>
      <c r="D676" s="24" t="s">
        <v>109</v>
      </c>
      <c r="E676" s="26">
        <v>0.999</v>
      </c>
      <c r="F676" s="245">
        <v>44564</v>
      </c>
      <c r="G676" s="246">
        <v>44564</v>
      </c>
      <c r="H676" s="100">
        <v>12513</v>
      </c>
      <c r="I676" s="100">
        <v>12510</v>
      </c>
      <c r="J676" s="232">
        <f t="shared" si="60"/>
        <v>3</v>
      </c>
      <c r="K676" s="235">
        <f t="shared" si="61"/>
        <v>0.99976024934068564</v>
      </c>
      <c r="L676" s="11"/>
      <c r="M676" s="19">
        <v>675</v>
      </c>
      <c r="N676" s="103"/>
    </row>
    <row r="677" spans="1:14" s="1" customFormat="1" hidden="1" x14ac:dyDescent="0.25">
      <c r="A677" s="24">
        <v>4</v>
      </c>
      <c r="B677" s="24" t="s">
        <v>100</v>
      </c>
      <c r="C677" s="25" t="s">
        <v>35</v>
      </c>
      <c r="D677" s="24" t="s">
        <v>109</v>
      </c>
      <c r="E677" s="26">
        <v>0.999</v>
      </c>
      <c r="F677" s="245">
        <v>44565</v>
      </c>
      <c r="G677" s="246">
        <v>44565</v>
      </c>
      <c r="H677" s="239">
        <v>15177</v>
      </c>
      <c r="I677" s="239">
        <v>15168</v>
      </c>
      <c r="J677" s="232">
        <f t="shared" si="60"/>
        <v>9</v>
      </c>
      <c r="K677" s="235">
        <f t="shared" si="61"/>
        <v>0.99940699743032224</v>
      </c>
      <c r="L677" s="11"/>
      <c r="M677" s="19">
        <v>676</v>
      </c>
      <c r="N677" s="103"/>
    </row>
    <row r="678" spans="1:14" s="1" customFormat="1" hidden="1" x14ac:dyDescent="0.25">
      <c r="A678" s="24">
        <v>5</v>
      </c>
      <c r="B678" s="24" t="s">
        <v>100</v>
      </c>
      <c r="C678" s="25" t="s">
        <v>35</v>
      </c>
      <c r="D678" s="24" t="s">
        <v>109</v>
      </c>
      <c r="E678" s="26">
        <v>0.999</v>
      </c>
      <c r="F678" s="245">
        <v>44566</v>
      </c>
      <c r="G678" s="246">
        <v>44566</v>
      </c>
      <c r="H678" s="239">
        <v>13309</v>
      </c>
      <c r="I678" s="239">
        <v>13309</v>
      </c>
      <c r="J678" s="232">
        <f t="shared" si="60"/>
        <v>0</v>
      </c>
      <c r="K678" s="235">
        <f t="shared" si="61"/>
        <v>1</v>
      </c>
      <c r="L678" s="11"/>
      <c r="M678" s="19">
        <v>677</v>
      </c>
      <c r="N678" s="103"/>
    </row>
    <row r="679" spans="1:14" s="1" customFormat="1" ht="15.6" hidden="1" x14ac:dyDescent="0.4">
      <c r="A679" s="24">
        <v>6</v>
      </c>
      <c r="B679" s="24" t="s">
        <v>100</v>
      </c>
      <c r="C679" s="25" t="s">
        <v>35</v>
      </c>
      <c r="D679" s="24" t="s">
        <v>109</v>
      </c>
      <c r="E679" s="26">
        <v>0.999</v>
      </c>
      <c r="F679" s="245">
        <v>44567</v>
      </c>
      <c r="G679" s="246">
        <v>44567</v>
      </c>
      <c r="H679" s="100">
        <v>13862</v>
      </c>
      <c r="I679" s="100">
        <v>13862</v>
      </c>
      <c r="J679" s="232">
        <f t="shared" si="60"/>
        <v>0</v>
      </c>
      <c r="K679" s="235">
        <f t="shared" si="61"/>
        <v>1</v>
      </c>
      <c r="L679" s="11"/>
      <c r="M679" s="19">
        <v>678</v>
      </c>
      <c r="N679" s="103"/>
    </row>
    <row r="680" spans="1:14" s="1" customFormat="1" ht="15.6" hidden="1" x14ac:dyDescent="0.4">
      <c r="A680" s="24">
        <v>7</v>
      </c>
      <c r="B680" s="24" t="s">
        <v>100</v>
      </c>
      <c r="C680" s="25" t="s">
        <v>35</v>
      </c>
      <c r="D680" s="24" t="s">
        <v>109</v>
      </c>
      <c r="E680" s="26">
        <v>0.999</v>
      </c>
      <c r="F680" s="245">
        <v>44568</v>
      </c>
      <c r="G680" s="246">
        <v>44568</v>
      </c>
      <c r="H680" s="100">
        <v>7602</v>
      </c>
      <c r="I680" s="100">
        <v>7594</v>
      </c>
      <c r="J680" s="232">
        <f t="shared" si="60"/>
        <v>8</v>
      </c>
      <c r="K680" s="235">
        <f t="shared" si="61"/>
        <v>0.99894764535648517</v>
      </c>
      <c r="L680" s="11"/>
      <c r="M680" s="19">
        <v>679</v>
      </c>
      <c r="N680" s="103"/>
    </row>
    <row r="681" spans="1:14" s="1" customFormat="1" hidden="1" x14ac:dyDescent="0.25">
      <c r="A681" s="24">
        <v>8</v>
      </c>
      <c r="B681" s="24" t="s">
        <v>100</v>
      </c>
      <c r="C681" s="25" t="s">
        <v>35</v>
      </c>
      <c r="D681" s="24" t="s">
        <v>109</v>
      </c>
      <c r="E681" s="26">
        <v>0.999</v>
      </c>
      <c r="F681" s="245">
        <v>44569</v>
      </c>
      <c r="G681" s="246">
        <v>44569</v>
      </c>
      <c r="H681" s="239">
        <v>10429</v>
      </c>
      <c r="I681" s="239">
        <v>10429</v>
      </c>
      <c r="J681" s="232">
        <f t="shared" si="60"/>
        <v>0</v>
      </c>
      <c r="K681" s="235">
        <f t="shared" si="61"/>
        <v>1</v>
      </c>
      <c r="L681" s="10"/>
      <c r="M681" s="20">
        <v>680</v>
      </c>
      <c r="N681" s="103"/>
    </row>
    <row r="682" spans="1:14" s="1" customFormat="1" hidden="1" x14ac:dyDescent="0.25">
      <c r="A682" s="24">
        <v>9</v>
      </c>
      <c r="B682" s="24" t="s">
        <v>100</v>
      </c>
      <c r="C682" s="25" t="s">
        <v>35</v>
      </c>
      <c r="D682" s="24" t="s">
        <v>109</v>
      </c>
      <c r="E682" s="26">
        <v>0.999</v>
      </c>
      <c r="F682" s="245">
        <v>44570</v>
      </c>
      <c r="G682" s="246">
        <v>44570</v>
      </c>
      <c r="H682" s="239">
        <v>16329</v>
      </c>
      <c r="I682" s="239">
        <v>16329</v>
      </c>
      <c r="J682" s="232">
        <f t="shared" si="60"/>
        <v>0</v>
      </c>
      <c r="K682" s="235">
        <f t="shared" si="61"/>
        <v>1</v>
      </c>
      <c r="L682" s="11"/>
      <c r="M682" s="20">
        <v>681</v>
      </c>
      <c r="N682" s="103"/>
    </row>
    <row r="683" spans="1:14" s="1" customFormat="1" hidden="1" x14ac:dyDescent="0.25">
      <c r="A683" s="24">
        <v>10</v>
      </c>
      <c r="B683" s="24" t="s">
        <v>100</v>
      </c>
      <c r="C683" s="25" t="s">
        <v>35</v>
      </c>
      <c r="D683" s="24" t="s">
        <v>109</v>
      </c>
      <c r="E683" s="26">
        <v>0.999</v>
      </c>
      <c r="F683" s="245">
        <v>44571</v>
      </c>
      <c r="G683" s="246">
        <v>44571</v>
      </c>
      <c r="H683" s="239" t="s">
        <v>222</v>
      </c>
      <c r="I683" s="239" t="s">
        <v>222</v>
      </c>
      <c r="J683" s="232" t="e">
        <f t="shared" si="60"/>
        <v>#VALUE!</v>
      </c>
      <c r="K683" s="235" t="e">
        <f t="shared" si="61"/>
        <v>#VALUE!</v>
      </c>
      <c r="L683" s="11"/>
      <c r="M683" s="20">
        <v>682</v>
      </c>
      <c r="N683" s="103"/>
    </row>
    <row r="684" spans="1:14" s="1" customFormat="1" hidden="1" x14ac:dyDescent="0.25">
      <c r="A684" s="24">
        <v>11</v>
      </c>
      <c r="B684" s="24" t="s">
        <v>100</v>
      </c>
      <c r="C684" s="25" t="s">
        <v>35</v>
      </c>
      <c r="D684" s="24" t="s">
        <v>109</v>
      </c>
      <c r="E684" s="26">
        <v>0.999</v>
      </c>
      <c r="F684" s="245">
        <v>44572</v>
      </c>
      <c r="G684" s="246">
        <v>44572</v>
      </c>
      <c r="H684" s="239" t="s">
        <v>222</v>
      </c>
      <c r="I684" s="239" t="s">
        <v>222</v>
      </c>
      <c r="J684" s="232" t="e">
        <f t="shared" si="60"/>
        <v>#VALUE!</v>
      </c>
      <c r="K684" s="235" t="e">
        <f t="shared" si="61"/>
        <v>#VALUE!</v>
      </c>
      <c r="L684" s="11"/>
      <c r="M684" s="20">
        <v>683</v>
      </c>
      <c r="N684" s="103"/>
    </row>
    <row r="685" spans="1:14" s="1" customFormat="1" hidden="1" x14ac:dyDescent="0.25">
      <c r="A685" s="24">
        <v>12</v>
      </c>
      <c r="B685" s="24" t="s">
        <v>100</v>
      </c>
      <c r="C685" s="25" t="s">
        <v>35</v>
      </c>
      <c r="D685" s="24" t="s">
        <v>109</v>
      </c>
      <c r="E685" s="26">
        <v>0.999</v>
      </c>
      <c r="F685" s="245">
        <v>44573</v>
      </c>
      <c r="G685" s="246">
        <v>44573</v>
      </c>
      <c r="H685" s="239" t="s">
        <v>222</v>
      </c>
      <c r="I685" s="239" t="s">
        <v>222</v>
      </c>
      <c r="J685" s="232" t="e">
        <f t="shared" si="60"/>
        <v>#VALUE!</v>
      </c>
      <c r="K685" s="235" t="e">
        <f t="shared" si="61"/>
        <v>#VALUE!</v>
      </c>
      <c r="L685" s="11"/>
      <c r="M685" s="20">
        <v>684</v>
      </c>
      <c r="N685" s="103"/>
    </row>
    <row r="686" spans="1:14" s="1" customFormat="1" hidden="1" x14ac:dyDescent="0.25">
      <c r="A686" s="24">
        <v>13</v>
      </c>
      <c r="B686" s="24" t="s">
        <v>100</v>
      </c>
      <c r="C686" s="25" t="s">
        <v>35</v>
      </c>
      <c r="D686" s="24" t="s">
        <v>109</v>
      </c>
      <c r="E686" s="26">
        <v>0.999</v>
      </c>
      <c r="F686" s="245">
        <v>44574</v>
      </c>
      <c r="G686" s="246">
        <v>44574</v>
      </c>
      <c r="H686" s="239" t="s">
        <v>222</v>
      </c>
      <c r="I686" s="239" t="s">
        <v>222</v>
      </c>
      <c r="J686" s="232" t="e">
        <f t="shared" si="60"/>
        <v>#VALUE!</v>
      </c>
      <c r="K686" s="235" t="e">
        <f t="shared" si="61"/>
        <v>#VALUE!</v>
      </c>
      <c r="L686" s="11"/>
      <c r="M686" s="20">
        <v>685</v>
      </c>
      <c r="N686" s="103"/>
    </row>
    <row r="687" spans="1:14" s="1" customFormat="1" hidden="1" x14ac:dyDescent="0.25">
      <c r="A687" s="24">
        <v>14</v>
      </c>
      <c r="B687" s="24" t="s">
        <v>100</v>
      </c>
      <c r="C687" s="25" t="s">
        <v>35</v>
      </c>
      <c r="D687" s="223" t="s">
        <v>109</v>
      </c>
      <c r="E687" s="224">
        <v>0.999</v>
      </c>
      <c r="F687" s="245">
        <v>44575</v>
      </c>
      <c r="G687" s="246">
        <v>44575</v>
      </c>
      <c r="H687" s="239" t="s">
        <v>222</v>
      </c>
      <c r="I687" s="239" t="s">
        <v>222</v>
      </c>
      <c r="J687" s="232" t="e">
        <f t="shared" si="60"/>
        <v>#VALUE!</v>
      </c>
      <c r="K687" s="236" t="e">
        <f t="shared" si="61"/>
        <v>#VALUE!</v>
      </c>
      <c r="L687" s="11"/>
      <c r="M687" s="20">
        <v>686</v>
      </c>
      <c r="N687" s="103"/>
    </row>
    <row r="688" spans="1:14" s="1" customFormat="1" hidden="1" x14ac:dyDescent="0.25">
      <c r="A688" s="24">
        <v>15</v>
      </c>
      <c r="B688" s="24" t="s">
        <v>100</v>
      </c>
      <c r="C688" s="25" t="s">
        <v>35</v>
      </c>
      <c r="D688" s="24" t="s">
        <v>109</v>
      </c>
      <c r="E688" s="26">
        <v>0.999</v>
      </c>
      <c r="F688" s="245">
        <v>44576</v>
      </c>
      <c r="G688" s="246">
        <v>44576</v>
      </c>
      <c r="H688" s="239" t="s">
        <v>222</v>
      </c>
      <c r="I688" s="239" t="s">
        <v>222</v>
      </c>
      <c r="J688" s="232" t="e">
        <f t="shared" si="60"/>
        <v>#VALUE!</v>
      </c>
      <c r="K688" s="235" t="e">
        <f t="shared" si="61"/>
        <v>#VALUE!</v>
      </c>
      <c r="L688" s="10"/>
      <c r="M688" s="21">
        <v>687</v>
      </c>
      <c r="N688" s="103"/>
    </row>
    <row r="689" spans="1:14" s="1" customFormat="1" hidden="1" x14ac:dyDescent="0.25">
      <c r="A689" s="24">
        <v>16</v>
      </c>
      <c r="B689" s="24" t="s">
        <v>100</v>
      </c>
      <c r="C689" s="25" t="s">
        <v>35</v>
      </c>
      <c r="D689" s="226" t="s">
        <v>109</v>
      </c>
      <c r="E689" s="227">
        <v>0.999</v>
      </c>
      <c r="F689" s="245">
        <v>44577</v>
      </c>
      <c r="G689" s="246">
        <v>44577</v>
      </c>
      <c r="H689" s="239" t="s">
        <v>222</v>
      </c>
      <c r="I689" s="239" t="s">
        <v>222</v>
      </c>
      <c r="J689" s="232" t="e">
        <f t="shared" si="60"/>
        <v>#VALUE!</v>
      </c>
      <c r="K689" s="237" t="e">
        <f t="shared" si="61"/>
        <v>#VALUE!</v>
      </c>
      <c r="L689" s="11"/>
      <c r="M689" s="21">
        <v>688</v>
      </c>
      <c r="N689" s="103"/>
    </row>
    <row r="690" spans="1:14" s="1" customFormat="1" hidden="1" x14ac:dyDescent="0.25">
      <c r="A690" s="24">
        <v>17</v>
      </c>
      <c r="B690" s="24" t="s">
        <v>100</v>
      </c>
      <c r="C690" s="25" t="s">
        <v>35</v>
      </c>
      <c r="D690" s="24" t="s">
        <v>109</v>
      </c>
      <c r="E690" s="26">
        <v>0.999</v>
      </c>
      <c r="F690" s="245">
        <v>44578</v>
      </c>
      <c r="G690" s="246">
        <v>44578</v>
      </c>
      <c r="H690" s="239" t="s">
        <v>222</v>
      </c>
      <c r="I690" s="239" t="s">
        <v>222</v>
      </c>
      <c r="J690" s="232" t="e">
        <f t="shared" si="60"/>
        <v>#VALUE!</v>
      </c>
      <c r="K690" s="235" t="e">
        <f t="shared" si="61"/>
        <v>#VALUE!</v>
      </c>
      <c r="L690" s="11"/>
      <c r="M690" s="21">
        <v>689</v>
      </c>
      <c r="N690" s="103"/>
    </row>
    <row r="691" spans="1:14" s="1" customFormat="1" hidden="1" x14ac:dyDescent="0.25">
      <c r="A691" s="24">
        <v>18</v>
      </c>
      <c r="B691" s="24" t="s">
        <v>100</v>
      </c>
      <c r="C691" s="25" t="s">
        <v>35</v>
      </c>
      <c r="D691" s="24" t="s">
        <v>109</v>
      </c>
      <c r="E691" s="26">
        <v>0.999</v>
      </c>
      <c r="F691" s="245">
        <v>44579</v>
      </c>
      <c r="G691" s="246">
        <v>44579</v>
      </c>
      <c r="H691" s="239" t="s">
        <v>222</v>
      </c>
      <c r="I691" s="239" t="s">
        <v>222</v>
      </c>
      <c r="J691" s="232" t="e">
        <f t="shared" si="60"/>
        <v>#VALUE!</v>
      </c>
      <c r="K691" s="235" t="e">
        <f t="shared" si="61"/>
        <v>#VALUE!</v>
      </c>
      <c r="L691" s="11"/>
      <c r="M691" s="21">
        <v>690</v>
      </c>
      <c r="N691" s="103"/>
    </row>
    <row r="692" spans="1:14" s="1" customFormat="1" hidden="1" x14ac:dyDescent="0.25">
      <c r="A692" s="24">
        <v>19</v>
      </c>
      <c r="B692" s="24" t="s">
        <v>100</v>
      </c>
      <c r="C692" s="25" t="s">
        <v>35</v>
      </c>
      <c r="D692" s="24" t="s">
        <v>109</v>
      </c>
      <c r="E692" s="26">
        <v>0.999</v>
      </c>
      <c r="F692" s="245">
        <v>44580</v>
      </c>
      <c r="G692" s="246">
        <v>44580</v>
      </c>
      <c r="H692" s="239" t="s">
        <v>222</v>
      </c>
      <c r="I692" s="239" t="s">
        <v>222</v>
      </c>
      <c r="J692" s="232" t="e">
        <f t="shared" si="60"/>
        <v>#VALUE!</v>
      </c>
      <c r="K692" s="235" t="e">
        <f t="shared" si="61"/>
        <v>#VALUE!</v>
      </c>
      <c r="L692" s="11"/>
      <c r="M692" s="21">
        <v>691</v>
      </c>
      <c r="N692" s="103"/>
    </row>
    <row r="693" spans="1:14" s="1" customFormat="1" hidden="1" x14ac:dyDescent="0.25">
      <c r="A693" s="24">
        <v>20</v>
      </c>
      <c r="B693" s="24" t="s">
        <v>100</v>
      </c>
      <c r="C693" s="25" t="s">
        <v>35</v>
      </c>
      <c r="D693" s="24" t="s">
        <v>109</v>
      </c>
      <c r="E693" s="26">
        <v>0.999</v>
      </c>
      <c r="F693" s="245">
        <v>44581</v>
      </c>
      <c r="G693" s="246">
        <v>44581</v>
      </c>
      <c r="H693" s="239" t="s">
        <v>222</v>
      </c>
      <c r="I693" s="239" t="s">
        <v>222</v>
      </c>
      <c r="J693" s="232" t="e">
        <f t="shared" si="60"/>
        <v>#VALUE!</v>
      </c>
      <c r="K693" s="235" t="e">
        <f t="shared" si="61"/>
        <v>#VALUE!</v>
      </c>
      <c r="L693" s="11"/>
      <c r="M693" s="21">
        <v>692</v>
      </c>
      <c r="N693" s="103"/>
    </row>
    <row r="694" spans="1:14" s="1" customFormat="1" hidden="1" x14ac:dyDescent="0.25">
      <c r="A694" s="24">
        <v>21</v>
      </c>
      <c r="B694" s="24" t="s">
        <v>100</v>
      </c>
      <c r="C694" s="25" t="s">
        <v>35</v>
      </c>
      <c r="D694" s="24" t="s">
        <v>109</v>
      </c>
      <c r="E694" s="26">
        <v>0.999</v>
      </c>
      <c r="F694" s="245">
        <v>44582</v>
      </c>
      <c r="G694" s="246">
        <v>44582</v>
      </c>
      <c r="H694" s="239" t="s">
        <v>222</v>
      </c>
      <c r="I694" s="239" t="s">
        <v>222</v>
      </c>
      <c r="J694" s="232" t="e">
        <f t="shared" si="60"/>
        <v>#VALUE!</v>
      </c>
      <c r="K694" s="235" t="e">
        <f t="shared" si="61"/>
        <v>#VALUE!</v>
      </c>
      <c r="L694" s="11"/>
      <c r="M694" s="21">
        <v>693</v>
      </c>
      <c r="N694" s="103"/>
    </row>
    <row r="695" spans="1:14" s="1" customFormat="1" hidden="1" x14ac:dyDescent="0.25">
      <c r="A695" s="24">
        <v>22</v>
      </c>
      <c r="B695" s="24" t="s">
        <v>100</v>
      </c>
      <c r="C695" s="25" t="s">
        <v>35</v>
      </c>
      <c r="D695" s="24" t="s">
        <v>109</v>
      </c>
      <c r="E695" s="26">
        <v>0.999</v>
      </c>
      <c r="F695" s="245">
        <v>44583</v>
      </c>
      <c r="G695" s="246">
        <v>44583</v>
      </c>
      <c r="H695" s="239" t="s">
        <v>222</v>
      </c>
      <c r="I695" s="239" t="s">
        <v>222</v>
      </c>
      <c r="J695" s="232" t="e">
        <f t="shared" si="60"/>
        <v>#VALUE!</v>
      </c>
      <c r="K695" s="235" t="e">
        <f t="shared" si="61"/>
        <v>#VALUE!</v>
      </c>
      <c r="L695" s="10"/>
      <c r="M695" s="22">
        <v>694</v>
      </c>
      <c r="N695" s="103"/>
    </row>
    <row r="696" spans="1:14" s="1" customFormat="1" hidden="1" x14ac:dyDescent="0.25">
      <c r="A696" s="24">
        <v>23</v>
      </c>
      <c r="B696" s="24" t="s">
        <v>100</v>
      </c>
      <c r="C696" s="25" t="s">
        <v>35</v>
      </c>
      <c r="D696" s="24" t="s">
        <v>109</v>
      </c>
      <c r="E696" s="26">
        <v>0.999</v>
      </c>
      <c r="F696" s="245">
        <v>44584</v>
      </c>
      <c r="G696" s="246">
        <v>44584</v>
      </c>
      <c r="H696" s="239" t="s">
        <v>222</v>
      </c>
      <c r="I696" s="239" t="s">
        <v>222</v>
      </c>
      <c r="J696" s="232" t="e">
        <f t="shared" si="60"/>
        <v>#VALUE!</v>
      </c>
      <c r="K696" s="235" t="e">
        <f t="shared" si="61"/>
        <v>#VALUE!</v>
      </c>
      <c r="L696" s="11"/>
      <c r="M696" s="22">
        <v>695</v>
      </c>
      <c r="N696" s="103"/>
    </row>
    <row r="697" spans="1:14" s="1" customFormat="1" hidden="1" x14ac:dyDescent="0.25">
      <c r="A697" s="24">
        <v>24</v>
      </c>
      <c r="B697" s="24" t="s">
        <v>100</v>
      </c>
      <c r="C697" s="25" t="s">
        <v>35</v>
      </c>
      <c r="D697" s="24" t="s">
        <v>109</v>
      </c>
      <c r="E697" s="26">
        <v>0.999</v>
      </c>
      <c r="F697" s="245">
        <v>44585</v>
      </c>
      <c r="G697" s="246">
        <v>44585</v>
      </c>
      <c r="H697" s="239" t="s">
        <v>222</v>
      </c>
      <c r="I697" s="239" t="s">
        <v>222</v>
      </c>
      <c r="J697" s="232" t="e">
        <f t="shared" si="60"/>
        <v>#VALUE!</v>
      </c>
      <c r="K697" s="235" t="e">
        <f t="shared" si="61"/>
        <v>#VALUE!</v>
      </c>
      <c r="L697" s="11"/>
      <c r="M697" s="22">
        <v>696</v>
      </c>
      <c r="N697" s="103"/>
    </row>
    <row r="698" spans="1:14" s="1" customFormat="1" hidden="1" x14ac:dyDescent="0.25">
      <c r="A698" s="24">
        <v>25</v>
      </c>
      <c r="B698" s="24" t="s">
        <v>100</v>
      </c>
      <c r="C698" s="25" t="s">
        <v>35</v>
      </c>
      <c r="D698" s="24" t="s">
        <v>109</v>
      </c>
      <c r="E698" s="26">
        <v>0.999</v>
      </c>
      <c r="F698" s="245">
        <v>44586</v>
      </c>
      <c r="G698" s="246">
        <v>44586</v>
      </c>
      <c r="H698" s="239" t="s">
        <v>222</v>
      </c>
      <c r="I698" s="239" t="s">
        <v>222</v>
      </c>
      <c r="J698" s="232" t="e">
        <f t="shared" si="60"/>
        <v>#VALUE!</v>
      </c>
      <c r="K698" s="235" t="e">
        <f t="shared" si="61"/>
        <v>#VALUE!</v>
      </c>
      <c r="L698" s="11"/>
      <c r="M698" s="22">
        <v>697</v>
      </c>
      <c r="N698" s="103"/>
    </row>
    <row r="699" spans="1:14" s="1" customFormat="1" hidden="1" x14ac:dyDescent="0.25">
      <c r="A699" s="24">
        <v>26</v>
      </c>
      <c r="B699" s="24" t="s">
        <v>100</v>
      </c>
      <c r="C699" s="25" t="s">
        <v>35</v>
      </c>
      <c r="D699" s="24" t="s">
        <v>109</v>
      </c>
      <c r="E699" s="26">
        <v>0.999</v>
      </c>
      <c r="F699" s="245">
        <v>44587</v>
      </c>
      <c r="G699" s="246">
        <v>44587</v>
      </c>
      <c r="H699" s="239" t="s">
        <v>222</v>
      </c>
      <c r="I699" s="239" t="s">
        <v>222</v>
      </c>
      <c r="J699" s="232" t="e">
        <f t="shared" si="60"/>
        <v>#VALUE!</v>
      </c>
      <c r="K699" s="235" t="e">
        <f t="shared" si="61"/>
        <v>#VALUE!</v>
      </c>
      <c r="L699" s="11"/>
      <c r="M699" s="22">
        <v>698</v>
      </c>
      <c r="N699" s="103"/>
    </row>
    <row r="700" spans="1:14" s="1" customFormat="1" hidden="1" x14ac:dyDescent="0.25">
      <c r="A700" s="24">
        <v>27</v>
      </c>
      <c r="B700" s="24" t="s">
        <v>100</v>
      </c>
      <c r="C700" s="25" t="s">
        <v>35</v>
      </c>
      <c r="D700" s="24" t="s">
        <v>109</v>
      </c>
      <c r="E700" s="26">
        <v>0.999</v>
      </c>
      <c r="F700" s="245">
        <v>44588</v>
      </c>
      <c r="G700" s="246">
        <v>44588</v>
      </c>
      <c r="H700" s="239" t="s">
        <v>222</v>
      </c>
      <c r="I700" s="239" t="s">
        <v>222</v>
      </c>
      <c r="J700" s="232" t="e">
        <f t="shared" si="60"/>
        <v>#VALUE!</v>
      </c>
      <c r="K700" s="235" t="e">
        <f t="shared" si="61"/>
        <v>#VALUE!</v>
      </c>
      <c r="L700" s="11"/>
      <c r="M700" s="22">
        <v>699</v>
      </c>
      <c r="N700" s="103"/>
    </row>
    <row r="701" spans="1:14" s="1" customFormat="1" hidden="1" x14ac:dyDescent="0.25">
      <c r="A701" s="24">
        <v>28</v>
      </c>
      <c r="B701" s="24" t="s">
        <v>100</v>
      </c>
      <c r="C701" s="25" t="s">
        <v>35</v>
      </c>
      <c r="D701" s="24" t="s">
        <v>109</v>
      </c>
      <c r="E701" s="26">
        <v>0.999</v>
      </c>
      <c r="F701" s="245">
        <v>44589</v>
      </c>
      <c r="G701" s="246">
        <v>44589</v>
      </c>
      <c r="H701" s="239" t="s">
        <v>222</v>
      </c>
      <c r="I701" s="239" t="s">
        <v>222</v>
      </c>
      <c r="J701" s="232" t="e">
        <f t="shared" si="60"/>
        <v>#VALUE!</v>
      </c>
      <c r="K701" s="235" t="e">
        <f t="shared" si="61"/>
        <v>#VALUE!</v>
      </c>
      <c r="L701" s="11"/>
      <c r="M701" s="22">
        <v>700</v>
      </c>
      <c r="N701" s="103"/>
    </row>
    <row r="702" spans="1:14" s="1" customFormat="1" hidden="1" x14ac:dyDescent="0.25">
      <c r="A702" s="24">
        <v>29</v>
      </c>
      <c r="B702" s="24" t="s">
        <v>100</v>
      </c>
      <c r="C702" s="25" t="s">
        <v>35</v>
      </c>
      <c r="D702" s="24" t="s">
        <v>109</v>
      </c>
      <c r="E702" s="26">
        <v>0.999</v>
      </c>
      <c r="F702" s="245">
        <v>44590</v>
      </c>
      <c r="G702" s="246">
        <v>44590</v>
      </c>
      <c r="H702" s="239" t="s">
        <v>222</v>
      </c>
      <c r="I702" s="239" t="s">
        <v>222</v>
      </c>
      <c r="J702" s="232" t="e">
        <f t="shared" si="60"/>
        <v>#VALUE!</v>
      </c>
      <c r="K702" s="235" t="e">
        <f t="shared" si="61"/>
        <v>#VALUE!</v>
      </c>
      <c r="L702" s="10"/>
      <c r="M702" s="22">
        <v>701</v>
      </c>
      <c r="N702" s="103"/>
    </row>
    <row r="703" spans="1:14" s="1" customFormat="1" hidden="1" x14ac:dyDescent="0.25">
      <c r="A703" s="24">
        <v>30</v>
      </c>
      <c r="B703" s="24" t="s">
        <v>100</v>
      </c>
      <c r="C703" s="25" t="s">
        <v>35</v>
      </c>
      <c r="D703" s="24" t="s">
        <v>109</v>
      </c>
      <c r="E703" s="26">
        <v>0.999</v>
      </c>
      <c r="F703" s="245">
        <v>44591</v>
      </c>
      <c r="G703" s="246">
        <v>44591</v>
      </c>
      <c r="H703" s="239" t="s">
        <v>222</v>
      </c>
      <c r="I703" s="239" t="s">
        <v>222</v>
      </c>
      <c r="J703" s="232" t="e">
        <f t="shared" si="60"/>
        <v>#VALUE!</v>
      </c>
      <c r="K703" s="235" t="e">
        <f t="shared" si="61"/>
        <v>#VALUE!</v>
      </c>
      <c r="L703" s="10"/>
      <c r="M703" s="22">
        <v>702</v>
      </c>
      <c r="N703" s="103"/>
    </row>
    <row r="704" spans="1:14" s="1" customFormat="1" hidden="1" x14ac:dyDescent="0.25">
      <c r="A704" s="24">
        <v>31</v>
      </c>
      <c r="B704" s="24" t="s">
        <v>100</v>
      </c>
      <c r="C704" s="25" t="s">
        <v>35</v>
      </c>
      <c r="D704" s="24" t="s">
        <v>109</v>
      </c>
      <c r="E704" s="26">
        <v>0.999</v>
      </c>
      <c r="F704" s="245">
        <v>44592</v>
      </c>
      <c r="G704" s="246">
        <v>44592</v>
      </c>
      <c r="H704" s="239" t="s">
        <v>222</v>
      </c>
      <c r="I704" s="239" t="s">
        <v>222</v>
      </c>
      <c r="J704" s="232" t="e">
        <f t="shared" ref="J704" si="64">H704-I704</f>
        <v>#VALUE!</v>
      </c>
      <c r="K704" s="235" t="e">
        <f t="shared" ref="K704" si="65">I704/H704</f>
        <v>#VALUE!</v>
      </c>
      <c r="L704" s="10"/>
      <c r="M704" s="22">
        <v>703</v>
      </c>
      <c r="N704" s="103"/>
    </row>
    <row r="705" spans="1:14" s="1" customFormat="1" x14ac:dyDescent="0.25">
      <c r="A705" s="24"/>
      <c r="B705" s="24" t="s">
        <v>100</v>
      </c>
      <c r="C705" s="25" t="s">
        <v>35</v>
      </c>
      <c r="D705" s="24" t="s">
        <v>110</v>
      </c>
      <c r="E705" s="26">
        <v>0.999</v>
      </c>
      <c r="F705" s="27" t="s">
        <v>223</v>
      </c>
      <c r="G705" s="64"/>
      <c r="H705" s="257">
        <f>SUM(H674:H703)</f>
        <v>114741</v>
      </c>
      <c r="I705" s="257">
        <f>SUM(I674:I703)</f>
        <v>114721</v>
      </c>
      <c r="J705" s="228">
        <f t="shared" si="60"/>
        <v>20</v>
      </c>
      <c r="K705" s="235">
        <f t="shared" si="61"/>
        <v>0.99982569438997393</v>
      </c>
      <c r="L705" s="11"/>
      <c r="M705" s="23">
        <v>704</v>
      </c>
      <c r="N705" s="103"/>
    </row>
    <row r="706" spans="1:14" s="1" customFormat="1" hidden="1" x14ac:dyDescent="0.25">
      <c r="A706" s="24">
        <v>1</v>
      </c>
      <c r="B706" s="24" t="s">
        <v>9</v>
      </c>
      <c r="C706" s="25" t="s">
        <v>50</v>
      </c>
      <c r="D706" s="24" t="s">
        <v>111</v>
      </c>
      <c r="E706" s="26">
        <v>0.995</v>
      </c>
      <c r="F706" s="245">
        <v>44562</v>
      </c>
      <c r="G706" s="246">
        <v>44562</v>
      </c>
      <c r="H706" s="239">
        <v>57699</v>
      </c>
      <c r="I706" s="239">
        <v>57693</v>
      </c>
      <c r="J706" s="232">
        <f t="shared" ref="J706:J769" si="66">H706-I706</f>
        <v>6</v>
      </c>
      <c r="K706" s="235">
        <f t="shared" ref="K706:K769" si="67">I706/H706</f>
        <v>0.9998960120626007</v>
      </c>
      <c r="L706" s="10"/>
      <c r="M706" s="19">
        <v>705</v>
      </c>
      <c r="N706" s="103"/>
    </row>
    <row r="707" spans="1:14" s="1" customFormat="1" ht="15.6" hidden="1" x14ac:dyDescent="0.4">
      <c r="A707" s="24">
        <v>2</v>
      </c>
      <c r="B707" s="24" t="s">
        <v>9</v>
      </c>
      <c r="C707" s="25" t="s">
        <v>50</v>
      </c>
      <c r="D707" s="24" t="s">
        <v>111</v>
      </c>
      <c r="E707" s="26">
        <v>0.995</v>
      </c>
      <c r="F707" s="245">
        <v>44563</v>
      </c>
      <c r="G707" s="246">
        <v>44563</v>
      </c>
      <c r="H707" s="100">
        <v>60576</v>
      </c>
      <c r="I707" s="100">
        <v>60567</v>
      </c>
      <c r="J707" s="232">
        <f t="shared" si="66"/>
        <v>9</v>
      </c>
      <c r="K707" s="235">
        <f t="shared" si="67"/>
        <v>0.9998514263074485</v>
      </c>
      <c r="L707" s="11"/>
      <c r="M707" s="19">
        <v>706</v>
      </c>
      <c r="N707" s="103"/>
    </row>
    <row r="708" spans="1:14" s="1" customFormat="1" ht="15.6" hidden="1" x14ac:dyDescent="0.4">
      <c r="A708" s="24">
        <v>3</v>
      </c>
      <c r="B708" s="24" t="s">
        <v>9</v>
      </c>
      <c r="C708" s="25" t="s">
        <v>50</v>
      </c>
      <c r="D708" s="24" t="s">
        <v>111</v>
      </c>
      <c r="E708" s="26">
        <v>0.995</v>
      </c>
      <c r="F708" s="245">
        <v>44564</v>
      </c>
      <c r="G708" s="246">
        <v>44564</v>
      </c>
      <c r="H708" s="100">
        <v>62267</v>
      </c>
      <c r="I708" s="100">
        <v>62253</v>
      </c>
      <c r="J708" s="232">
        <f t="shared" si="66"/>
        <v>14</v>
      </c>
      <c r="K708" s="235">
        <f t="shared" si="67"/>
        <v>0.99977516180320236</v>
      </c>
      <c r="L708" s="11"/>
      <c r="M708" s="19">
        <v>707</v>
      </c>
      <c r="N708" s="103"/>
    </row>
    <row r="709" spans="1:14" s="1" customFormat="1" hidden="1" x14ac:dyDescent="0.25">
      <c r="A709" s="24">
        <v>4</v>
      </c>
      <c r="B709" s="24" t="s">
        <v>9</v>
      </c>
      <c r="C709" s="25" t="s">
        <v>50</v>
      </c>
      <c r="D709" s="24" t="s">
        <v>111</v>
      </c>
      <c r="E709" s="26">
        <v>0.995</v>
      </c>
      <c r="F709" s="245">
        <v>44565</v>
      </c>
      <c r="G709" s="246">
        <v>44565</v>
      </c>
      <c r="H709" s="239">
        <v>63223</v>
      </c>
      <c r="I709" s="239">
        <v>63218</v>
      </c>
      <c r="J709" s="232">
        <f t="shared" si="66"/>
        <v>5</v>
      </c>
      <c r="K709" s="235">
        <f t="shared" si="67"/>
        <v>0.99992091485693502</v>
      </c>
      <c r="L709" s="11"/>
      <c r="M709" s="19">
        <v>708</v>
      </c>
      <c r="N709" s="103"/>
    </row>
    <row r="710" spans="1:14" s="1" customFormat="1" hidden="1" x14ac:dyDescent="0.25">
      <c r="A710" s="24">
        <v>5</v>
      </c>
      <c r="B710" s="24" t="s">
        <v>9</v>
      </c>
      <c r="C710" s="25" t="s">
        <v>50</v>
      </c>
      <c r="D710" s="24" t="s">
        <v>111</v>
      </c>
      <c r="E710" s="26">
        <v>0.995</v>
      </c>
      <c r="F710" s="245">
        <v>44566</v>
      </c>
      <c r="G710" s="246">
        <v>44566</v>
      </c>
      <c r="H710" s="239">
        <v>61577</v>
      </c>
      <c r="I710" s="239">
        <v>61568</v>
      </c>
      <c r="J710" s="232">
        <f t="shared" si="66"/>
        <v>9</v>
      </c>
      <c r="K710" s="235">
        <f t="shared" si="67"/>
        <v>0.99985384153174073</v>
      </c>
      <c r="L710" s="11"/>
      <c r="M710" s="19">
        <v>709</v>
      </c>
      <c r="N710" s="103"/>
    </row>
    <row r="711" spans="1:14" s="1" customFormat="1" ht="15.6" hidden="1" x14ac:dyDescent="0.4">
      <c r="A711" s="24">
        <v>6</v>
      </c>
      <c r="B711" s="24" t="s">
        <v>9</v>
      </c>
      <c r="C711" s="25" t="s">
        <v>50</v>
      </c>
      <c r="D711" s="24" t="s">
        <v>111</v>
      </c>
      <c r="E711" s="26">
        <v>0.995</v>
      </c>
      <c r="F711" s="245">
        <v>44567</v>
      </c>
      <c r="G711" s="246">
        <v>44567</v>
      </c>
      <c r="H711" s="100">
        <v>62493</v>
      </c>
      <c r="I711" s="100">
        <v>62487</v>
      </c>
      <c r="J711" s="232">
        <f t="shared" ref="J711:J712" si="68">H711-I711</f>
        <v>6</v>
      </c>
      <c r="K711" s="235">
        <f t="shared" ref="K711:K712" si="69">I711/H711</f>
        <v>0.99990398924679569</v>
      </c>
      <c r="L711" s="11"/>
      <c r="M711" s="19">
        <v>710</v>
      </c>
      <c r="N711" s="103"/>
    </row>
    <row r="712" spans="1:14" s="1" customFormat="1" ht="15.6" hidden="1" x14ac:dyDescent="0.4">
      <c r="A712" s="24">
        <v>7</v>
      </c>
      <c r="B712" s="24" t="s">
        <v>9</v>
      </c>
      <c r="C712" s="25" t="s">
        <v>50</v>
      </c>
      <c r="D712" s="24" t="s">
        <v>111</v>
      </c>
      <c r="E712" s="26">
        <v>0.995</v>
      </c>
      <c r="F712" s="245">
        <v>44568</v>
      </c>
      <c r="G712" s="246">
        <v>44568</v>
      </c>
      <c r="H712" s="100">
        <v>22646</v>
      </c>
      <c r="I712" s="100">
        <v>22642</v>
      </c>
      <c r="J712" s="232">
        <f t="shared" si="68"/>
        <v>4</v>
      </c>
      <c r="K712" s="235">
        <f t="shared" si="69"/>
        <v>0.99982336836527419</v>
      </c>
      <c r="L712" s="11"/>
      <c r="M712" s="19">
        <v>711</v>
      </c>
      <c r="N712" s="103"/>
    </row>
    <row r="713" spans="1:14" s="1" customFormat="1" hidden="1" x14ac:dyDescent="0.25">
      <c r="A713" s="24">
        <v>8</v>
      </c>
      <c r="B713" s="24" t="s">
        <v>9</v>
      </c>
      <c r="C713" s="25" t="s">
        <v>50</v>
      </c>
      <c r="D713" s="24" t="s">
        <v>111</v>
      </c>
      <c r="E713" s="26">
        <v>0.995</v>
      </c>
      <c r="F713" s="245">
        <v>44569</v>
      </c>
      <c r="G713" s="246">
        <v>44569</v>
      </c>
      <c r="H713" s="239">
        <v>56362</v>
      </c>
      <c r="I713" s="239">
        <v>56360</v>
      </c>
      <c r="J713" s="232">
        <f t="shared" si="66"/>
        <v>2</v>
      </c>
      <c r="K713" s="235">
        <f t="shared" si="67"/>
        <v>0.99996451509882545</v>
      </c>
      <c r="L713" s="10"/>
      <c r="M713" s="20">
        <v>712</v>
      </c>
      <c r="N713" s="103"/>
    </row>
    <row r="714" spans="1:14" s="1" customFormat="1" hidden="1" x14ac:dyDescent="0.25">
      <c r="A714" s="24">
        <v>9</v>
      </c>
      <c r="B714" s="24" t="s">
        <v>9</v>
      </c>
      <c r="C714" s="25" t="s">
        <v>50</v>
      </c>
      <c r="D714" s="24" t="s">
        <v>111</v>
      </c>
      <c r="E714" s="26">
        <v>0.995</v>
      </c>
      <c r="F714" s="245">
        <v>44570</v>
      </c>
      <c r="G714" s="246">
        <v>44570</v>
      </c>
      <c r="H714" s="239">
        <v>65104</v>
      </c>
      <c r="I714" s="239">
        <v>65098</v>
      </c>
      <c r="J714" s="232">
        <f t="shared" si="66"/>
        <v>6</v>
      </c>
      <c r="K714" s="235">
        <f t="shared" si="67"/>
        <v>0.99990783976406983</v>
      </c>
      <c r="L714" s="11"/>
      <c r="M714" s="20">
        <v>713</v>
      </c>
      <c r="N714" s="103"/>
    </row>
    <row r="715" spans="1:14" s="1" customFormat="1" hidden="1" x14ac:dyDescent="0.25">
      <c r="A715" s="24">
        <v>10</v>
      </c>
      <c r="B715" s="24" t="s">
        <v>9</v>
      </c>
      <c r="C715" s="25" t="s">
        <v>50</v>
      </c>
      <c r="D715" s="24" t="s">
        <v>111</v>
      </c>
      <c r="E715" s="26">
        <v>0.995</v>
      </c>
      <c r="F715" s="245">
        <v>44571</v>
      </c>
      <c r="G715" s="246">
        <v>44571</v>
      </c>
      <c r="H715" s="239" t="s">
        <v>222</v>
      </c>
      <c r="I715" s="239" t="s">
        <v>222</v>
      </c>
      <c r="J715" s="232" t="e">
        <f t="shared" si="66"/>
        <v>#VALUE!</v>
      </c>
      <c r="K715" s="235" t="e">
        <f t="shared" si="67"/>
        <v>#VALUE!</v>
      </c>
      <c r="L715" s="11"/>
      <c r="M715" s="20">
        <v>714</v>
      </c>
      <c r="N715" s="103"/>
    </row>
    <row r="716" spans="1:14" s="1" customFormat="1" hidden="1" x14ac:dyDescent="0.25">
      <c r="A716" s="24">
        <v>11</v>
      </c>
      <c r="B716" s="24" t="s">
        <v>9</v>
      </c>
      <c r="C716" s="25" t="s">
        <v>50</v>
      </c>
      <c r="D716" s="24" t="s">
        <v>111</v>
      </c>
      <c r="E716" s="26">
        <v>0.995</v>
      </c>
      <c r="F716" s="245">
        <v>44572</v>
      </c>
      <c r="G716" s="246">
        <v>44572</v>
      </c>
      <c r="H716" s="239" t="s">
        <v>222</v>
      </c>
      <c r="I716" s="239" t="s">
        <v>222</v>
      </c>
      <c r="J716" s="232" t="e">
        <f t="shared" si="66"/>
        <v>#VALUE!</v>
      </c>
      <c r="K716" s="235" t="e">
        <f t="shared" si="67"/>
        <v>#VALUE!</v>
      </c>
      <c r="L716" s="11"/>
      <c r="M716" s="20">
        <v>715</v>
      </c>
      <c r="N716" s="103"/>
    </row>
    <row r="717" spans="1:14" s="1" customFormat="1" hidden="1" x14ac:dyDescent="0.25">
      <c r="A717" s="24">
        <v>12</v>
      </c>
      <c r="B717" s="24" t="s">
        <v>9</v>
      </c>
      <c r="C717" s="25" t="s">
        <v>50</v>
      </c>
      <c r="D717" s="24" t="s">
        <v>111</v>
      </c>
      <c r="E717" s="26">
        <v>0.995</v>
      </c>
      <c r="F717" s="245">
        <v>44573</v>
      </c>
      <c r="G717" s="246">
        <v>44573</v>
      </c>
      <c r="H717" s="239" t="s">
        <v>222</v>
      </c>
      <c r="I717" s="239" t="s">
        <v>222</v>
      </c>
      <c r="J717" s="232" t="e">
        <f t="shared" si="66"/>
        <v>#VALUE!</v>
      </c>
      <c r="K717" s="235" t="e">
        <f t="shared" si="67"/>
        <v>#VALUE!</v>
      </c>
      <c r="L717" s="11"/>
      <c r="M717" s="20">
        <v>716</v>
      </c>
      <c r="N717" s="103"/>
    </row>
    <row r="718" spans="1:14" s="1" customFormat="1" hidden="1" x14ac:dyDescent="0.25">
      <c r="A718" s="24">
        <v>13</v>
      </c>
      <c r="B718" s="24" t="s">
        <v>9</v>
      </c>
      <c r="C718" s="25" t="s">
        <v>50</v>
      </c>
      <c r="D718" s="24" t="s">
        <v>111</v>
      </c>
      <c r="E718" s="26">
        <v>0.995</v>
      </c>
      <c r="F718" s="245">
        <v>44574</v>
      </c>
      <c r="G718" s="246">
        <v>44574</v>
      </c>
      <c r="H718" s="239" t="s">
        <v>222</v>
      </c>
      <c r="I718" s="239" t="s">
        <v>222</v>
      </c>
      <c r="J718" s="232" t="e">
        <f t="shared" si="66"/>
        <v>#VALUE!</v>
      </c>
      <c r="K718" s="235" t="e">
        <f t="shared" si="67"/>
        <v>#VALUE!</v>
      </c>
      <c r="L718" s="11"/>
      <c r="M718" s="20">
        <v>717</v>
      </c>
      <c r="N718" s="103"/>
    </row>
    <row r="719" spans="1:14" s="1" customFormat="1" hidden="1" x14ac:dyDescent="0.25">
      <c r="A719" s="24">
        <v>14</v>
      </c>
      <c r="B719" s="24" t="s">
        <v>9</v>
      </c>
      <c r="C719" s="25" t="s">
        <v>50</v>
      </c>
      <c r="D719" s="223" t="s">
        <v>111</v>
      </c>
      <c r="E719" s="224">
        <v>0.995</v>
      </c>
      <c r="F719" s="245">
        <v>44575</v>
      </c>
      <c r="G719" s="246">
        <v>44575</v>
      </c>
      <c r="H719" s="239" t="s">
        <v>222</v>
      </c>
      <c r="I719" s="239" t="s">
        <v>222</v>
      </c>
      <c r="J719" s="232" t="e">
        <f t="shared" si="66"/>
        <v>#VALUE!</v>
      </c>
      <c r="K719" s="236" t="e">
        <f t="shared" si="67"/>
        <v>#VALUE!</v>
      </c>
      <c r="L719" s="11"/>
      <c r="M719" s="20">
        <v>718</v>
      </c>
      <c r="N719" s="103"/>
    </row>
    <row r="720" spans="1:14" s="1" customFormat="1" hidden="1" x14ac:dyDescent="0.25">
      <c r="A720" s="24">
        <v>15</v>
      </c>
      <c r="B720" s="24" t="s">
        <v>9</v>
      </c>
      <c r="C720" s="25" t="s">
        <v>50</v>
      </c>
      <c r="D720" s="24" t="s">
        <v>111</v>
      </c>
      <c r="E720" s="26">
        <v>0.995</v>
      </c>
      <c r="F720" s="245">
        <v>44576</v>
      </c>
      <c r="G720" s="246">
        <v>44576</v>
      </c>
      <c r="H720" s="239" t="s">
        <v>222</v>
      </c>
      <c r="I720" s="239" t="s">
        <v>222</v>
      </c>
      <c r="J720" s="232" t="e">
        <f t="shared" si="66"/>
        <v>#VALUE!</v>
      </c>
      <c r="K720" s="235" t="e">
        <f t="shared" si="67"/>
        <v>#VALUE!</v>
      </c>
      <c r="L720" s="10"/>
      <c r="M720" s="21">
        <v>719</v>
      </c>
      <c r="N720" s="103"/>
    </row>
    <row r="721" spans="1:14" s="1" customFormat="1" hidden="1" x14ac:dyDescent="0.25">
      <c r="A721" s="24">
        <v>16</v>
      </c>
      <c r="B721" s="24" t="s">
        <v>9</v>
      </c>
      <c r="C721" s="25" t="s">
        <v>50</v>
      </c>
      <c r="D721" s="226" t="s">
        <v>111</v>
      </c>
      <c r="E721" s="227">
        <v>0.995</v>
      </c>
      <c r="F721" s="245">
        <v>44577</v>
      </c>
      <c r="G721" s="246">
        <v>44577</v>
      </c>
      <c r="H721" s="239" t="s">
        <v>222</v>
      </c>
      <c r="I721" s="239" t="s">
        <v>222</v>
      </c>
      <c r="J721" s="232" t="e">
        <f t="shared" si="66"/>
        <v>#VALUE!</v>
      </c>
      <c r="K721" s="237" t="e">
        <f t="shared" si="67"/>
        <v>#VALUE!</v>
      </c>
      <c r="L721" s="11"/>
      <c r="M721" s="21">
        <v>720</v>
      </c>
      <c r="N721" s="103"/>
    </row>
    <row r="722" spans="1:14" s="1" customFormat="1" hidden="1" x14ac:dyDescent="0.25">
      <c r="A722" s="24">
        <v>17</v>
      </c>
      <c r="B722" s="24" t="s">
        <v>9</v>
      </c>
      <c r="C722" s="25" t="s">
        <v>50</v>
      </c>
      <c r="D722" s="24" t="s">
        <v>111</v>
      </c>
      <c r="E722" s="26">
        <v>0.995</v>
      </c>
      <c r="F722" s="245">
        <v>44578</v>
      </c>
      <c r="G722" s="246">
        <v>44578</v>
      </c>
      <c r="H722" s="239" t="s">
        <v>222</v>
      </c>
      <c r="I722" s="239" t="s">
        <v>222</v>
      </c>
      <c r="J722" s="232" t="e">
        <f t="shared" si="66"/>
        <v>#VALUE!</v>
      </c>
      <c r="K722" s="235" t="e">
        <f t="shared" si="67"/>
        <v>#VALUE!</v>
      </c>
      <c r="L722" s="11"/>
      <c r="M722" s="21">
        <v>721</v>
      </c>
      <c r="N722" s="103"/>
    </row>
    <row r="723" spans="1:14" s="1" customFormat="1" hidden="1" x14ac:dyDescent="0.25">
      <c r="A723" s="24">
        <v>18</v>
      </c>
      <c r="B723" s="24" t="s">
        <v>9</v>
      </c>
      <c r="C723" s="25" t="s">
        <v>50</v>
      </c>
      <c r="D723" s="24" t="s">
        <v>111</v>
      </c>
      <c r="E723" s="26">
        <v>0.995</v>
      </c>
      <c r="F723" s="245">
        <v>44579</v>
      </c>
      <c r="G723" s="246">
        <v>44579</v>
      </c>
      <c r="H723" s="239" t="s">
        <v>222</v>
      </c>
      <c r="I723" s="239" t="s">
        <v>222</v>
      </c>
      <c r="J723" s="232" t="e">
        <f t="shared" si="66"/>
        <v>#VALUE!</v>
      </c>
      <c r="K723" s="235" t="e">
        <f t="shared" si="67"/>
        <v>#VALUE!</v>
      </c>
      <c r="L723" s="11"/>
      <c r="M723" s="21">
        <v>722</v>
      </c>
      <c r="N723" s="103"/>
    </row>
    <row r="724" spans="1:14" s="1" customFormat="1" hidden="1" x14ac:dyDescent="0.25">
      <c r="A724" s="24">
        <v>19</v>
      </c>
      <c r="B724" s="24" t="s">
        <v>9</v>
      </c>
      <c r="C724" s="25" t="s">
        <v>50</v>
      </c>
      <c r="D724" s="24" t="s">
        <v>111</v>
      </c>
      <c r="E724" s="26">
        <v>0.995</v>
      </c>
      <c r="F724" s="245">
        <v>44580</v>
      </c>
      <c r="G724" s="246">
        <v>44580</v>
      </c>
      <c r="H724" s="239" t="s">
        <v>222</v>
      </c>
      <c r="I724" s="239" t="s">
        <v>222</v>
      </c>
      <c r="J724" s="232" t="e">
        <f t="shared" si="66"/>
        <v>#VALUE!</v>
      </c>
      <c r="K724" s="235" t="e">
        <f t="shared" si="67"/>
        <v>#VALUE!</v>
      </c>
      <c r="L724" s="11"/>
      <c r="M724" s="21">
        <v>723</v>
      </c>
      <c r="N724" s="103"/>
    </row>
    <row r="725" spans="1:14" s="1" customFormat="1" hidden="1" x14ac:dyDescent="0.25">
      <c r="A725" s="24">
        <v>20</v>
      </c>
      <c r="B725" s="24" t="s">
        <v>9</v>
      </c>
      <c r="C725" s="25" t="s">
        <v>50</v>
      </c>
      <c r="D725" s="24" t="s">
        <v>111</v>
      </c>
      <c r="E725" s="26">
        <v>0.995</v>
      </c>
      <c r="F725" s="245">
        <v>44581</v>
      </c>
      <c r="G725" s="246">
        <v>44581</v>
      </c>
      <c r="H725" s="239" t="s">
        <v>222</v>
      </c>
      <c r="I725" s="239" t="s">
        <v>222</v>
      </c>
      <c r="J725" s="232" t="e">
        <f t="shared" si="66"/>
        <v>#VALUE!</v>
      </c>
      <c r="K725" s="235" t="e">
        <f t="shared" si="67"/>
        <v>#VALUE!</v>
      </c>
      <c r="L725" s="11"/>
      <c r="M725" s="21">
        <v>724</v>
      </c>
      <c r="N725" s="103"/>
    </row>
    <row r="726" spans="1:14" s="1" customFormat="1" hidden="1" x14ac:dyDescent="0.25">
      <c r="A726" s="24">
        <v>21</v>
      </c>
      <c r="B726" s="24" t="s">
        <v>9</v>
      </c>
      <c r="C726" s="25" t="s">
        <v>50</v>
      </c>
      <c r="D726" s="24" t="s">
        <v>111</v>
      </c>
      <c r="E726" s="26">
        <v>0.995</v>
      </c>
      <c r="F726" s="245">
        <v>44582</v>
      </c>
      <c r="G726" s="246">
        <v>44582</v>
      </c>
      <c r="H726" s="239" t="s">
        <v>222</v>
      </c>
      <c r="I726" s="239" t="s">
        <v>222</v>
      </c>
      <c r="J726" s="232" t="e">
        <f t="shared" si="66"/>
        <v>#VALUE!</v>
      </c>
      <c r="K726" s="235" t="e">
        <f t="shared" si="67"/>
        <v>#VALUE!</v>
      </c>
      <c r="L726" s="11"/>
      <c r="M726" s="21">
        <v>725</v>
      </c>
      <c r="N726" s="103"/>
    </row>
    <row r="727" spans="1:14" s="1" customFormat="1" hidden="1" x14ac:dyDescent="0.25">
      <c r="A727" s="24">
        <v>22</v>
      </c>
      <c r="B727" s="24" t="s">
        <v>9</v>
      </c>
      <c r="C727" s="25" t="s">
        <v>50</v>
      </c>
      <c r="D727" s="24" t="s">
        <v>111</v>
      </c>
      <c r="E727" s="26">
        <v>0.995</v>
      </c>
      <c r="F727" s="245">
        <v>44583</v>
      </c>
      <c r="G727" s="246">
        <v>44583</v>
      </c>
      <c r="H727" s="239" t="s">
        <v>222</v>
      </c>
      <c r="I727" s="239" t="s">
        <v>222</v>
      </c>
      <c r="J727" s="232" t="e">
        <f t="shared" si="66"/>
        <v>#VALUE!</v>
      </c>
      <c r="K727" s="235" t="e">
        <f t="shared" si="67"/>
        <v>#VALUE!</v>
      </c>
      <c r="L727" s="10"/>
      <c r="M727" s="22">
        <v>726</v>
      </c>
      <c r="N727" s="103"/>
    </row>
    <row r="728" spans="1:14" s="1" customFormat="1" hidden="1" x14ac:dyDescent="0.25">
      <c r="A728" s="24">
        <v>23</v>
      </c>
      <c r="B728" s="24" t="s">
        <v>9</v>
      </c>
      <c r="C728" s="25" t="s">
        <v>50</v>
      </c>
      <c r="D728" s="24" t="s">
        <v>111</v>
      </c>
      <c r="E728" s="26">
        <v>0.995</v>
      </c>
      <c r="F728" s="245">
        <v>44584</v>
      </c>
      <c r="G728" s="246">
        <v>44584</v>
      </c>
      <c r="H728" s="239" t="s">
        <v>222</v>
      </c>
      <c r="I728" s="239" t="s">
        <v>222</v>
      </c>
      <c r="J728" s="232" t="e">
        <f t="shared" si="66"/>
        <v>#VALUE!</v>
      </c>
      <c r="K728" s="235" t="e">
        <f t="shared" si="67"/>
        <v>#VALUE!</v>
      </c>
      <c r="L728" s="11"/>
      <c r="M728" s="22">
        <v>727</v>
      </c>
      <c r="N728" s="103"/>
    </row>
    <row r="729" spans="1:14" s="1" customFormat="1" hidden="1" x14ac:dyDescent="0.25">
      <c r="A729" s="24">
        <v>24</v>
      </c>
      <c r="B729" s="24" t="s">
        <v>9</v>
      </c>
      <c r="C729" s="25" t="s">
        <v>50</v>
      </c>
      <c r="D729" s="24" t="s">
        <v>111</v>
      </c>
      <c r="E729" s="26">
        <v>0.995</v>
      </c>
      <c r="F729" s="245">
        <v>44585</v>
      </c>
      <c r="G729" s="246">
        <v>44585</v>
      </c>
      <c r="H729" s="239" t="s">
        <v>222</v>
      </c>
      <c r="I729" s="239" t="s">
        <v>222</v>
      </c>
      <c r="J729" s="232" t="e">
        <f t="shared" si="66"/>
        <v>#VALUE!</v>
      </c>
      <c r="K729" s="235" t="e">
        <f t="shared" si="67"/>
        <v>#VALUE!</v>
      </c>
      <c r="L729" s="11"/>
      <c r="M729" s="22">
        <v>728</v>
      </c>
      <c r="N729" s="103"/>
    </row>
    <row r="730" spans="1:14" s="1" customFormat="1" hidden="1" x14ac:dyDescent="0.25">
      <c r="A730" s="24">
        <v>25</v>
      </c>
      <c r="B730" s="24" t="s">
        <v>9</v>
      </c>
      <c r="C730" s="25" t="s">
        <v>50</v>
      </c>
      <c r="D730" s="24" t="s">
        <v>111</v>
      </c>
      <c r="E730" s="26">
        <v>0.995</v>
      </c>
      <c r="F730" s="245">
        <v>44586</v>
      </c>
      <c r="G730" s="246">
        <v>44586</v>
      </c>
      <c r="H730" s="239" t="s">
        <v>222</v>
      </c>
      <c r="I730" s="239" t="s">
        <v>222</v>
      </c>
      <c r="J730" s="232" t="e">
        <f t="shared" si="66"/>
        <v>#VALUE!</v>
      </c>
      <c r="K730" s="235" t="e">
        <f t="shared" si="67"/>
        <v>#VALUE!</v>
      </c>
      <c r="L730" s="11"/>
      <c r="M730" s="22">
        <v>729</v>
      </c>
      <c r="N730" s="103"/>
    </row>
    <row r="731" spans="1:14" s="1" customFormat="1" hidden="1" x14ac:dyDescent="0.25">
      <c r="A731" s="24">
        <v>26</v>
      </c>
      <c r="B731" s="24" t="s">
        <v>9</v>
      </c>
      <c r="C731" s="25" t="s">
        <v>50</v>
      </c>
      <c r="D731" s="24" t="s">
        <v>111</v>
      </c>
      <c r="E731" s="26">
        <v>0.995</v>
      </c>
      <c r="F731" s="245">
        <v>44587</v>
      </c>
      <c r="G731" s="246">
        <v>44587</v>
      </c>
      <c r="H731" s="239" t="s">
        <v>222</v>
      </c>
      <c r="I731" s="239" t="s">
        <v>222</v>
      </c>
      <c r="J731" s="232" t="e">
        <f t="shared" si="66"/>
        <v>#VALUE!</v>
      </c>
      <c r="K731" s="235" t="e">
        <f t="shared" si="67"/>
        <v>#VALUE!</v>
      </c>
      <c r="L731" s="11"/>
      <c r="M731" s="22">
        <v>730</v>
      </c>
      <c r="N731" s="103"/>
    </row>
    <row r="732" spans="1:14" s="1" customFormat="1" hidden="1" x14ac:dyDescent="0.25">
      <c r="A732" s="24">
        <v>27</v>
      </c>
      <c r="B732" s="24" t="s">
        <v>9</v>
      </c>
      <c r="C732" s="25" t="s">
        <v>50</v>
      </c>
      <c r="D732" s="24" t="s">
        <v>111</v>
      </c>
      <c r="E732" s="26">
        <v>0.995</v>
      </c>
      <c r="F732" s="245">
        <v>44588</v>
      </c>
      <c r="G732" s="246">
        <v>44588</v>
      </c>
      <c r="H732" s="239" t="s">
        <v>222</v>
      </c>
      <c r="I732" s="239" t="s">
        <v>222</v>
      </c>
      <c r="J732" s="232" t="e">
        <f t="shared" si="66"/>
        <v>#VALUE!</v>
      </c>
      <c r="K732" s="235" t="e">
        <f t="shared" si="67"/>
        <v>#VALUE!</v>
      </c>
      <c r="L732" s="11"/>
      <c r="M732" s="22">
        <v>731</v>
      </c>
      <c r="N732" s="103"/>
    </row>
    <row r="733" spans="1:14" s="1" customFormat="1" hidden="1" x14ac:dyDescent="0.25">
      <c r="A733" s="24">
        <v>28</v>
      </c>
      <c r="B733" s="24" t="s">
        <v>9</v>
      </c>
      <c r="C733" s="25" t="s">
        <v>50</v>
      </c>
      <c r="D733" s="24" t="s">
        <v>111</v>
      </c>
      <c r="E733" s="26">
        <v>0.995</v>
      </c>
      <c r="F733" s="245">
        <v>44589</v>
      </c>
      <c r="G733" s="246">
        <v>44589</v>
      </c>
      <c r="H733" s="239" t="s">
        <v>222</v>
      </c>
      <c r="I733" s="239" t="s">
        <v>222</v>
      </c>
      <c r="J733" s="232" t="e">
        <f t="shared" si="66"/>
        <v>#VALUE!</v>
      </c>
      <c r="K733" s="235" t="e">
        <f t="shared" si="67"/>
        <v>#VALUE!</v>
      </c>
      <c r="L733" s="11"/>
      <c r="M733" s="22">
        <v>732</v>
      </c>
      <c r="N733" s="103"/>
    </row>
    <row r="734" spans="1:14" s="1" customFormat="1" hidden="1" x14ac:dyDescent="0.25">
      <c r="A734" s="24">
        <v>29</v>
      </c>
      <c r="B734" s="24" t="s">
        <v>9</v>
      </c>
      <c r="C734" s="25" t="s">
        <v>50</v>
      </c>
      <c r="D734" s="24" t="s">
        <v>111</v>
      </c>
      <c r="E734" s="26">
        <v>0.995</v>
      </c>
      <c r="F734" s="245">
        <v>44590</v>
      </c>
      <c r="G734" s="246">
        <v>44590</v>
      </c>
      <c r="H734" s="239" t="s">
        <v>222</v>
      </c>
      <c r="I734" s="239" t="s">
        <v>222</v>
      </c>
      <c r="J734" s="232" t="e">
        <f t="shared" si="66"/>
        <v>#VALUE!</v>
      </c>
      <c r="K734" s="235" t="e">
        <f t="shared" si="67"/>
        <v>#VALUE!</v>
      </c>
      <c r="L734" s="10"/>
      <c r="M734" s="22">
        <v>733</v>
      </c>
      <c r="N734" s="103"/>
    </row>
    <row r="735" spans="1:14" s="1" customFormat="1" hidden="1" x14ac:dyDescent="0.25">
      <c r="A735" s="24">
        <v>30</v>
      </c>
      <c r="B735" s="24" t="s">
        <v>9</v>
      </c>
      <c r="C735" s="25" t="s">
        <v>50</v>
      </c>
      <c r="D735" s="24" t="s">
        <v>111</v>
      </c>
      <c r="E735" s="26">
        <v>0.995</v>
      </c>
      <c r="F735" s="245">
        <v>44591</v>
      </c>
      <c r="G735" s="246">
        <v>44591</v>
      </c>
      <c r="H735" s="239" t="s">
        <v>222</v>
      </c>
      <c r="I735" s="239" t="s">
        <v>222</v>
      </c>
      <c r="J735" s="232" t="e">
        <f t="shared" si="66"/>
        <v>#VALUE!</v>
      </c>
      <c r="K735" s="235" t="e">
        <f t="shared" si="67"/>
        <v>#VALUE!</v>
      </c>
      <c r="L735" s="10"/>
      <c r="M735" s="22">
        <v>734</v>
      </c>
      <c r="N735" s="103"/>
    </row>
    <row r="736" spans="1:14" s="1" customFormat="1" hidden="1" x14ac:dyDescent="0.25">
      <c r="A736" s="24">
        <v>31</v>
      </c>
      <c r="B736" s="24" t="s">
        <v>9</v>
      </c>
      <c r="C736" s="25" t="s">
        <v>50</v>
      </c>
      <c r="D736" s="24" t="s">
        <v>111</v>
      </c>
      <c r="E736" s="26">
        <v>0.995</v>
      </c>
      <c r="F736" s="245">
        <v>44592</v>
      </c>
      <c r="G736" s="246">
        <v>44592</v>
      </c>
      <c r="H736" s="239" t="s">
        <v>222</v>
      </c>
      <c r="I736" s="239" t="s">
        <v>222</v>
      </c>
      <c r="J736" s="232" t="e">
        <f t="shared" ref="J736" si="70">H736-I736</f>
        <v>#VALUE!</v>
      </c>
      <c r="K736" s="235" t="e">
        <f t="shared" ref="K736" si="71">I736/H736</f>
        <v>#VALUE!</v>
      </c>
      <c r="L736" s="10"/>
      <c r="M736" s="22">
        <v>735</v>
      </c>
      <c r="N736" s="103"/>
    </row>
    <row r="737" spans="1:14" s="1" customFormat="1" x14ac:dyDescent="0.25">
      <c r="A737" s="24"/>
      <c r="B737" s="24" t="s">
        <v>9</v>
      </c>
      <c r="C737" s="25" t="s">
        <v>50</v>
      </c>
      <c r="D737" s="24" t="s">
        <v>112</v>
      </c>
      <c r="E737" s="26">
        <v>0.995</v>
      </c>
      <c r="F737" s="27" t="s">
        <v>223</v>
      </c>
      <c r="G737" s="64"/>
      <c r="H737" s="257">
        <f>SUM(H706:H735)</f>
        <v>511947</v>
      </c>
      <c r="I737" s="257">
        <f>SUM(I706:I735)</f>
        <v>511886</v>
      </c>
      <c r="J737" s="228">
        <f t="shared" si="66"/>
        <v>61</v>
      </c>
      <c r="K737" s="235">
        <f t="shared" si="67"/>
        <v>0.99988084704080693</v>
      </c>
      <c r="L737" s="11"/>
      <c r="M737" s="23">
        <v>736</v>
      </c>
      <c r="N737" s="103"/>
    </row>
    <row r="738" spans="1:14" s="1" customFormat="1" hidden="1" x14ac:dyDescent="0.25">
      <c r="A738" s="24">
        <v>1</v>
      </c>
      <c r="B738" s="24" t="s">
        <v>9</v>
      </c>
      <c r="C738" s="25" t="s">
        <v>37</v>
      </c>
      <c r="D738" s="24" t="s">
        <v>113</v>
      </c>
      <c r="E738" s="26">
        <v>0.995</v>
      </c>
      <c r="F738" s="245">
        <v>44562</v>
      </c>
      <c r="G738" s="246">
        <v>44562</v>
      </c>
      <c r="H738" s="239">
        <v>1796</v>
      </c>
      <c r="I738" s="239">
        <v>1793</v>
      </c>
      <c r="J738" s="232">
        <f t="shared" si="66"/>
        <v>3</v>
      </c>
      <c r="K738" s="235">
        <f t="shared" si="67"/>
        <v>0.99832962138084635</v>
      </c>
      <c r="L738" s="10"/>
      <c r="M738" s="19">
        <v>737</v>
      </c>
      <c r="N738" s="103"/>
    </row>
    <row r="739" spans="1:14" s="1" customFormat="1" ht="15.6" hidden="1" x14ac:dyDescent="0.4">
      <c r="A739" s="24">
        <v>2</v>
      </c>
      <c r="B739" s="24" t="s">
        <v>9</v>
      </c>
      <c r="C739" s="25" t="s">
        <v>37</v>
      </c>
      <c r="D739" s="24" t="s">
        <v>113</v>
      </c>
      <c r="E739" s="26">
        <v>0.995</v>
      </c>
      <c r="F739" s="245">
        <v>44563</v>
      </c>
      <c r="G739" s="246">
        <v>44563</v>
      </c>
      <c r="H739" s="100">
        <v>2343</v>
      </c>
      <c r="I739" s="100">
        <v>2341</v>
      </c>
      <c r="J739" s="232">
        <f t="shared" si="66"/>
        <v>2</v>
      </c>
      <c r="K739" s="235">
        <f t="shared" si="67"/>
        <v>0.99914639351259071</v>
      </c>
      <c r="L739" s="11"/>
      <c r="M739" s="19">
        <v>738</v>
      </c>
      <c r="N739" s="103"/>
    </row>
    <row r="740" spans="1:14" s="1" customFormat="1" ht="15.6" hidden="1" x14ac:dyDescent="0.4">
      <c r="A740" s="24">
        <v>3</v>
      </c>
      <c r="B740" s="24" t="s">
        <v>9</v>
      </c>
      <c r="C740" s="25" t="s">
        <v>37</v>
      </c>
      <c r="D740" s="24" t="s">
        <v>113</v>
      </c>
      <c r="E740" s="26">
        <v>0.995</v>
      </c>
      <c r="F740" s="245">
        <v>44564</v>
      </c>
      <c r="G740" s="246">
        <v>44564</v>
      </c>
      <c r="H740" s="100">
        <v>2991</v>
      </c>
      <c r="I740" s="100">
        <v>2989</v>
      </c>
      <c r="J740" s="232">
        <f t="shared" si="66"/>
        <v>2</v>
      </c>
      <c r="K740" s="235">
        <f t="shared" si="67"/>
        <v>0.99933132731527918</v>
      </c>
      <c r="L740" s="11"/>
      <c r="M740" s="19">
        <v>739</v>
      </c>
      <c r="N740" s="103"/>
    </row>
    <row r="741" spans="1:14" s="1" customFormat="1" hidden="1" x14ac:dyDescent="0.25">
      <c r="A741" s="24">
        <v>4</v>
      </c>
      <c r="B741" s="24" t="s">
        <v>9</v>
      </c>
      <c r="C741" s="25" t="s">
        <v>37</v>
      </c>
      <c r="D741" s="24" t="s">
        <v>113</v>
      </c>
      <c r="E741" s="26">
        <v>0.995</v>
      </c>
      <c r="F741" s="245">
        <v>44565</v>
      </c>
      <c r="G741" s="246">
        <v>44565</v>
      </c>
      <c r="H741" s="239">
        <v>3917</v>
      </c>
      <c r="I741" s="239">
        <v>3914</v>
      </c>
      <c r="J741" s="232">
        <f t="shared" si="66"/>
        <v>3</v>
      </c>
      <c r="K741" s="235">
        <f t="shared" si="67"/>
        <v>0.99923410773551191</v>
      </c>
      <c r="L741" s="11"/>
      <c r="M741" s="19">
        <v>740</v>
      </c>
      <c r="N741" s="103"/>
    </row>
    <row r="742" spans="1:14" s="1" customFormat="1" hidden="1" x14ac:dyDescent="0.25">
      <c r="A742" s="24">
        <v>5</v>
      </c>
      <c r="B742" s="24" t="s">
        <v>9</v>
      </c>
      <c r="C742" s="25" t="s">
        <v>37</v>
      </c>
      <c r="D742" s="24" t="s">
        <v>113</v>
      </c>
      <c r="E742" s="26">
        <v>0.995</v>
      </c>
      <c r="F742" s="245">
        <v>44566</v>
      </c>
      <c r="G742" s="246">
        <v>44566</v>
      </c>
      <c r="H742" s="239">
        <v>3195</v>
      </c>
      <c r="I742" s="239">
        <v>3192</v>
      </c>
      <c r="J742" s="232">
        <f t="shared" si="66"/>
        <v>3</v>
      </c>
      <c r="K742" s="235">
        <f t="shared" si="67"/>
        <v>0.99906103286384973</v>
      </c>
      <c r="L742" s="11"/>
      <c r="M742" s="19">
        <v>741</v>
      </c>
      <c r="N742" s="103"/>
    </row>
    <row r="743" spans="1:14" s="1" customFormat="1" ht="15.6" hidden="1" x14ac:dyDescent="0.4">
      <c r="A743" s="24">
        <v>6</v>
      </c>
      <c r="B743" s="24" t="s">
        <v>9</v>
      </c>
      <c r="C743" s="25" t="s">
        <v>37</v>
      </c>
      <c r="D743" s="24" t="s">
        <v>113</v>
      </c>
      <c r="E743" s="26">
        <v>0.995</v>
      </c>
      <c r="F743" s="245">
        <v>44567</v>
      </c>
      <c r="G743" s="246">
        <v>44567</v>
      </c>
      <c r="H743" s="100">
        <v>3321</v>
      </c>
      <c r="I743" s="100">
        <v>3319</v>
      </c>
      <c r="J743" s="232">
        <f t="shared" si="66"/>
        <v>2</v>
      </c>
      <c r="K743" s="235">
        <f t="shared" si="67"/>
        <v>0.99939777175549538</v>
      </c>
      <c r="L743" s="11"/>
      <c r="M743" s="19">
        <v>742</v>
      </c>
      <c r="N743" s="103"/>
    </row>
    <row r="744" spans="1:14" s="1" customFormat="1" ht="15.6" hidden="1" x14ac:dyDescent="0.4">
      <c r="A744" s="24">
        <v>7</v>
      </c>
      <c r="B744" s="24" t="s">
        <v>9</v>
      </c>
      <c r="C744" s="25" t="s">
        <v>37</v>
      </c>
      <c r="D744" s="24" t="s">
        <v>113</v>
      </c>
      <c r="E744" s="26">
        <v>0.995</v>
      </c>
      <c r="F744" s="245">
        <v>44568</v>
      </c>
      <c r="G744" s="246">
        <v>44568</v>
      </c>
      <c r="H744" s="100">
        <v>1467</v>
      </c>
      <c r="I744" s="100">
        <v>1465</v>
      </c>
      <c r="J744" s="232">
        <f t="shared" si="66"/>
        <v>2</v>
      </c>
      <c r="K744" s="235">
        <f t="shared" si="67"/>
        <v>0.99863667348329921</v>
      </c>
      <c r="L744" s="11"/>
      <c r="M744" s="19">
        <v>743</v>
      </c>
      <c r="N744" s="103"/>
    </row>
    <row r="745" spans="1:14" s="1" customFormat="1" hidden="1" x14ac:dyDescent="0.25">
      <c r="A745" s="24">
        <v>8</v>
      </c>
      <c r="B745" s="24" t="s">
        <v>9</v>
      </c>
      <c r="C745" s="25" t="s">
        <v>37</v>
      </c>
      <c r="D745" s="24" t="s">
        <v>113</v>
      </c>
      <c r="E745" s="26">
        <v>0.995</v>
      </c>
      <c r="F745" s="245">
        <v>44569</v>
      </c>
      <c r="G745" s="246">
        <v>44569</v>
      </c>
      <c r="H745" s="239">
        <v>3519</v>
      </c>
      <c r="I745" s="239">
        <v>3516</v>
      </c>
      <c r="J745" s="232">
        <f t="shared" si="66"/>
        <v>3</v>
      </c>
      <c r="K745" s="235">
        <f t="shared" si="67"/>
        <v>0.99914748508098894</v>
      </c>
      <c r="L745" s="10"/>
      <c r="M745" s="20">
        <v>744</v>
      </c>
      <c r="N745" s="103"/>
    </row>
    <row r="746" spans="1:14" s="1" customFormat="1" hidden="1" x14ac:dyDescent="0.25">
      <c r="A746" s="24">
        <v>9</v>
      </c>
      <c r="B746" s="24" t="s">
        <v>9</v>
      </c>
      <c r="C746" s="25" t="s">
        <v>37</v>
      </c>
      <c r="D746" s="24" t="s">
        <v>113</v>
      </c>
      <c r="E746" s="26">
        <v>0.995</v>
      </c>
      <c r="F746" s="245">
        <v>44570</v>
      </c>
      <c r="G746" s="246">
        <v>44570</v>
      </c>
      <c r="H746" s="239">
        <v>3777</v>
      </c>
      <c r="I746" s="239">
        <v>3775</v>
      </c>
      <c r="J746" s="232">
        <f t="shared" si="66"/>
        <v>2</v>
      </c>
      <c r="K746" s="235">
        <f t="shared" si="67"/>
        <v>0.99947047921630927</v>
      </c>
      <c r="L746" s="11"/>
      <c r="M746" s="20">
        <v>745</v>
      </c>
      <c r="N746" s="103"/>
    </row>
    <row r="747" spans="1:14" s="1" customFormat="1" hidden="1" x14ac:dyDescent="0.25">
      <c r="A747" s="24">
        <v>10</v>
      </c>
      <c r="B747" s="24" t="s">
        <v>9</v>
      </c>
      <c r="C747" s="25" t="s">
        <v>37</v>
      </c>
      <c r="D747" s="24" t="s">
        <v>113</v>
      </c>
      <c r="E747" s="26">
        <v>0.995</v>
      </c>
      <c r="F747" s="245">
        <v>44571</v>
      </c>
      <c r="G747" s="246">
        <v>44571</v>
      </c>
      <c r="H747" s="239" t="s">
        <v>222</v>
      </c>
      <c r="I747" s="239" t="s">
        <v>222</v>
      </c>
      <c r="J747" s="232" t="e">
        <f t="shared" si="66"/>
        <v>#VALUE!</v>
      </c>
      <c r="K747" s="235" t="e">
        <f t="shared" si="67"/>
        <v>#VALUE!</v>
      </c>
      <c r="L747" s="11"/>
      <c r="M747" s="20">
        <v>746</v>
      </c>
      <c r="N747" s="103"/>
    </row>
    <row r="748" spans="1:14" s="1" customFormat="1" hidden="1" x14ac:dyDescent="0.25">
      <c r="A748" s="24">
        <v>11</v>
      </c>
      <c r="B748" s="24" t="s">
        <v>9</v>
      </c>
      <c r="C748" s="25" t="s">
        <v>37</v>
      </c>
      <c r="D748" s="24" t="s">
        <v>113</v>
      </c>
      <c r="E748" s="26">
        <v>0.995</v>
      </c>
      <c r="F748" s="245">
        <v>44572</v>
      </c>
      <c r="G748" s="246">
        <v>44572</v>
      </c>
      <c r="H748" s="239" t="s">
        <v>222</v>
      </c>
      <c r="I748" s="239" t="s">
        <v>222</v>
      </c>
      <c r="J748" s="232" t="e">
        <f t="shared" si="66"/>
        <v>#VALUE!</v>
      </c>
      <c r="K748" s="235" t="e">
        <f t="shared" si="67"/>
        <v>#VALUE!</v>
      </c>
      <c r="L748" s="11"/>
      <c r="M748" s="20">
        <v>747</v>
      </c>
      <c r="N748" s="103"/>
    </row>
    <row r="749" spans="1:14" s="1" customFormat="1" hidden="1" x14ac:dyDescent="0.25">
      <c r="A749" s="24">
        <v>12</v>
      </c>
      <c r="B749" s="24" t="s">
        <v>9</v>
      </c>
      <c r="C749" s="25" t="s">
        <v>37</v>
      </c>
      <c r="D749" s="24" t="s">
        <v>113</v>
      </c>
      <c r="E749" s="26">
        <v>0.995</v>
      </c>
      <c r="F749" s="245">
        <v>44573</v>
      </c>
      <c r="G749" s="246">
        <v>44573</v>
      </c>
      <c r="H749" s="239" t="s">
        <v>222</v>
      </c>
      <c r="I749" s="239" t="s">
        <v>222</v>
      </c>
      <c r="J749" s="232" t="e">
        <f t="shared" si="66"/>
        <v>#VALUE!</v>
      </c>
      <c r="K749" s="235" t="e">
        <f t="shared" si="67"/>
        <v>#VALUE!</v>
      </c>
      <c r="L749" s="11"/>
      <c r="M749" s="20">
        <v>748</v>
      </c>
      <c r="N749" s="103"/>
    </row>
    <row r="750" spans="1:14" s="1" customFormat="1" hidden="1" x14ac:dyDescent="0.25">
      <c r="A750" s="24">
        <v>13</v>
      </c>
      <c r="B750" s="24" t="s">
        <v>9</v>
      </c>
      <c r="C750" s="25" t="s">
        <v>37</v>
      </c>
      <c r="D750" s="24" t="s">
        <v>113</v>
      </c>
      <c r="E750" s="26">
        <v>0.995</v>
      </c>
      <c r="F750" s="245">
        <v>44574</v>
      </c>
      <c r="G750" s="246">
        <v>44574</v>
      </c>
      <c r="H750" s="239" t="s">
        <v>222</v>
      </c>
      <c r="I750" s="239" t="s">
        <v>222</v>
      </c>
      <c r="J750" s="232" t="e">
        <f t="shared" si="66"/>
        <v>#VALUE!</v>
      </c>
      <c r="K750" s="235" t="e">
        <f t="shared" si="67"/>
        <v>#VALUE!</v>
      </c>
      <c r="L750" s="11"/>
      <c r="M750" s="20">
        <v>749</v>
      </c>
      <c r="N750" s="103"/>
    </row>
    <row r="751" spans="1:14" s="1" customFormat="1" hidden="1" x14ac:dyDescent="0.25">
      <c r="A751" s="24">
        <v>14</v>
      </c>
      <c r="B751" s="24" t="s">
        <v>9</v>
      </c>
      <c r="C751" s="25" t="s">
        <v>37</v>
      </c>
      <c r="D751" s="223" t="s">
        <v>113</v>
      </c>
      <c r="E751" s="224">
        <v>0.995</v>
      </c>
      <c r="F751" s="245">
        <v>44575</v>
      </c>
      <c r="G751" s="246">
        <v>44575</v>
      </c>
      <c r="H751" s="239" t="s">
        <v>222</v>
      </c>
      <c r="I751" s="239" t="s">
        <v>222</v>
      </c>
      <c r="J751" s="232" t="e">
        <f t="shared" si="66"/>
        <v>#VALUE!</v>
      </c>
      <c r="K751" s="236" t="e">
        <f t="shared" si="67"/>
        <v>#VALUE!</v>
      </c>
      <c r="L751" s="11"/>
      <c r="M751" s="20">
        <v>750</v>
      </c>
      <c r="N751" s="103"/>
    </row>
    <row r="752" spans="1:14" s="1" customFormat="1" hidden="1" x14ac:dyDescent="0.25">
      <c r="A752" s="24">
        <v>15</v>
      </c>
      <c r="B752" s="24" t="s">
        <v>9</v>
      </c>
      <c r="C752" s="25" t="s">
        <v>37</v>
      </c>
      <c r="D752" s="24" t="s">
        <v>113</v>
      </c>
      <c r="E752" s="26">
        <v>0.995</v>
      </c>
      <c r="F752" s="245">
        <v>44576</v>
      </c>
      <c r="G752" s="246">
        <v>44576</v>
      </c>
      <c r="H752" s="239" t="s">
        <v>222</v>
      </c>
      <c r="I752" s="239" t="s">
        <v>222</v>
      </c>
      <c r="J752" s="232" t="e">
        <f t="shared" si="66"/>
        <v>#VALUE!</v>
      </c>
      <c r="K752" s="235" t="e">
        <f t="shared" si="67"/>
        <v>#VALUE!</v>
      </c>
      <c r="L752" s="10"/>
      <c r="M752" s="21">
        <v>751</v>
      </c>
      <c r="N752" s="103"/>
    </row>
    <row r="753" spans="1:14" s="1" customFormat="1" hidden="1" x14ac:dyDescent="0.25">
      <c r="A753" s="24">
        <v>16</v>
      </c>
      <c r="B753" s="24" t="s">
        <v>9</v>
      </c>
      <c r="C753" s="25" t="s">
        <v>37</v>
      </c>
      <c r="D753" s="226" t="s">
        <v>113</v>
      </c>
      <c r="E753" s="227">
        <v>0.995</v>
      </c>
      <c r="F753" s="245">
        <v>44577</v>
      </c>
      <c r="G753" s="246">
        <v>44577</v>
      </c>
      <c r="H753" s="239" t="s">
        <v>222</v>
      </c>
      <c r="I753" s="239" t="s">
        <v>222</v>
      </c>
      <c r="J753" s="232" t="e">
        <f t="shared" si="66"/>
        <v>#VALUE!</v>
      </c>
      <c r="K753" s="237" t="e">
        <f t="shared" si="67"/>
        <v>#VALUE!</v>
      </c>
      <c r="L753" s="11"/>
      <c r="M753" s="21">
        <v>752</v>
      </c>
      <c r="N753" s="103"/>
    </row>
    <row r="754" spans="1:14" s="1" customFormat="1" hidden="1" x14ac:dyDescent="0.25">
      <c r="A754" s="24">
        <v>17</v>
      </c>
      <c r="B754" s="24" t="s">
        <v>9</v>
      </c>
      <c r="C754" s="25" t="s">
        <v>37</v>
      </c>
      <c r="D754" s="24" t="s">
        <v>113</v>
      </c>
      <c r="E754" s="26">
        <v>0.995</v>
      </c>
      <c r="F754" s="245">
        <v>44578</v>
      </c>
      <c r="G754" s="246">
        <v>44578</v>
      </c>
      <c r="H754" s="239" t="s">
        <v>222</v>
      </c>
      <c r="I754" s="239" t="s">
        <v>222</v>
      </c>
      <c r="J754" s="232" t="e">
        <f t="shared" si="66"/>
        <v>#VALUE!</v>
      </c>
      <c r="K754" s="235" t="e">
        <f t="shared" si="67"/>
        <v>#VALUE!</v>
      </c>
      <c r="L754" s="11"/>
      <c r="M754" s="21">
        <v>753</v>
      </c>
      <c r="N754" s="103"/>
    </row>
    <row r="755" spans="1:14" s="1" customFormat="1" hidden="1" x14ac:dyDescent="0.25">
      <c r="A755" s="24">
        <v>18</v>
      </c>
      <c r="B755" s="24" t="s">
        <v>9</v>
      </c>
      <c r="C755" s="25" t="s">
        <v>37</v>
      </c>
      <c r="D755" s="24" t="s">
        <v>113</v>
      </c>
      <c r="E755" s="26">
        <v>0.995</v>
      </c>
      <c r="F755" s="245">
        <v>44579</v>
      </c>
      <c r="G755" s="246">
        <v>44579</v>
      </c>
      <c r="H755" s="239" t="s">
        <v>222</v>
      </c>
      <c r="I755" s="239" t="s">
        <v>222</v>
      </c>
      <c r="J755" s="232" t="e">
        <f t="shared" si="66"/>
        <v>#VALUE!</v>
      </c>
      <c r="K755" s="235" t="e">
        <f t="shared" si="67"/>
        <v>#VALUE!</v>
      </c>
      <c r="L755" s="11"/>
      <c r="M755" s="21">
        <v>754</v>
      </c>
      <c r="N755" s="103"/>
    </row>
    <row r="756" spans="1:14" s="1" customFormat="1" hidden="1" x14ac:dyDescent="0.25">
      <c r="A756" s="24">
        <v>19</v>
      </c>
      <c r="B756" s="24" t="s">
        <v>9</v>
      </c>
      <c r="C756" s="25" t="s">
        <v>37</v>
      </c>
      <c r="D756" s="24" t="s">
        <v>113</v>
      </c>
      <c r="E756" s="26">
        <v>0.995</v>
      </c>
      <c r="F756" s="245">
        <v>44580</v>
      </c>
      <c r="G756" s="246">
        <v>44580</v>
      </c>
      <c r="H756" s="239" t="s">
        <v>222</v>
      </c>
      <c r="I756" s="239" t="s">
        <v>222</v>
      </c>
      <c r="J756" s="232" t="e">
        <f t="shared" si="66"/>
        <v>#VALUE!</v>
      </c>
      <c r="K756" s="235" t="e">
        <f t="shared" si="67"/>
        <v>#VALUE!</v>
      </c>
      <c r="L756" s="11"/>
      <c r="M756" s="21">
        <v>755</v>
      </c>
      <c r="N756" s="103"/>
    </row>
    <row r="757" spans="1:14" s="1" customFormat="1" hidden="1" x14ac:dyDescent="0.25">
      <c r="A757" s="24">
        <v>20</v>
      </c>
      <c r="B757" s="24" t="s">
        <v>9</v>
      </c>
      <c r="C757" s="25" t="s">
        <v>37</v>
      </c>
      <c r="D757" s="24" t="s">
        <v>113</v>
      </c>
      <c r="E757" s="26">
        <v>0.995</v>
      </c>
      <c r="F757" s="245">
        <v>44581</v>
      </c>
      <c r="G757" s="246">
        <v>44581</v>
      </c>
      <c r="H757" s="239" t="s">
        <v>222</v>
      </c>
      <c r="I757" s="239" t="s">
        <v>222</v>
      </c>
      <c r="J757" s="232" t="e">
        <f t="shared" si="66"/>
        <v>#VALUE!</v>
      </c>
      <c r="K757" s="235" t="e">
        <f t="shared" si="67"/>
        <v>#VALUE!</v>
      </c>
      <c r="L757" s="11"/>
      <c r="M757" s="21">
        <v>756</v>
      </c>
      <c r="N757" s="103"/>
    </row>
    <row r="758" spans="1:14" s="1" customFormat="1" hidden="1" x14ac:dyDescent="0.25">
      <c r="A758" s="24">
        <v>21</v>
      </c>
      <c r="B758" s="24" t="s">
        <v>9</v>
      </c>
      <c r="C758" s="25" t="s">
        <v>37</v>
      </c>
      <c r="D758" s="24" t="s">
        <v>113</v>
      </c>
      <c r="E758" s="26">
        <v>0.995</v>
      </c>
      <c r="F758" s="245">
        <v>44582</v>
      </c>
      <c r="G758" s="246">
        <v>44582</v>
      </c>
      <c r="H758" s="239" t="s">
        <v>222</v>
      </c>
      <c r="I758" s="239" t="s">
        <v>222</v>
      </c>
      <c r="J758" s="232" t="e">
        <f t="shared" si="66"/>
        <v>#VALUE!</v>
      </c>
      <c r="K758" s="235" t="e">
        <f t="shared" si="67"/>
        <v>#VALUE!</v>
      </c>
      <c r="L758" s="11"/>
      <c r="M758" s="21">
        <v>757</v>
      </c>
      <c r="N758" s="103"/>
    </row>
    <row r="759" spans="1:14" s="1" customFormat="1" hidden="1" x14ac:dyDescent="0.25">
      <c r="A759" s="24">
        <v>22</v>
      </c>
      <c r="B759" s="24" t="s">
        <v>9</v>
      </c>
      <c r="C759" s="25" t="s">
        <v>37</v>
      </c>
      <c r="D759" s="24" t="s">
        <v>113</v>
      </c>
      <c r="E759" s="26">
        <v>0.995</v>
      </c>
      <c r="F759" s="245">
        <v>44583</v>
      </c>
      <c r="G759" s="246">
        <v>44583</v>
      </c>
      <c r="H759" s="239" t="s">
        <v>222</v>
      </c>
      <c r="I759" s="239" t="s">
        <v>222</v>
      </c>
      <c r="J759" s="232" t="e">
        <f t="shared" si="66"/>
        <v>#VALUE!</v>
      </c>
      <c r="K759" s="235" t="e">
        <f t="shared" si="67"/>
        <v>#VALUE!</v>
      </c>
      <c r="L759" s="10"/>
      <c r="M759" s="22">
        <v>758</v>
      </c>
      <c r="N759" s="103"/>
    </row>
    <row r="760" spans="1:14" s="1" customFormat="1" hidden="1" x14ac:dyDescent="0.25">
      <c r="A760" s="24">
        <v>23</v>
      </c>
      <c r="B760" s="24" t="s">
        <v>9</v>
      </c>
      <c r="C760" s="25" t="s">
        <v>37</v>
      </c>
      <c r="D760" s="24" t="s">
        <v>113</v>
      </c>
      <c r="E760" s="26">
        <v>0.995</v>
      </c>
      <c r="F760" s="245">
        <v>44584</v>
      </c>
      <c r="G760" s="246">
        <v>44584</v>
      </c>
      <c r="H760" s="239" t="s">
        <v>222</v>
      </c>
      <c r="I760" s="239" t="s">
        <v>222</v>
      </c>
      <c r="J760" s="232" t="e">
        <f t="shared" si="66"/>
        <v>#VALUE!</v>
      </c>
      <c r="K760" s="235" t="e">
        <f t="shared" si="67"/>
        <v>#VALUE!</v>
      </c>
      <c r="L760" s="11"/>
      <c r="M760" s="22">
        <v>759</v>
      </c>
      <c r="N760" s="103"/>
    </row>
    <row r="761" spans="1:14" s="1" customFormat="1" hidden="1" x14ac:dyDescent="0.25">
      <c r="A761" s="24">
        <v>24</v>
      </c>
      <c r="B761" s="24" t="s">
        <v>9</v>
      </c>
      <c r="C761" s="25" t="s">
        <v>37</v>
      </c>
      <c r="D761" s="24" t="s">
        <v>113</v>
      </c>
      <c r="E761" s="26">
        <v>0.995</v>
      </c>
      <c r="F761" s="245">
        <v>44585</v>
      </c>
      <c r="G761" s="246">
        <v>44585</v>
      </c>
      <c r="H761" s="239" t="s">
        <v>222</v>
      </c>
      <c r="I761" s="239" t="s">
        <v>222</v>
      </c>
      <c r="J761" s="232" t="e">
        <f t="shared" si="66"/>
        <v>#VALUE!</v>
      </c>
      <c r="K761" s="235" t="e">
        <f t="shared" si="67"/>
        <v>#VALUE!</v>
      </c>
      <c r="L761" s="11"/>
      <c r="M761" s="22">
        <v>760</v>
      </c>
      <c r="N761" s="103"/>
    </row>
    <row r="762" spans="1:14" s="1" customFormat="1" hidden="1" x14ac:dyDescent="0.25">
      <c r="A762" s="24">
        <v>25</v>
      </c>
      <c r="B762" s="24" t="s">
        <v>9</v>
      </c>
      <c r="C762" s="25" t="s">
        <v>37</v>
      </c>
      <c r="D762" s="24" t="s">
        <v>113</v>
      </c>
      <c r="E762" s="26">
        <v>0.995</v>
      </c>
      <c r="F762" s="245">
        <v>44586</v>
      </c>
      <c r="G762" s="246">
        <v>44586</v>
      </c>
      <c r="H762" s="239" t="s">
        <v>222</v>
      </c>
      <c r="I762" s="239" t="s">
        <v>222</v>
      </c>
      <c r="J762" s="232" t="e">
        <f t="shared" si="66"/>
        <v>#VALUE!</v>
      </c>
      <c r="K762" s="235" t="e">
        <f t="shared" si="67"/>
        <v>#VALUE!</v>
      </c>
      <c r="L762" s="11"/>
      <c r="M762" s="22">
        <v>761</v>
      </c>
      <c r="N762" s="103"/>
    </row>
    <row r="763" spans="1:14" s="1" customFormat="1" hidden="1" x14ac:dyDescent="0.25">
      <c r="A763" s="24">
        <v>26</v>
      </c>
      <c r="B763" s="24" t="s">
        <v>9</v>
      </c>
      <c r="C763" s="25" t="s">
        <v>37</v>
      </c>
      <c r="D763" s="24" t="s">
        <v>113</v>
      </c>
      <c r="E763" s="26">
        <v>0.995</v>
      </c>
      <c r="F763" s="245">
        <v>44587</v>
      </c>
      <c r="G763" s="246">
        <v>44587</v>
      </c>
      <c r="H763" s="239" t="s">
        <v>222</v>
      </c>
      <c r="I763" s="239" t="s">
        <v>222</v>
      </c>
      <c r="J763" s="232" t="e">
        <f t="shared" si="66"/>
        <v>#VALUE!</v>
      </c>
      <c r="K763" s="235" t="e">
        <f t="shared" si="67"/>
        <v>#VALUE!</v>
      </c>
      <c r="L763" s="11"/>
      <c r="M763" s="22">
        <v>762</v>
      </c>
      <c r="N763" s="103"/>
    </row>
    <row r="764" spans="1:14" s="1" customFormat="1" hidden="1" x14ac:dyDescent="0.25">
      <c r="A764" s="24">
        <v>27</v>
      </c>
      <c r="B764" s="24" t="s">
        <v>9</v>
      </c>
      <c r="C764" s="25" t="s">
        <v>37</v>
      </c>
      <c r="D764" s="24" t="s">
        <v>113</v>
      </c>
      <c r="E764" s="26">
        <v>0.995</v>
      </c>
      <c r="F764" s="245">
        <v>44588</v>
      </c>
      <c r="G764" s="246">
        <v>44588</v>
      </c>
      <c r="H764" s="239" t="s">
        <v>222</v>
      </c>
      <c r="I764" s="239" t="s">
        <v>222</v>
      </c>
      <c r="J764" s="232" t="e">
        <f t="shared" si="66"/>
        <v>#VALUE!</v>
      </c>
      <c r="K764" s="235" t="e">
        <f t="shared" si="67"/>
        <v>#VALUE!</v>
      </c>
      <c r="L764" s="11"/>
      <c r="M764" s="22">
        <v>763</v>
      </c>
      <c r="N764" s="103"/>
    </row>
    <row r="765" spans="1:14" s="1" customFormat="1" hidden="1" x14ac:dyDescent="0.25">
      <c r="A765" s="24">
        <v>28</v>
      </c>
      <c r="B765" s="24" t="s">
        <v>9</v>
      </c>
      <c r="C765" s="25" t="s">
        <v>37</v>
      </c>
      <c r="D765" s="24" t="s">
        <v>113</v>
      </c>
      <c r="E765" s="26">
        <v>0.995</v>
      </c>
      <c r="F765" s="245">
        <v>44589</v>
      </c>
      <c r="G765" s="246">
        <v>44589</v>
      </c>
      <c r="H765" s="239" t="s">
        <v>222</v>
      </c>
      <c r="I765" s="239" t="s">
        <v>222</v>
      </c>
      <c r="J765" s="232" t="e">
        <f t="shared" si="66"/>
        <v>#VALUE!</v>
      </c>
      <c r="K765" s="235" t="e">
        <f t="shared" si="67"/>
        <v>#VALUE!</v>
      </c>
      <c r="L765" s="11"/>
      <c r="M765" s="22">
        <v>764</v>
      </c>
      <c r="N765" s="103"/>
    </row>
    <row r="766" spans="1:14" s="1" customFormat="1" hidden="1" x14ac:dyDescent="0.25">
      <c r="A766" s="24">
        <v>29</v>
      </c>
      <c r="B766" s="24" t="s">
        <v>9</v>
      </c>
      <c r="C766" s="25" t="s">
        <v>37</v>
      </c>
      <c r="D766" s="24" t="s">
        <v>113</v>
      </c>
      <c r="E766" s="26">
        <v>0.995</v>
      </c>
      <c r="F766" s="245">
        <v>44590</v>
      </c>
      <c r="G766" s="246">
        <v>44590</v>
      </c>
      <c r="H766" s="239" t="s">
        <v>222</v>
      </c>
      <c r="I766" s="239" t="s">
        <v>222</v>
      </c>
      <c r="J766" s="232" t="e">
        <f t="shared" si="66"/>
        <v>#VALUE!</v>
      </c>
      <c r="K766" s="235" t="e">
        <f t="shared" si="67"/>
        <v>#VALUE!</v>
      </c>
      <c r="L766" s="10"/>
      <c r="M766" s="22">
        <v>765</v>
      </c>
      <c r="N766" s="103"/>
    </row>
    <row r="767" spans="1:14" s="1" customFormat="1" hidden="1" x14ac:dyDescent="0.25">
      <c r="A767" s="24">
        <v>30</v>
      </c>
      <c r="B767" s="24" t="s">
        <v>9</v>
      </c>
      <c r="C767" s="25" t="s">
        <v>37</v>
      </c>
      <c r="D767" s="24" t="s">
        <v>113</v>
      </c>
      <c r="E767" s="26">
        <v>0.995</v>
      </c>
      <c r="F767" s="245">
        <v>44591</v>
      </c>
      <c r="G767" s="246">
        <v>44591</v>
      </c>
      <c r="H767" s="239" t="s">
        <v>222</v>
      </c>
      <c r="I767" s="239" t="s">
        <v>222</v>
      </c>
      <c r="J767" s="232" t="e">
        <f t="shared" si="66"/>
        <v>#VALUE!</v>
      </c>
      <c r="K767" s="235" t="e">
        <f t="shared" si="67"/>
        <v>#VALUE!</v>
      </c>
      <c r="L767" s="10"/>
      <c r="M767" s="22">
        <v>766</v>
      </c>
      <c r="N767" s="103"/>
    </row>
    <row r="768" spans="1:14" s="1" customFormat="1" hidden="1" x14ac:dyDescent="0.25">
      <c r="A768" s="24">
        <v>31</v>
      </c>
      <c r="B768" s="24" t="s">
        <v>9</v>
      </c>
      <c r="C768" s="25" t="s">
        <v>37</v>
      </c>
      <c r="D768" s="24" t="s">
        <v>113</v>
      </c>
      <c r="E768" s="26">
        <v>0.995</v>
      </c>
      <c r="F768" s="245">
        <v>44592</v>
      </c>
      <c r="G768" s="246">
        <v>44592</v>
      </c>
      <c r="H768" s="239" t="s">
        <v>222</v>
      </c>
      <c r="I768" s="239" t="s">
        <v>222</v>
      </c>
      <c r="J768" s="232" t="e">
        <f t="shared" ref="J768" si="72">H768-I768</f>
        <v>#VALUE!</v>
      </c>
      <c r="K768" s="235" t="e">
        <f t="shared" ref="K768" si="73">I768/H768</f>
        <v>#VALUE!</v>
      </c>
      <c r="L768" s="10"/>
      <c r="M768" s="22">
        <v>767</v>
      </c>
      <c r="N768" s="103"/>
    </row>
    <row r="769" spans="1:14" s="1" customFormat="1" x14ac:dyDescent="0.25">
      <c r="A769" s="24"/>
      <c r="B769" s="24" t="s">
        <v>9</v>
      </c>
      <c r="C769" s="25" t="s">
        <v>37</v>
      </c>
      <c r="D769" s="24" t="s">
        <v>114</v>
      </c>
      <c r="E769" s="26">
        <v>0.995</v>
      </c>
      <c r="F769" s="27" t="s">
        <v>223</v>
      </c>
      <c r="G769" s="64"/>
      <c r="H769" s="257">
        <f>SUM(H738:H767)</f>
        <v>26326</v>
      </c>
      <c r="I769" s="257">
        <f>SUM(I738:I767)</f>
        <v>26304</v>
      </c>
      <c r="J769" s="228">
        <f t="shared" si="66"/>
        <v>22</v>
      </c>
      <c r="K769" s="235">
        <f t="shared" si="67"/>
        <v>0.99916432424219404</v>
      </c>
      <c r="L769" s="11"/>
      <c r="M769" s="23">
        <v>768</v>
      </c>
      <c r="N769" s="103"/>
    </row>
    <row r="770" spans="1:14" s="1" customFormat="1" hidden="1" x14ac:dyDescent="0.25">
      <c r="A770" s="24">
        <v>1</v>
      </c>
      <c r="B770" s="24" t="s">
        <v>9</v>
      </c>
      <c r="C770" s="25" t="s">
        <v>38</v>
      </c>
      <c r="D770" s="24" t="s">
        <v>115</v>
      </c>
      <c r="E770" s="26">
        <v>0.995</v>
      </c>
      <c r="F770" s="245">
        <v>44562</v>
      </c>
      <c r="G770" s="246">
        <v>44562</v>
      </c>
      <c r="H770" s="239">
        <v>107</v>
      </c>
      <c r="I770" s="239">
        <v>107</v>
      </c>
      <c r="J770" s="232">
        <f t="shared" ref="J770:J833" si="74">H770-I770</f>
        <v>0</v>
      </c>
      <c r="K770" s="235">
        <f t="shared" ref="K770:K833" si="75">I770/H770</f>
        <v>1</v>
      </c>
      <c r="L770" s="10"/>
      <c r="M770" s="19">
        <v>769</v>
      </c>
      <c r="N770" s="103"/>
    </row>
    <row r="771" spans="1:14" s="1" customFormat="1" ht="15.6" hidden="1" x14ac:dyDescent="0.4">
      <c r="A771" s="24">
        <v>2</v>
      </c>
      <c r="B771" s="24" t="s">
        <v>9</v>
      </c>
      <c r="C771" s="25" t="s">
        <v>38</v>
      </c>
      <c r="D771" s="24" t="s">
        <v>115</v>
      </c>
      <c r="E771" s="26">
        <v>0.995</v>
      </c>
      <c r="F771" s="245">
        <v>44563</v>
      </c>
      <c r="G771" s="246">
        <v>44563</v>
      </c>
      <c r="H771" s="100">
        <v>139</v>
      </c>
      <c r="I771" s="100">
        <v>139</v>
      </c>
      <c r="J771" s="232">
        <f t="shared" si="74"/>
        <v>0</v>
      </c>
      <c r="K771" s="235">
        <f t="shared" si="75"/>
        <v>1</v>
      </c>
      <c r="L771" s="11"/>
      <c r="M771" s="19">
        <v>770</v>
      </c>
      <c r="N771" s="103"/>
    </row>
    <row r="772" spans="1:14" s="1" customFormat="1" ht="15.6" hidden="1" x14ac:dyDescent="0.4">
      <c r="A772" s="24">
        <v>3</v>
      </c>
      <c r="B772" s="24" t="s">
        <v>9</v>
      </c>
      <c r="C772" s="25" t="s">
        <v>38</v>
      </c>
      <c r="D772" s="24" t="s">
        <v>115</v>
      </c>
      <c r="E772" s="26">
        <v>0.995</v>
      </c>
      <c r="F772" s="245">
        <v>44564</v>
      </c>
      <c r="G772" s="246">
        <v>44564</v>
      </c>
      <c r="H772" s="100">
        <v>111</v>
      </c>
      <c r="I772" s="100">
        <v>111</v>
      </c>
      <c r="J772" s="232">
        <f t="shared" si="74"/>
        <v>0</v>
      </c>
      <c r="K772" s="235">
        <f t="shared" si="75"/>
        <v>1</v>
      </c>
      <c r="L772" s="11"/>
      <c r="M772" s="19">
        <v>771</v>
      </c>
      <c r="N772" s="103"/>
    </row>
    <row r="773" spans="1:14" s="1" customFormat="1" hidden="1" x14ac:dyDescent="0.25">
      <c r="A773" s="24">
        <v>4</v>
      </c>
      <c r="B773" s="24" t="s">
        <v>9</v>
      </c>
      <c r="C773" s="25" t="s">
        <v>38</v>
      </c>
      <c r="D773" s="24" t="s">
        <v>115</v>
      </c>
      <c r="E773" s="26">
        <v>0.995</v>
      </c>
      <c r="F773" s="245">
        <v>44565</v>
      </c>
      <c r="G773" s="246">
        <v>44565</v>
      </c>
      <c r="H773" s="239">
        <v>116</v>
      </c>
      <c r="I773" s="239">
        <v>116</v>
      </c>
      <c r="J773" s="232">
        <f t="shared" si="74"/>
        <v>0</v>
      </c>
      <c r="K773" s="235">
        <f t="shared" si="75"/>
        <v>1</v>
      </c>
      <c r="L773" s="11"/>
      <c r="M773" s="19">
        <v>772</v>
      </c>
      <c r="N773" s="103"/>
    </row>
    <row r="774" spans="1:14" s="1" customFormat="1" hidden="1" x14ac:dyDescent="0.25">
      <c r="A774" s="24">
        <v>5</v>
      </c>
      <c r="B774" s="24" t="s">
        <v>9</v>
      </c>
      <c r="C774" s="25" t="s">
        <v>38</v>
      </c>
      <c r="D774" s="24" t="s">
        <v>115</v>
      </c>
      <c r="E774" s="26">
        <v>0.995</v>
      </c>
      <c r="F774" s="245">
        <v>44566</v>
      </c>
      <c r="G774" s="246">
        <v>44566</v>
      </c>
      <c r="H774" s="239">
        <v>82</v>
      </c>
      <c r="I774" s="239">
        <v>80</v>
      </c>
      <c r="J774" s="232">
        <f t="shared" si="74"/>
        <v>2</v>
      </c>
      <c r="K774" s="235">
        <f t="shared" si="75"/>
        <v>0.97560975609756095</v>
      </c>
      <c r="L774" s="11"/>
      <c r="M774" s="19">
        <v>773</v>
      </c>
      <c r="N774" s="103"/>
    </row>
    <row r="775" spans="1:14" s="1" customFormat="1" ht="15.6" hidden="1" x14ac:dyDescent="0.4">
      <c r="A775" s="24">
        <v>6</v>
      </c>
      <c r="B775" s="24" t="s">
        <v>9</v>
      </c>
      <c r="C775" s="25" t="s">
        <v>38</v>
      </c>
      <c r="D775" s="24" t="s">
        <v>115</v>
      </c>
      <c r="E775" s="26">
        <v>0.995</v>
      </c>
      <c r="F775" s="245">
        <v>44567</v>
      </c>
      <c r="G775" s="246">
        <v>44567</v>
      </c>
      <c r="H775" s="100">
        <v>92</v>
      </c>
      <c r="I775" s="100">
        <v>92</v>
      </c>
      <c r="J775" s="232">
        <f t="shared" si="74"/>
        <v>0</v>
      </c>
      <c r="K775" s="235">
        <f t="shared" si="75"/>
        <v>1</v>
      </c>
      <c r="L775" s="11"/>
      <c r="M775" s="19">
        <v>774</v>
      </c>
      <c r="N775" s="103"/>
    </row>
    <row r="776" spans="1:14" s="1" customFormat="1" ht="15.6" hidden="1" x14ac:dyDescent="0.4">
      <c r="A776" s="24">
        <v>7</v>
      </c>
      <c r="B776" s="24" t="s">
        <v>9</v>
      </c>
      <c r="C776" s="25" t="s">
        <v>38</v>
      </c>
      <c r="D776" s="24" t="s">
        <v>115</v>
      </c>
      <c r="E776" s="26">
        <v>0.995</v>
      </c>
      <c r="F776" s="245">
        <v>44568</v>
      </c>
      <c r="G776" s="246">
        <v>44568</v>
      </c>
      <c r="H776" s="100">
        <v>28</v>
      </c>
      <c r="I776" s="100">
        <v>28</v>
      </c>
      <c r="J776" s="232">
        <f t="shared" si="74"/>
        <v>0</v>
      </c>
      <c r="K776" s="235">
        <f t="shared" si="75"/>
        <v>1</v>
      </c>
      <c r="L776" s="11"/>
      <c r="M776" s="19">
        <v>775</v>
      </c>
      <c r="N776" s="103"/>
    </row>
    <row r="777" spans="1:14" s="1" customFormat="1" hidden="1" x14ac:dyDescent="0.25">
      <c r="A777" s="24">
        <v>8</v>
      </c>
      <c r="B777" s="24" t="s">
        <v>9</v>
      </c>
      <c r="C777" s="25" t="s">
        <v>38</v>
      </c>
      <c r="D777" s="24" t="s">
        <v>115</v>
      </c>
      <c r="E777" s="26">
        <v>0.995</v>
      </c>
      <c r="F777" s="245">
        <v>44569</v>
      </c>
      <c r="G777" s="246">
        <v>44569</v>
      </c>
      <c r="H777" s="239">
        <v>80</v>
      </c>
      <c r="I777" s="239">
        <v>80</v>
      </c>
      <c r="J777" s="232">
        <f t="shared" si="74"/>
        <v>0</v>
      </c>
      <c r="K777" s="235">
        <f t="shared" si="75"/>
        <v>1</v>
      </c>
      <c r="L777" s="10"/>
      <c r="M777" s="20">
        <v>776</v>
      </c>
      <c r="N777" s="103"/>
    </row>
    <row r="778" spans="1:14" s="1" customFormat="1" hidden="1" x14ac:dyDescent="0.25">
      <c r="A778" s="24">
        <v>9</v>
      </c>
      <c r="B778" s="24" t="s">
        <v>9</v>
      </c>
      <c r="C778" s="25" t="s">
        <v>38</v>
      </c>
      <c r="D778" s="24" t="s">
        <v>115</v>
      </c>
      <c r="E778" s="26">
        <v>0.995</v>
      </c>
      <c r="F778" s="245">
        <v>44570</v>
      </c>
      <c r="G778" s="246">
        <v>44570</v>
      </c>
      <c r="H778" s="239">
        <v>91</v>
      </c>
      <c r="I778" s="239">
        <v>91</v>
      </c>
      <c r="J778" s="232">
        <f t="shared" si="74"/>
        <v>0</v>
      </c>
      <c r="K778" s="235">
        <f t="shared" si="75"/>
        <v>1</v>
      </c>
      <c r="L778" s="11"/>
      <c r="M778" s="20">
        <v>777</v>
      </c>
      <c r="N778" s="103"/>
    </row>
    <row r="779" spans="1:14" s="1" customFormat="1" hidden="1" x14ac:dyDescent="0.25">
      <c r="A779" s="24">
        <v>10</v>
      </c>
      <c r="B779" s="24" t="s">
        <v>9</v>
      </c>
      <c r="C779" s="25" t="s">
        <v>38</v>
      </c>
      <c r="D779" s="24" t="s">
        <v>115</v>
      </c>
      <c r="E779" s="26">
        <v>0.995</v>
      </c>
      <c r="F779" s="245">
        <v>44571</v>
      </c>
      <c r="G779" s="246">
        <v>44571</v>
      </c>
      <c r="H779" s="239" t="s">
        <v>222</v>
      </c>
      <c r="I779" s="239" t="s">
        <v>222</v>
      </c>
      <c r="J779" s="232" t="e">
        <f t="shared" si="74"/>
        <v>#VALUE!</v>
      </c>
      <c r="K779" s="235" t="e">
        <f t="shared" si="75"/>
        <v>#VALUE!</v>
      </c>
      <c r="L779" s="11"/>
      <c r="M779" s="20">
        <v>778</v>
      </c>
      <c r="N779" s="103"/>
    </row>
    <row r="780" spans="1:14" s="1" customFormat="1" hidden="1" x14ac:dyDescent="0.25">
      <c r="A780" s="24">
        <v>11</v>
      </c>
      <c r="B780" s="24" t="s">
        <v>9</v>
      </c>
      <c r="C780" s="25" t="s">
        <v>38</v>
      </c>
      <c r="D780" s="24" t="s">
        <v>115</v>
      </c>
      <c r="E780" s="26">
        <v>0.995</v>
      </c>
      <c r="F780" s="245">
        <v>44572</v>
      </c>
      <c r="G780" s="246">
        <v>44572</v>
      </c>
      <c r="H780" s="239" t="s">
        <v>222</v>
      </c>
      <c r="I780" s="239" t="s">
        <v>222</v>
      </c>
      <c r="J780" s="232" t="e">
        <f t="shared" si="74"/>
        <v>#VALUE!</v>
      </c>
      <c r="K780" s="235" t="e">
        <f t="shared" si="75"/>
        <v>#VALUE!</v>
      </c>
      <c r="L780" s="11"/>
      <c r="M780" s="20">
        <v>779</v>
      </c>
      <c r="N780" s="103"/>
    </row>
    <row r="781" spans="1:14" s="1" customFormat="1" hidden="1" x14ac:dyDescent="0.25">
      <c r="A781" s="24">
        <v>12</v>
      </c>
      <c r="B781" s="24" t="s">
        <v>9</v>
      </c>
      <c r="C781" s="25" t="s">
        <v>38</v>
      </c>
      <c r="D781" s="24" t="s">
        <v>115</v>
      </c>
      <c r="E781" s="26">
        <v>0.995</v>
      </c>
      <c r="F781" s="245">
        <v>44573</v>
      </c>
      <c r="G781" s="246">
        <v>44573</v>
      </c>
      <c r="H781" s="239" t="s">
        <v>222</v>
      </c>
      <c r="I781" s="239" t="s">
        <v>222</v>
      </c>
      <c r="J781" s="232" t="e">
        <f t="shared" si="74"/>
        <v>#VALUE!</v>
      </c>
      <c r="K781" s="235" t="e">
        <f t="shared" si="75"/>
        <v>#VALUE!</v>
      </c>
      <c r="L781" s="11"/>
      <c r="M781" s="20">
        <v>780</v>
      </c>
      <c r="N781" s="103"/>
    </row>
    <row r="782" spans="1:14" s="1" customFormat="1" hidden="1" x14ac:dyDescent="0.25">
      <c r="A782" s="24">
        <v>13</v>
      </c>
      <c r="B782" s="24" t="s">
        <v>9</v>
      </c>
      <c r="C782" s="25" t="s">
        <v>38</v>
      </c>
      <c r="D782" s="24" t="s">
        <v>115</v>
      </c>
      <c r="E782" s="26">
        <v>0.995</v>
      </c>
      <c r="F782" s="245">
        <v>44574</v>
      </c>
      <c r="G782" s="246">
        <v>44574</v>
      </c>
      <c r="H782" s="239" t="s">
        <v>222</v>
      </c>
      <c r="I782" s="239" t="s">
        <v>222</v>
      </c>
      <c r="J782" s="232" t="e">
        <f t="shared" si="74"/>
        <v>#VALUE!</v>
      </c>
      <c r="K782" s="235" t="e">
        <f t="shared" si="75"/>
        <v>#VALUE!</v>
      </c>
      <c r="L782" s="11"/>
      <c r="M782" s="20">
        <v>781</v>
      </c>
      <c r="N782" s="103"/>
    </row>
    <row r="783" spans="1:14" s="1" customFormat="1" hidden="1" x14ac:dyDescent="0.25">
      <c r="A783" s="24">
        <v>14</v>
      </c>
      <c r="B783" s="24" t="s">
        <v>9</v>
      </c>
      <c r="C783" s="25" t="s">
        <v>38</v>
      </c>
      <c r="D783" s="223" t="s">
        <v>115</v>
      </c>
      <c r="E783" s="224">
        <v>0.995</v>
      </c>
      <c r="F783" s="245">
        <v>44575</v>
      </c>
      <c r="G783" s="246">
        <v>44575</v>
      </c>
      <c r="H783" s="239" t="s">
        <v>222</v>
      </c>
      <c r="I783" s="239" t="s">
        <v>222</v>
      </c>
      <c r="J783" s="232" t="e">
        <f t="shared" si="74"/>
        <v>#VALUE!</v>
      </c>
      <c r="K783" s="236" t="e">
        <f t="shared" si="75"/>
        <v>#VALUE!</v>
      </c>
      <c r="L783" s="11"/>
      <c r="M783" s="20">
        <v>782</v>
      </c>
      <c r="N783" s="103"/>
    </row>
    <row r="784" spans="1:14" s="1" customFormat="1" hidden="1" x14ac:dyDescent="0.25">
      <c r="A784" s="24">
        <v>15</v>
      </c>
      <c r="B784" s="24" t="s">
        <v>9</v>
      </c>
      <c r="C784" s="25" t="s">
        <v>38</v>
      </c>
      <c r="D784" s="24" t="s">
        <v>115</v>
      </c>
      <c r="E784" s="26">
        <v>0.995</v>
      </c>
      <c r="F784" s="245">
        <v>44576</v>
      </c>
      <c r="G784" s="246">
        <v>44576</v>
      </c>
      <c r="H784" s="239" t="s">
        <v>222</v>
      </c>
      <c r="I784" s="239" t="s">
        <v>222</v>
      </c>
      <c r="J784" s="232" t="e">
        <f t="shared" si="74"/>
        <v>#VALUE!</v>
      </c>
      <c r="K784" s="235" t="e">
        <f t="shared" si="75"/>
        <v>#VALUE!</v>
      </c>
      <c r="L784" s="10"/>
      <c r="M784" s="21">
        <v>783</v>
      </c>
      <c r="N784" s="103"/>
    </row>
    <row r="785" spans="1:14" s="1" customFormat="1" hidden="1" x14ac:dyDescent="0.25">
      <c r="A785" s="24">
        <v>16</v>
      </c>
      <c r="B785" s="24" t="s">
        <v>9</v>
      </c>
      <c r="C785" s="25" t="s">
        <v>38</v>
      </c>
      <c r="D785" s="226" t="s">
        <v>115</v>
      </c>
      <c r="E785" s="227">
        <v>0.995</v>
      </c>
      <c r="F785" s="245">
        <v>44577</v>
      </c>
      <c r="G785" s="246">
        <v>44577</v>
      </c>
      <c r="H785" s="239" t="s">
        <v>222</v>
      </c>
      <c r="I785" s="239" t="s">
        <v>222</v>
      </c>
      <c r="J785" s="232" t="e">
        <f t="shared" si="74"/>
        <v>#VALUE!</v>
      </c>
      <c r="K785" s="237" t="e">
        <f t="shared" si="75"/>
        <v>#VALUE!</v>
      </c>
      <c r="L785" s="11"/>
      <c r="M785" s="21">
        <v>784</v>
      </c>
      <c r="N785" s="103"/>
    </row>
    <row r="786" spans="1:14" s="1" customFormat="1" hidden="1" x14ac:dyDescent="0.25">
      <c r="A786" s="24">
        <v>17</v>
      </c>
      <c r="B786" s="24" t="s">
        <v>9</v>
      </c>
      <c r="C786" s="25" t="s">
        <v>38</v>
      </c>
      <c r="D786" s="24" t="s">
        <v>115</v>
      </c>
      <c r="E786" s="26">
        <v>0.995</v>
      </c>
      <c r="F786" s="245">
        <v>44578</v>
      </c>
      <c r="G786" s="246">
        <v>44578</v>
      </c>
      <c r="H786" s="239" t="s">
        <v>222</v>
      </c>
      <c r="I786" s="239" t="s">
        <v>222</v>
      </c>
      <c r="J786" s="232" t="e">
        <f t="shared" si="74"/>
        <v>#VALUE!</v>
      </c>
      <c r="K786" s="235" t="e">
        <f t="shared" si="75"/>
        <v>#VALUE!</v>
      </c>
      <c r="L786" s="11"/>
      <c r="M786" s="21">
        <v>785</v>
      </c>
      <c r="N786" s="103"/>
    </row>
    <row r="787" spans="1:14" s="1" customFormat="1" hidden="1" x14ac:dyDescent="0.25">
      <c r="A787" s="24">
        <v>18</v>
      </c>
      <c r="B787" s="24" t="s">
        <v>9</v>
      </c>
      <c r="C787" s="25" t="s">
        <v>38</v>
      </c>
      <c r="D787" s="24" t="s">
        <v>115</v>
      </c>
      <c r="E787" s="26">
        <v>0.995</v>
      </c>
      <c r="F787" s="245">
        <v>44579</v>
      </c>
      <c r="G787" s="246">
        <v>44579</v>
      </c>
      <c r="H787" s="239" t="s">
        <v>222</v>
      </c>
      <c r="I787" s="239" t="s">
        <v>222</v>
      </c>
      <c r="J787" s="232" t="e">
        <f t="shared" si="74"/>
        <v>#VALUE!</v>
      </c>
      <c r="K787" s="235" t="e">
        <f t="shared" si="75"/>
        <v>#VALUE!</v>
      </c>
      <c r="L787" s="11"/>
      <c r="M787" s="21">
        <v>786</v>
      </c>
      <c r="N787" s="103"/>
    </row>
    <row r="788" spans="1:14" s="1" customFormat="1" hidden="1" x14ac:dyDescent="0.25">
      <c r="A788" s="24">
        <v>19</v>
      </c>
      <c r="B788" s="24" t="s">
        <v>9</v>
      </c>
      <c r="C788" s="25" t="s">
        <v>38</v>
      </c>
      <c r="D788" s="24" t="s">
        <v>115</v>
      </c>
      <c r="E788" s="26">
        <v>0.995</v>
      </c>
      <c r="F788" s="245">
        <v>44580</v>
      </c>
      <c r="G788" s="246">
        <v>44580</v>
      </c>
      <c r="H788" s="239" t="s">
        <v>222</v>
      </c>
      <c r="I788" s="239" t="s">
        <v>222</v>
      </c>
      <c r="J788" s="232" t="e">
        <f t="shared" si="74"/>
        <v>#VALUE!</v>
      </c>
      <c r="K788" s="235" t="e">
        <f t="shared" si="75"/>
        <v>#VALUE!</v>
      </c>
      <c r="L788" s="11"/>
      <c r="M788" s="21">
        <v>787</v>
      </c>
      <c r="N788" s="103"/>
    </row>
    <row r="789" spans="1:14" s="1" customFormat="1" hidden="1" x14ac:dyDescent="0.25">
      <c r="A789" s="24">
        <v>20</v>
      </c>
      <c r="B789" s="24" t="s">
        <v>9</v>
      </c>
      <c r="C789" s="25" t="s">
        <v>38</v>
      </c>
      <c r="D789" s="24" t="s">
        <v>115</v>
      </c>
      <c r="E789" s="26">
        <v>0.995</v>
      </c>
      <c r="F789" s="245">
        <v>44581</v>
      </c>
      <c r="G789" s="246">
        <v>44581</v>
      </c>
      <c r="H789" s="239" t="s">
        <v>222</v>
      </c>
      <c r="I789" s="239" t="s">
        <v>222</v>
      </c>
      <c r="J789" s="232" t="e">
        <f t="shared" si="74"/>
        <v>#VALUE!</v>
      </c>
      <c r="K789" s="235" t="e">
        <f t="shared" si="75"/>
        <v>#VALUE!</v>
      </c>
      <c r="L789" s="11"/>
      <c r="M789" s="21">
        <v>788</v>
      </c>
      <c r="N789" s="103"/>
    </row>
    <row r="790" spans="1:14" s="1" customFormat="1" hidden="1" x14ac:dyDescent="0.25">
      <c r="A790" s="24">
        <v>21</v>
      </c>
      <c r="B790" s="24" t="s">
        <v>9</v>
      </c>
      <c r="C790" s="25" t="s">
        <v>38</v>
      </c>
      <c r="D790" s="24" t="s">
        <v>115</v>
      </c>
      <c r="E790" s="26">
        <v>0.995</v>
      </c>
      <c r="F790" s="245">
        <v>44582</v>
      </c>
      <c r="G790" s="246">
        <v>44582</v>
      </c>
      <c r="H790" s="239" t="s">
        <v>222</v>
      </c>
      <c r="I790" s="239" t="s">
        <v>222</v>
      </c>
      <c r="J790" s="232" t="e">
        <f t="shared" si="74"/>
        <v>#VALUE!</v>
      </c>
      <c r="K790" s="235" t="e">
        <f t="shared" si="75"/>
        <v>#VALUE!</v>
      </c>
      <c r="L790" s="11"/>
      <c r="M790" s="21">
        <v>789</v>
      </c>
      <c r="N790" s="103"/>
    </row>
    <row r="791" spans="1:14" s="1" customFormat="1" hidden="1" x14ac:dyDescent="0.25">
      <c r="A791" s="24">
        <v>22</v>
      </c>
      <c r="B791" s="24" t="s">
        <v>9</v>
      </c>
      <c r="C791" s="25" t="s">
        <v>38</v>
      </c>
      <c r="D791" s="24" t="s">
        <v>115</v>
      </c>
      <c r="E791" s="26">
        <v>0.995</v>
      </c>
      <c r="F791" s="245">
        <v>44583</v>
      </c>
      <c r="G791" s="246">
        <v>44583</v>
      </c>
      <c r="H791" s="239" t="s">
        <v>222</v>
      </c>
      <c r="I791" s="239" t="s">
        <v>222</v>
      </c>
      <c r="J791" s="232" t="e">
        <f t="shared" si="74"/>
        <v>#VALUE!</v>
      </c>
      <c r="K791" s="235" t="e">
        <f t="shared" si="75"/>
        <v>#VALUE!</v>
      </c>
      <c r="L791" s="10"/>
      <c r="M791" s="22">
        <v>790</v>
      </c>
      <c r="N791" s="103"/>
    </row>
    <row r="792" spans="1:14" s="1" customFormat="1" hidden="1" x14ac:dyDescent="0.25">
      <c r="A792" s="24">
        <v>23</v>
      </c>
      <c r="B792" s="24" t="s">
        <v>9</v>
      </c>
      <c r="C792" s="25" t="s">
        <v>38</v>
      </c>
      <c r="D792" s="24" t="s">
        <v>115</v>
      </c>
      <c r="E792" s="26">
        <v>0.995</v>
      </c>
      <c r="F792" s="245">
        <v>44584</v>
      </c>
      <c r="G792" s="246">
        <v>44584</v>
      </c>
      <c r="H792" s="239" t="s">
        <v>222</v>
      </c>
      <c r="I792" s="239" t="s">
        <v>222</v>
      </c>
      <c r="J792" s="232" t="e">
        <f t="shared" si="74"/>
        <v>#VALUE!</v>
      </c>
      <c r="K792" s="235" t="e">
        <f t="shared" si="75"/>
        <v>#VALUE!</v>
      </c>
      <c r="L792" s="11"/>
      <c r="M792" s="22">
        <v>791</v>
      </c>
      <c r="N792" s="103"/>
    </row>
    <row r="793" spans="1:14" s="1" customFormat="1" hidden="1" x14ac:dyDescent="0.25">
      <c r="A793" s="24">
        <v>24</v>
      </c>
      <c r="B793" s="24" t="s">
        <v>9</v>
      </c>
      <c r="C793" s="25" t="s">
        <v>38</v>
      </c>
      <c r="D793" s="24" t="s">
        <v>115</v>
      </c>
      <c r="E793" s="26">
        <v>0.995</v>
      </c>
      <c r="F793" s="245">
        <v>44585</v>
      </c>
      <c r="G793" s="246">
        <v>44585</v>
      </c>
      <c r="H793" s="239" t="s">
        <v>222</v>
      </c>
      <c r="I793" s="239" t="s">
        <v>222</v>
      </c>
      <c r="J793" s="232" t="e">
        <f t="shared" si="74"/>
        <v>#VALUE!</v>
      </c>
      <c r="K793" s="235" t="e">
        <f t="shared" si="75"/>
        <v>#VALUE!</v>
      </c>
      <c r="L793" s="11"/>
      <c r="M793" s="22">
        <v>792</v>
      </c>
      <c r="N793" s="103"/>
    </row>
    <row r="794" spans="1:14" s="1" customFormat="1" hidden="1" x14ac:dyDescent="0.25">
      <c r="A794" s="24">
        <v>25</v>
      </c>
      <c r="B794" s="24" t="s">
        <v>9</v>
      </c>
      <c r="C794" s="25" t="s">
        <v>38</v>
      </c>
      <c r="D794" s="24" t="s">
        <v>115</v>
      </c>
      <c r="E794" s="26">
        <v>0.995</v>
      </c>
      <c r="F794" s="245">
        <v>44586</v>
      </c>
      <c r="G794" s="246">
        <v>44586</v>
      </c>
      <c r="H794" s="239" t="s">
        <v>222</v>
      </c>
      <c r="I794" s="239" t="s">
        <v>222</v>
      </c>
      <c r="J794" s="232" t="e">
        <f t="shared" si="74"/>
        <v>#VALUE!</v>
      </c>
      <c r="K794" s="235" t="e">
        <f t="shared" si="75"/>
        <v>#VALUE!</v>
      </c>
      <c r="L794" s="11"/>
      <c r="M794" s="22">
        <v>793</v>
      </c>
      <c r="N794" s="103"/>
    </row>
    <row r="795" spans="1:14" s="1" customFormat="1" hidden="1" x14ac:dyDescent="0.25">
      <c r="A795" s="24">
        <v>26</v>
      </c>
      <c r="B795" s="24" t="s">
        <v>9</v>
      </c>
      <c r="C795" s="25" t="s">
        <v>38</v>
      </c>
      <c r="D795" s="24" t="s">
        <v>115</v>
      </c>
      <c r="E795" s="26">
        <v>0.995</v>
      </c>
      <c r="F795" s="245">
        <v>44587</v>
      </c>
      <c r="G795" s="246">
        <v>44587</v>
      </c>
      <c r="H795" s="239" t="s">
        <v>222</v>
      </c>
      <c r="I795" s="239" t="s">
        <v>222</v>
      </c>
      <c r="J795" s="232" t="e">
        <f t="shared" si="74"/>
        <v>#VALUE!</v>
      </c>
      <c r="K795" s="235" t="e">
        <f t="shared" si="75"/>
        <v>#VALUE!</v>
      </c>
      <c r="L795" s="11"/>
      <c r="M795" s="22">
        <v>794</v>
      </c>
      <c r="N795" s="103"/>
    </row>
    <row r="796" spans="1:14" s="1" customFormat="1" hidden="1" x14ac:dyDescent="0.25">
      <c r="A796" s="24">
        <v>27</v>
      </c>
      <c r="B796" s="24" t="s">
        <v>9</v>
      </c>
      <c r="C796" s="25" t="s">
        <v>38</v>
      </c>
      <c r="D796" s="24" t="s">
        <v>115</v>
      </c>
      <c r="E796" s="26">
        <v>0.995</v>
      </c>
      <c r="F796" s="245">
        <v>44588</v>
      </c>
      <c r="G796" s="246">
        <v>44588</v>
      </c>
      <c r="H796" s="239" t="s">
        <v>222</v>
      </c>
      <c r="I796" s="239" t="s">
        <v>222</v>
      </c>
      <c r="J796" s="232" t="e">
        <f t="shared" si="74"/>
        <v>#VALUE!</v>
      </c>
      <c r="K796" s="235" t="e">
        <f t="shared" si="75"/>
        <v>#VALUE!</v>
      </c>
      <c r="L796" s="11"/>
      <c r="M796" s="22">
        <v>795</v>
      </c>
      <c r="N796" s="103"/>
    </row>
    <row r="797" spans="1:14" s="1" customFormat="1" hidden="1" x14ac:dyDescent="0.25">
      <c r="A797" s="24">
        <v>28</v>
      </c>
      <c r="B797" s="24" t="s">
        <v>9</v>
      </c>
      <c r="C797" s="25" t="s">
        <v>38</v>
      </c>
      <c r="D797" s="24" t="s">
        <v>115</v>
      </c>
      <c r="E797" s="26">
        <v>0.995</v>
      </c>
      <c r="F797" s="245">
        <v>44589</v>
      </c>
      <c r="G797" s="246">
        <v>44589</v>
      </c>
      <c r="H797" s="239" t="s">
        <v>222</v>
      </c>
      <c r="I797" s="239" t="s">
        <v>222</v>
      </c>
      <c r="J797" s="232" t="e">
        <f t="shared" si="74"/>
        <v>#VALUE!</v>
      </c>
      <c r="K797" s="235" t="e">
        <f t="shared" si="75"/>
        <v>#VALUE!</v>
      </c>
      <c r="L797" s="11"/>
      <c r="M797" s="22">
        <v>796</v>
      </c>
      <c r="N797" s="103"/>
    </row>
    <row r="798" spans="1:14" s="1" customFormat="1" hidden="1" x14ac:dyDescent="0.25">
      <c r="A798" s="24">
        <v>29</v>
      </c>
      <c r="B798" s="24" t="s">
        <v>9</v>
      </c>
      <c r="C798" s="25" t="s">
        <v>38</v>
      </c>
      <c r="D798" s="24" t="s">
        <v>115</v>
      </c>
      <c r="E798" s="26">
        <v>0.995</v>
      </c>
      <c r="F798" s="245">
        <v>44590</v>
      </c>
      <c r="G798" s="246">
        <v>44590</v>
      </c>
      <c r="H798" s="239" t="s">
        <v>222</v>
      </c>
      <c r="I798" s="239" t="s">
        <v>222</v>
      </c>
      <c r="J798" s="232" t="e">
        <f t="shared" si="74"/>
        <v>#VALUE!</v>
      </c>
      <c r="K798" s="235" t="e">
        <f t="shared" si="75"/>
        <v>#VALUE!</v>
      </c>
      <c r="L798" s="10"/>
      <c r="M798" s="22">
        <v>797</v>
      </c>
      <c r="N798" s="103"/>
    </row>
    <row r="799" spans="1:14" s="1" customFormat="1" hidden="1" x14ac:dyDescent="0.25">
      <c r="A799" s="24">
        <v>30</v>
      </c>
      <c r="B799" s="24" t="s">
        <v>9</v>
      </c>
      <c r="C799" s="25" t="s">
        <v>38</v>
      </c>
      <c r="D799" s="24" t="s">
        <v>115</v>
      </c>
      <c r="E799" s="26">
        <v>0.995</v>
      </c>
      <c r="F799" s="245">
        <v>44591</v>
      </c>
      <c r="G799" s="246">
        <v>44591</v>
      </c>
      <c r="H799" s="239" t="s">
        <v>222</v>
      </c>
      <c r="I799" s="239" t="s">
        <v>222</v>
      </c>
      <c r="J799" s="232" t="e">
        <f t="shared" si="74"/>
        <v>#VALUE!</v>
      </c>
      <c r="K799" s="235" t="e">
        <f t="shared" si="75"/>
        <v>#VALUE!</v>
      </c>
      <c r="L799" s="10"/>
      <c r="M799" s="22">
        <v>798</v>
      </c>
      <c r="N799" s="103"/>
    </row>
    <row r="800" spans="1:14" s="1" customFormat="1" hidden="1" x14ac:dyDescent="0.25">
      <c r="A800" s="24">
        <v>31</v>
      </c>
      <c r="B800" s="24" t="s">
        <v>9</v>
      </c>
      <c r="C800" s="25" t="s">
        <v>38</v>
      </c>
      <c r="D800" s="24" t="s">
        <v>115</v>
      </c>
      <c r="E800" s="26">
        <v>0.995</v>
      </c>
      <c r="F800" s="245">
        <v>44592</v>
      </c>
      <c r="G800" s="246">
        <v>44592</v>
      </c>
      <c r="H800" s="239" t="s">
        <v>222</v>
      </c>
      <c r="I800" s="239" t="s">
        <v>222</v>
      </c>
      <c r="J800" s="232" t="e">
        <f t="shared" ref="J800" si="76">H800-I800</f>
        <v>#VALUE!</v>
      </c>
      <c r="K800" s="235" t="e">
        <f t="shared" ref="K800" si="77">I800/H800</f>
        <v>#VALUE!</v>
      </c>
      <c r="L800" s="10"/>
      <c r="M800" s="22">
        <v>799</v>
      </c>
      <c r="N800" s="103"/>
    </row>
    <row r="801" spans="1:14" s="1" customFormat="1" x14ac:dyDescent="0.25">
      <c r="A801" s="24"/>
      <c r="B801" s="24" t="s">
        <v>9</v>
      </c>
      <c r="C801" s="25" t="s">
        <v>38</v>
      </c>
      <c r="D801" s="24" t="s">
        <v>116</v>
      </c>
      <c r="E801" s="26">
        <v>0.995</v>
      </c>
      <c r="F801" s="27" t="s">
        <v>223</v>
      </c>
      <c r="G801" s="64"/>
      <c r="H801" s="257">
        <f>SUM(H770:H799)</f>
        <v>846</v>
      </c>
      <c r="I801" s="257">
        <f>SUM(I770:I799)</f>
        <v>844</v>
      </c>
      <c r="J801" s="228">
        <f t="shared" si="74"/>
        <v>2</v>
      </c>
      <c r="K801" s="235">
        <f t="shared" si="75"/>
        <v>0.99763593380614657</v>
      </c>
      <c r="L801" s="11"/>
      <c r="M801" s="23">
        <v>800</v>
      </c>
      <c r="N801" s="103"/>
    </row>
    <row r="802" spans="1:14" s="1" customFormat="1" hidden="1" x14ac:dyDescent="0.25">
      <c r="A802" s="24">
        <v>1</v>
      </c>
      <c r="B802" s="24" t="s">
        <v>9</v>
      </c>
      <c r="C802" s="25" t="s">
        <v>39</v>
      </c>
      <c r="D802" s="24" t="s">
        <v>117</v>
      </c>
      <c r="E802" s="26">
        <v>0.995</v>
      </c>
      <c r="F802" s="245">
        <v>44562</v>
      </c>
      <c r="G802" s="246">
        <v>44562</v>
      </c>
      <c r="H802" s="239">
        <v>58920</v>
      </c>
      <c r="I802" s="239">
        <v>58920</v>
      </c>
      <c r="J802" s="232">
        <f t="shared" si="74"/>
        <v>0</v>
      </c>
      <c r="K802" s="235">
        <f t="shared" si="75"/>
        <v>1</v>
      </c>
      <c r="L802" s="10"/>
      <c r="M802" s="19">
        <v>801</v>
      </c>
      <c r="N802" s="103"/>
    </row>
    <row r="803" spans="1:14" s="1" customFormat="1" ht="15.6" hidden="1" x14ac:dyDescent="0.4">
      <c r="A803" s="24">
        <v>2</v>
      </c>
      <c r="B803" s="24" t="s">
        <v>9</v>
      </c>
      <c r="C803" s="25" t="s">
        <v>39</v>
      </c>
      <c r="D803" s="24" t="s">
        <v>117</v>
      </c>
      <c r="E803" s="26">
        <v>0.995</v>
      </c>
      <c r="F803" s="245">
        <v>44563</v>
      </c>
      <c r="G803" s="246">
        <v>44563</v>
      </c>
      <c r="H803" s="100">
        <v>51624</v>
      </c>
      <c r="I803" s="100">
        <v>51621</v>
      </c>
      <c r="J803" s="100">
        <v>99.99</v>
      </c>
      <c r="K803" s="235">
        <f t="shared" si="75"/>
        <v>0.99994188749418877</v>
      </c>
      <c r="L803" s="11"/>
      <c r="M803" s="19">
        <v>802</v>
      </c>
      <c r="N803" s="103"/>
    </row>
    <row r="804" spans="1:14" s="1" customFormat="1" ht="15.6" hidden="1" x14ac:dyDescent="0.4">
      <c r="A804" s="24">
        <v>3</v>
      </c>
      <c r="B804" s="24" t="s">
        <v>9</v>
      </c>
      <c r="C804" s="25" t="s">
        <v>39</v>
      </c>
      <c r="D804" s="24" t="s">
        <v>117</v>
      </c>
      <c r="E804" s="26">
        <v>0.995</v>
      </c>
      <c r="F804" s="245">
        <v>44564</v>
      </c>
      <c r="G804" s="246">
        <v>44564</v>
      </c>
      <c r="H804" s="100">
        <v>67681</v>
      </c>
      <c r="I804" s="100">
        <v>67627</v>
      </c>
      <c r="J804" s="232">
        <f t="shared" si="74"/>
        <v>54</v>
      </c>
      <c r="K804" s="235">
        <f t="shared" si="75"/>
        <v>0.99920213944829417</v>
      </c>
      <c r="L804" s="11"/>
      <c r="M804" s="19">
        <v>803</v>
      </c>
      <c r="N804" s="103"/>
    </row>
    <row r="805" spans="1:14" s="1" customFormat="1" hidden="1" x14ac:dyDescent="0.25">
      <c r="A805" s="24">
        <v>4</v>
      </c>
      <c r="B805" s="24" t="s">
        <v>9</v>
      </c>
      <c r="C805" s="25" t="s">
        <v>39</v>
      </c>
      <c r="D805" s="24" t="s">
        <v>117</v>
      </c>
      <c r="E805" s="26">
        <v>0.995</v>
      </c>
      <c r="F805" s="245">
        <v>44565</v>
      </c>
      <c r="G805" s="246">
        <v>44565</v>
      </c>
      <c r="H805" s="239">
        <v>60726</v>
      </c>
      <c r="I805" s="239">
        <v>60725</v>
      </c>
      <c r="J805" s="232">
        <f t="shared" si="74"/>
        <v>1</v>
      </c>
      <c r="K805" s="235">
        <f t="shared" si="75"/>
        <v>0.99998353258900641</v>
      </c>
      <c r="L805" s="11"/>
      <c r="M805" s="19">
        <v>804</v>
      </c>
      <c r="N805" s="103"/>
    </row>
    <row r="806" spans="1:14" s="1" customFormat="1" hidden="1" x14ac:dyDescent="0.25">
      <c r="A806" s="24">
        <v>5</v>
      </c>
      <c r="B806" s="24" t="s">
        <v>9</v>
      </c>
      <c r="C806" s="25" t="s">
        <v>39</v>
      </c>
      <c r="D806" s="24" t="s">
        <v>117</v>
      </c>
      <c r="E806" s="26">
        <v>0.995</v>
      </c>
      <c r="F806" s="245">
        <v>44566</v>
      </c>
      <c r="G806" s="246">
        <v>44566</v>
      </c>
      <c r="H806" s="239">
        <v>55187</v>
      </c>
      <c r="I806" s="239">
        <v>55174</v>
      </c>
      <c r="J806" s="232">
        <f t="shared" si="74"/>
        <v>13</v>
      </c>
      <c r="K806" s="235">
        <f t="shared" si="75"/>
        <v>0.9997644372768949</v>
      </c>
      <c r="L806" s="11"/>
      <c r="M806" s="19">
        <v>805</v>
      </c>
      <c r="N806" s="103"/>
    </row>
    <row r="807" spans="1:14" s="1" customFormat="1" ht="15.6" hidden="1" x14ac:dyDescent="0.4">
      <c r="A807" s="24">
        <v>6</v>
      </c>
      <c r="B807" s="24" t="s">
        <v>9</v>
      </c>
      <c r="C807" s="25" t="s">
        <v>39</v>
      </c>
      <c r="D807" s="24" t="s">
        <v>117</v>
      </c>
      <c r="E807" s="26">
        <v>0.995</v>
      </c>
      <c r="F807" s="245">
        <v>44567</v>
      </c>
      <c r="G807" s="246">
        <v>44567</v>
      </c>
      <c r="H807" s="100">
        <v>62561</v>
      </c>
      <c r="I807" s="100">
        <v>62559</v>
      </c>
      <c r="J807" s="232">
        <f t="shared" si="74"/>
        <v>2</v>
      </c>
      <c r="K807" s="235">
        <f t="shared" si="75"/>
        <v>0.99996803120154731</v>
      </c>
      <c r="L807" s="11"/>
      <c r="M807" s="19">
        <v>806</v>
      </c>
      <c r="N807" s="103"/>
    </row>
    <row r="808" spans="1:14" s="1" customFormat="1" ht="15.6" hidden="1" x14ac:dyDescent="0.4">
      <c r="A808" s="24">
        <v>7</v>
      </c>
      <c r="B808" s="24" t="s">
        <v>9</v>
      </c>
      <c r="C808" s="25" t="s">
        <v>39</v>
      </c>
      <c r="D808" s="24" t="s">
        <v>117</v>
      </c>
      <c r="E808" s="26">
        <v>0.995</v>
      </c>
      <c r="F808" s="245">
        <v>44568</v>
      </c>
      <c r="G808" s="246">
        <v>44568</v>
      </c>
      <c r="H808" s="100">
        <v>53118</v>
      </c>
      <c r="I808" s="100">
        <v>53109</v>
      </c>
      <c r="J808" s="232">
        <f t="shared" si="74"/>
        <v>9</v>
      </c>
      <c r="K808" s="235">
        <f t="shared" si="75"/>
        <v>0.99983056590986108</v>
      </c>
      <c r="L808" s="11"/>
      <c r="M808" s="19">
        <v>807</v>
      </c>
      <c r="N808" s="103"/>
    </row>
    <row r="809" spans="1:14" s="1" customFormat="1" hidden="1" x14ac:dyDescent="0.25">
      <c r="A809" s="24">
        <v>8</v>
      </c>
      <c r="B809" s="24" t="s">
        <v>9</v>
      </c>
      <c r="C809" s="25" t="s">
        <v>39</v>
      </c>
      <c r="D809" s="24" t="s">
        <v>117</v>
      </c>
      <c r="E809" s="26">
        <v>0.995</v>
      </c>
      <c r="F809" s="245">
        <v>44569</v>
      </c>
      <c r="G809" s="246">
        <v>44569</v>
      </c>
      <c r="H809" s="239">
        <v>56767</v>
      </c>
      <c r="I809" s="239">
        <v>56765</v>
      </c>
      <c r="J809" s="232">
        <f t="shared" si="74"/>
        <v>2</v>
      </c>
      <c r="K809" s="235">
        <f t="shared" si="75"/>
        <v>0.99996476826325154</v>
      </c>
      <c r="L809" s="10"/>
      <c r="M809" s="20">
        <v>808</v>
      </c>
      <c r="N809" s="103"/>
    </row>
    <row r="810" spans="1:14" s="1" customFormat="1" hidden="1" x14ac:dyDescent="0.25">
      <c r="A810" s="24">
        <v>9</v>
      </c>
      <c r="B810" s="24" t="s">
        <v>9</v>
      </c>
      <c r="C810" s="25" t="s">
        <v>39</v>
      </c>
      <c r="D810" s="24" t="s">
        <v>117</v>
      </c>
      <c r="E810" s="26">
        <v>0.995</v>
      </c>
      <c r="F810" s="245">
        <v>44570</v>
      </c>
      <c r="G810" s="246">
        <v>44570</v>
      </c>
      <c r="H810" s="239">
        <v>78740</v>
      </c>
      <c r="I810" s="239">
        <v>78732</v>
      </c>
      <c r="J810" s="232">
        <f t="shared" si="74"/>
        <v>8</v>
      </c>
      <c r="K810" s="235">
        <f t="shared" si="75"/>
        <v>0.99989839979679962</v>
      </c>
      <c r="L810" s="11"/>
      <c r="M810" s="20">
        <v>809</v>
      </c>
      <c r="N810" s="103"/>
    </row>
    <row r="811" spans="1:14" s="1" customFormat="1" hidden="1" x14ac:dyDescent="0.25">
      <c r="A811" s="24">
        <v>10</v>
      </c>
      <c r="B811" s="24" t="s">
        <v>9</v>
      </c>
      <c r="C811" s="25" t="s">
        <v>39</v>
      </c>
      <c r="D811" s="24" t="s">
        <v>117</v>
      </c>
      <c r="E811" s="26">
        <v>0.995</v>
      </c>
      <c r="F811" s="245">
        <v>44571</v>
      </c>
      <c r="G811" s="246">
        <v>44571</v>
      </c>
      <c r="H811" s="239" t="s">
        <v>222</v>
      </c>
      <c r="I811" s="239" t="s">
        <v>222</v>
      </c>
      <c r="J811" s="232" t="e">
        <f t="shared" si="74"/>
        <v>#VALUE!</v>
      </c>
      <c r="K811" s="235" t="e">
        <f t="shared" si="75"/>
        <v>#VALUE!</v>
      </c>
      <c r="L811" s="11"/>
      <c r="M811" s="20">
        <v>810</v>
      </c>
      <c r="N811" s="103"/>
    </row>
    <row r="812" spans="1:14" s="1" customFormat="1" hidden="1" x14ac:dyDescent="0.25">
      <c r="A812" s="24">
        <v>11</v>
      </c>
      <c r="B812" s="24" t="s">
        <v>9</v>
      </c>
      <c r="C812" s="25" t="s">
        <v>39</v>
      </c>
      <c r="D812" s="24" t="s">
        <v>117</v>
      </c>
      <c r="E812" s="26">
        <v>0.995</v>
      </c>
      <c r="F812" s="245">
        <v>44572</v>
      </c>
      <c r="G812" s="246">
        <v>44572</v>
      </c>
      <c r="H812" s="239" t="s">
        <v>222</v>
      </c>
      <c r="I812" s="239" t="s">
        <v>222</v>
      </c>
      <c r="J812" s="232" t="e">
        <f t="shared" si="74"/>
        <v>#VALUE!</v>
      </c>
      <c r="K812" s="235" t="e">
        <f t="shared" si="75"/>
        <v>#VALUE!</v>
      </c>
      <c r="L812" s="11"/>
      <c r="M812" s="20">
        <v>811</v>
      </c>
      <c r="N812" s="103"/>
    </row>
    <row r="813" spans="1:14" s="1" customFormat="1" hidden="1" x14ac:dyDescent="0.25">
      <c r="A813" s="24">
        <v>12</v>
      </c>
      <c r="B813" s="24" t="s">
        <v>9</v>
      </c>
      <c r="C813" s="25" t="s">
        <v>39</v>
      </c>
      <c r="D813" s="24" t="s">
        <v>117</v>
      </c>
      <c r="E813" s="26">
        <v>0.995</v>
      </c>
      <c r="F813" s="245">
        <v>44573</v>
      </c>
      <c r="G813" s="246">
        <v>44573</v>
      </c>
      <c r="H813" s="239" t="s">
        <v>222</v>
      </c>
      <c r="I813" s="239" t="s">
        <v>222</v>
      </c>
      <c r="J813" s="232" t="e">
        <f t="shared" si="74"/>
        <v>#VALUE!</v>
      </c>
      <c r="K813" s="235" t="e">
        <f t="shared" si="75"/>
        <v>#VALUE!</v>
      </c>
      <c r="L813" s="11"/>
      <c r="M813" s="20">
        <v>812</v>
      </c>
      <c r="N813" s="103"/>
    </row>
    <row r="814" spans="1:14" s="1" customFormat="1" hidden="1" x14ac:dyDescent="0.25">
      <c r="A814" s="24">
        <v>13</v>
      </c>
      <c r="B814" s="24" t="s">
        <v>9</v>
      </c>
      <c r="C814" s="25" t="s">
        <v>39</v>
      </c>
      <c r="D814" s="24" t="s">
        <v>117</v>
      </c>
      <c r="E814" s="26">
        <v>0.995</v>
      </c>
      <c r="F814" s="245">
        <v>44574</v>
      </c>
      <c r="G814" s="246">
        <v>44574</v>
      </c>
      <c r="H814" s="239" t="s">
        <v>222</v>
      </c>
      <c r="I814" s="239" t="s">
        <v>222</v>
      </c>
      <c r="J814" s="232" t="e">
        <f t="shared" si="74"/>
        <v>#VALUE!</v>
      </c>
      <c r="K814" s="235" t="e">
        <f t="shared" si="75"/>
        <v>#VALUE!</v>
      </c>
      <c r="L814" s="11"/>
      <c r="M814" s="20">
        <v>813</v>
      </c>
      <c r="N814" s="103"/>
    </row>
    <row r="815" spans="1:14" s="1" customFormat="1" hidden="1" x14ac:dyDescent="0.25">
      <c r="A815" s="24">
        <v>14</v>
      </c>
      <c r="B815" s="24" t="s">
        <v>9</v>
      </c>
      <c r="C815" s="25" t="s">
        <v>39</v>
      </c>
      <c r="D815" s="223" t="s">
        <v>117</v>
      </c>
      <c r="E815" s="224">
        <v>0.995</v>
      </c>
      <c r="F815" s="245">
        <v>44575</v>
      </c>
      <c r="G815" s="246">
        <v>44575</v>
      </c>
      <c r="H815" s="239" t="s">
        <v>222</v>
      </c>
      <c r="I815" s="239" t="s">
        <v>222</v>
      </c>
      <c r="J815" s="232" t="e">
        <f t="shared" si="74"/>
        <v>#VALUE!</v>
      </c>
      <c r="K815" s="236" t="e">
        <f t="shared" si="75"/>
        <v>#VALUE!</v>
      </c>
      <c r="L815" s="11"/>
      <c r="M815" s="20">
        <v>814</v>
      </c>
      <c r="N815" s="103"/>
    </row>
    <row r="816" spans="1:14" s="1" customFormat="1" hidden="1" x14ac:dyDescent="0.25">
      <c r="A816" s="24">
        <v>15</v>
      </c>
      <c r="B816" s="24" t="s">
        <v>9</v>
      </c>
      <c r="C816" s="25" t="s">
        <v>39</v>
      </c>
      <c r="D816" s="24" t="s">
        <v>117</v>
      </c>
      <c r="E816" s="26">
        <v>0.995</v>
      </c>
      <c r="F816" s="245">
        <v>44576</v>
      </c>
      <c r="G816" s="246">
        <v>44576</v>
      </c>
      <c r="H816" s="239" t="s">
        <v>222</v>
      </c>
      <c r="I816" s="239" t="s">
        <v>222</v>
      </c>
      <c r="J816" s="232" t="e">
        <f t="shared" si="74"/>
        <v>#VALUE!</v>
      </c>
      <c r="K816" s="235" t="e">
        <f t="shared" si="75"/>
        <v>#VALUE!</v>
      </c>
      <c r="L816" s="10"/>
      <c r="M816" s="21">
        <v>815</v>
      </c>
      <c r="N816" s="103"/>
    </row>
    <row r="817" spans="1:14" s="1" customFormat="1" hidden="1" x14ac:dyDescent="0.25">
      <c r="A817" s="24">
        <v>16</v>
      </c>
      <c r="B817" s="24" t="s">
        <v>9</v>
      </c>
      <c r="C817" s="25" t="s">
        <v>39</v>
      </c>
      <c r="D817" s="226" t="s">
        <v>117</v>
      </c>
      <c r="E817" s="227">
        <v>0.995</v>
      </c>
      <c r="F817" s="245">
        <v>44577</v>
      </c>
      <c r="G817" s="246">
        <v>44577</v>
      </c>
      <c r="H817" s="239" t="s">
        <v>222</v>
      </c>
      <c r="I817" s="239" t="s">
        <v>222</v>
      </c>
      <c r="J817" s="232" t="e">
        <f t="shared" si="74"/>
        <v>#VALUE!</v>
      </c>
      <c r="K817" s="237" t="e">
        <f t="shared" si="75"/>
        <v>#VALUE!</v>
      </c>
      <c r="L817" s="11"/>
      <c r="M817" s="21">
        <v>816</v>
      </c>
      <c r="N817" s="103"/>
    </row>
    <row r="818" spans="1:14" s="1" customFormat="1" hidden="1" x14ac:dyDescent="0.25">
      <c r="A818" s="24">
        <v>17</v>
      </c>
      <c r="B818" s="24" t="s">
        <v>9</v>
      </c>
      <c r="C818" s="25" t="s">
        <v>39</v>
      </c>
      <c r="D818" s="24" t="s">
        <v>117</v>
      </c>
      <c r="E818" s="26">
        <v>0.995</v>
      </c>
      <c r="F818" s="245">
        <v>44578</v>
      </c>
      <c r="G818" s="246">
        <v>44578</v>
      </c>
      <c r="H818" s="239" t="s">
        <v>222</v>
      </c>
      <c r="I818" s="239" t="s">
        <v>222</v>
      </c>
      <c r="J818" s="232" t="e">
        <f t="shared" si="74"/>
        <v>#VALUE!</v>
      </c>
      <c r="K818" s="235" t="e">
        <f t="shared" si="75"/>
        <v>#VALUE!</v>
      </c>
      <c r="L818" s="11"/>
      <c r="M818" s="21">
        <v>817</v>
      </c>
      <c r="N818" s="103"/>
    </row>
    <row r="819" spans="1:14" s="1" customFormat="1" hidden="1" x14ac:dyDescent="0.25">
      <c r="A819" s="24">
        <v>18</v>
      </c>
      <c r="B819" s="24" t="s">
        <v>9</v>
      </c>
      <c r="C819" s="25" t="s">
        <v>39</v>
      </c>
      <c r="D819" s="24" t="s">
        <v>117</v>
      </c>
      <c r="E819" s="26">
        <v>0.995</v>
      </c>
      <c r="F819" s="245">
        <v>44579</v>
      </c>
      <c r="G819" s="246">
        <v>44579</v>
      </c>
      <c r="H819" s="239" t="s">
        <v>222</v>
      </c>
      <c r="I819" s="239" t="s">
        <v>222</v>
      </c>
      <c r="J819" s="232" t="e">
        <f t="shared" si="74"/>
        <v>#VALUE!</v>
      </c>
      <c r="K819" s="235" t="e">
        <f t="shared" si="75"/>
        <v>#VALUE!</v>
      </c>
      <c r="L819" s="11"/>
      <c r="M819" s="21">
        <v>818</v>
      </c>
      <c r="N819" s="103"/>
    </row>
    <row r="820" spans="1:14" s="1" customFormat="1" hidden="1" x14ac:dyDescent="0.25">
      <c r="A820" s="24">
        <v>19</v>
      </c>
      <c r="B820" s="24" t="s">
        <v>9</v>
      </c>
      <c r="C820" s="25" t="s">
        <v>39</v>
      </c>
      <c r="D820" s="24" t="s">
        <v>117</v>
      </c>
      <c r="E820" s="26">
        <v>0.995</v>
      </c>
      <c r="F820" s="245">
        <v>44580</v>
      </c>
      <c r="G820" s="246">
        <v>44580</v>
      </c>
      <c r="H820" s="239" t="s">
        <v>222</v>
      </c>
      <c r="I820" s="239" t="s">
        <v>222</v>
      </c>
      <c r="J820" s="232" t="e">
        <f t="shared" si="74"/>
        <v>#VALUE!</v>
      </c>
      <c r="K820" s="235" t="e">
        <f t="shared" si="75"/>
        <v>#VALUE!</v>
      </c>
      <c r="L820" s="11"/>
      <c r="M820" s="21">
        <v>819</v>
      </c>
      <c r="N820" s="103"/>
    </row>
    <row r="821" spans="1:14" s="1" customFormat="1" hidden="1" x14ac:dyDescent="0.25">
      <c r="A821" s="24">
        <v>20</v>
      </c>
      <c r="B821" s="24" t="s">
        <v>9</v>
      </c>
      <c r="C821" s="25" t="s">
        <v>39</v>
      </c>
      <c r="D821" s="24" t="s">
        <v>117</v>
      </c>
      <c r="E821" s="26">
        <v>0.995</v>
      </c>
      <c r="F821" s="245">
        <v>44581</v>
      </c>
      <c r="G821" s="246">
        <v>44581</v>
      </c>
      <c r="H821" s="239" t="s">
        <v>222</v>
      </c>
      <c r="I821" s="239" t="s">
        <v>222</v>
      </c>
      <c r="J821" s="232" t="e">
        <f t="shared" si="74"/>
        <v>#VALUE!</v>
      </c>
      <c r="K821" s="235" t="e">
        <f t="shared" si="75"/>
        <v>#VALUE!</v>
      </c>
      <c r="L821" s="11"/>
      <c r="M821" s="21">
        <v>820</v>
      </c>
      <c r="N821" s="103"/>
    </row>
    <row r="822" spans="1:14" s="1" customFormat="1" hidden="1" x14ac:dyDescent="0.25">
      <c r="A822" s="24">
        <v>21</v>
      </c>
      <c r="B822" s="24" t="s">
        <v>9</v>
      </c>
      <c r="C822" s="25" t="s">
        <v>39</v>
      </c>
      <c r="D822" s="24" t="s">
        <v>117</v>
      </c>
      <c r="E822" s="26">
        <v>0.995</v>
      </c>
      <c r="F822" s="245">
        <v>44582</v>
      </c>
      <c r="G822" s="246">
        <v>44582</v>
      </c>
      <c r="H822" s="239" t="s">
        <v>222</v>
      </c>
      <c r="I822" s="239" t="s">
        <v>222</v>
      </c>
      <c r="J822" s="232" t="e">
        <f t="shared" si="74"/>
        <v>#VALUE!</v>
      </c>
      <c r="K822" s="235" t="e">
        <f t="shared" si="75"/>
        <v>#VALUE!</v>
      </c>
      <c r="L822" s="11"/>
      <c r="M822" s="21">
        <v>821</v>
      </c>
      <c r="N822" s="103"/>
    </row>
    <row r="823" spans="1:14" s="1" customFormat="1" hidden="1" x14ac:dyDescent="0.25">
      <c r="A823" s="24">
        <v>22</v>
      </c>
      <c r="B823" s="24" t="s">
        <v>9</v>
      </c>
      <c r="C823" s="25" t="s">
        <v>39</v>
      </c>
      <c r="D823" s="24" t="s">
        <v>117</v>
      </c>
      <c r="E823" s="26">
        <v>0.995</v>
      </c>
      <c r="F823" s="245">
        <v>44583</v>
      </c>
      <c r="G823" s="246">
        <v>44583</v>
      </c>
      <c r="H823" s="239" t="s">
        <v>222</v>
      </c>
      <c r="I823" s="239" t="s">
        <v>222</v>
      </c>
      <c r="J823" s="232" t="e">
        <f t="shared" si="74"/>
        <v>#VALUE!</v>
      </c>
      <c r="K823" s="235" t="e">
        <f t="shared" si="75"/>
        <v>#VALUE!</v>
      </c>
      <c r="L823" s="10"/>
      <c r="M823" s="22">
        <v>822</v>
      </c>
      <c r="N823" s="103"/>
    </row>
    <row r="824" spans="1:14" s="1" customFormat="1" hidden="1" x14ac:dyDescent="0.25">
      <c r="A824" s="24">
        <v>23</v>
      </c>
      <c r="B824" s="24" t="s">
        <v>9</v>
      </c>
      <c r="C824" s="25" t="s">
        <v>39</v>
      </c>
      <c r="D824" s="24" t="s">
        <v>117</v>
      </c>
      <c r="E824" s="26">
        <v>0.995</v>
      </c>
      <c r="F824" s="245">
        <v>44584</v>
      </c>
      <c r="G824" s="246">
        <v>44584</v>
      </c>
      <c r="H824" s="239" t="s">
        <v>222</v>
      </c>
      <c r="I824" s="239" t="s">
        <v>222</v>
      </c>
      <c r="J824" s="232" t="e">
        <f t="shared" si="74"/>
        <v>#VALUE!</v>
      </c>
      <c r="K824" s="235" t="e">
        <f t="shared" si="75"/>
        <v>#VALUE!</v>
      </c>
      <c r="L824" s="11"/>
      <c r="M824" s="22">
        <v>823</v>
      </c>
      <c r="N824" s="103"/>
    </row>
    <row r="825" spans="1:14" s="1" customFormat="1" hidden="1" x14ac:dyDescent="0.25">
      <c r="A825" s="24">
        <v>24</v>
      </c>
      <c r="B825" s="24" t="s">
        <v>9</v>
      </c>
      <c r="C825" s="25" t="s">
        <v>39</v>
      </c>
      <c r="D825" s="24" t="s">
        <v>117</v>
      </c>
      <c r="E825" s="26">
        <v>0.995</v>
      </c>
      <c r="F825" s="245">
        <v>44585</v>
      </c>
      <c r="G825" s="246">
        <v>44585</v>
      </c>
      <c r="H825" s="239" t="s">
        <v>222</v>
      </c>
      <c r="I825" s="239" t="s">
        <v>222</v>
      </c>
      <c r="J825" s="232" t="e">
        <f t="shared" si="74"/>
        <v>#VALUE!</v>
      </c>
      <c r="K825" s="235" t="e">
        <f t="shared" si="75"/>
        <v>#VALUE!</v>
      </c>
      <c r="L825" s="11"/>
      <c r="M825" s="22">
        <v>824</v>
      </c>
      <c r="N825" s="103"/>
    </row>
    <row r="826" spans="1:14" s="1" customFormat="1" hidden="1" x14ac:dyDescent="0.25">
      <c r="A826" s="24">
        <v>25</v>
      </c>
      <c r="B826" s="24" t="s">
        <v>9</v>
      </c>
      <c r="C826" s="25" t="s">
        <v>39</v>
      </c>
      <c r="D826" s="24" t="s">
        <v>117</v>
      </c>
      <c r="E826" s="26">
        <v>0.995</v>
      </c>
      <c r="F826" s="245">
        <v>44586</v>
      </c>
      <c r="G826" s="246">
        <v>44586</v>
      </c>
      <c r="H826" s="239" t="s">
        <v>222</v>
      </c>
      <c r="I826" s="239" t="s">
        <v>222</v>
      </c>
      <c r="J826" s="232" t="e">
        <f t="shared" si="74"/>
        <v>#VALUE!</v>
      </c>
      <c r="K826" s="235" t="e">
        <f t="shared" si="75"/>
        <v>#VALUE!</v>
      </c>
      <c r="L826" s="11"/>
      <c r="M826" s="22">
        <v>825</v>
      </c>
      <c r="N826" s="103"/>
    </row>
    <row r="827" spans="1:14" s="1" customFormat="1" hidden="1" x14ac:dyDescent="0.25">
      <c r="A827" s="24">
        <v>26</v>
      </c>
      <c r="B827" s="24" t="s">
        <v>9</v>
      </c>
      <c r="C827" s="25" t="s">
        <v>39</v>
      </c>
      <c r="D827" s="24" t="s">
        <v>117</v>
      </c>
      <c r="E827" s="26">
        <v>0.995</v>
      </c>
      <c r="F827" s="245">
        <v>44587</v>
      </c>
      <c r="G827" s="246">
        <v>44587</v>
      </c>
      <c r="H827" s="239" t="s">
        <v>222</v>
      </c>
      <c r="I827" s="239" t="s">
        <v>222</v>
      </c>
      <c r="J827" s="232" t="e">
        <f t="shared" si="74"/>
        <v>#VALUE!</v>
      </c>
      <c r="K827" s="235" t="e">
        <f t="shared" si="75"/>
        <v>#VALUE!</v>
      </c>
      <c r="L827" s="11"/>
      <c r="M827" s="22">
        <v>826</v>
      </c>
      <c r="N827" s="103"/>
    </row>
    <row r="828" spans="1:14" s="1" customFormat="1" hidden="1" x14ac:dyDescent="0.25">
      <c r="A828" s="24">
        <v>27</v>
      </c>
      <c r="B828" s="24" t="s">
        <v>9</v>
      </c>
      <c r="C828" s="25" t="s">
        <v>39</v>
      </c>
      <c r="D828" s="24" t="s">
        <v>117</v>
      </c>
      <c r="E828" s="26">
        <v>0.995</v>
      </c>
      <c r="F828" s="245">
        <v>44588</v>
      </c>
      <c r="G828" s="246">
        <v>44588</v>
      </c>
      <c r="H828" s="239" t="s">
        <v>222</v>
      </c>
      <c r="I828" s="239" t="s">
        <v>222</v>
      </c>
      <c r="J828" s="232" t="e">
        <f t="shared" si="74"/>
        <v>#VALUE!</v>
      </c>
      <c r="K828" s="235" t="e">
        <f t="shared" si="75"/>
        <v>#VALUE!</v>
      </c>
      <c r="L828" s="11"/>
      <c r="M828" s="22">
        <v>827</v>
      </c>
      <c r="N828" s="103"/>
    </row>
    <row r="829" spans="1:14" s="1" customFormat="1" hidden="1" x14ac:dyDescent="0.25">
      <c r="A829" s="24">
        <v>28</v>
      </c>
      <c r="B829" s="24" t="s">
        <v>9</v>
      </c>
      <c r="C829" s="25" t="s">
        <v>39</v>
      </c>
      <c r="D829" s="24" t="s">
        <v>117</v>
      </c>
      <c r="E829" s="26">
        <v>0.995</v>
      </c>
      <c r="F829" s="245">
        <v>44589</v>
      </c>
      <c r="G829" s="246">
        <v>44589</v>
      </c>
      <c r="H829" s="239" t="s">
        <v>222</v>
      </c>
      <c r="I829" s="239" t="s">
        <v>222</v>
      </c>
      <c r="J829" s="232" t="e">
        <f t="shared" si="74"/>
        <v>#VALUE!</v>
      </c>
      <c r="K829" s="235" t="e">
        <f t="shared" si="75"/>
        <v>#VALUE!</v>
      </c>
      <c r="L829" s="11"/>
      <c r="M829" s="22">
        <v>828</v>
      </c>
      <c r="N829" s="103"/>
    </row>
    <row r="830" spans="1:14" s="1" customFormat="1" hidden="1" x14ac:dyDescent="0.25">
      <c r="A830" s="24">
        <v>29</v>
      </c>
      <c r="B830" s="24" t="s">
        <v>9</v>
      </c>
      <c r="C830" s="25" t="s">
        <v>39</v>
      </c>
      <c r="D830" s="24" t="s">
        <v>117</v>
      </c>
      <c r="E830" s="26">
        <v>0.995</v>
      </c>
      <c r="F830" s="245">
        <v>44590</v>
      </c>
      <c r="G830" s="246">
        <v>44590</v>
      </c>
      <c r="H830" s="239" t="s">
        <v>222</v>
      </c>
      <c r="I830" s="239" t="s">
        <v>222</v>
      </c>
      <c r="J830" s="232" t="e">
        <f t="shared" si="74"/>
        <v>#VALUE!</v>
      </c>
      <c r="K830" s="235" t="e">
        <f t="shared" si="75"/>
        <v>#VALUE!</v>
      </c>
      <c r="L830" s="10"/>
      <c r="M830" s="22">
        <v>829</v>
      </c>
      <c r="N830" s="103"/>
    </row>
    <row r="831" spans="1:14" s="1" customFormat="1" hidden="1" x14ac:dyDescent="0.25">
      <c r="A831" s="24">
        <v>30</v>
      </c>
      <c r="B831" s="24" t="s">
        <v>9</v>
      </c>
      <c r="C831" s="25" t="s">
        <v>39</v>
      </c>
      <c r="D831" s="24" t="s">
        <v>117</v>
      </c>
      <c r="E831" s="26">
        <v>0.995</v>
      </c>
      <c r="F831" s="245">
        <v>44591</v>
      </c>
      <c r="G831" s="246">
        <v>44591</v>
      </c>
      <c r="H831" s="239" t="s">
        <v>222</v>
      </c>
      <c r="I831" s="239" t="s">
        <v>222</v>
      </c>
      <c r="J831" s="232" t="e">
        <f t="shared" si="74"/>
        <v>#VALUE!</v>
      </c>
      <c r="K831" s="235" t="e">
        <f t="shared" si="75"/>
        <v>#VALUE!</v>
      </c>
      <c r="L831" s="10"/>
      <c r="M831" s="22">
        <v>830</v>
      </c>
      <c r="N831" s="103"/>
    </row>
    <row r="832" spans="1:14" s="1" customFormat="1" hidden="1" x14ac:dyDescent="0.25">
      <c r="A832" s="24">
        <v>31</v>
      </c>
      <c r="B832" s="24" t="s">
        <v>9</v>
      </c>
      <c r="C832" s="25" t="s">
        <v>39</v>
      </c>
      <c r="D832" s="24" t="s">
        <v>117</v>
      </c>
      <c r="E832" s="26">
        <v>0.995</v>
      </c>
      <c r="F832" s="245">
        <v>44592</v>
      </c>
      <c r="G832" s="246">
        <v>44592</v>
      </c>
      <c r="H832" s="239" t="s">
        <v>222</v>
      </c>
      <c r="I832" s="239" t="s">
        <v>222</v>
      </c>
      <c r="J832" s="232" t="e">
        <f t="shared" ref="J832" si="78">H832-I832</f>
        <v>#VALUE!</v>
      </c>
      <c r="K832" s="235" t="e">
        <f t="shared" ref="K832" si="79">I832/H832</f>
        <v>#VALUE!</v>
      </c>
      <c r="L832" s="10"/>
      <c r="M832" s="22">
        <v>831</v>
      </c>
      <c r="N832" s="103"/>
    </row>
    <row r="833" spans="1:14" s="1" customFormat="1" x14ac:dyDescent="0.25">
      <c r="A833" s="24"/>
      <c r="B833" s="24" t="s">
        <v>9</v>
      </c>
      <c r="C833" s="25" t="s">
        <v>39</v>
      </c>
      <c r="D833" s="24" t="s">
        <v>118</v>
      </c>
      <c r="E833" s="26">
        <v>0.995</v>
      </c>
      <c r="F833" s="27" t="s">
        <v>223</v>
      </c>
      <c r="G833" s="64"/>
      <c r="H833" s="257">
        <f>SUM(H802:H831)</f>
        <v>545324</v>
      </c>
      <c r="I833" s="257">
        <f>SUM(I802:I831)</f>
        <v>545232</v>
      </c>
      <c r="J833" s="228">
        <f t="shared" si="74"/>
        <v>92</v>
      </c>
      <c r="K833" s="235">
        <f t="shared" si="75"/>
        <v>0.99983129295611417</v>
      </c>
      <c r="L833" s="11"/>
      <c r="M833" s="23">
        <v>832</v>
      </c>
      <c r="N833" s="103"/>
    </row>
    <row r="834" spans="1:14" s="1" customFormat="1" hidden="1" x14ac:dyDescent="0.25">
      <c r="A834" s="24">
        <v>1</v>
      </c>
      <c r="B834" s="24" t="s">
        <v>9</v>
      </c>
      <c r="C834" s="25" t="s">
        <v>40</v>
      </c>
      <c r="D834" s="24" t="s">
        <v>119</v>
      </c>
      <c r="E834" s="26">
        <v>0.995</v>
      </c>
      <c r="F834" s="245">
        <v>44562</v>
      </c>
      <c r="G834" s="246">
        <v>44562</v>
      </c>
      <c r="H834" s="239">
        <v>58920</v>
      </c>
      <c r="I834" s="239">
        <v>58920</v>
      </c>
      <c r="J834" s="232">
        <f t="shared" ref="J834:J897" si="80">H834-I834</f>
        <v>0</v>
      </c>
      <c r="K834" s="235">
        <f t="shared" ref="K834:K897" si="81">I834/H834</f>
        <v>1</v>
      </c>
      <c r="L834" s="10"/>
      <c r="M834" s="19">
        <v>833</v>
      </c>
      <c r="N834" s="103"/>
    </row>
    <row r="835" spans="1:14" s="1" customFormat="1" ht="15.6" hidden="1" x14ac:dyDescent="0.4">
      <c r="A835" s="24">
        <v>2</v>
      </c>
      <c r="B835" s="24" t="s">
        <v>9</v>
      </c>
      <c r="C835" s="25" t="s">
        <v>40</v>
      </c>
      <c r="D835" s="24" t="s">
        <v>119</v>
      </c>
      <c r="E835" s="26">
        <v>0.995</v>
      </c>
      <c r="F835" s="245">
        <v>44563</v>
      </c>
      <c r="G835" s="246">
        <v>44563</v>
      </c>
      <c r="H835" s="100">
        <v>51624</v>
      </c>
      <c r="I835" s="100">
        <v>51621</v>
      </c>
      <c r="J835" s="100">
        <v>99.99</v>
      </c>
      <c r="K835" s="235">
        <f t="shared" si="81"/>
        <v>0.99994188749418877</v>
      </c>
      <c r="L835" s="11"/>
      <c r="M835" s="19">
        <v>834</v>
      </c>
      <c r="N835" s="103"/>
    </row>
    <row r="836" spans="1:14" s="1" customFormat="1" ht="15.6" hidden="1" x14ac:dyDescent="0.4">
      <c r="A836" s="24">
        <v>3</v>
      </c>
      <c r="B836" s="24" t="s">
        <v>9</v>
      </c>
      <c r="C836" s="25" t="s">
        <v>40</v>
      </c>
      <c r="D836" s="24" t="s">
        <v>119</v>
      </c>
      <c r="E836" s="26">
        <v>0.995</v>
      </c>
      <c r="F836" s="245">
        <v>44564</v>
      </c>
      <c r="G836" s="246">
        <v>44564</v>
      </c>
      <c r="H836" s="100">
        <v>67681</v>
      </c>
      <c r="I836" s="100">
        <v>67627</v>
      </c>
      <c r="J836" s="232">
        <f t="shared" si="80"/>
        <v>54</v>
      </c>
      <c r="K836" s="235">
        <f t="shared" si="81"/>
        <v>0.99920213944829417</v>
      </c>
      <c r="L836" s="11"/>
      <c r="M836" s="19">
        <v>835</v>
      </c>
      <c r="N836" s="103"/>
    </row>
    <row r="837" spans="1:14" s="1" customFormat="1" hidden="1" x14ac:dyDescent="0.25">
      <c r="A837" s="24">
        <v>4</v>
      </c>
      <c r="B837" s="24" t="s">
        <v>9</v>
      </c>
      <c r="C837" s="25" t="s">
        <v>40</v>
      </c>
      <c r="D837" s="24" t="s">
        <v>119</v>
      </c>
      <c r="E837" s="26">
        <v>0.995</v>
      </c>
      <c r="F837" s="245">
        <v>44565</v>
      </c>
      <c r="G837" s="246">
        <v>44565</v>
      </c>
      <c r="H837" s="239">
        <v>60726</v>
      </c>
      <c r="I837" s="239">
        <v>60725</v>
      </c>
      <c r="J837" s="232">
        <f t="shared" si="80"/>
        <v>1</v>
      </c>
      <c r="K837" s="235">
        <f t="shared" si="81"/>
        <v>0.99998353258900641</v>
      </c>
      <c r="L837" s="11"/>
      <c r="M837" s="19">
        <v>836</v>
      </c>
      <c r="N837" s="103"/>
    </row>
    <row r="838" spans="1:14" s="1" customFormat="1" hidden="1" x14ac:dyDescent="0.25">
      <c r="A838" s="24">
        <v>5</v>
      </c>
      <c r="B838" s="24" t="s">
        <v>9</v>
      </c>
      <c r="C838" s="25" t="s">
        <v>40</v>
      </c>
      <c r="D838" s="24" t="s">
        <v>119</v>
      </c>
      <c r="E838" s="26">
        <v>0.995</v>
      </c>
      <c r="F838" s="245">
        <v>44566</v>
      </c>
      <c r="G838" s="246">
        <v>44566</v>
      </c>
      <c r="H838" s="239">
        <v>55187</v>
      </c>
      <c r="I838" s="239">
        <v>55174</v>
      </c>
      <c r="J838" s="232">
        <f t="shared" si="80"/>
        <v>13</v>
      </c>
      <c r="K838" s="235">
        <f t="shared" si="81"/>
        <v>0.9997644372768949</v>
      </c>
      <c r="L838" s="11"/>
      <c r="M838" s="19">
        <v>837</v>
      </c>
      <c r="N838" s="103"/>
    </row>
    <row r="839" spans="1:14" s="1" customFormat="1" ht="15.6" hidden="1" x14ac:dyDescent="0.4">
      <c r="A839" s="24">
        <v>6</v>
      </c>
      <c r="B839" s="24" t="s">
        <v>9</v>
      </c>
      <c r="C839" s="25" t="s">
        <v>40</v>
      </c>
      <c r="D839" s="24" t="s">
        <v>119</v>
      </c>
      <c r="E839" s="26">
        <v>0.995</v>
      </c>
      <c r="F839" s="245">
        <v>44567</v>
      </c>
      <c r="G839" s="246">
        <v>44567</v>
      </c>
      <c r="H839" s="100">
        <v>62561</v>
      </c>
      <c r="I839" s="100">
        <v>62559</v>
      </c>
      <c r="J839" s="232">
        <f t="shared" si="80"/>
        <v>2</v>
      </c>
      <c r="K839" s="235">
        <f t="shared" si="81"/>
        <v>0.99996803120154731</v>
      </c>
      <c r="L839" s="11"/>
      <c r="M839" s="19">
        <v>838</v>
      </c>
      <c r="N839" s="103"/>
    </row>
    <row r="840" spans="1:14" s="1" customFormat="1" ht="15.6" hidden="1" x14ac:dyDescent="0.4">
      <c r="A840" s="24">
        <v>7</v>
      </c>
      <c r="B840" s="24" t="s">
        <v>9</v>
      </c>
      <c r="C840" s="25" t="s">
        <v>40</v>
      </c>
      <c r="D840" s="24" t="s">
        <v>119</v>
      </c>
      <c r="E840" s="26">
        <v>0.995</v>
      </c>
      <c r="F840" s="245">
        <v>44568</v>
      </c>
      <c r="G840" s="246">
        <v>44568</v>
      </c>
      <c r="H840" s="100">
        <v>53118</v>
      </c>
      <c r="I840" s="100">
        <v>53109</v>
      </c>
      <c r="J840" s="232">
        <f t="shared" si="80"/>
        <v>9</v>
      </c>
      <c r="K840" s="235">
        <f t="shared" si="81"/>
        <v>0.99983056590986108</v>
      </c>
      <c r="L840" s="11"/>
      <c r="M840" s="19">
        <v>839</v>
      </c>
      <c r="N840" s="103"/>
    </row>
    <row r="841" spans="1:14" s="1" customFormat="1" hidden="1" x14ac:dyDescent="0.25">
      <c r="A841" s="24">
        <v>8</v>
      </c>
      <c r="B841" s="24" t="s">
        <v>9</v>
      </c>
      <c r="C841" s="25" t="s">
        <v>40</v>
      </c>
      <c r="D841" s="24" t="s">
        <v>119</v>
      </c>
      <c r="E841" s="26">
        <v>0.995</v>
      </c>
      <c r="F841" s="245">
        <v>44569</v>
      </c>
      <c r="G841" s="246">
        <v>44569</v>
      </c>
      <c r="H841" s="239">
        <v>56767</v>
      </c>
      <c r="I841" s="239">
        <v>56765</v>
      </c>
      <c r="J841" s="232">
        <f t="shared" si="80"/>
        <v>2</v>
      </c>
      <c r="K841" s="235">
        <f t="shared" si="81"/>
        <v>0.99996476826325154</v>
      </c>
      <c r="L841" s="10"/>
      <c r="M841" s="20">
        <v>840</v>
      </c>
      <c r="N841" s="103"/>
    </row>
    <row r="842" spans="1:14" s="1" customFormat="1" hidden="1" x14ac:dyDescent="0.25">
      <c r="A842" s="24">
        <v>9</v>
      </c>
      <c r="B842" s="24" t="s">
        <v>9</v>
      </c>
      <c r="C842" s="25" t="s">
        <v>40</v>
      </c>
      <c r="D842" s="24" t="s">
        <v>119</v>
      </c>
      <c r="E842" s="26">
        <v>0.995</v>
      </c>
      <c r="F842" s="245">
        <v>44570</v>
      </c>
      <c r="G842" s="246">
        <v>44570</v>
      </c>
      <c r="H842" s="239">
        <v>78740</v>
      </c>
      <c r="I842" s="239">
        <v>78732</v>
      </c>
      <c r="J842" s="232">
        <f t="shared" si="80"/>
        <v>8</v>
      </c>
      <c r="K842" s="235">
        <f t="shared" si="81"/>
        <v>0.99989839979679962</v>
      </c>
      <c r="L842" s="11"/>
      <c r="M842" s="20">
        <v>841</v>
      </c>
      <c r="N842" s="103"/>
    </row>
    <row r="843" spans="1:14" s="1" customFormat="1" hidden="1" x14ac:dyDescent="0.25">
      <c r="A843" s="24">
        <v>10</v>
      </c>
      <c r="B843" s="24" t="s">
        <v>9</v>
      </c>
      <c r="C843" s="25" t="s">
        <v>40</v>
      </c>
      <c r="D843" s="24" t="s">
        <v>119</v>
      </c>
      <c r="E843" s="26">
        <v>0.995</v>
      </c>
      <c r="F843" s="245">
        <v>44571</v>
      </c>
      <c r="G843" s="246">
        <v>44571</v>
      </c>
      <c r="H843" s="239" t="s">
        <v>222</v>
      </c>
      <c r="I843" s="239" t="s">
        <v>222</v>
      </c>
      <c r="J843" s="232" t="e">
        <f t="shared" si="80"/>
        <v>#VALUE!</v>
      </c>
      <c r="K843" s="235" t="e">
        <f t="shared" si="81"/>
        <v>#VALUE!</v>
      </c>
      <c r="L843" s="11"/>
      <c r="M843" s="20">
        <v>842</v>
      </c>
      <c r="N843" s="103"/>
    </row>
    <row r="844" spans="1:14" s="1" customFormat="1" hidden="1" x14ac:dyDescent="0.25">
      <c r="A844" s="24">
        <v>11</v>
      </c>
      <c r="B844" s="24" t="s">
        <v>9</v>
      </c>
      <c r="C844" s="25" t="s">
        <v>40</v>
      </c>
      <c r="D844" s="24" t="s">
        <v>119</v>
      </c>
      <c r="E844" s="26">
        <v>0.995</v>
      </c>
      <c r="F844" s="245">
        <v>44572</v>
      </c>
      <c r="G844" s="246">
        <v>44572</v>
      </c>
      <c r="H844" s="239" t="s">
        <v>222</v>
      </c>
      <c r="I844" s="239" t="s">
        <v>222</v>
      </c>
      <c r="J844" s="232" t="e">
        <f t="shared" si="80"/>
        <v>#VALUE!</v>
      </c>
      <c r="K844" s="235" t="e">
        <f t="shared" si="81"/>
        <v>#VALUE!</v>
      </c>
      <c r="L844" s="11"/>
      <c r="M844" s="20">
        <v>843</v>
      </c>
      <c r="N844" s="103"/>
    </row>
    <row r="845" spans="1:14" s="1" customFormat="1" hidden="1" x14ac:dyDescent="0.25">
      <c r="A845" s="24">
        <v>12</v>
      </c>
      <c r="B845" s="24" t="s">
        <v>9</v>
      </c>
      <c r="C845" s="25" t="s">
        <v>40</v>
      </c>
      <c r="D845" s="24" t="s">
        <v>119</v>
      </c>
      <c r="E845" s="26">
        <v>0.995</v>
      </c>
      <c r="F845" s="245">
        <v>44573</v>
      </c>
      <c r="G845" s="246">
        <v>44573</v>
      </c>
      <c r="H845" s="239" t="s">
        <v>222</v>
      </c>
      <c r="I845" s="239" t="s">
        <v>222</v>
      </c>
      <c r="J845" s="232" t="e">
        <f t="shared" si="80"/>
        <v>#VALUE!</v>
      </c>
      <c r="K845" s="235" t="e">
        <f t="shared" si="81"/>
        <v>#VALUE!</v>
      </c>
      <c r="L845" s="11"/>
      <c r="M845" s="20">
        <v>844</v>
      </c>
      <c r="N845" s="103"/>
    </row>
    <row r="846" spans="1:14" s="1" customFormat="1" hidden="1" x14ac:dyDescent="0.25">
      <c r="A846" s="24">
        <v>13</v>
      </c>
      <c r="B846" s="24" t="s">
        <v>9</v>
      </c>
      <c r="C846" s="25" t="s">
        <v>40</v>
      </c>
      <c r="D846" s="24" t="s">
        <v>119</v>
      </c>
      <c r="E846" s="26">
        <v>0.995</v>
      </c>
      <c r="F846" s="245">
        <v>44574</v>
      </c>
      <c r="G846" s="246">
        <v>44574</v>
      </c>
      <c r="H846" s="239" t="s">
        <v>222</v>
      </c>
      <c r="I846" s="239" t="s">
        <v>222</v>
      </c>
      <c r="J846" s="232" t="e">
        <f t="shared" si="80"/>
        <v>#VALUE!</v>
      </c>
      <c r="K846" s="235" t="e">
        <f t="shared" si="81"/>
        <v>#VALUE!</v>
      </c>
      <c r="L846" s="11"/>
      <c r="M846" s="20">
        <v>845</v>
      </c>
      <c r="N846" s="103"/>
    </row>
    <row r="847" spans="1:14" s="1" customFormat="1" hidden="1" x14ac:dyDescent="0.25">
      <c r="A847" s="24">
        <v>14</v>
      </c>
      <c r="B847" s="24" t="s">
        <v>9</v>
      </c>
      <c r="C847" s="25" t="s">
        <v>40</v>
      </c>
      <c r="D847" s="223" t="s">
        <v>119</v>
      </c>
      <c r="E847" s="224">
        <v>0.995</v>
      </c>
      <c r="F847" s="245">
        <v>44575</v>
      </c>
      <c r="G847" s="246">
        <v>44575</v>
      </c>
      <c r="H847" s="239" t="s">
        <v>222</v>
      </c>
      <c r="I847" s="239" t="s">
        <v>222</v>
      </c>
      <c r="J847" s="232" t="e">
        <f t="shared" si="80"/>
        <v>#VALUE!</v>
      </c>
      <c r="K847" s="236" t="e">
        <f t="shared" si="81"/>
        <v>#VALUE!</v>
      </c>
      <c r="L847" s="11"/>
      <c r="M847" s="20">
        <v>846</v>
      </c>
      <c r="N847" s="103"/>
    </row>
    <row r="848" spans="1:14" s="1" customFormat="1" hidden="1" x14ac:dyDescent="0.25">
      <c r="A848" s="24">
        <v>15</v>
      </c>
      <c r="B848" s="24" t="s">
        <v>9</v>
      </c>
      <c r="C848" s="25" t="s">
        <v>40</v>
      </c>
      <c r="D848" s="24" t="s">
        <v>119</v>
      </c>
      <c r="E848" s="26">
        <v>0.995</v>
      </c>
      <c r="F848" s="245">
        <v>44576</v>
      </c>
      <c r="G848" s="246">
        <v>44576</v>
      </c>
      <c r="H848" s="239" t="s">
        <v>222</v>
      </c>
      <c r="I848" s="239" t="s">
        <v>222</v>
      </c>
      <c r="J848" s="232" t="e">
        <f t="shared" si="80"/>
        <v>#VALUE!</v>
      </c>
      <c r="K848" s="235" t="e">
        <f t="shared" si="81"/>
        <v>#VALUE!</v>
      </c>
      <c r="L848" s="10"/>
      <c r="M848" s="21">
        <v>847</v>
      </c>
      <c r="N848" s="103"/>
    </row>
    <row r="849" spans="1:14" s="1" customFormat="1" hidden="1" x14ac:dyDescent="0.25">
      <c r="A849" s="24">
        <v>16</v>
      </c>
      <c r="B849" s="24" t="s">
        <v>9</v>
      </c>
      <c r="C849" s="25" t="s">
        <v>40</v>
      </c>
      <c r="D849" s="226" t="s">
        <v>119</v>
      </c>
      <c r="E849" s="227">
        <v>0.995</v>
      </c>
      <c r="F849" s="245">
        <v>44577</v>
      </c>
      <c r="G849" s="246">
        <v>44577</v>
      </c>
      <c r="H849" s="239" t="s">
        <v>222</v>
      </c>
      <c r="I849" s="239" t="s">
        <v>222</v>
      </c>
      <c r="J849" s="232" t="e">
        <f t="shared" si="80"/>
        <v>#VALUE!</v>
      </c>
      <c r="K849" s="237" t="e">
        <f t="shared" si="81"/>
        <v>#VALUE!</v>
      </c>
      <c r="L849" s="11"/>
      <c r="M849" s="21">
        <v>848</v>
      </c>
      <c r="N849" s="103"/>
    </row>
    <row r="850" spans="1:14" s="1" customFormat="1" hidden="1" x14ac:dyDescent="0.25">
      <c r="A850" s="24">
        <v>17</v>
      </c>
      <c r="B850" s="24" t="s">
        <v>9</v>
      </c>
      <c r="C850" s="25" t="s">
        <v>40</v>
      </c>
      <c r="D850" s="24" t="s">
        <v>119</v>
      </c>
      <c r="E850" s="26">
        <v>0.995</v>
      </c>
      <c r="F850" s="245">
        <v>44578</v>
      </c>
      <c r="G850" s="246">
        <v>44578</v>
      </c>
      <c r="H850" s="239" t="s">
        <v>222</v>
      </c>
      <c r="I850" s="239" t="s">
        <v>222</v>
      </c>
      <c r="J850" s="232" t="e">
        <f t="shared" si="80"/>
        <v>#VALUE!</v>
      </c>
      <c r="K850" s="235" t="e">
        <f t="shared" si="81"/>
        <v>#VALUE!</v>
      </c>
      <c r="L850" s="11"/>
      <c r="M850" s="21">
        <v>849</v>
      </c>
      <c r="N850" s="103"/>
    </row>
    <row r="851" spans="1:14" s="1" customFormat="1" hidden="1" x14ac:dyDescent="0.25">
      <c r="A851" s="24">
        <v>18</v>
      </c>
      <c r="B851" s="24" t="s">
        <v>9</v>
      </c>
      <c r="C851" s="25" t="s">
        <v>40</v>
      </c>
      <c r="D851" s="24" t="s">
        <v>119</v>
      </c>
      <c r="E851" s="26">
        <v>0.995</v>
      </c>
      <c r="F851" s="245">
        <v>44579</v>
      </c>
      <c r="G851" s="246">
        <v>44579</v>
      </c>
      <c r="H851" s="239" t="s">
        <v>222</v>
      </c>
      <c r="I851" s="239" t="s">
        <v>222</v>
      </c>
      <c r="J851" s="232" t="e">
        <f t="shared" si="80"/>
        <v>#VALUE!</v>
      </c>
      <c r="K851" s="235" t="e">
        <f t="shared" si="81"/>
        <v>#VALUE!</v>
      </c>
      <c r="L851" s="11"/>
      <c r="M851" s="21">
        <v>850</v>
      </c>
      <c r="N851" s="103"/>
    </row>
    <row r="852" spans="1:14" s="1" customFormat="1" hidden="1" x14ac:dyDescent="0.25">
      <c r="A852" s="24">
        <v>19</v>
      </c>
      <c r="B852" s="24" t="s">
        <v>9</v>
      </c>
      <c r="C852" s="25" t="s">
        <v>40</v>
      </c>
      <c r="D852" s="24" t="s">
        <v>119</v>
      </c>
      <c r="E852" s="26">
        <v>0.995</v>
      </c>
      <c r="F852" s="245">
        <v>44580</v>
      </c>
      <c r="G852" s="246">
        <v>44580</v>
      </c>
      <c r="H852" s="239" t="s">
        <v>222</v>
      </c>
      <c r="I852" s="239" t="s">
        <v>222</v>
      </c>
      <c r="J852" s="232" t="e">
        <f t="shared" si="80"/>
        <v>#VALUE!</v>
      </c>
      <c r="K852" s="235" t="e">
        <f t="shared" si="81"/>
        <v>#VALUE!</v>
      </c>
      <c r="L852" s="11"/>
      <c r="M852" s="21">
        <v>851</v>
      </c>
      <c r="N852" s="103"/>
    </row>
    <row r="853" spans="1:14" s="1" customFormat="1" hidden="1" x14ac:dyDescent="0.25">
      <c r="A853" s="24">
        <v>20</v>
      </c>
      <c r="B853" s="24" t="s">
        <v>9</v>
      </c>
      <c r="C853" s="25" t="s">
        <v>40</v>
      </c>
      <c r="D853" s="24" t="s">
        <v>119</v>
      </c>
      <c r="E853" s="26">
        <v>0.995</v>
      </c>
      <c r="F853" s="245">
        <v>44581</v>
      </c>
      <c r="G853" s="246">
        <v>44581</v>
      </c>
      <c r="H853" s="239" t="s">
        <v>222</v>
      </c>
      <c r="I853" s="239" t="s">
        <v>222</v>
      </c>
      <c r="J853" s="232" t="e">
        <f t="shared" si="80"/>
        <v>#VALUE!</v>
      </c>
      <c r="K853" s="235" t="e">
        <f t="shared" si="81"/>
        <v>#VALUE!</v>
      </c>
      <c r="L853" s="11"/>
      <c r="M853" s="21">
        <v>852</v>
      </c>
      <c r="N853" s="103"/>
    </row>
    <row r="854" spans="1:14" s="1" customFormat="1" hidden="1" x14ac:dyDescent="0.25">
      <c r="A854" s="24">
        <v>21</v>
      </c>
      <c r="B854" s="24" t="s">
        <v>9</v>
      </c>
      <c r="C854" s="25" t="s">
        <v>40</v>
      </c>
      <c r="D854" s="24" t="s">
        <v>119</v>
      </c>
      <c r="E854" s="26">
        <v>0.995</v>
      </c>
      <c r="F854" s="245">
        <v>44582</v>
      </c>
      <c r="G854" s="246">
        <v>44582</v>
      </c>
      <c r="H854" s="239" t="s">
        <v>222</v>
      </c>
      <c r="I854" s="239" t="s">
        <v>222</v>
      </c>
      <c r="J854" s="232" t="e">
        <f t="shared" si="80"/>
        <v>#VALUE!</v>
      </c>
      <c r="K854" s="235" t="e">
        <f t="shared" si="81"/>
        <v>#VALUE!</v>
      </c>
      <c r="L854" s="11"/>
      <c r="M854" s="21">
        <v>853</v>
      </c>
      <c r="N854" s="103"/>
    </row>
    <row r="855" spans="1:14" s="1" customFormat="1" hidden="1" x14ac:dyDescent="0.25">
      <c r="A855" s="24">
        <v>22</v>
      </c>
      <c r="B855" s="24" t="s">
        <v>9</v>
      </c>
      <c r="C855" s="25" t="s">
        <v>40</v>
      </c>
      <c r="D855" s="24" t="s">
        <v>119</v>
      </c>
      <c r="E855" s="26">
        <v>0.995</v>
      </c>
      <c r="F855" s="245">
        <v>44583</v>
      </c>
      <c r="G855" s="246">
        <v>44583</v>
      </c>
      <c r="H855" s="239" t="s">
        <v>222</v>
      </c>
      <c r="I855" s="239" t="s">
        <v>222</v>
      </c>
      <c r="J855" s="232" t="e">
        <f t="shared" si="80"/>
        <v>#VALUE!</v>
      </c>
      <c r="K855" s="235" t="e">
        <f t="shared" si="81"/>
        <v>#VALUE!</v>
      </c>
      <c r="L855" s="10"/>
      <c r="M855" s="22">
        <v>854</v>
      </c>
      <c r="N855" s="103"/>
    </row>
    <row r="856" spans="1:14" s="1" customFormat="1" hidden="1" x14ac:dyDescent="0.25">
      <c r="A856" s="24">
        <v>23</v>
      </c>
      <c r="B856" s="24" t="s">
        <v>9</v>
      </c>
      <c r="C856" s="25" t="s">
        <v>40</v>
      </c>
      <c r="D856" s="24" t="s">
        <v>119</v>
      </c>
      <c r="E856" s="26">
        <v>0.995</v>
      </c>
      <c r="F856" s="245">
        <v>44584</v>
      </c>
      <c r="G856" s="246">
        <v>44584</v>
      </c>
      <c r="H856" s="239" t="s">
        <v>222</v>
      </c>
      <c r="I856" s="239" t="s">
        <v>222</v>
      </c>
      <c r="J856" s="232" t="e">
        <f t="shared" si="80"/>
        <v>#VALUE!</v>
      </c>
      <c r="K856" s="235" t="e">
        <f t="shared" si="81"/>
        <v>#VALUE!</v>
      </c>
      <c r="L856" s="11"/>
      <c r="M856" s="22">
        <v>855</v>
      </c>
      <c r="N856" s="103"/>
    </row>
    <row r="857" spans="1:14" s="1" customFormat="1" hidden="1" x14ac:dyDescent="0.25">
      <c r="A857" s="24">
        <v>24</v>
      </c>
      <c r="B857" s="24" t="s">
        <v>9</v>
      </c>
      <c r="C857" s="25" t="s">
        <v>40</v>
      </c>
      <c r="D857" s="24" t="s">
        <v>119</v>
      </c>
      <c r="E857" s="26">
        <v>0.995</v>
      </c>
      <c r="F857" s="245">
        <v>44585</v>
      </c>
      <c r="G857" s="246">
        <v>44585</v>
      </c>
      <c r="H857" s="239" t="s">
        <v>222</v>
      </c>
      <c r="I857" s="239" t="s">
        <v>222</v>
      </c>
      <c r="J857" s="232" t="e">
        <f t="shared" si="80"/>
        <v>#VALUE!</v>
      </c>
      <c r="K857" s="235" t="e">
        <f t="shared" si="81"/>
        <v>#VALUE!</v>
      </c>
      <c r="L857" s="11"/>
      <c r="M857" s="22">
        <v>856</v>
      </c>
      <c r="N857" s="103"/>
    </row>
    <row r="858" spans="1:14" s="1" customFormat="1" hidden="1" x14ac:dyDescent="0.25">
      <c r="A858" s="24">
        <v>25</v>
      </c>
      <c r="B858" s="24" t="s">
        <v>9</v>
      </c>
      <c r="C858" s="25" t="s">
        <v>40</v>
      </c>
      <c r="D858" s="24" t="s">
        <v>119</v>
      </c>
      <c r="E858" s="26">
        <v>0.995</v>
      </c>
      <c r="F858" s="245">
        <v>44586</v>
      </c>
      <c r="G858" s="246">
        <v>44586</v>
      </c>
      <c r="H858" s="239" t="s">
        <v>222</v>
      </c>
      <c r="I858" s="239" t="s">
        <v>222</v>
      </c>
      <c r="J858" s="232" t="e">
        <f t="shared" si="80"/>
        <v>#VALUE!</v>
      </c>
      <c r="K858" s="235" t="e">
        <f t="shared" si="81"/>
        <v>#VALUE!</v>
      </c>
      <c r="L858" s="11"/>
      <c r="M858" s="22">
        <v>857</v>
      </c>
      <c r="N858" s="103"/>
    </row>
    <row r="859" spans="1:14" s="1" customFormat="1" hidden="1" x14ac:dyDescent="0.25">
      <c r="A859" s="24">
        <v>26</v>
      </c>
      <c r="B859" s="24" t="s">
        <v>9</v>
      </c>
      <c r="C859" s="25" t="s">
        <v>40</v>
      </c>
      <c r="D859" s="24" t="s">
        <v>119</v>
      </c>
      <c r="E859" s="26">
        <v>0.995</v>
      </c>
      <c r="F859" s="245">
        <v>44587</v>
      </c>
      <c r="G859" s="246">
        <v>44587</v>
      </c>
      <c r="H859" s="239" t="s">
        <v>222</v>
      </c>
      <c r="I859" s="239" t="s">
        <v>222</v>
      </c>
      <c r="J859" s="232" t="e">
        <f t="shared" si="80"/>
        <v>#VALUE!</v>
      </c>
      <c r="K859" s="235" t="e">
        <f t="shared" si="81"/>
        <v>#VALUE!</v>
      </c>
      <c r="L859" s="11"/>
      <c r="M859" s="22">
        <v>858</v>
      </c>
      <c r="N859" s="103"/>
    </row>
    <row r="860" spans="1:14" s="1" customFormat="1" hidden="1" x14ac:dyDescent="0.25">
      <c r="A860" s="24">
        <v>27</v>
      </c>
      <c r="B860" s="24" t="s">
        <v>9</v>
      </c>
      <c r="C860" s="25" t="s">
        <v>40</v>
      </c>
      <c r="D860" s="24" t="s">
        <v>119</v>
      </c>
      <c r="E860" s="26">
        <v>0.995</v>
      </c>
      <c r="F860" s="245">
        <v>44588</v>
      </c>
      <c r="G860" s="246">
        <v>44588</v>
      </c>
      <c r="H860" s="239" t="s">
        <v>222</v>
      </c>
      <c r="I860" s="239" t="s">
        <v>222</v>
      </c>
      <c r="J860" s="232" t="e">
        <f t="shared" si="80"/>
        <v>#VALUE!</v>
      </c>
      <c r="K860" s="235" t="e">
        <f t="shared" si="81"/>
        <v>#VALUE!</v>
      </c>
      <c r="L860" s="11"/>
      <c r="M860" s="22">
        <v>859</v>
      </c>
      <c r="N860" s="103"/>
    </row>
    <row r="861" spans="1:14" s="1" customFormat="1" hidden="1" x14ac:dyDescent="0.25">
      <c r="A861" s="24">
        <v>28</v>
      </c>
      <c r="B861" s="24" t="s">
        <v>9</v>
      </c>
      <c r="C861" s="25" t="s">
        <v>40</v>
      </c>
      <c r="D861" s="24" t="s">
        <v>119</v>
      </c>
      <c r="E861" s="26">
        <v>0.995</v>
      </c>
      <c r="F861" s="245">
        <v>44589</v>
      </c>
      <c r="G861" s="246">
        <v>44589</v>
      </c>
      <c r="H861" s="239" t="s">
        <v>222</v>
      </c>
      <c r="I861" s="239" t="s">
        <v>222</v>
      </c>
      <c r="J861" s="232" t="e">
        <f t="shared" si="80"/>
        <v>#VALUE!</v>
      </c>
      <c r="K861" s="235" t="e">
        <f t="shared" si="81"/>
        <v>#VALUE!</v>
      </c>
      <c r="L861" s="11"/>
      <c r="M861" s="22">
        <v>860</v>
      </c>
      <c r="N861" s="103"/>
    </row>
    <row r="862" spans="1:14" s="1" customFormat="1" hidden="1" x14ac:dyDescent="0.25">
      <c r="A862" s="24">
        <v>29</v>
      </c>
      <c r="B862" s="24" t="s">
        <v>9</v>
      </c>
      <c r="C862" s="25" t="s">
        <v>40</v>
      </c>
      <c r="D862" s="24" t="s">
        <v>119</v>
      </c>
      <c r="E862" s="26">
        <v>0.995</v>
      </c>
      <c r="F862" s="245">
        <v>44590</v>
      </c>
      <c r="G862" s="246">
        <v>44590</v>
      </c>
      <c r="H862" s="239" t="s">
        <v>222</v>
      </c>
      <c r="I862" s="239" t="s">
        <v>222</v>
      </c>
      <c r="J862" s="232" t="e">
        <f t="shared" si="80"/>
        <v>#VALUE!</v>
      </c>
      <c r="K862" s="235" t="e">
        <f t="shared" si="81"/>
        <v>#VALUE!</v>
      </c>
      <c r="L862" s="10"/>
      <c r="M862" s="22">
        <v>861</v>
      </c>
      <c r="N862" s="103"/>
    </row>
    <row r="863" spans="1:14" s="1" customFormat="1" hidden="1" x14ac:dyDescent="0.25">
      <c r="A863" s="24">
        <v>30</v>
      </c>
      <c r="B863" s="24" t="s">
        <v>9</v>
      </c>
      <c r="C863" s="25" t="s">
        <v>40</v>
      </c>
      <c r="D863" s="24" t="s">
        <v>119</v>
      </c>
      <c r="E863" s="26">
        <v>0.995</v>
      </c>
      <c r="F863" s="245">
        <v>44591</v>
      </c>
      <c r="G863" s="246">
        <v>44591</v>
      </c>
      <c r="H863" s="239" t="s">
        <v>222</v>
      </c>
      <c r="I863" s="239" t="s">
        <v>222</v>
      </c>
      <c r="J863" s="232" t="e">
        <f t="shared" si="80"/>
        <v>#VALUE!</v>
      </c>
      <c r="K863" s="235" t="e">
        <f t="shared" si="81"/>
        <v>#VALUE!</v>
      </c>
      <c r="L863" s="10"/>
      <c r="M863" s="22">
        <v>862</v>
      </c>
      <c r="N863" s="103"/>
    </row>
    <row r="864" spans="1:14" s="1" customFormat="1" hidden="1" x14ac:dyDescent="0.25">
      <c r="A864" s="24">
        <v>31</v>
      </c>
      <c r="B864" s="24" t="s">
        <v>9</v>
      </c>
      <c r="C864" s="25" t="s">
        <v>40</v>
      </c>
      <c r="D864" s="24" t="s">
        <v>119</v>
      </c>
      <c r="E864" s="26">
        <v>0.995</v>
      </c>
      <c r="F864" s="245">
        <v>44592</v>
      </c>
      <c r="G864" s="246">
        <v>44592</v>
      </c>
      <c r="H864" s="239" t="s">
        <v>222</v>
      </c>
      <c r="I864" s="239" t="s">
        <v>222</v>
      </c>
      <c r="J864" s="232" t="e">
        <f t="shared" ref="J864" si="82">H864-I864</f>
        <v>#VALUE!</v>
      </c>
      <c r="K864" s="235" t="e">
        <f t="shared" ref="K864" si="83">I864/H864</f>
        <v>#VALUE!</v>
      </c>
      <c r="L864" s="10"/>
      <c r="M864" s="22">
        <v>863</v>
      </c>
      <c r="N864" s="103"/>
    </row>
    <row r="865" spans="1:14" s="1" customFormat="1" x14ac:dyDescent="0.25">
      <c r="A865" s="24"/>
      <c r="B865" s="24" t="s">
        <v>9</v>
      </c>
      <c r="C865" s="25" t="s">
        <v>40</v>
      </c>
      <c r="D865" s="24" t="s">
        <v>120</v>
      </c>
      <c r="E865" s="26">
        <v>0.995</v>
      </c>
      <c r="F865" s="27" t="s">
        <v>223</v>
      </c>
      <c r="G865" s="64"/>
      <c r="H865" s="257">
        <f>SUM(H834:H863)</f>
        <v>545324</v>
      </c>
      <c r="I865" s="257">
        <f>SUM(I834:I863)</f>
        <v>545232</v>
      </c>
      <c r="J865" s="228">
        <f t="shared" si="80"/>
        <v>92</v>
      </c>
      <c r="K865" s="235">
        <f t="shared" si="81"/>
        <v>0.99983129295611417</v>
      </c>
      <c r="L865" s="11"/>
      <c r="M865" s="23">
        <v>864</v>
      </c>
      <c r="N865" s="103"/>
    </row>
    <row r="866" spans="1:14" hidden="1" x14ac:dyDescent="0.25">
      <c r="A866" s="24">
        <v>1</v>
      </c>
      <c r="B866" s="24" t="s">
        <v>65</v>
      </c>
      <c r="C866" s="25" t="s">
        <v>27</v>
      </c>
      <c r="D866" s="24" t="s">
        <v>121</v>
      </c>
      <c r="E866" s="26">
        <v>0.995</v>
      </c>
      <c r="F866" s="245">
        <v>44562</v>
      </c>
      <c r="G866" s="246">
        <v>44562</v>
      </c>
      <c r="H866" s="239">
        <v>16677</v>
      </c>
      <c r="I866" s="239">
        <v>16676</v>
      </c>
      <c r="J866" s="232">
        <f>H866-I866</f>
        <v>1</v>
      </c>
      <c r="K866" s="235">
        <f>I866/H866</f>
        <v>0.99994003717695024</v>
      </c>
      <c r="L866" s="10"/>
      <c r="M866" s="19">
        <v>865</v>
      </c>
    </row>
    <row r="867" spans="1:14" ht="15.6" hidden="1" x14ac:dyDescent="0.4">
      <c r="A867" s="24">
        <v>2</v>
      </c>
      <c r="B867" s="24" t="s">
        <v>65</v>
      </c>
      <c r="C867" s="25" t="s">
        <v>27</v>
      </c>
      <c r="D867" s="24" t="s">
        <v>121</v>
      </c>
      <c r="E867" s="26">
        <v>0.995</v>
      </c>
      <c r="F867" s="245">
        <v>44563</v>
      </c>
      <c r="G867" s="246">
        <v>44563</v>
      </c>
      <c r="H867" s="100">
        <v>24123</v>
      </c>
      <c r="I867" s="100">
        <v>24120</v>
      </c>
      <c r="J867" s="232">
        <f t="shared" ref="J867:J886" si="84">H867-I867</f>
        <v>3</v>
      </c>
      <c r="K867" s="235">
        <f t="shared" ref="K867:K887" si="85">I867/H867</f>
        <v>0.99987563735853746</v>
      </c>
      <c r="L867" s="11"/>
      <c r="M867" s="19">
        <v>866</v>
      </c>
    </row>
    <row r="868" spans="1:14" ht="15.6" hidden="1" x14ac:dyDescent="0.4">
      <c r="A868" s="24">
        <v>3</v>
      </c>
      <c r="B868" s="24" t="s">
        <v>65</v>
      </c>
      <c r="C868" s="25" t="s">
        <v>27</v>
      </c>
      <c r="D868" s="24" t="s">
        <v>121</v>
      </c>
      <c r="E868" s="26">
        <v>0.995</v>
      </c>
      <c r="F868" s="245">
        <v>44564</v>
      </c>
      <c r="G868" s="246">
        <v>44564</v>
      </c>
      <c r="H868" s="100">
        <v>30621</v>
      </c>
      <c r="I868" s="100">
        <v>30589</v>
      </c>
      <c r="J868" s="232">
        <f t="shared" si="84"/>
        <v>32</v>
      </c>
      <c r="K868" s="235">
        <f t="shared" si="85"/>
        <v>0.99895496554652041</v>
      </c>
      <c r="L868" s="11"/>
      <c r="M868" s="19">
        <v>867</v>
      </c>
    </row>
    <row r="869" spans="1:14" hidden="1" x14ac:dyDescent="0.25">
      <c r="A869" s="24">
        <v>4</v>
      </c>
      <c r="B869" s="24" t="s">
        <v>65</v>
      </c>
      <c r="C869" s="25" t="s">
        <v>27</v>
      </c>
      <c r="D869" s="24" t="s">
        <v>121</v>
      </c>
      <c r="E869" s="26">
        <v>0.995</v>
      </c>
      <c r="F869" s="245">
        <v>44565</v>
      </c>
      <c r="G869" s="246">
        <v>44565</v>
      </c>
      <c r="H869" s="239">
        <v>32050</v>
      </c>
      <c r="I869" s="239">
        <v>32047</v>
      </c>
      <c r="J869" s="232">
        <f t="shared" si="84"/>
        <v>3</v>
      </c>
      <c r="K869" s="235">
        <f t="shared" si="85"/>
        <v>0.99990639625585021</v>
      </c>
      <c r="L869" s="11"/>
      <c r="M869" s="19">
        <v>868</v>
      </c>
    </row>
    <row r="870" spans="1:14" hidden="1" x14ac:dyDescent="0.25">
      <c r="A870" s="24">
        <v>5</v>
      </c>
      <c r="B870" s="24" t="s">
        <v>65</v>
      </c>
      <c r="C870" s="25" t="s">
        <v>27</v>
      </c>
      <c r="D870" s="24" t="s">
        <v>121</v>
      </c>
      <c r="E870" s="26">
        <v>0.995</v>
      </c>
      <c r="F870" s="245">
        <v>44566</v>
      </c>
      <c r="G870" s="246">
        <v>44566</v>
      </c>
      <c r="H870" s="239">
        <v>35251</v>
      </c>
      <c r="I870" s="239">
        <v>35205</v>
      </c>
      <c r="J870" s="232">
        <f t="shared" si="84"/>
        <v>46</v>
      </c>
      <c r="K870" s="235">
        <f t="shared" si="85"/>
        <v>0.99869507248021328</v>
      </c>
      <c r="L870" s="11"/>
      <c r="M870" s="19">
        <v>869</v>
      </c>
    </row>
    <row r="871" spans="1:14" ht="15.6" hidden="1" x14ac:dyDescent="0.4">
      <c r="A871" s="24">
        <v>6</v>
      </c>
      <c r="B871" s="24" t="s">
        <v>65</v>
      </c>
      <c r="C871" s="25" t="s">
        <v>27</v>
      </c>
      <c r="D871" s="24" t="s">
        <v>121</v>
      </c>
      <c r="E871" s="26">
        <v>0.995</v>
      </c>
      <c r="F871" s="245">
        <v>44567</v>
      </c>
      <c r="G871" s="246">
        <v>44567</v>
      </c>
      <c r="H871" s="100">
        <v>30157</v>
      </c>
      <c r="I871" s="100">
        <v>30144</v>
      </c>
      <c r="J871" s="232">
        <f t="shared" si="84"/>
        <v>13</v>
      </c>
      <c r="K871" s="235">
        <f t="shared" si="85"/>
        <v>0.99956892263819341</v>
      </c>
      <c r="L871" s="11"/>
      <c r="M871" s="19">
        <v>870</v>
      </c>
    </row>
    <row r="872" spans="1:14" ht="15.6" hidden="1" x14ac:dyDescent="0.4">
      <c r="A872" s="24">
        <v>7</v>
      </c>
      <c r="B872" s="24" t="s">
        <v>65</v>
      </c>
      <c r="C872" s="25" t="s">
        <v>27</v>
      </c>
      <c r="D872" s="24" t="s">
        <v>121</v>
      </c>
      <c r="E872" s="26">
        <v>0.995</v>
      </c>
      <c r="F872" s="245">
        <v>44568</v>
      </c>
      <c r="G872" s="246">
        <v>44568</v>
      </c>
      <c r="H872" s="100">
        <v>27196</v>
      </c>
      <c r="I872" s="100">
        <v>27187</v>
      </c>
      <c r="J872" s="232">
        <f t="shared" si="84"/>
        <v>9</v>
      </c>
      <c r="K872" s="235">
        <f t="shared" si="85"/>
        <v>0.99966906898073249</v>
      </c>
      <c r="L872" s="11"/>
      <c r="M872" s="19">
        <v>871</v>
      </c>
    </row>
    <row r="873" spans="1:14" hidden="1" x14ac:dyDescent="0.25">
      <c r="A873" s="24">
        <v>8</v>
      </c>
      <c r="B873" s="24" t="s">
        <v>65</v>
      </c>
      <c r="C873" s="25" t="s">
        <v>27</v>
      </c>
      <c r="D873" s="24" t="s">
        <v>121</v>
      </c>
      <c r="E873" s="26">
        <v>0.995</v>
      </c>
      <c r="F873" s="245">
        <v>44569</v>
      </c>
      <c r="G873" s="246">
        <v>44569</v>
      </c>
      <c r="H873" s="239">
        <v>38591</v>
      </c>
      <c r="I873" s="239">
        <v>38571</v>
      </c>
      <c r="J873" s="232">
        <f t="shared" si="84"/>
        <v>20</v>
      </c>
      <c r="K873" s="235">
        <f t="shared" si="85"/>
        <v>0.99948174444818738</v>
      </c>
      <c r="L873" s="10"/>
      <c r="M873" s="20">
        <v>872</v>
      </c>
    </row>
    <row r="874" spans="1:14" hidden="1" x14ac:dyDescent="0.25">
      <c r="A874" s="24">
        <v>9</v>
      </c>
      <c r="B874" s="24" t="s">
        <v>65</v>
      </c>
      <c r="C874" s="25" t="s">
        <v>27</v>
      </c>
      <c r="D874" s="24" t="s">
        <v>121</v>
      </c>
      <c r="E874" s="26">
        <v>0.995</v>
      </c>
      <c r="F874" s="245">
        <v>44570</v>
      </c>
      <c r="G874" s="246">
        <v>44570</v>
      </c>
      <c r="H874" s="239">
        <v>42448</v>
      </c>
      <c r="I874" s="239">
        <v>42435</v>
      </c>
      <c r="J874" s="232">
        <f t="shared" si="84"/>
        <v>13</v>
      </c>
      <c r="K874" s="235">
        <f t="shared" si="85"/>
        <v>0.99969374293252922</v>
      </c>
      <c r="L874" s="11"/>
      <c r="M874" s="20">
        <v>873</v>
      </c>
    </row>
    <row r="875" spans="1:14" hidden="1" x14ac:dyDescent="0.25">
      <c r="A875" s="24">
        <v>10</v>
      </c>
      <c r="B875" s="24" t="s">
        <v>65</v>
      </c>
      <c r="C875" s="25" t="s">
        <v>27</v>
      </c>
      <c r="D875" s="24" t="s">
        <v>121</v>
      </c>
      <c r="E875" s="26">
        <v>0.995</v>
      </c>
      <c r="F875" s="245">
        <v>44571</v>
      </c>
      <c r="G875" s="246">
        <v>44571</v>
      </c>
      <c r="H875" s="239" t="s">
        <v>222</v>
      </c>
      <c r="I875" s="239" t="s">
        <v>222</v>
      </c>
      <c r="J875" s="232" t="e">
        <f t="shared" si="84"/>
        <v>#VALUE!</v>
      </c>
      <c r="K875" s="235" t="e">
        <f t="shared" si="85"/>
        <v>#VALUE!</v>
      </c>
      <c r="L875" s="11"/>
      <c r="M875" s="20">
        <v>874</v>
      </c>
    </row>
    <row r="876" spans="1:14" hidden="1" x14ac:dyDescent="0.25">
      <c r="A876" s="24">
        <v>11</v>
      </c>
      <c r="B876" s="24" t="s">
        <v>65</v>
      </c>
      <c r="C876" s="25" t="s">
        <v>27</v>
      </c>
      <c r="D876" s="24" t="s">
        <v>121</v>
      </c>
      <c r="E876" s="26">
        <v>0.995</v>
      </c>
      <c r="F876" s="245">
        <v>44572</v>
      </c>
      <c r="G876" s="246">
        <v>44572</v>
      </c>
      <c r="H876" s="239" t="s">
        <v>222</v>
      </c>
      <c r="I876" s="239" t="s">
        <v>222</v>
      </c>
      <c r="J876" s="232" t="e">
        <f t="shared" si="84"/>
        <v>#VALUE!</v>
      </c>
      <c r="K876" s="235" t="e">
        <f t="shared" si="85"/>
        <v>#VALUE!</v>
      </c>
      <c r="L876" s="11"/>
      <c r="M876" s="20">
        <v>875</v>
      </c>
    </row>
    <row r="877" spans="1:14" hidden="1" x14ac:dyDescent="0.25">
      <c r="A877" s="24">
        <v>12</v>
      </c>
      <c r="B877" s="24" t="s">
        <v>65</v>
      </c>
      <c r="C877" s="25" t="s">
        <v>27</v>
      </c>
      <c r="D877" s="24" t="s">
        <v>121</v>
      </c>
      <c r="E877" s="26">
        <v>0.995</v>
      </c>
      <c r="F877" s="245">
        <v>44573</v>
      </c>
      <c r="G877" s="246">
        <v>44573</v>
      </c>
      <c r="H877" s="239" t="s">
        <v>222</v>
      </c>
      <c r="I877" s="239" t="s">
        <v>222</v>
      </c>
      <c r="J877" s="232" t="e">
        <f t="shared" si="84"/>
        <v>#VALUE!</v>
      </c>
      <c r="K877" s="235" t="e">
        <f t="shared" si="85"/>
        <v>#VALUE!</v>
      </c>
      <c r="L877" s="11"/>
      <c r="M877" s="20">
        <v>876</v>
      </c>
    </row>
    <row r="878" spans="1:14" hidden="1" x14ac:dyDescent="0.25">
      <c r="A878" s="24">
        <v>13</v>
      </c>
      <c r="B878" s="24" t="s">
        <v>65</v>
      </c>
      <c r="C878" s="25" t="s">
        <v>27</v>
      </c>
      <c r="D878" s="24" t="s">
        <v>121</v>
      </c>
      <c r="E878" s="26">
        <v>0.995</v>
      </c>
      <c r="F878" s="245">
        <v>44574</v>
      </c>
      <c r="G878" s="246">
        <v>44574</v>
      </c>
      <c r="H878" s="239" t="s">
        <v>222</v>
      </c>
      <c r="I878" s="239" t="s">
        <v>222</v>
      </c>
      <c r="J878" s="232" t="e">
        <f t="shared" si="84"/>
        <v>#VALUE!</v>
      </c>
      <c r="K878" s="235" t="e">
        <f t="shared" si="85"/>
        <v>#VALUE!</v>
      </c>
      <c r="L878" s="11"/>
      <c r="M878" s="20">
        <v>877</v>
      </c>
    </row>
    <row r="879" spans="1:14" hidden="1" x14ac:dyDescent="0.25">
      <c r="A879" s="24">
        <v>14</v>
      </c>
      <c r="B879" s="24" t="s">
        <v>65</v>
      </c>
      <c r="C879" s="25" t="s">
        <v>27</v>
      </c>
      <c r="D879" s="223" t="s">
        <v>121</v>
      </c>
      <c r="E879" s="224">
        <v>0.995</v>
      </c>
      <c r="F879" s="245">
        <v>44575</v>
      </c>
      <c r="G879" s="246">
        <v>44575</v>
      </c>
      <c r="H879" s="239" t="s">
        <v>222</v>
      </c>
      <c r="I879" s="239" t="s">
        <v>222</v>
      </c>
      <c r="J879" s="232" t="e">
        <f t="shared" si="84"/>
        <v>#VALUE!</v>
      </c>
      <c r="K879" s="235" t="e">
        <f t="shared" si="85"/>
        <v>#VALUE!</v>
      </c>
      <c r="L879" s="11"/>
      <c r="M879" s="20">
        <v>878</v>
      </c>
    </row>
    <row r="880" spans="1:14" hidden="1" x14ac:dyDescent="0.25">
      <c r="A880" s="24">
        <v>15</v>
      </c>
      <c r="B880" s="24" t="s">
        <v>65</v>
      </c>
      <c r="C880" s="25" t="s">
        <v>27</v>
      </c>
      <c r="D880" s="24" t="s">
        <v>121</v>
      </c>
      <c r="E880" s="26">
        <v>0.995</v>
      </c>
      <c r="F880" s="245">
        <v>44576</v>
      </c>
      <c r="G880" s="246">
        <v>44576</v>
      </c>
      <c r="H880" s="239" t="s">
        <v>222</v>
      </c>
      <c r="I880" s="239" t="s">
        <v>222</v>
      </c>
      <c r="J880" s="232" t="e">
        <f t="shared" si="84"/>
        <v>#VALUE!</v>
      </c>
      <c r="K880" s="235" t="e">
        <f t="shared" si="85"/>
        <v>#VALUE!</v>
      </c>
      <c r="L880" s="10"/>
      <c r="M880" s="21">
        <v>879</v>
      </c>
    </row>
    <row r="881" spans="1:13" hidden="1" x14ac:dyDescent="0.25">
      <c r="A881" s="24">
        <v>16</v>
      </c>
      <c r="B881" s="24" t="s">
        <v>65</v>
      </c>
      <c r="C881" s="25" t="s">
        <v>27</v>
      </c>
      <c r="D881" s="226" t="s">
        <v>121</v>
      </c>
      <c r="E881" s="227">
        <v>0.995</v>
      </c>
      <c r="F881" s="245">
        <v>44577</v>
      </c>
      <c r="G881" s="246">
        <v>44577</v>
      </c>
      <c r="H881" s="239" t="s">
        <v>222</v>
      </c>
      <c r="I881" s="239" t="s">
        <v>222</v>
      </c>
      <c r="J881" s="232" t="e">
        <f t="shared" si="84"/>
        <v>#VALUE!</v>
      </c>
      <c r="K881" s="235" t="e">
        <f t="shared" si="85"/>
        <v>#VALUE!</v>
      </c>
      <c r="L881" s="11"/>
      <c r="M881" s="21">
        <v>880</v>
      </c>
    </row>
    <row r="882" spans="1:13" hidden="1" x14ac:dyDescent="0.25">
      <c r="A882" s="24">
        <v>17</v>
      </c>
      <c r="B882" s="24" t="s">
        <v>65</v>
      </c>
      <c r="C882" s="25" t="s">
        <v>27</v>
      </c>
      <c r="D882" s="24" t="s">
        <v>121</v>
      </c>
      <c r="E882" s="26">
        <v>0.995</v>
      </c>
      <c r="F882" s="245">
        <v>44578</v>
      </c>
      <c r="G882" s="246">
        <v>44578</v>
      </c>
      <c r="H882" s="239" t="s">
        <v>222</v>
      </c>
      <c r="I882" s="239" t="s">
        <v>222</v>
      </c>
      <c r="J882" s="232" t="e">
        <f t="shared" si="84"/>
        <v>#VALUE!</v>
      </c>
      <c r="K882" s="235" t="e">
        <f t="shared" si="85"/>
        <v>#VALUE!</v>
      </c>
      <c r="L882" s="11"/>
      <c r="M882" s="21">
        <v>881</v>
      </c>
    </row>
    <row r="883" spans="1:13" hidden="1" x14ac:dyDescent="0.25">
      <c r="A883" s="24">
        <v>18</v>
      </c>
      <c r="B883" s="24" t="s">
        <v>65</v>
      </c>
      <c r="C883" s="25" t="s">
        <v>27</v>
      </c>
      <c r="D883" s="24" t="s">
        <v>121</v>
      </c>
      <c r="E883" s="26">
        <v>0.995</v>
      </c>
      <c r="F883" s="245">
        <v>44579</v>
      </c>
      <c r="G883" s="246">
        <v>44579</v>
      </c>
      <c r="H883" s="239" t="s">
        <v>222</v>
      </c>
      <c r="I883" s="239" t="s">
        <v>222</v>
      </c>
      <c r="J883" s="232" t="e">
        <f t="shared" si="84"/>
        <v>#VALUE!</v>
      </c>
      <c r="K883" s="235" t="e">
        <f t="shared" si="85"/>
        <v>#VALUE!</v>
      </c>
      <c r="L883" s="11"/>
      <c r="M883" s="21">
        <v>882</v>
      </c>
    </row>
    <row r="884" spans="1:13" hidden="1" x14ac:dyDescent="0.25">
      <c r="A884" s="24">
        <v>19</v>
      </c>
      <c r="B884" s="24" t="s">
        <v>65</v>
      </c>
      <c r="C884" s="25" t="s">
        <v>27</v>
      </c>
      <c r="D884" s="24" t="s">
        <v>121</v>
      </c>
      <c r="E884" s="26">
        <v>0.995</v>
      </c>
      <c r="F884" s="245">
        <v>44580</v>
      </c>
      <c r="G884" s="246">
        <v>44580</v>
      </c>
      <c r="H884" s="239" t="s">
        <v>222</v>
      </c>
      <c r="I884" s="239" t="s">
        <v>222</v>
      </c>
      <c r="J884" s="232" t="e">
        <f t="shared" si="84"/>
        <v>#VALUE!</v>
      </c>
      <c r="K884" s="235" t="e">
        <f t="shared" si="85"/>
        <v>#VALUE!</v>
      </c>
      <c r="L884" s="11"/>
      <c r="M884" s="21">
        <v>883</v>
      </c>
    </row>
    <row r="885" spans="1:13" hidden="1" x14ac:dyDescent="0.25">
      <c r="A885" s="24">
        <v>20</v>
      </c>
      <c r="B885" s="24" t="s">
        <v>65</v>
      </c>
      <c r="C885" s="25" t="s">
        <v>27</v>
      </c>
      <c r="D885" s="24" t="s">
        <v>121</v>
      </c>
      <c r="E885" s="26">
        <v>0.995</v>
      </c>
      <c r="F885" s="245">
        <v>44581</v>
      </c>
      <c r="G885" s="246">
        <v>44581</v>
      </c>
      <c r="H885" s="239" t="s">
        <v>222</v>
      </c>
      <c r="I885" s="239" t="s">
        <v>222</v>
      </c>
      <c r="J885" s="232" t="e">
        <f t="shared" si="84"/>
        <v>#VALUE!</v>
      </c>
      <c r="K885" s="235" t="e">
        <f t="shared" si="85"/>
        <v>#VALUE!</v>
      </c>
      <c r="L885" s="11"/>
      <c r="M885" s="21">
        <v>884</v>
      </c>
    </row>
    <row r="886" spans="1:13" hidden="1" x14ac:dyDescent="0.25">
      <c r="A886" s="24">
        <v>21</v>
      </c>
      <c r="B886" s="24" t="s">
        <v>65</v>
      </c>
      <c r="C886" s="25" t="s">
        <v>27</v>
      </c>
      <c r="D886" s="24" t="s">
        <v>121</v>
      </c>
      <c r="E886" s="26">
        <v>0.995</v>
      </c>
      <c r="F886" s="245">
        <v>44582</v>
      </c>
      <c r="G886" s="246">
        <v>44582</v>
      </c>
      <c r="H886" s="239" t="s">
        <v>222</v>
      </c>
      <c r="I886" s="239" t="s">
        <v>222</v>
      </c>
      <c r="J886" s="232" t="e">
        <f t="shared" si="84"/>
        <v>#VALUE!</v>
      </c>
      <c r="K886" s="235" t="e">
        <f t="shared" si="85"/>
        <v>#VALUE!</v>
      </c>
      <c r="L886" s="11"/>
      <c r="M886" s="21">
        <v>885</v>
      </c>
    </row>
    <row r="887" spans="1:13" hidden="1" x14ac:dyDescent="0.25">
      <c r="A887" s="24">
        <v>22</v>
      </c>
      <c r="B887" s="24" t="s">
        <v>65</v>
      </c>
      <c r="C887" s="25" t="s">
        <v>27</v>
      </c>
      <c r="D887" s="24" t="s">
        <v>121</v>
      </c>
      <c r="E887" s="26">
        <v>0.995</v>
      </c>
      <c r="F887" s="245">
        <v>44583</v>
      </c>
      <c r="G887" s="246">
        <v>44583</v>
      </c>
      <c r="H887" s="239" t="s">
        <v>222</v>
      </c>
      <c r="I887" s="239" t="s">
        <v>222</v>
      </c>
      <c r="J887" s="232" t="e">
        <f t="shared" si="80"/>
        <v>#VALUE!</v>
      </c>
      <c r="K887" s="235" t="e">
        <f t="shared" si="85"/>
        <v>#VALUE!</v>
      </c>
      <c r="L887" s="10"/>
      <c r="M887" s="22">
        <v>886</v>
      </c>
    </row>
    <row r="888" spans="1:13" hidden="1" x14ac:dyDescent="0.25">
      <c r="A888" s="24">
        <v>23</v>
      </c>
      <c r="B888" s="24" t="s">
        <v>65</v>
      </c>
      <c r="C888" s="25" t="s">
        <v>27</v>
      </c>
      <c r="D888" s="24" t="s">
        <v>121</v>
      </c>
      <c r="E888" s="26">
        <v>0.995</v>
      </c>
      <c r="F888" s="245">
        <v>44584</v>
      </c>
      <c r="G888" s="246">
        <v>44584</v>
      </c>
      <c r="H888" s="239" t="s">
        <v>222</v>
      </c>
      <c r="I888" s="239" t="s">
        <v>222</v>
      </c>
      <c r="J888" s="232" t="e">
        <f t="shared" si="80"/>
        <v>#VALUE!</v>
      </c>
      <c r="K888" s="235" t="e">
        <f t="shared" si="81"/>
        <v>#VALUE!</v>
      </c>
      <c r="L888" s="11"/>
      <c r="M888" s="22">
        <v>887</v>
      </c>
    </row>
    <row r="889" spans="1:13" hidden="1" x14ac:dyDescent="0.25">
      <c r="A889" s="24">
        <v>24</v>
      </c>
      <c r="B889" s="24" t="s">
        <v>65</v>
      </c>
      <c r="C889" s="25" t="s">
        <v>27</v>
      </c>
      <c r="D889" s="24" t="s">
        <v>121</v>
      </c>
      <c r="E889" s="26">
        <v>0.995</v>
      </c>
      <c r="F889" s="245">
        <v>44585</v>
      </c>
      <c r="G889" s="246">
        <v>44585</v>
      </c>
      <c r="H889" s="239" t="s">
        <v>222</v>
      </c>
      <c r="I889" s="239" t="s">
        <v>222</v>
      </c>
      <c r="J889" s="232" t="e">
        <f t="shared" si="80"/>
        <v>#VALUE!</v>
      </c>
      <c r="K889" s="235" t="e">
        <f t="shared" si="81"/>
        <v>#VALUE!</v>
      </c>
      <c r="L889" s="11"/>
      <c r="M889" s="22">
        <v>888</v>
      </c>
    </row>
    <row r="890" spans="1:13" hidden="1" x14ac:dyDescent="0.25">
      <c r="A890" s="24">
        <v>25</v>
      </c>
      <c r="B890" s="24" t="s">
        <v>65</v>
      </c>
      <c r="C890" s="25" t="s">
        <v>27</v>
      </c>
      <c r="D890" s="24" t="s">
        <v>121</v>
      </c>
      <c r="E890" s="26">
        <v>0.995</v>
      </c>
      <c r="F890" s="245">
        <v>44586</v>
      </c>
      <c r="G890" s="246">
        <v>44586</v>
      </c>
      <c r="H890" s="239" t="s">
        <v>222</v>
      </c>
      <c r="I890" s="239" t="s">
        <v>222</v>
      </c>
      <c r="J890" s="232" t="e">
        <f t="shared" si="80"/>
        <v>#VALUE!</v>
      </c>
      <c r="K890" s="235" t="e">
        <f t="shared" si="81"/>
        <v>#VALUE!</v>
      </c>
      <c r="L890" s="11"/>
      <c r="M890" s="22">
        <v>889</v>
      </c>
    </row>
    <row r="891" spans="1:13" hidden="1" x14ac:dyDescent="0.25">
      <c r="A891" s="24">
        <v>26</v>
      </c>
      <c r="B891" s="24" t="s">
        <v>65</v>
      </c>
      <c r="C891" s="25" t="s">
        <v>27</v>
      </c>
      <c r="D891" s="24" t="s">
        <v>121</v>
      </c>
      <c r="E891" s="26">
        <v>0.995</v>
      </c>
      <c r="F891" s="245">
        <v>44587</v>
      </c>
      <c r="G891" s="246">
        <v>44587</v>
      </c>
      <c r="H891" s="239" t="s">
        <v>222</v>
      </c>
      <c r="I891" s="239" t="s">
        <v>222</v>
      </c>
      <c r="J891" s="232" t="e">
        <f t="shared" si="80"/>
        <v>#VALUE!</v>
      </c>
      <c r="K891" s="235" t="e">
        <f t="shared" si="81"/>
        <v>#VALUE!</v>
      </c>
      <c r="L891" s="11"/>
      <c r="M891" s="22">
        <v>890</v>
      </c>
    </row>
    <row r="892" spans="1:13" hidden="1" x14ac:dyDescent="0.25">
      <c r="A892" s="24">
        <v>27</v>
      </c>
      <c r="B892" s="24" t="s">
        <v>65</v>
      </c>
      <c r="C892" s="25" t="s">
        <v>27</v>
      </c>
      <c r="D892" s="24" t="s">
        <v>121</v>
      </c>
      <c r="E892" s="26">
        <v>0.995</v>
      </c>
      <c r="F892" s="245">
        <v>44588</v>
      </c>
      <c r="G892" s="246">
        <v>44588</v>
      </c>
      <c r="H892" s="239" t="s">
        <v>222</v>
      </c>
      <c r="I892" s="239" t="s">
        <v>222</v>
      </c>
      <c r="J892" s="232" t="e">
        <f t="shared" si="80"/>
        <v>#VALUE!</v>
      </c>
      <c r="K892" s="235" t="e">
        <f t="shared" si="81"/>
        <v>#VALUE!</v>
      </c>
      <c r="L892" s="11"/>
      <c r="M892" s="22">
        <v>891</v>
      </c>
    </row>
    <row r="893" spans="1:13" hidden="1" x14ac:dyDescent="0.25">
      <c r="A893" s="24">
        <v>28</v>
      </c>
      <c r="B893" s="24" t="s">
        <v>65</v>
      </c>
      <c r="C893" s="25" t="s">
        <v>27</v>
      </c>
      <c r="D893" s="24" t="s">
        <v>121</v>
      </c>
      <c r="E893" s="26">
        <v>0.995</v>
      </c>
      <c r="F893" s="245">
        <v>44589</v>
      </c>
      <c r="G893" s="246">
        <v>44589</v>
      </c>
      <c r="H893" s="239" t="s">
        <v>222</v>
      </c>
      <c r="I893" s="239" t="s">
        <v>222</v>
      </c>
      <c r="J893" s="232" t="e">
        <f t="shared" si="80"/>
        <v>#VALUE!</v>
      </c>
      <c r="K893" s="235" t="e">
        <f t="shared" si="81"/>
        <v>#VALUE!</v>
      </c>
      <c r="L893" s="11"/>
      <c r="M893" s="22">
        <v>892</v>
      </c>
    </row>
    <row r="894" spans="1:13" hidden="1" x14ac:dyDescent="0.25">
      <c r="A894" s="24">
        <v>29</v>
      </c>
      <c r="B894" s="24" t="s">
        <v>65</v>
      </c>
      <c r="C894" s="25" t="s">
        <v>27</v>
      </c>
      <c r="D894" s="24" t="s">
        <v>121</v>
      </c>
      <c r="E894" s="26">
        <v>0.995</v>
      </c>
      <c r="F894" s="245">
        <v>44590</v>
      </c>
      <c r="G894" s="246">
        <v>44590</v>
      </c>
      <c r="H894" s="239" t="s">
        <v>222</v>
      </c>
      <c r="I894" s="239" t="s">
        <v>222</v>
      </c>
      <c r="J894" s="232" t="e">
        <f t="shared" si="80"/>
        <v>#VALUE!</v>
      </c>
      <c r="K894" s="235" t="e">
        <f t="shared" si="81"/>
        <v>#VALUE!</v>
      </c>
      <c r="L894" s="10"/>
      <c r="M894" s="22">
        <v>893</v>
      </c>
    </row>
    <row r="895" spans="1:13" hidden="1" x14ac:dyDescent="0.25">
      <c r="A895" s="24">
        <v>30</v>
      </c>
      <c r="B895" s="24" t="s">
        <v>65</v>
      </c>
      <c r="C895" s="25" t="s">
        <v>27</v>
      </c>
      <c r="D895" s="24" t="s">
        <v>121</v>
      </c>
      <c r="E895" s="26">
        <v>0.995</v>
      </c>
      <c r="F895" s="245">
        <v>44591</v>
      </c>
      <c r="G895" s="246">
        <v>44591</v>
      </c>
      <c r="H895" s="239" t="s">
        <v>222</v>
      </c>
      <c r="I895" s="239" t="s">
        <v>222</v>
      </c>
      <c r="J895" s="232" t="e">
        <f t="shared" si="80"/>
        <v>#VALUE!</v>
      </c>
      <c r="K895" s="235" t="e">
        <f t="shared" si="81"/>
        <v>#VALUE!</v>
      </c>
      <c r="L895" s="10"/>
      <c r="M895" s="22">
        <v>894</v>
      </c>
    </row>
    <row r="896" spans="1:13" hidden="1" x14ac:dyDescent="0.25">
      <c r="A896" s="24">
        <v>31</v>
      </c>
      <c r="B896" s="24" t="s">
        <v>65</v>
      </c>
      <c r="C896" s="25" t="s">
        <v>27</v>
      </c>
      <c r="D896" s="24" t="s">
        <v>121</v>
      </c>
      <c r="E896" s="26">
        <v>0.995</v>
      </c>
      <c r="F896" s="245">
        <v>44592</v>
      </c>
      <c r="G896" s="246">
        <v>44592</v>
      </c>
      <c r="H896" s="239" t="s">
        <v>222</v>
      </c>
      <c r="I896" s="239" t="s">
        <v>222</v>
      </c>
      <c r="J896" s="232" t="e">
        <f t="shared" ref="J896" si="86">H896-I896</f>
        <v>#VALUE!</v>
      </c>
      <c r="K896" s="235" t="e">
        <f t="shared" ref="K896" si="87">I896/H896</f>
        <v>#VALUE!</v>
      </c>
      <c r="L896" s="10"/>
      <c r="M896" s="22">
        <v>895</v>
      </c>
    </row>
    <row r="897" spans="1:14" s="1" customFormat="1" x14ac:dyDescent="0.25">
      <c r="A897" s="24"/>
      <c r="B897" s="24" t="s">
        <v>65</v>
      </c>
      <c r="C897" s="25" t="s">
        <v>27</v>
      </c>
      <c r="D897" s="24" t="s">
        <v>122</v>
      </c>
      <c r="E897" s="26">
        <v>0.995</v>
      </c>
      <c r="F897" s="27" t="s">
        <v>223</v>
      </c>
      <c r="G897" s="64"/>
      <c r="H897" s="258">
        <f>SUM(H866:H895)</f>
        <v>277114</v>
      </c>
      <c r="I897" s="258">
        <f>SUM(I866:I895)</f>
        <v>276974</v>
      </c>
      <c r="J897" s="228">
        <f t="shared" si="80"/>
        <v>140</v>
      </c>
      <c r="K897" s="235">
        <f t="shared" si="81"/>
        <v>0.99949479275677156</v>
      </c>
      <c r="L897" s="11"/>
      <c r="M897" s="23">
        <v>896</v>
      </c>
      <c r="N897" s="103"/>
    </row>
    <row r="898" spans="1:14" s="1" customFormat="1" hidden="1" x14ac:dyDescent="0.25">
      <c r="A898" s="24">
        <v>1</v>
      </c>
      <c r="B898" s="24" t="s">
        <v>65</v>
      </c>
      <c r="C898" s="25" t="s">
        <v>123</v>
      </c>
      <c r="D898" s="24" t="s">
        <v>124</v>
      </c>
      <c r="E898" s="26">
        <v>0.995</v>
      </c>
      <c r="F898" s="245">
        <v>44562</v>
      </c>
      <c r="G898" s="246">
        <v>44562</v>
      </c>
      <c r="H898" s="239">
        <v>207</v>
      </c>
      <c r="I898" s="239">
        <v>207</v>
      </c>
      <c r="J898" s="232">
        <f t="shared" ref="J898:J929" si="88">H898-I898</f>
        <v>0</v>
      </c>
      <c r="K898" s="235">
        <f t="shared" ref="K898:K929" si="89">I898/H898</f>
        <v>1</v>
      </c>
      <c r="L898" s="10"/>
      <c r="M898" s="19">
        <v>897</v>
      </c>
      <c r="N898" s="103"/>
    </row>
    <row r="899" spans="1:14" s="1" customFormat="1" ht="15.6" hidden="1" x14ac:dyDescent="0.4">
      <c r="A899" s="24">
        <v>2</v>
      </c>
      <c r="B899" s="24" t="s">
        <v>65</v>
      </c>
      <c r="C899" s="25" t="s">
        <v>123</v>
      </c>
      <c r="D899" s="24" t="s">
        <v>124</v>
      </c>
      <c r="E899" s="26">
        <v>0.995</v>
      </c>
      <c r="F899" s="245">
        <v>44563</v>
      </c>
      <c r="G899" s="246">
        <v>44563</v>
      </c>
      <c r="H899" s="100">
        <v>209</v>
      </c>
      <c r="I899" s="100">
        <v>209</v>
      </c>
      <c r="J899" s="232">
        <f t="shared" si="88"/>
        <v>0</v>
      </c>
      <c r="K899" s="235">
        <f t="shared" si="89"/>
        <v>1</v>
      </c>
      <c r="L899" s="11"/>
      <c r="M899" s="19">
        <v>898</v>
      </c>
      <c r="N899" s="103"/>
    </row>
    <row r="900" spans="1:14" s="1" customFormat="1" ht="15.6" hidden="1" x14ac:dyDescent="0.4">
      <c r="A900" s="24">
        <v>3</v>
      </c>
      <c r="B900" s="24" t="s">
        <v>65</v>
      </c>
      <c r="C900" s="25" t="s">
        <v>123</v>
      </c>
      <c r="D900" s="24" t="s">
        <v>124</v>
      </c>
      <c r="E900" s="26">
        <v>0.995</v>
      </c>
      <c r="F900" s="245">
        <v>44564</v>
      </c>
      <c r="G900" s="246">
        <v>44564</v>
      </c>
      <c r="H900" s="100">
        <v>523</v>
      </c>
      <c r="I900" s="100">
        <v>523</v>
      </c>
      <c r="J900" s="232">
        <f t="shared" si="88"/>
        <v>0</v>
      </c>
      <c r="K900" s="235">
        <f t="shared" si="89"/>
        <v>1</v>
      </c>
      <c r="L900" s="11"/>
      <c r="M900" s="19">
        <v>899</v>
      </c>
      <c r="N900" s="103"/>
    </row>
    <row r="901" spans="1:14" s="1" customFormat="1" hidden="1" x14ac:dyDescent="0.25">
      <c r="A901" s="24">
        <v>4</v>
      </c>
      <c r="B901" s="24" t="s">
        <v>65</v>
      </c>
      <c r="C901" s="25" t="s">
        <v>123</v>
      </c>
      <c r="D901" s="24" t="s">
        <v>124</v>
      </c>
      <c r="E901" s="26">
        <v>0.995</v>
      </c>
      <c r="F901" s="245">
        <v>44565</v>
      </c>
      <c r="G901" s="246">
        <v>44565</v>
      </c>
      <c r="H901" s="239">
        <v>338</v>
      </c>
      <c r="I901" s="239">
        <v>338</v>
      </c>
      <c r="J901" s="232">
        <f t="shared" si="88"/>
        <v>0</v>
      </c>
      <c r="K901" s="235">
        <f t="shared" si="89"/>
        <v>1</v>
      </c>
      <c r="L901" s="11"/>
      <c r="M901" s="19">
        <v>900</v>
      </c>
      <c r="N901" s="103"/>
    </row>
    <row r="902" spans="1:14" s="1" customFormat="1" hidden="1" x14ac:dyDescent="0.25">
      <c r="A902" s="24">
        <v>5</v>
      </c>
      <c r="B902" s="24" t="s">
        <v>65</v>
      </c>
      <c r="C902" s="25" t="s">
        <v>123</v>
      </c>
      <c r="D902" s="24" t="s">
        <v>124</v>
      </c>
      <c r="E902" s="26">
        <v>0.995</v>
      </c>
      <c r="F902" s="245">
        <v>44566</v>
      </c>
      <c r="G902" s="246">
        <v>44566</v>
      </c>
      <c r="H902" s="239">
        <v>810</v>
      </c>
      <c r="I902" s="239">
        <v>810</v>
      </c>
      <c r="J902" s="232">
        <f t="shared" si="88"/>
        <v>0</v>
      </c>
      <c r="K902" s="235">
        <f t="shared" si="89"/>
        <v>1</v>
      </c>
      <c r="L902" s="11"/>
      <c r="M902" s="19">
        <v>901</v>
      </c>
      <c r="N902" s="103"/>
    </row>
    <row r="903" spans="1:14" s="1" customFormat="1" ht="15.6" hidden="1" x14ac:dyDescent="0.4">
      <c r="A903" s="24">
        <v>6</v>
      </c>
      <c r="B903" s="24" t="s">
        <v>65</v>
      </c>
      <c r="C903" s="25" t="s">
        <v>123</v>
      </c>
      <c r="D903" s="24" t="s">
        <v>124</v>
      </c>
      <c r="E903" s="26">
        <v>0.995</v>
      </c>
      <c r="F903" s="245">
        <v>44567</v>
      </c>
      <c r="G903" s="246">
        <v>44567</v>
      </c>
      <c r="H903" s="100">
        <v>893</v>
      </c>
      <c r="I903" s="100">
        <v>893</v>
      </c>
      <c r="J903" s="232">
        <f t="shared" si="88"/>
        <v>0</v>
      </c>
      <c r="K903" s="235">
        <f t="shared" si="89"/>
        <v>1</v>
      </c>
      <c r="L903" s="11"/>
      <c r="M903" s="19">
        <v>902</v>
      </c>
      <c r="N903" s="103"/>
    </row>
    <row r="904" spans="1:14" s="1" customFormat="1" ht="15.6" hidden="1" x14ac:dyDescent="0.4">
      <c r="A904" s="24">
        <v>7</v>
      </c>
      <c r="B904" s="24" t="s">
        <v>65</v>
      </c>
      <c r="C904" s="25" t="s">
        <v>123</v>
      </c>
      <c r="D904" s="24" t="s">
        <v>124</v>
      </c>
      <c r="E904" s="26">
        <v>0.995</v>
      </c>
      <c r="F904" s="245">
        <v>44568</v>
      </c>
      <c r="G904" s="246">
        <v>44568</v>
      </c>
      <c r="H904" s="100">
        <v>1</v>
      </c>
      <c r="I904" s="100">
        <v>1</v>
      </c>
      <c r="J904" s="232">
        <f t="shared" si="88"/>
        <v>0</v>
      </c>
      <c r="K904" s="235">
        <f t="shared" si="89"/>
        <v>1</v>
      </c>
      <c r="L904" s="11"/>
      <c r="M904" s="19">
        <v>903</v>
      </c>
      <c r="N904" s="103"/>
    </row>
    <row r="905" spans="1:14" s="1" customFormat="1" hidden="1" x14ac:dyDescent="0.25">
      <c r="A905" s="24">
        <v>8</v>
      </c>
      <c r="B905" s="24" t="s">
        <v>65</v>
      </c>
      <c r="C905" s="25" t="s">
        <v>123</v>
      </c>
      <c r="D905" s="24" t="s">
        <v>124</v>
      </c>
      <c r="E905" s="26">
        <v>0.995</v>
      </c>
      <c r="F905" s="245">
        <v>44569</v>
      </c>
      <c r="G905" s="246">
        <v>44569</v>
      </c>
      <c r="H905" s="239">
        <v>211</v>
      </c>
      <c r="I905" s="239">
        <v>211</v>
      </c>
      <c r="J905" s="232">
        <f t="shared" si="88"/>
        <v>0</v>
      </c>
      <c r="K905" s="235">
        <f t="shared" si="89"/>
        <v>1</v>
      </c>
      <c r="L905" s="10"/>
      <c r="M905" s="20">
        <v>904</v>
      </c>
      <c r="N905" s="103"/>
    </row>
    <row r="906" spans="1:14" s="1" customFormat="1" hidden="1" x14ac:dyDescent="0.25">
      <c r="A906" s="24">
        <v>9</v>
      </c>
      <c r="B906" s="24" t="s">
        <v>65</v>
      </c>
      <c r="C906" s="25" t="s">
        <v>123</v>
      </c>
      <c r="D906" s="24" t="s">
        <v>124</v>
      </c>
      <c r="E906" s="26">
        <v>0.995</v>
      </c>
      <c r="F906" s="245">
        <v>44570</v>
      </c>
      <c r="G906" s="246">
        <v>44570</v>
      </c>
      <c r="H906" s="239">
        <v>177</v>
      </c>
      <c r="I906" s="239">
        <v>177</v>
      </c>
      <c r="J906" s="232">
        <f t="shared" si="88"/>
        <v>0</v>
      </c>
      <c r="K906" s="235">
        <f t="shared" si="89"/>
        <v>1</v>
      </c>
      <c r="L906" s="11"/>
      <c r="M906" s="20">
        <v>905</v>
      </c>
      <c r="N906" s="103"/>
    </row>
    <row r="907" spans="1:14" s="1" customFormat="1" hidden="1" x14ac:dyDescent="0.25">
      <c r="A907" s="24">
        <v>10</v>
      </c>
      <c r="B907" s="24" t="s">
        <v>65</v>
      </c>
      <c r="C907" s="25" t="s">
        <v>123</v>
      </c>
      <c r="D907" s="24" t="s">
        <v>124</v>
      </c>
      <c r="E907" s="26">
        <v>0.995</v>
      </c>
      <c r="F907" s="245">
        <v>44571</v>
      </c>
      <c r="G907" s="246">
        <v>44571</v>
      </c>
      <c r="H907" s="239" t="s">
        <v>222</v>
      </c>
      <c r="I907" s="239" t="s">
        <v>222</v>
      </c>
      <c r="J907" s="232" t="e">
        <f t="shared" si="88"/>
        <v>#VALUE!</v>
      </c>
      <c r="K907" s="235" t="e">
        <f t="shared" si="89"/>
        <v>#VALUE!</v>
      </c>
      <c r="L907" s="11"/>
      <c r="M907" s="20">
        <v>906</v>
      </c>
      <c r="N907" s="103"/>
    </row>
    <row r="908" spans="1:14" s="1" customFormat="1" hidden="1" x14ac:dyDescent="0.25">
      <c r="A908" s="24">
        <v>11</v>
      </c>
      <c r="B908" s="24" t="s">
        <v>65</v>
      </c>
      <c r="C908" s="25" t="s">
        <v>123</v>
      </c>
      <c r="D908" s="24" t="s">
        <v>124</v>
      </c>
      <c r="E908" s="26">
        <v>0.995</v>
      </c>
      <c r="F908" s="245">
        <v>44572</v>
      </c>
      <c r="G908" s="246">
        <v>44572</v>
      </c>
      <c r="H908" s="239" t="s">
        <v>222</v>
      </c>
      <c r="I908" s="239" t="s">
        <v>222</v>
      </c>
      <c r="J908" s="232" t="e">
        <f t="shared" si="88"/>
        <v>#VALUE!</v>
      </c>
      <c r="K908" s="235" t="e">
        <f t="shared" si="89"/>
        <v>#VALUE!</v>
      </c>
      <c r="L908" s="11"/>
      <c r="M908" s="20">
        <v>907</v>
      </c>
      <c r="N908" s="103"/>
    </row>
    <row r="909" spans="1:14" s="1" customFormat="1" hidden="1" x14ac:dyDescent="0.25">
      <c r="A909" s="24">
        <v>12</v>
      </c>
      <c r="B909" s="24" t="s">
        <v>65</v>
      </c>
      <c r="C909" s="25" t="s">
        <v>123</v>
      </c>
      <c r="D909" s="24" t="s">
        <v>124</v>
      </c>
      <c r="E909" s="26">
        <v>0.995</v>
      </c>
      <c r="F909" s="245">
        <v>44573</v>
      </c>
      <c r="G909" s="246">
        <v>44573</v>
      </c>
      <c r="H909" s="239" t="s">
        <v>222</v>
      </c>
      <c r="I909" s="239" t="s">
        <v>222</v>
      </c>
      <c r="J909" s="232" t="e">
        <f t="shared" si="88"/>
        <v>#VALUE!</v>
      </c>
      <c r="K909" s="235" t="e">
        <f t="shared" si="89"/>
        <v>#VALUE!</v>
      </c>
      <c r="L909" s="11"/>
      <c r="M909" s="20">
        <v>908</v>
      </c>
      <c r="N909" s="103"/>
    </row>
    <row r="910" spans="1:14" s="1" customFormat="1" hidden="1" x14ac:dyDescent="0.25">
      <c r="A910" s="24">
        <v>13</v>
      </c>
      <c r="B910" s="24" t="s">
        <v>65</v>
      </c>
      <c r="C910" s="25" t="s">
        <v>123</v>
      </c>
      <c r="D910" s="24" t="s">
        <v>124</v>
      </c>
      <c r="E910" s="26">
        <v>0.995</v>
      </c>
      <c r="F910" s="245">
        <v>44574</v>
      </c>
      <c r="G910" s="246">
        <v>44574</v>
      </c>
      <c r="H910" s="239" t="s">
        <v>222</v>
      </c>
      <c r="I910" s="239" t="s">
        <v>222</v>
      </c>
      <c r="J910" s="232" t="e">
        <f t="shared" si="88"/>
        <v>#VALUE!</v>
      </c>
      <c r="K910" s="235" t="e">
        <f t="shared" si="89"/>
        <v>#VALUE!</v>
      </c>
      <c r="L910" s="11"/>
      <c r="M910" s="20">
        <v>909</v>
      </c>
      <c r="N910" s="103"/>
    </row>
    <row r="911" spans="1:14" s="1" customFormat="1" hidden="1" x14ac:dyDescent="0.25">
      <c r="A911" s="24">
        <v>14</v>
      </c>
      <c r="B911" s="24" t="s">
        <v>65</v>
      </c>
      <c r="C911" s="25" t="s">
        <v>123</v>
      </c>
      <c r="D911" s="223" t="s">
        <v>124</v>
      </c>
      <c r="E911" s="224">
        <v>0.995</v>
      </c>
      <c r="F911" s="245">
        <v>44575</v>
      </c>
      <c r="G911" s="246">
        <v>44575</v>
      </c>
      <c r="H911" s="239" t="s">
        <v>222</v>
      </c>
      <c r="I911" s="239" t="s">
        <v>222</v>
      </c>
      <c r="J911" s="232" t="e">
        <f t="shared" si="88"/>
        <v>#VALUE!</v>
      </c>
      <c r="K911" s="236" t="e">
        <f t="shared" si="89"/>
        <v>#VALUE!</v>
      </c>
      <c r="L911" s="11"/>
      <c r="M911" s="20">
        <v>910</v>
      </c>
      <c r="N911" s="103"/>
    </row>
    <row r="912" spans="1:14" s="1" customFormat="1" hidden="1" x14ac:dyDescent="0.25">
      <c r="A912" s="24">
        <v>15</v>
      </c>
      <c r="B912" s="24" t="s">
        <v>65</v>
      </c>
      <c r="C912" s="25" t="s">
        <v>123</v>
      </c>
      <c r="D912" s="24" t="s">
        <v>124</v>
      </c>
      <c r="E912" s="26">
        <v>0.995</v>
      </c>
      <c r="F912" s="245">
        <v>44576</v>
      </c>
      <c r="G912" s="246">
        <v>44576</v>
      </c>
      <c r="H912" s="239" t="s">
        <v>222</v>
      </c>
      <c r="I912" s="239" t="s">
        <v>222</v>
      </c>
      <c r="J912" s="232" t="e">
        <f t="shared" si="88"/>
        <v>#VALUE!</v>
      </c>
      <c r="K912" s="235" t="e">
        <f t="shared" si="89"/>
        <v>#VALUE!</v>
      </c>
      <c r="L912" s="10"/>
      <c r="M912" s="21">
        <v>911</v>
      </c>
      <c r="N912" s="103"/>
    </row>
    <row r="913" spans="1:14" s="1" customFormat="1" hidden="1" x14ac:dyDescent="0.25">
      <c r="A913" s="24">
        <v>16</v>
      </c>
      <c r="B913" s="24" t="s">
        <v>65</v>
      </c>
      <c r="C913" s="25" t="s">
        <v>123</v>
      </c>
      <c r="D913" s="226" t="s">
        <v>124</v>
      </c>
      <c r="E913" s="227">
        <v>0.995</v>
      </c>
      <c r="F913" s="245">
        <v>44577</v>
      </c>
      <c r="G913" s="246">
        <v>44577</v>
      </c>
      <c r="H913" s="239" t="s">
        <v>222</v>
      </c>
      <c r="I913" s="239" t="s">
        <v>222</v>
      </c>
      <c r="J913" s="232" t="e">
        <f t="shared" si="88"/>
        <v>#VALUE!</v>
      </c>
      <c r="K913" s="237" t="e">
        <f t="shared" si="89"/>
        <v>#VALUE!</v>
      </c>
      <c r="L913" s="11"/>
      <c r="M913" s="21">
        <v>912</v>
      </c>
      <c r="N913" s="103"/>
    </row>
    <row r="914" spans="1:14" s="1" customFormat="1" hidden="1" x14ac:dyDescent="0.25">
      <c r="A914" s="24">
        <v>17</v>
      </c>
      <c r="B914" s="24" t="s">
        <v>65</v>
      </c>
      <c r="C914" s="25" t="s">
        <v>123</v>
      </c>
      <c r="D914" s="24" t="s">
        <v>124</v>
      </c>
      <c r="E914" s="26">
        <v>0.995</v>
      </c>
      <c r="F914" s="245">
        <v>44578</v>
      </c>
      <c r="G914" s="246">
        <v>44578</v>
      </c>
      <c r="H914" s="239" t="s">
        <v>222</v>
      </c>
      <c r="I914" s="239" t="s">
        <v>222</v>
      </c>
      <c r="J914" s="232" t="e">
        <f t="shared" si="88"/>
        <v>#VALUE!</v>
      </c>
      <c r="K914" s="235" t="e">
        <f t="shared" si="89"/>
        <v>#VALUE!</v>
      </c>
      <c r="L914" s="11"/>
      <c r="M914" s="21">
        <v>913</v>
      </c>
      <c r="N914" s="103"/>
    </row>
    <row r="915" spans="1:14" s="1" customFormat="1" hidden="1" x14ac:dyDescent="0.25">
      <c r="A915" s="24">
        <v>18</v>
      </c>
      <c r="B915" s="24" t="s">
        <v>65</v>
      </c>
      <c r="C915" s="25" t="s">
        <v>123</v>
      </c>
      <c r="D915" s="24" t="s">
        <v>124</v>
      </c>
      <c r="E915" s="26">
        <v>0.995</v>
      </c>
      <c r="F915" s="245">
        <v>44579</v>
      </c>
      <c r="G915" s="246">
        <v>44579</v>
      </c>
      <c r="H915" s="239" t="s">
        <v>222</v>
      </c>
      <c r="I915" s="239" t="s">
        <v>222</v>
      </c>
      <c r="J915" s="232" t="e">
        <f t="shared" si="88"/>
        <v>#VALUE!</v>
      </c>
      <c r="K915" s="235" t="e">
        <f t="shared" si="89"/>
        <v>#VALUE!</v>
      </c>
      <c r="L915" s="11"/>
      <c r="M915" s="21">
        <v>914</v>
      </c>
      <c r="N915" s="103"/>
    </row>
    <row r="916" spans="1:14" s="1" customFormat="1" hidden="1" x14ac:dyDescent="0.25">
      <c r="A916" s="24">
        <v>19</v>
      </c>
      <c r="B916" s="24" t="s">
        <v>65</v>
      </c>
      <c r="C916" s="25" t="s">
        <v>123</v>
      </c>
      <c r="D916" s="24" t="s">
        <v>124</v>
      </c>
      <c r="E916" s="26">
        <v>0.995</v>
      </c>
      <c r="F916" s="245">
        <v>44580</v>
      </c>
      <c r="G916" s="246">
        <v>44580</v>
      </c>
      <c r="H916" s="239" t="s">
        <v>222</v>
      </c>
      <c r="I916" s="239" t="s">
        <v>222</v>
      </c>
      <c r="J916" s="232" t="e">
        <f t="shared" si="88"/>
        <v>#VALUE!</v>
      </c>
      <c r="K916" s="235" t="e">
        <f t="shared" si="89"/>
        <v>#VALUE!</v>
      </c>
      <c r="L916" s="11"/>
      <c r="M916" s="21">
        <v>915</v>
      </c>
      <c r="N916" s="103"/>
    </row>
    <row r="917" spans="1:14" s="1" customFormat="1" hidden="1" x14ac:dyDescent="0.25">
      <c r="A917" s="24">
        <v>20</v>
      </c>
      <c r="B917" s="24" t="s">
        <v>65</v>
      </c>
      <c r="C917" s="25" t="s">
        <v>123</v>
      </c>
      <c r="D917" s="24" t="s">
        <v>124</v>
      </c>
      <c r="E917" s="26">
        <v>0.995</v>
      </c>
      <c r="F917" s="245">
        <v>44581</v>
      </c>
      <c r="G917" s="246">
        <v>44581</v>
      </c>
      <c r="H917" s="239" t="s">
        <v>222</v>
      </c>
      <c r="I917" s="239" t="s">
        <v>222</v>
      </c>
      <c r="J917" s="232" t="e">
        <f t="shared" si="88"/>
        <v>#VALUE!</v>
      </c>
      <c r="K917" s="235" t="e">
        <f t="shared" si="89"/>
        <v>#VALUE!</v>
      </c>
      <c r="L917" s="11"/>
      <c r="M917" s="21">
        <v>916</v>
      </c>
      <c r="N917" s="103"/>
    </row>
    <row r="918" spans="1:14" s="1" customFormat="1" hidden="1" x14ac:dyDescent="0.25">
      <c r="A918" s="24">
        <v>21</v>
      </c>
      <c r="B918" s="24" t="s">
        <v>65</v>
      </c>
      <c r="C918" s="25" t="s">
        <v>123</v>
      </c>
      <c r="D918" s="24" t="s">
        <v>124</v>
      </c>
      <c r="E918" s="26">
        <v>0.995</v>
      </c>
      <c r="F918" s="245">
        <v>44582</v>
      </c>
      <c r="G918" s="246">
        <v>44582</v>
      </c>
      <c r="H918" s="239" t="s">
        <v>222</v>
      </c>
      <c r="I918" s="239" t="s">
        <v>222</v>
      </c>
      <c r="J918" s="232" t="e">
        <f t="shared" si="88"/>
        <v>#VALUE!</v>
      </c>
      <c r="K918" s="235" t="e">
        <f t="shared" si="89"/>
        <v>#VALUE!</v>
      </c>
      <c r="L918" s="11"/>
      <c r="M918" s="21">
        <v>917</v>
      </c>
      <c r="N918" s="103"/>
    </row>
    <row r="919" spans="1:14" s="1" customFormat="1" hidden="1" x14ac:dyDescent="0.25">
      <c r="A919" s="24">
        <v>22</v>
      </c>
      <c r="B919" s="24" t="s">
        <v>65</v>
      </c>
      <c r="C919" s="25" t="s">
        <v>123</v>
      </c>
      <c r="D919" s="24" t="s">
        <v>124</v>
      </c>
      <c r="E919" s="26">
        <v>0.995</v>
      </c>
      <c r="F919" s="245">
        <v>44583</v>
      </c>
      <c r="G919" s="246">
        <v>44583</v>
      </c>
      <c r="H919" s="239" t="s">
        <v>222</v>
      </c>
      <c r="I919" s="239" t="s">
        <v>222</v>
      </c>
      <c r="J919" s="232" t="e">
        <f t="shared" si="88"/>
        <v>#VALUE!</v>
      </c>
      <c r="K919" s="235" t="e">
        <f t="shared" si="89"/>
        <v>#VALUE!</v>
      </c>
      <c r="L919" s="10"/>
      <c r="M919" s="22">
        <v>918</v>
      </c>
      <c r="N919" s="103"/>
    </row>
    <row r="920" spans="1:14" s="1" customFormat="1" hidden="1" x14ac:dyDescent="0.25">
      <c r="A920" s="24">
        <v>23</v>
      </c>
      <c r="B920" s="24" t="s">
        <v>65</v>
      </c>
      <c r="C920" s="25" t="s">
        <v>123</v>
      </c>
      <c r="D920" s="24" t="s">
        <v>124</v>
      </c>
      <c r="E920" s="26">
        <v>0.995</v>
      </c>
      <c r="F920" s="245">
        <v>44584</v>
      </c>
      <c r="G920" s="246">
        <v>44584</v>
      </c>
      <c r="H920" s="239" t="s">
        <v>222</v>
      </c>
      <c r="I920" s="239" t="s">
        <v>222</v>
      </c>
      <c r="J920" s="232" t="e">
        <f t="shared" si="88"/>
        <v>#VALUE!</v>
      </c>
      <c r="K920" s="235" t="e">
        <f t="shared" si="89"/>
        <v>#VALUE!</v>
      </c>
      <c r="L920" s="11"/>
      <c r="M920" s="22">
        <v>919</v>
      </c>
      <c r="N920" s="103"/>
    </row>
    <row r="921" spans="1:14" s="1" customFormat="1" hidden="1" x14ac:dyDescent="0.25">
      <c r="A921" s="24">
        <v>24</v>
      </c>
      <c r="B921" s="24" t="s">
        <v>65</v>
      </c>
      <c r="C921" s="25" t="s">
        <v>123</v>
      </c>
      <c r="D921" s="24" t="s">
        <v>124</v>
      </c>
      <c r="E921" s="26">
        <v>0.995</v>
      </c>
      <c r="F921" s="245">
        <v>44585</v>
      </c>
      <c r="G921" s="246">
        <v>44585</v>
      </c>
      <c r="H921" s="239" t="s">
        <v>222</v>
      </c>
      <c r="I921" s="239" t="s">
        <v>222</v>
      </c>
      <c r="J921" s="232" t="e">
        <f t="shared" si="88"/>
        <v>#VALUE!</v>
      </c>
      <c r="K921" s="235" t="e">
        <f t="shared" si="89"/>
        <v>#VALUE!</v>
      </c>
      <c r="L921" s="11"/>
      <c r="M921" s="22">
        <v>920</v>
      </c>
      <c r="N921" s="103"/>
    </row>
    <row r="922" spans="1:14" s="1" customFormat="1" hidden="1" x14ac:dyDescent="0.25">
      <c r="A922" s="24">
        <v>25</v>
      </c>
      <c r="B922" s="24" t="s">
        <v>65</v>
      </c>
      <c r="C922" s="25" t="s">
        <v>123</v>
      </c>
      <c r="D922" s="24" t="s">
        <v>124</v>
      </c>
      <c r="E922" s="26">
        <v>0.995</v>
      </c>
      <c r="F922" s="245">
        <v>44586</v>
      </c>
      <c r="G922" s="246">
        <v>44586</v>
      </c>
      <c r="H922" s="239" t="s">
        <v>222</v>
      </c>
      <c r="I922" s="239" t="s">
        <v>222</v>
      </c>
      <c r="J922" s="232" t="e">
        <f t="shared" si="88"/>
        <v>#VALUE!</v>
      </c>
      <c r="K922" s="235" t="e">
        <f t="shared" si="89"/>
        <v>#VALUE!</v>
      </c>
      <c r="L922" s="11"/>
      <c r="M922" s="22">
        <v>921</v>
      </c>
      <c r="N922" s="103"/>
    </row>
    <row r="923" spans="1:14" s="1" customFormat="1" hidden="1" x14ac:dyDescent="0.25">
      <c r="A923" s="24">
        <v>26</v>
      </c>
      <c r="B923" s="24" t="s">
        <v>65</v>
      </c>
      <c r="C923" s="25" t="s">
        <v>123</v>
      </c>
      <c r="D923" s="24" t="s">
        <v>124</v>
      </c>
      <c r="E923" s="26">
        <v>0.995</v>
      </c>
      <c r="F923" s="245">
        <v>44587</v>
      </c>
      <c r="G923" s="246">
        <v>44587</v>
      </c>
      <c r="H923" s="239" t="s">
        <v>222</v>
      </c>
      <c r="I923" s="239" t="s">
        <v>222</v>
      </c>
      <c r="J923" s="232" t="e">
        <f t="shared" si="88"/>
        <v>#VALUE!</v>
      </c>
      <c r="K923" s="235" t="e">
        <f t="shared" si="89"/>
        <v>#VALUE!</v>
      </c>
      <c r="L923" s="11"/>
      <c r="M923" s="22">
        <v>922</v>
      </c>
      <c r="N923" s="103"/>
    </row>
    <row r="924" spans="1:14" s="1" customFormat="1" hidden="1" x14ac:dyDescent="0.25">
      <c r="A924" s="24">
        <v>27</v>
      </c>
      <c r="B924" s="24" t="s">
        <v>65</v>
      </c>
      <c r="C924" s="25" t="s">
        <v>123</v>
      </c>
      <c r="D924" s="24" t="s">
        <v>124</v>
      </c>
      <c r="E924" s="26">
        <v>0.995</v>
      </c>
      <c r="F924" s="245">
        <v>44588</v>
      </c>
      <c r="G924" s="246">
        <v>44588</v>
      </c>
      <c r="H924" s="239" t="s">
        <v>222</v>
      </c>
      <c r="I924" s="239" t="s">
        <v>222</v>
      </c>
      <c r="J924" s="232" t="e">
        <f t="shared" si="88"/>
        <v>#VALUE!</v>
      </c>
      <c r="K924" s="235" t="e">
        <f t="shared" si="89"/>
        <v>#VALUE!</v>
      </c>
      <c r="L924" s="11"/>
      <c r="M924" s="22">
        <v>923</v>
      </c>
      <c r="N924" s="103"/>
    </row>
    <row r="925" spans="1:14" s="1" customFormat="1" hidden="1" x14ac:dyDescent="0.25">
      <c r="A925" s="24">
        <v>28</v>
      </c>
      <c r="B925" s="24" t="s">
        <v>65</v>
      </c>
      <c r="C925" s="25" t="s">
        <v>123</v>
      </c>
      <c r="D925" s="24" t="s">
        <v>124</v>
      </c>
      <c r="E925" s="26">
        <v>0.995</v>
      </c>
      <c r="F925" s="245">
        <v>44589</v>
      </c>
      <c r="G925" s="246">
        <v>44589</v>
      </c>
      <c r="H925" s="239" t="s">
        <v>222</v>
      </c>
      <c r="I925" s="239" t="s">
        <v>222</v>
      </c>
      <c r="J925" s="232" t="e">
        <f t="shared" si="88"/>
        <v>#VALUE!</v>
      </c>
      <c r="K925" s="235" t="e">
        <f t="shared" si="89"/>
        <v>#VALUE!</v>
      </c>
      <c r="L925" s="11"/>
      <c r="M925" s="22">
        <v>924</v>
      </c>
      <c r="N925" s="103"/>
    </row>
    <row r="926" spans="1:14" s="1" customFormat="1" hidden="1" x14ac:dyDescent="0.25">
      <c r="A926" s="24">
        <v>29</v>
      </c>
      <c r="B926" s="24" t="s">
        <v>65</v>
      </c>
      <c r="C926" s="25" t="s">
        <v>123</v>
      </c>
      <c r="D926" s="24" t="s">
        <v>124</v>
      </c>
      <c r="E926" s="26">
        <v>0.995</v>
      </c>
      <c r="F926" s="245">
        <v>44590</v>
      </c>
      <c r="G926" s="246">
        <v>44590</v>
      </c>
      <c r="H926" s="239" t="s">
        <v>222</v>
      </c>
      <c r="I926" s="239" t="s">
        <v>222</v>
      </c>
      <c r="J926" s="232" t="e">
        <f t="shared" si="88"/>
        <v>#VALUE!</v>
      </c>
      <c r="K926" s="235" t="e">
        <f t="shared" si="89"/>
        <v>#VALUE!</v>
      </c>
      <c r="L926" s="10"/>
      <c r="M926" s="22">
        <v>925</v>
      </c>
      <c r="N926" s="103"/>
    </row>
    <row r="927" spans="1:14" s="1" customFormat="1" hidden="1" x14ac:dyDescent="0.25">
      <c r="A927" s="24">
        <v>30</v>
      </c>
      <c r="B927" s="24" t="s">
        <v>65</v>
      </c>
      <c r="C927" s="25" t="s">
        <v>123</v>
      </c>
      <c r="D927" s="24" t="s">
        <v>124</v>
      </c>
      <c r="E927" s="26">
        <v>0.995</v>
      </c>
      <c r="F927" s="245">
        <v>44591</v>
      </c>
      <c r="G927" s="246">
        <v>44591</v>
      </c>
      <c r="H927" s="239" t="s">
        <v>222</v>
      </c>
      <c r="I927" s="239" t="s">
        <v>222</v>
      </c>
      <c r="J927" s="232" t="e">
        <f t="shared" si="88"/>
        <v>#VALUE!</v>
      </c>
      <c r="K927" s="235" t="e">
        <f t="shared" si="89"/>
        <v>#VALUE!</v>
      </c>
      <c r="L927" s="10"/>
      <c r="M927" s="22">
        <v>926</v>
      </c>
      <c r="N927" s="103"/>
    </row>
    <row r="928" spans="1:14" s="1" customFormat="1" hidden="1" x14ac:dyDescent="0.25">
      <c r="A928" s="11">
        <v>31</v>
      </c>
      <c r="B928" s="11" t="s">
        <v>65</v>
      </c>
      <c r="C928" s="247" t="s">
        <v>123</v>
      </c>
      <c r="D928" s="11" t="s">
        <v>124</v>
      </c>
      <c r="E928" s="62">
        <v>0.995</v>
      </c>
      <c r="F928" s="245">
        <v>44592</v>
      </c>
      <c r="G928" s="246">
        <v>44592</v>
      </c>
      <c r="H928" s="239" t="s">
        <v>222</v>
      </c>
      <c r="I928" s="239" t="s">
        <v>222</v>
      </c>
      <c r="J928" s="232" t="e">
        <f t="shared" ref="J928" si="90">H928-I928</f>
        <v>#VALUE!</v>
      </c>
      <c r="K928" s="235" t="e">
        <f t="shared" ref="K928" si="91">I928/H928</f>
        <v>#VALUE!</v>
      </c>
      <c r="L928" s="10"/>
      <c r="M928" s="22">
        <v>927</v>
      </c>
      <c r="N928" s="103"/>
    </row>
    <row r="929" spans="1:14" s="1" customFormat="1" hidden="1" x14ac:dyDescent="0.25">
      <c r="A929" s="24"/>
      <c r="B929" s="24" t="s">
        <v>65</v>
      </c>
      <c r="C929" s="25" t="s">
        <v>123</v>
      </c>
      <c r="D929" s="24" t="s">
        <v>125</v>
      </c>
      <c r="E929" s="26">
        <v>0.995</v>
      </c>
      <c r="F929" s="27" t="s">
        <v>189</v>
      </c>
      <c r="G929" s="64"/>
      <c r="H929" s="257">
        <f>SUM(H898:H927)</f>
        <v>3369</v>
      </c>
      <c r="I929" s="257">
        <f>SUM(I898:I927)</f>
        <v>3369</v>
      </c>
      <c r="J929" s="228">
        <f t="shared" si="88"/>
        <v>0</v>
      </c>
      <c r="K929" s="235">
        <f t="shared" si="89"/>
        <v>1</v>
      </c>
      <c r="L929" s="29"/>
      <c r="M929" s="23">
        <v>928</v>
      </c>
      <c r="N929" s="103"/>
    </row>
  </sheetData>
  <sheetProtection autoFilter="0"/>
  <dataConsolidate/>
  <phoneticPr fontId="2" type="noConversion"/>
  <conditionalFormatting sqref="A33:M33 J2:M29 A289:M289 A321:M321 L866:M887 A65:M65 A97:M97 A129:M129 A161:M161 A193:M193 A225:M225 A257:M257 A353:M353 A385:M385 A417:M417 A449:M449 A481:M481 A513:M513 A545:M545 A577:M577 A609:M609 A641:M641 A673:M673 A705:M705 A737:M737 A769:M769 A801:M801 A833:M833 A865:M865 A897:M897 A929:M929 A2:E32 A898:E928 A866:E896 A834:E864 A802:E832 A770:E800 A738:E768 A706:E736 A674:E704 A642:E672 A610:E640 A578:E608 A546:E576 A514:E544 A482:E512 A450:E480 A418:E448 A386:E416 A354:E384 A322:E352 A290:E320 A258:E288 A226:E256 A194:E224 A162:E192 A130:E160 A98:E128 A66:E96 A34:E64 J2:J32 K834:M864 K888:M896 K898:M928 K802:M832 K770:M800 K738:M768 K706:M736 K674:M704 K642:M672 K610:M640 K578:M608 K546:M576 K514:M544 K482:M512 K450:M480 K418:M448 K386:M416 K354:M384 K322:M352 K290:M320 K258:M288 K226:M256 K194:M224 K162:M192 K130:M160 K98:M128 K66:M96 K34:M64 H30:M32">
    <cfRule type="expression" dxfId="1522" priority="1239">
      <formula>AND(LEN($H2)=0,$F2=(TODAY()-1))</formula>
    </cfRule>
    <cfRule type="expression" dxfId="1521" priority="1241">
      <formula>AND(LEN($H2)=0,$F2&lt;(TODAY()-1))</formula>
    </cfRule>
    <cfRule type="expression" dxfId="1520" priority="1242">
      <formula>$K2&lt;$E2</formula>
    </cfRule>
    <cfRule type="expression" dxfId="1519" priority="1246">
      <formula>$F2=TODAY()-1</formula>
    </cfRule>
    <cfRule type="expression" dxfId="1518" priority="1247">
      <formula>SEARCH("Cumulative_",$D2)</formula>
    </cfRule>
    <cfRule type="expression" dxfId="1517" priority="1248">
      <formula>AND(LEN($H2)=0,$F2&gt;(TODAY()-1))</formula>
    </cfRule>
  </conditionalFormatting>
  <conditionalFormatting sqref="K888:K929 K2:K865">
    <cfRule type="expression" dxfId="1516" priority="1240">
      <formula>SEARCH("No Data",$K2)</formula>
    </cfRule>
    <cfRule type="expression" dxfId="1515" priority="1243">
      <formula>$K2&gt;=$E2</formula>
    </cfRule>
  </conditionalFormatting>
  <conditionalFormatting sqref="H2:I32">
    <cfRule type="expression" dxfId="1514" priority="1209">
      <formula>AND(LEN($H2)=0,$F2=(TODAY()-1))</formula>
    </cfRule>
    <cfRule type="expression" dxfId="1513" priority="1210">
      <formula>AND(LEN($H2)=0,$F2&lt;(TODAY()-1))</formula>
    </cfRule>
    <cfRule type="expression" dxfId="1512" priority="1211">
      <formula>$K2&lt;$E2</formula>
    </cfRule>
    <cfRule type="expression" dxfId="1511" priority="1212">
      <formula>$F2=TODAY()-1</formula>
    </cfRule>
    <cfRule type="expression" dxfId="1510" priority="1213">
      <formula>SEARCH("Cumulative_",$D2)</formula>
    </cfRule>
    <cfRule type="expression" dxfId="1509" priority="1214">
      <formula>AND(LEN($H2)=0,$F2&gt;(TODAY()-1))</formula>
    </cfRule>
  </conditionalFormatting>
  <conditionalFormatting sqref="F2:G32">
    <cfRule type="expression" dxfId="1508" priority="1203">
      <formula>AND(LEN($H2)=0,$F2=(TODAY()-1))</formula>
    </cfRule>
    <cfRule type="expression" dxfId="1507" priority="1204">
      <formula>AND(LEN($H2)=0,$F2&lt;(TODAY()-1))</formula>
    </cfRule>
    <cfRule type="expression" dxfId="1506" priority="1205">
      <formula>$K2&lt;$E2</formula>
    </cfRule>
    <cfRule type="expression" dxfId="1505" priority="1206">
      <formula>$F2=TODAY()-1</formula>
    </cfRule>
    <cfRule type="expression" dxfId="1504" priority="1207">
      <formula>SEARCH("Cumulative_",$D2)</formula>
    </cfRule>
    <cfRule type="expression" dxfId="1503" priority="1208">
      <formula>AND(LEN($H2)=0,$F2&gt;(TODAY()-1))</formula>
    </cfRule>
  </conditionalFormatting>
  <conditionalFormatting sqref="F34:F64">
    <cfRule type="expression" dxfId="1502" priority="1197">
      <formula>AND(LEN($H34)=0,$F34=(TODAY()-1))</formula>
    </cfRule>
    <cfRule type="expression" dxfId="1501" priority="1198">
      <formula>AND(LEN($H34)=0,$F34&lt;(TODAY()-1))</formula>
    </cfRule>
    <cfRule type="expression" dxfId="1500" priority="1199">
      <formula>$K34&lt;$E34</formula>
    </cfRule>
    <cfRule type="expression" dxfId="1499" priority="1200">
      <formula>$F34=TODAY()-1</formula>
    </cfRule>
    <cfRule type="expression" dxfId="1498" priority="1201">
      <formula>SEARCH("Cumulative_",$D34)</formula>
    </cfRule>
    <cfRule type="expression" dxfId="1497" priority="1202">
      <formula>AND(LEN($H34)=0,$F34&gt;(TODAY()-1))</formula>
    </cfRule>
  </conditionalFormatting>
  <conditionalFormatting sqref="F96">
    <cfRule type="expression" dxfId="1496" priority="1191">
      <formula>AND(LEN($H96)=0,$F96=(TODAY()-1))</formula>
    </cfRule>
    <cfRule type="expression" dxfId="1495" priority="1192">
      <formula>AND(LEN($H96)=0,$F96&lt;(TODAY()-1))</formula>
    </cfRule>
    <cfRule type="expression" dxfId="1494" priority="1193">
      <formula>$K96&lt;$E96</formula>
    </cfRule>
    <cfRule type="expression" dxfId="1493" priority="1194">
      <formula>$F96=TODAY()-1</formula>
    </cfRule>
    <cfRule type="expression" dxfId="1492" priority="1195">
      <formula>SEARCH("Cumulative_",$D96)</formula>
    </cfRule>
    <cfRule type="expression" dxfId="1491" priority="1196">
      <formula>AND(LEN($H96)=0,$F96&gt;(TODAY()-1))</formula>
    </cfRule>
  </conditionalFormatting>
  <conditionalFormatting sqref="F128">
    <cfRule type="expression" dxfId="1490" priority="1185">
      <formula>AND(LEN($H128)=0,$F128=(TODAY()-1))</formula>
    </cfRule>
    <cfRule type="expression" dxfId="1489" priority="1186">
      <formula>AND(LEN($H128)=0,$F128&lt;(TODAY()-1))</formula>
    </cfRule>
    <cfRule type="expression" dxfId="1488" priority="1187">
      <formula>$K128&lt;$E128</formula>
    </cfRule>
    <cfRule type="expression" dxfId="1487" priority="1188">
      <formula>$F128=TODAY()-1</formula>
    </cfRule>
    <cfRule type="expression" dxfId="1486" priority="1189">
      <formula>SEARCH("Cumulative_",$D128)</formula>
    </cfRule>
    <cfRule type="expression" dxfId="1485" priority="1190">
      <formula>AND(LEN($H128)=0,$F128&gt;(TODAY()-1))</formula>
    </cfRule>
  </conditionalFormatting>
  <conditionalFormatting sqref="F160">
    <cfRule type="expression" dxfId="1484" priority="1179">
      <formula>AND(LEN($H160)=0,$F160=(TODAY()-1))</formula>
    </cfRule>
    <cfRule type="expression" dxfId="1483" priority="1180">
      <formula>AND(LEN($H160)=0,$F160&lt;(TODAY()-1))</formula>
    </cfRule>
    <cfRule type="expression" dxfId="1482" priority="1181">
      <formula>$K160&lt;$E160</formula>
    </cfRule>
    <cfRule type="expression" dxfId="1481" priority="1182">
      <formula>$F160=TODAY()-1</formula>
    </cfRule>
    <cfRule type="expression" dxfId="1480" priority="1183">
      <formula>SEARCH("Cumulative_",$D160)</formula>
    </cfRule>
    <cfRule type="expression" dxfId="1479" priority="1184">
      <formula>AND(LEN($H160)=0,$F160&gt;(TODAY()-1))</formula>
    </cfRule>
  </conditionalFormatting>
  <conditionalFormatting sqref="F192">
    <cfRule type="expression" dxfId="1478" priority="1173">
      <formula>AND(LEN($H192)=0,$F192=(TODAY()-1))</formula>
    </cfRule>
    <cfRule type="expression" dxfId="1477" priority="1174">
      <formula>AND(LEN($H192)=0,$F192&lt;(TODAY()-1))</formula>
    </cfRule>
    <cfRule type="expression" dxfId="1476" priority="1175">
      <formula>$K192&lt;$E192</formula>
    </cfRule>
    <cfRule type="expression" dxfId="1475" priority="1176">
      <formula>$F192=TODAY()-1</formula>
    </cfRule>
    <cfRule type="expression" dxfId="1474" priority="1177">
      <formula>SEARCH("Cumulative_",$D192)</formula>
    </cfRule>
    <cfRule type="expression" dxfId="1473" priority="1178">
      <formula>AND(LEN($H192)=0,$F192&gt;(TODAY()-1))</formula>
    </cfRule>
  </conditionalFormatting>
  <conditionalFormatting sqref="F224">
    <cfRule type="expression" dxfId="1472" priority="1167">
      <formula>AND(LEN($H224)=0,$F224=(TODAY()-1))</formula>
    </cfRule>
    <cfRule type="expression" dxfId="1471" priority="1168">
      <formula>AND(LEN($H224)=0,$F224&lt;(TODAY()-1))</formula>
    </cfRule>
    <cfRule type="expression" dxfId="1470" priority="1169">
      <formula>$K224&lt;$E224</formula>
    </cfRule>
    <cfRule type="expression" dxfId="1469" priority="1170">
      <formula>$F224=TODAY()-1</formula>
    </cfRule>
    <cfRule type="expression" dxfId="1468" priority="1171">
      <formula>SEARCH("Cumulative_",$D224)</formula>
    </cfRule>
    <cfRule type="expression" dxfId="1467" priority="1172">
      <formula>AND(LEN($H224)=0,$F224&gt;(TODAY()-1))</formula>
    </cfRule>
  </conditionalFormatting>
  <conditionalFormatting sqref="F256">
    <cfRule type="expression" dxfId="1466" priority="1161">
      <formula>AND(LEN($H256)=0,$F256=(TODAY()-1))</formula>
    </cfRule>
    <cfRule type="expression" dxfId="1465" priority="1162">
      <formula>AND(LEN($H256)=0,$F256&lt;(TODAY()-1))</formula>
    </cfRule>
    <cfRule type="expression" dxfId="1464" priority="1163">
      <formula>$K256&lt;$E256</formula>
    </cfRule>
    <cfRule type="expression" dxfId="1463" priority="1164">
      <formula>$F256=TODAY()-1</formula>
    </cfRule>
    <cfRule type="expression" dxfId="1462" priority="1165">
      <formula>SEARCH("Cumulative_",$D256)</formula>
    </cfRule>
    <cfRule type="expression" dxfId="1461" priority="1166">
      <formula>AND(LEN($H256)=0,$F256&gt;(TODAY()-1))</formula>
    </cfRule>
  </conditionalFormatting>
  <conditionalFormatting sqref="F288">
    <cfRule type="expression" dxfId="1460" priority="1155">
      <formula>AND(LEN($H288)=0,$F288=(TODAY()-1))</formula>
    </cfRule>
    <cfRule type="expression" dxfId="1459" priority="1156">
      <formula>AND(LEN($H288)=0,$F288&lt;(TODAY()-1))</formula>
    </cfRule>
    <cfRule type="expression" dxfId="1458" priority="1157">
      <formula>$K288&lt;$E288</formula>
    </cfRule>
    <cfRule type="expression" dxfId="1457" priority="1158">
      <formula>$F288=TODAY()-1</formula>
    </cfRule>
    <cfRule type="expression" dxfId="1456" priority="1159">
      <formula>SEARCH("Cumulative_",$D288)</formula>
    </cfRule>
    <cfRule type="expression" dxfId="1455" priority="1160">
      <formula>AND(LEN($H288)=0,$F288&gt;(TODAY()-1))</formula>
    </cfRule>
  </conditionalFormatting>
  <conditionalFormatting sqref="F320">
    <cfRule type="expression" dxfId="1454" priority="1149">
      <formula>AND(LEN($H320)=0,$F320=(TODAY()-1))</formula>
    </cfRule>
    <cfRule type="expression" dxfId="1453" priority="1150">
      <formula>AND(LEN($H320)=0,$F320&lt;(TODAY()-1))</formula>
    </cfRule>
    <cfRule type="expression" dxfId="1452" priority="1151">
      <formula>$K320&lt;$E320</formula>
    </cfRule>
    <cfRule type="expression" dxfId="1451" priority="1152">
      <formula>$F320=TODAY()-1</formula>
    </cfRule>
    <cfRule type="expression" dxfId="1450" priority="1153">
      <formula>SEARCH("Cumulative_",$D320)</formula>
    </cfRule>
    <cfRule type="expression" dxfId="1449" priority="1154">
      <formula>AND(LEN($H320)=0,$F320&gt;(TODAY()-1))</formula>
    </cfRule>
  </conditionalFormatting>
  <conditionalFormatting sqref="F352">
    <cfRule type="expression" dxfId="1448" priority="1143">
      <formula>AND(LEN($H352)=0,$F352=(TODAY()-1))</formula>
    </cfRule>
    <cfRule type="expression" dxfId="1447" priority="1144">
      <formula>AND(LEN($H352)=0,$F352&lt;(TODAY()-1))</formula>
    </cfRule>
    <cfRule type="expression" dxfId="1446" priority="1145">
      <formula>$K352&lt;$E352</formula>
    </cfRule>
    <cfRule type="expression" dxfId="1445" priority="1146">
      <formula>$F352=TODAY()-1</formula>
    </cfRule>
    <cfRule type="expression" dxfId="1444" priority="1147">
      <formula>SEARCH("Cumulative_",$D352)</formula>
    </cfRule>
    <cfRule type="expression" dxfId="1443" priority="1148">
      <formula>AND(LEN($H352)=0,$F352&gt;(TODAY()-1))</formula>
    </cfRule>
  </conditionalFormatting>
  <conditionalFormatting sqref="F384">
    <cfRule type="expression" dxfId="1442" priority="1137">
      <formula>AND(LEN($H384)=0,$F384=(TODAY()-1))</formula>
    </cfRule>
    <cfRule type="expression" dxfId="1441" priority="1138">
      <formula>AND(LEN($H384)=0,$F384&lt;(TODAY()-1))</formula>
    </cfRule>
    <cfRule type="expression" dxfId="1440" priority="1139">
      <formula>$K384&lt;$E384</formula>
    </cfRule>
    <cfRule type="expression" dxfId="1439" priority="1140">
      <formula>$F384=TODAY()-1</formula>
    </cfRule>
    <cfRule type="expression" dxfId="1438" priority="1141">
      <formula>SEARCH("Cumulative_",$D384)</formula>
    </cfRule>
    <cfRule type="expression" dxfId="1437" priority="1142">
      <formula>AND(LEN($H384)=0,$F384&gt;(TODAY()-1))</formula>
    </cfRule>
  </conditionalFormatting>
  <conditionalFormatting sqref="F416">
    <cfRule type="expression" dxfId="1436" priority="1131">
      <formula>AND(LEN($H416)=0,$F416=(TODAY()-1))</formula>
    </cfRule>
    <cfRule type="expression" dxfId="1435" priority="1132">
      <formula>AND(LEN($H416)=0,$F416&lt;(TODAY()-1))</formula>
    </cfRule>
    <cfRule type="expression" dxfId="1434" priority="1133">
      <formula>$K416&lt;$E416</formula>
    </cfRule>
    <cfRule type="expression" dxfId="1433" priority="1134">
      <formula>$F416=TODAY()-1</formula>
    </cfRule>
    <cfRule type="expression" dxfId="1432" priority="1135">
      <formula>SEARCH("Cumulative_",$D416)</formula>
    </cfRule>
    <cfRule type="expression" dxfId="1431" priority="1136">
      <formula>AND(LEN($H416)=0,$F416&gt;(TODAY()-1))</formula>
    </cfRule>
  </conditionalFormatting>
  <conditionalFormatting sqref="F448">
    <cfRule type="expression" dxfId="1430" priority="1125">
      <formula>AND(LEN($H448)=0,$F448=(TODAY()-1))</formula>
    </cfRule>
    <cfRule type="expression" dxfId="1429" priority="1126">
      <formula>AND(LEN($H448)=0,$F448&lt;(TODAY()-1))</formula>
    </cfRule>
    <cfRule type="expression" dxfId="1428" priority="1127">
      <formula>$K448&lt;$E448</formula>
    </cfRule>
    <cfRule type="expression" dxfId="1427" priority="1128">
      <formula>$F448=TODAY()-1</formula>
    </cfRule>
    <cfRule type="expression" dxfId="1426" priority="1129">
      <formula>SEARCH("Cumulative_",$D448)</formula>
    </cfRule>
    <cfRule type="expression" dxfId="1425" priority="1130">
      <formula>AND(LEN($H448)=0,$F448&gt;(TODAY()-1))</formula>
    </cfRule>
  </conditionalFormatting>
  <conditionalFormatting sqref="F480">
    <cfRule type="expression" dxfId="1424" priority="1119">
      <formula>AND(LEN($H480)=0,$F480=(TODAY()-1))</formula>
    </cfRule>
    <cfRule type="expression" dxfId="1423" priority="1120">
      <formula>AND(LEN($H480)=0,$F480&lt;(TODAY()-1))</formula>
    </cfRule>
    <cfRule type="expression" dxfId="1422" priority="1121">
      <formula>$K480&lt;$E480</formula>
    </cfRule>
    <cfRule type="expression" dxfId="1421" priority="1122">
      <formula>$F480=TODAY()-1</formula>
    </cfRule>
    <cfRule type="expression" dxfId="1420" priority="1123">
      <formula>SEARCH("Cumulative_",$D480)</formula>
    </cfRule>
    <cfRule type="expression" dxfId="1419" priority="1124">
      <formula>AND(LEN($H480)=0,$F480&gt;(TODAY()-1))</formula>
    </cfRule>
  </conditionalFormatting>
  <conditionalFormatting sqref="F512">
    <cfRule type="expression" dxfId="1418" priority="1113">
      <formula>AND(LEN($H512)=0,$F512=(TODAY()-1))</formula>
    </cfRule>
    <cfRule type="expression" dxfId="1417" priority="1114">
      <formula>AND(LEN($H512)=0,$F512&lt;(TODAY()-1))</formula>
    </cfRule>
    <cfRule type="expression" dxfId="1416" priority="1115">
      <formula>$K512&lt;$E512</formula>
    </cfRule>
    <cfRule type="expression" dxfId="1415" priority="1116">
      <formula>$F512=TODAY()-1</formula>
    </cfRule>
    <cfRule type="expression" dxfId="1414" priority="1117">
      <formula>SEARCH("Cumulative_",$D512)</formula>
    </cfRule>
    <cfRule type="expression" dxfId="1413" priority="1118">
      <formula>AND(LEN($H512)=0,$F512&gt;(TODAY()-1))</formula>
    </cfRule>
  </conditionalFormatting>
  <conditionalFormatting sqref="F544">
    <cfRule type="expression" dxfId="1412" priority="1107">
      <formula>AND(LEN($H544)=0,$F544=(TODAY()-1))</formula>
    </cfRule>
    <cfRule type="expression" dxfId="1411" priority="1108">
      <formula>AND(LEN($H544)=0,$F544&lt;(TODAY()-1))</formula>
    </cfRule>
    <cfRule type="expression" dxfId="1410" priority="1109">
      <formula>$K544&lt;$E544</formula>
    </cfRule>
    <cfRule type="expression" dxfId="1409" priority="1110">
      <formula>$F544=TODAY()-1</formula>
    </cfRule>
    <cfRule type="expression" dxfId="1408" priority="1111">
      <formula>SEARCH("Cumulative_",$D544)</formula>
    </cfRule>
    <cfRule type="expression" dxfId="1407" priority="1112">
      <formula>AND(LEN($H544)=0,$F544&gt;(TODAY()-1))</formula>
    </cfRule>
  </conditionalFormatting>
  <conditionalFormatting sqref="F576">
    <cfRule type="expression" dxfId="1406" priority="1101">
      <formula>AND(LEN($H576)=0,$F576=(TODAY()-1))</formula>
    </cfRule>
    <cfRule type="expression" dxfId="1405" priority="1102">
      <formula>AND(LEN($H576)=0,$F576&lt;(TODAY()-1))</formula>
    </cfRule>
    <cfRule type="expression" dxfId="1404" priority="1103">
      <formula>$K576&lt;$E576</formula>
    </cfRule>
    <cfRule type="expression" dxfId="1403" priority="1104">
      <formula>$F576=TODAY()-1</formula>
    </cfRule>
    <cfRule type="expression" dxfId="1402" priority="1105">
      <formula>SEARCH("Cumulative_",$D576)</formula>
    </cfRule>
    <cfRule type="expression" dxfId="1401" priority="1106">
      <formula>AND(LEN($H576)=0,$F576&gt;(TODAY()-1))</formula>
    </cfRule>
  </conditionalFormatting>
  <conditionalFormatting sqref="F608">
    <cfRule type="expression" dxfId="1400" priority="1095">
      <formula>AND(LEN($H608)=0,$F608=(TODAY()-1))</formula>
    </cfRule>
    <cfRule type="expression" dxfId="1399" priority="1096">
      <formula>AND(LEN($H608)=0,$F608&lt;(TODAY()-1))</formula>
    </cfRule>
    <cfRule type="expression" dxfId="1398" priority="1097">
      <formula>$K608&lt;$E608</formula>
    </cfRule>
    <cfRule type="expression" dxfId="1397" priority="1098">
      <formula>$F608=TODAY()-1</formula>
    </cfRule>
    <cfRule type="expression" dxfId="1396" priority="1099">
      <formula>SEARCH("Cumulative_",$D608)</formula>
    </cfRule>
    <cfRule type="expression" dxfId="1395" priority="1100">
      <formula>AND(LEN($H608)=0,$F608&gt;(TODAY()-1))</formula>
    </cfRule>
  </conditionalFormatting>
  <conditionalFormatting sqref="F640">
    <cfRule type="expression" dxfId="1394" priority="1089">
      <formula>AND(LEN($H640)=0,$F640=(TODAY()-1))</formula>
    </cfRule>
    <cfRule type="expression" dxfId="1393" priority="1090">
      <formula>AND(LEN($H640)=0,$F640&lt;(TODAY()-1))</formula>
    </cfRule>
    <cfRule type="expression" dxfId="1392" priority="1091">
      <formula>$K640&lt;$E640</formula>
    </cfRule>
    <cfRule type="expression" dxfId="1391" priority="1092">
      <formula>$F640=TODAY()-1</formula>
    </cfRule>
    <cfRule type="expression" dxfId="1390" priority="1093">
      <formula>SEARCH("Cumulative_",$D640)</formula>
    </cfRule>
    <cfRule type="expression" dxfId="1389" priority="1094">
      <formula>AND(LEN($H640)=0,$F640&gt;(TODAY()-1))</formula>
    </cfRule>
  </conditionalFormatting>
  <conditionalFormatting sqref="F672">
    <cfRule type="expression" dxfId="1388" priority="1083">
      <formula>AND(LEN($H672)=0,$F672=(TODAY()-1))</formula>
    </cfRule>
    <cfRule type="expression" dxfId="1387" priority="1084">
      <formula>AND(LEN($H672)=0,$F672&lt;(TODAY()-1))</formula>
    </cfRule>
    <cfRule type="expression" dxfId="1386" priority="1085">
      <formula>$K672&lt;$E672</formula>
    </cfRule>
    <cfRule type="expression" dxfId="1385" priority="1086">
      <formula>$F672=TODAY()-1</formula>
    </cfRule>
    <cfRule type="expression" dxfId="1384" priority="1087">
      <formula>SEARCH("Cumulative_",$D672)</formula>
    </cfRule>
    <cfRule type="expression" dxfId="1383" priority="1088">
      <formula>AND(LEN($H672)=0,$F672&gt;(TODAY()-1))</formula>
    </cfRule>
  </conditionalFormatting>
  <conditionalFormatting sqref="F704">
    <cfRule type="expression" dxfId="1382" priority="1077">
      <formula>AND(LEN($H704)=0,$F704=(TODAY()-1))</formula>
    </cfRule>
    <cfRule type="expression" dxfId="1381" priority="1078">
      <formula>AND(LEN($H704)=0,$F704&lt;(TODAY()-1))</formula>
    </cfRule>
    <cfRule type="expression" dxfId="1380" priority="1079">
      <formula>$K704&lt;$E704</formula>
    </cfRule>
    <cfRule type="expression" dxfId="1379" priority="1080">
      <formula>$F704=TODAY()-1</formula>
    </cfRule>
    <cfRule type="expression" dxfId="1378" priority="1081">
      <formula>SEARCH("Cumulative_",$D704)</formula>
    </cfRule>
    <cfRule type="expression" dxfId="1377" priority="1082">
      <formula>AND(LEN($H704)=0,$F704&gt;(TODAY()-1))</formula>
    </cfRule>
  </conditionalFormatting>
  <conditionalFormatting sqref="F736">
    <cfRule type="expression" dxfId="1376" priority="1071">
      <formula>AND(LEN($H736)=0,$F736=(TODAY()-1))</formula>
    </cfRule>
    <cfRule type="expression" dxfId="1375" priority="1072">
      <formula>AND(LEN($H736)=0,$F736&lt;(TODAY()-1))</formula>
    </cfRule>
    <cfRule type="expression" dxfId="1374" priority="1073">
      <formula>$K736&lt;$E736</formula>
    </cfRule>
    <cfRule type="expression" dxfId="1373" priority="1074">
      <formula>$F736=TODAY()-1</formula>
    </cfRule>
    <cfRule type="expression" dxfId="1372" priority="1075">
      <formula>SEARCH("Cumulative_",$D736)</formula>
    </cfRule>
    <cfRule type="expression" dxfId="1371" priority="1076">
      <formula>AND(LEN($H736)=0,$F736&gt;(TODAY()-1))</formula>
    </cfRule>
  </conditionalFormatting>
  <conditionalFormatting sqref="F768">
    <cfRule type="expression" dxfId="1370" priority="1065">
      <formula>AND(LEN($H768)=0,$F768=(TODAY()-1))</formula>
    </cfRule>
    <cfRule type="expression" dxfId="1369" priority="1066">
      <formula>AND(LEN($H768)=0,$F768&lt;(TODAY()-1))</formula>
    </cfRule>
    <cfRule type="expression" dxfId="1368" priority="1067">
      <formula>$K768&lt;$E768</formula>
    </cfRule>
    <cfRule type="expression" dxfId="1367" priority="1068">
      <formula>$F768=TODAY()-1</formula>
    </cfRule>
    <cfRule type="expression" dxfId="1366" priority="1069">
      <formula>SEARCH("Cumulative_",$D768)</formula>
    </cfRule>
    <cfRule type="expression" dxfId="1365" priority="1070">
      <formula>AND(LEN($H768)=0,$F768&gt;(TODAY()-1))</formula>
    </cfRule>
  </conditionalFormatting>
  <conditionalFormatting sqref="F800">
    <cfRule type="expression" dxfId="1364" priority="1059">
      <formula>AND(LEN($H800)=0,$F800=(TODAY()-1))</formula>
    </cfRule>
    <cfRule type="expression" dxfId="1363" priority="1060">
      <formula>AND(LEN($H800)=0,$F800&lt;(TODAY()-1))</formula>
    </cfRule>
    <cfRule type="expression" dxfId="1362" priority="1061">
      <formula>$K800&lt;$E800</formula>
    </cfRule>
    <cfRule type="expression" dxfId="1361" priority="1062">
      <formula>$F800=TODAY()-1</formula>
    </cfRule>
    <cfRule type="expression" dxfId="1360" priority="1063">
      <formula>SEARCH("Cumulative_",$D800)</formula>
    </cfRule>
    <cfRule type="expression" dxfId="1359" priority="1064">
      <formula>AND(LEN($H800)=0,$F800&gt;(TODAY()-1))</formula>
    </cfRule>
  </conditionalFormatting>
  <conditionalFormatting sqref="F832">
    <cfRule type="expression" dxfId="1358" priority="1053">
      <formula>AND(LEN($H832)=0,$F832=(TODAY()-1))</formula>
    </cfRule>
    <cfRule type="expression" dxfId="1357" priority="1054">
      <formula>AND(LEN($H832)=0,$F832&lt;(TODAY()-1))</formula>
    </cfRule>
    <cfRule type="expression" dxfId="1356" priority="1055">
      <formula>$K832&lt;$E832</formula>
    </cfRule>
    <cfRule type="expression" dxfId="1355" priority="1056">
      <formula>$F832=TODAY()-1</formula>
    </cfRule>
    <cfRule type="expression" dxfId="1354" priority="1057">
      <formula>SEARCH("Cumulative_",$D832)</formula>
    </cfRule>
    <cfRule type="expression" dxfId="1353" priority="1058">
      <formula>AND(LEN($H832)=0,$F832&gt;(TODAY()-1))</formula>
    </cfRule>
  </conditionalFormatting>
  <conditionalFormatting sqref="F864">
    <cfRule type="expression" dxfId="1352" priority="1047">
      <formula>AND(LEN($H864)=0,$F864=(TODAY()-1))</formula>
    </cfRule>
    <cfRule type="expression" dxfId="1351" priority="1048">
      <formula>AND(LEN($H864)=0,$F864&lt;(TODAY()-1))</formula>
    </cfRule>
    <cfRule type="expression" dxfId="1350" priority="1049">
      <formula>$K864&lt;$E864</formula>
    </cfRule>
    <cfRule type="expression" dxfId="1349" priority="1050">
      <formula>$F864=TODAY()-1</formula>
    </cfRule>
    <cfRule type="expression" dxfId="1348" priority="1051">
      <formula>SEARCH("Cumulative_",$D864)</formula>
    </cfRule>
    <cfRule type="expression" dxfId="1347" priority="1052">
      <formula>AND(LEN($H864)=0,$F864&gt;(TODAY()-1))</formula>
    </cfRule>
  </conditionalFormatting>
  <conditionalFormatting sqref="F896">
    <cfRule type="expression" dxfId="1346" priority="1041">
      <formula>AND(LEN($H896)=0,$F896=(TODAY()-1))</formula>
    </cfRule>
    <cfRule type="expression" dxfId="1345" priority="1042">
      <formula>AND(LEN($H896)=0,$F896&lt;(TODAY()-1))</formula>
    </cfRule>
    <cfRule type="expression" dxfId="1344" priority="1043">
      <formula>$K896&lt;$E896</formula>
    </cfRule>
    <cfRule type="expression" dxfId="1343" priority="1044">
      <formula>$F896=TODAY()-1</formula>
    </cfRule>
    <cfRule type="expression" dxfId="1342" priority="1045">
      <formula>SEARCH("Cumulative_",$D896)</formula>
    </cfRule>
    <cfRule type="expression" dxfId="1341" priority="1046">
      <formula>AND(LEN($H896)=0,$F896&gt;(TODAY()-1))</formula>
    </cfRule>
  </conditionalFormatting>
  <conditionalFormatting sqref="F928">
    <cfRule type="expression" dxfId="1340" priority="1035">
      <formula>AND(LEN($H928)=0,$F928=(TODAY()-1))</formula>
    </cfRule>
    <cfRule type="expression" dxfId="1339" priority="1036">
      <formula>AND(LEN($H928)=0,$F928&lt;(TODAY()-1))</formula>
    </cfRule>
    <cfRule type="expression" dxfId="1338" priority="1037">
      <formula>$K928&lt;$E928</formula>
    </cfRule>
    <cfRule type="expression" dxfId="1337" priority="1038">
      <formula>$F928=TODAY()-1</formula>
    </cfRule>
    <cfRule type="expression" dxfId="1336" priority="1039">
      <formula>SEARCH("Cumulative_",$D928)</formula>
    </cfRule>
    <cfRule type="expression" dxfId="1335" priority="1040">
      <formula>AND(LEN($H928)=0,$F928&gt;(TODAY()-1))</formula>
    </cfRule>
  </conditionalFormatting>
  <conditionalFormatting sqref="H26:I28">
    <cfRule type="expression" dxfId="1334" priority="1029">
      <formula>AND(LEN($H26)=0,$F26=(TODAY()-1))</formula>
    </cfRule>
    <cfRule type="expression" dxfId="1333" priority="1030">
      <formula>AND(LEN($H26)=0,$F26&lt;(TODAY()-1))</formula>
    </cfRule>
    <cfRule type="expression" dxfId="1332" priority="1031">
      <formula>$K26&lt;$E26</formula>
    </cfRule>
    <cfRule type="expression" dxfId="1331" priority="1032">
      <formula>$F26=TODAY()-1</formula>
    </cfRule>
    <cfRule type="expression" dxfId="1330" priority="1033">
      <formula>SEARCH("Cumulative_",$D26)</formula>
    </cfRule>
    <cfRule type="expression" dxfId="1329" priority="1034">
      <formula>AND(LEN($H26)=0,$F26&gt;(TODAY()-1))</formula>
    </cfRule>
  </conditionalFormatting>
  <conditionalFormatting sqref="F898:F927">
    <cfRule type="expression" dxfId="1328" priority="711">
      <formula>AND(LEN($H898)=0,$F898=(TODAY()-1))</formula>
    </cfRule>
    <cfRule type="expression" dxfId="1327" priority="712">
      <formula>AND(LEN($H898)=0,$F898&lt;(TODAY()-1))</formula>
    </cfRule>
    <cfRule type="expression" dxfId="1326" priority="713">
      <formula>$K898&lt;$E898</formula>
    </cfRule>
    <cfRule type="expression" dxfId="1325" priority="714">
      <formula>$F898=TODAY()-1</formula>
    </cfRule>
    <cfRule type="expression" dxfId="1324" priority="715">
      <formula>SEARCH("Cumulative_",$D898)</formula>
    </cfRule>
    <cfRule type="expression" dxfId="1323" priority="716">
      <formula>AND(LEN($H898)=0,$F898&gt;(TODAY()-1))</formula>
    </cfRule>
  </conditionalFormatting>
  <conditionalFormatting sqref="F66:F95">
    <cfRule type="expression" dxfId="1322" priority="867">
      <formula>AND(LEN($H66)=0,$F66=(TODAY()-1))</formula>
    </cfRule>
    <cfRule type="expression" dxfId="1321" priority="868">
      <formula>AND(LEN($H66)=0,$F66&lt;(TODAY()-1))</formula>
    </cfRule>
    <cfRule type="expression" dxfId="1320" priority="869">
      <formula>$K66&lt;$E66</formula>
    </cfRule>
    <cfRule type="expression" dxfId="1319" priority="870">
      <formula>$F66=TODAY()-1</formula>
    </cfRule>
    <cfRule type="expression" dxfId="1318" priority="871">
      <formula>SEARCH("Cumulative_",$D66)</formula>
    </cfRule>
    <cfRule type="expression" dxfId="1317" priority="872">
      <formula>AND(LEN($H66)=0,$F66&gt;(TODAY()-1))</formula>
    </cfRule>
  </conditionalFormatting>
  <conditionalFormatting sqref="F98:F127">
    <cfRule type="expression" dxfId="1316" priority="861">
      <formula>AND(LEN($H98)=0,$F98=(TODAY()-1))</formula>
    </cfRule>
    <cfRule type="expression" dxfId="1315" priority="862">
      <formula>AND(LEN($H98)=0,$F98&lt;(TODAY()-1))</formula>
    </cfRule>
    <cfRule type="expression" dxfId="1314" priority="863">
      <formula>$K98&lt;$E98</formula>
    </cfRule>
    <cfRule type="expression" dxfId="1313" priority="864">
      <formula>$F98=TODAY()-1</formula>
    </cfRule>
    <cfRule type="expression" dxfId="1312" priority="865">
      <formula>SEARCH("Cumulative_",$D98)</formula>
    </cfRule>
    <cfRule type="expression" dxfId="1311" priority="866">
      <formula>AND(LEN($H98)=0,$F98&gt;(TODAY()-1))</formula>
    </cfRule>
  </conditionalFormatting>
  <conditionalFormatting sqref="F130:F159">
    <cfRule type="expression" dxfId="1310" priority="855">
      <formula>AND(LEN($H130)=0,$F130=(TODAY()-1))</formula>
    </cfRule>
    <cfRule type="expression" dxfId="1309" priority="856">
      <formula>AND(LEN($H130)=0,$F130&lt;(TODAY()-1))</formula>
    </cfRule>
    <cfRule type="expression" dxfId="1308" priority="857">
      <formula>$K130&lt;$E130</formula>
    </cfRule>
    <cfRule type="expression" dxfId="1307" priority="858">
      <formula>$F130=TODAY()-1</formula>
    </cfRule>
    <cfRule type="expression" dxfId="1306" priority="859">
      <formula>SEARCH("Cumulative_",$D130)</formula>
    </cfRule>
    <cfRule type="expression" dxfId="1305" priority="860">
      <formula>AND(LEN($H130)=0,$F130&gt;(TODAY()-1))</formula>
    </cfRule>
  </conditionalFormatting>
  <conditionalFormatting sqref="F162:F191">
    <cfRule type="expression" dxfId="1304" priority="849">
      <formula>AND(LEN($H162)=0,$F162=(TODAY()-1))</formula>
    </cfRule>
    <cfRule type="expression" dxfId="1303" priority="850">
      <formula>AND(LEN($H162)=0,$F162&lt;(TODAY()-1))</formula>
    </cfRule>
    <cfRule type="expression" dxfId="1302" priority="851">
      <formula>$K162&lt;$E162</formula>
    </cfRule>
    <cfRule type="expression" dxfId="1301" priority="852">
      <formula>$F162=TODAY()-1</formula>
    </cfRule>
    <cfRule type="expression" dxfId="1300" priority="853">
      <formula>SEARCH("Cumulative_",$D162)</formula>
    </cfRule>
    <cfRule type="expression" dxfId="1299" priority="854">
      <formula>AND(LEN($H162)=0,$F162&gt;(TODAY()-1))</formula>
    </cfRule>
  </conditionalFormatting>
  <conditionalFormatting sqref="F194:F223">
    <cfRule type="expression" dxfId="1298" priority="843">
      <formula>AND(LEN($H194)=0,$F194=(TODAY()-1))</formula>
    </cfRule>
    <cfRule type="expression" dxfId="1297" priority="844">
      <formula>AND(LEN($H194)=0,$F194&lt;(TODAY()-1))</formula>
    </cfRule>
    <cfRule type="expression" dxfId="1296" priority="845">
      <formula>$K194&lt;$E194</formula>
    </cfRule>
    <cfRule type="expression" dxfId="1295" priority="846">
      <formula>$F194=TODAY()-1</formula>
    </cfRule>
    <cfRule type="expression" dxfId="1294" priority="847">
      <formula>SEARCH("Cumulative_",$D194)</formula>
    </cfRule>
    <cfRule type="expression" dxfId="1293" priority="848">
      <formula>AND(LEN($H194)=0,$F194&gt;(TODAY()-1))</formula>
    </cfRule>
  </conditionalFormatting>
  <conditionalFormatting sqref="F226:F255">
    <cfRule type="expression" dxfId="1292" priority="837">
      <formula>AND(LEN($H226)=0,$F226=(TODAY()-1))</formula>
    </cfRule>
    <cfRule type="expression" dxfId="1291" priority="838">
      <formula>AND(LEN($H226)=0,$F226&lt;(TODAY()-1))</formula>
    </cfRule>
    <cfRule type="expression" dxfId="1290" priority="839">
      <formula>$K226&lt;$E226</formula>
    </cfRule>
    <cfRule type="expression" dxfId="1289" priority="840">
      <formula>$F226=TODAY()-1</formula>
    </cfRule>
    <cfRule type="expression" dxfId="1288" priority="841">
      <formula>SEARCH("Cumulative_",$D226)</formula>
    </cfRule>
    <cfRule type="expression" dxfId="1287" priority="842">
      <formula>AND(LEN($H226)=0,$F226&gt;(TODAY()-1))</formula>
    </cfRule>
  </conditionalFormatting>
  <conditionalFormatting sqref="F258:F287">
    <cfRule type="expression" dxfId="1286" priority="831">
      <formula>AND(LEN($H258)=0,$F258=(TODAY()-1))</formula>
    </cfRule>
    <cfRule type="expression" dxfId="1285" priority="832">
      <formula>AND(LEN($H258)=0,$F258&lt;(TODAY()-1))</formula>
    </cfRule>
    <cfRule type="expression" dxfId="1284" priority="833">
      <formula>$K258&lt;$E258</formula>
    </cfRule>
    <cfRule type="expression" dxfId="1283" priority="834">
      <formula>$F258=TODAY()-1</formula>
    </cfRule>
    <cfRule type="expression" dxfId="1282" priority="835">
      <formula>SEARCH("Cumulative_",$D258)</formula>
    </cfRule>
    <cfRule type="expression" dxfId="1281" priority="836">
      <formula>AND(LEN($H258)=0,$F258&gt;(TODAY()-1))</formula>
    </cfRule>
  </conditionalFormatting>
  <conditionalFormatting sqref="F290:F319">
    <cfRule type="expression" dxfId="1280" priority="825">
      <formula>AND(LEN($H290)=0,$F290=(TODAY()-1))</formula>
    </cfRule>
    <cfRule type="expression" dxfId="1279" priority="826">
      <formula>AND(LEN($H290)=0,$F290&lt;(TODAY()-1))</formula>
    </cfRule>
    <cfRule type="expression" dxfId="1278" priority="827">
      <formula>$K290&lt;$E290</formula>
    </cfRule>
    <cfRule type="expression" dxfId="1277" priority="828">
      <formula>$F290=TODAY()-1</formula>
    </cfRule>
    <cfRule type="expression" dxfId="1276" priority="829">
      <formula>SEARCH("Cumulative_",$D290)</formula>
    </cfRule>
    <cfRule type="expression" dxfId="1275" priority="830">
      <formula>AND(LEN($H290)=0,$F290&gt;(TODAY()-1))</formula>
    </cfRule>
  </conditionalFormatting>
  <conditionalFormatting sqref="F322:F351">
    <cfRule type="expression" dxfId="1274" priority="819">
      <formula>AND(LEN($H322)=0,$F322=(TODAY()-1))</formula>
    </cfRule>
    <cfRule type="expression" dxfId="1273" priority="820">
      <formula>AND(LEN($H322)=0,$F322&lt;(TODAY()-1))</formula>
    </cfRule>
    <cfRule type="expression" dxfId="1272" priority="821">
      <formula>$K322&lt;$E322</formula>
    </cfRule>
    <cfRule type="expression" dxfId="1271" priority="822">
      <formula>$F322=TODAY()-1</formula>
    </cfRule>
    <cfRule type="expression" dxfId="1270" priority="823">
      <formula>SEARCH("Cumulative_",$D322)</formula>
    </cfRule>
    <cfRule type="expression" dxfId="1269" priority="824">
      <formula>AND(LEN($H322)=0,$F322&gt;(TODAY()-1))</formula>
    </cfRule>
  </conditionalFormatting>
  <conditionalFormatting sqref="F354:F383">
    <cfRule type="expression" dxfId="1268" priority="813">
      <formula>AND(LEN($H354)=0,$F354=(TODAY()-1))</formula>
    </cfRule>
    <cfRule type="expression" dxfId="1267" priority="814">
      <formula>AND(LEN($H354)=0,$F354&lt;(TODAY()-1))</formula>
    </cfRule>
    <cfRule type="expression" dxfId="1266" priority="815">
      <formula>$K354&lt;$E354</formula>
    </cfRule>
    <cfRule type="expression" dxfId="1265" priority="816">
      <formula>$F354=TODAY()-1</formula>
    </cfRule>
    <cfRule type="expression" dxfId="1264" priority="817">
      <formula>SEARCH("Cumulative_",$D354)</formula>
    </cfRule>
    <cfRule type="expression" dxfId="1263" priority="818">
      <formula>AND(LEN($H354)=0,$F354&gt;(TODAY()-1))</formula>
    </cfRule>
  </conditionalFormatting>
  <conditionalFormatting sqref="F386:F415">
    <cfRule type="expression" dxfId="1262" priority="807">
      <formula>AND(LEN($H386)=0,$F386=(TODAY()-1))</formula>
    </cfRule>
    <cfRule type="expression" dxfId="1261" priority="808">
      <formula>AND(LEN($H386)=0,$F386&lt;(TODAY()-1))</formula>
    </cfRule>
    <cfRule type="expression" dxfId="1260" priority="809">
      <formula>$K386&lt;$E386</formula>
    </cfRule>
    <cfRule type="expression" dxfId="1259" priority="810">
      <formula>$F386=TODAY()-1</formula>
    </cfRule>
    <cfRule type="expression" dxfId="1258" priority="811">
      <formula>SEARCH("Cumulative_",$D386)</formula>
    </cfRule>
    <cfRule type="expression" dxfId="1257" priority="812">
      <formula>AND(LEN($H386)=0,$F386&gt;(TODAY()-1))</formula>
    </cfRule>
  </conditionalFormatting>
  <conditionalFormatting sqref="F418:F447">
    <cfRule type="expression" dxfId="1256" priority="801">
      <formula>AND(LEN($H418)=0,$F418=(TODAY()-1))</formula>
    </cfRule>
    <cfRule type="expression" dxfId="1255" priority="802">
      <formula>AND(LEN($H418)=0,$F418&lt;(TODAY()-1))</formula>
    </cfRule>
    <cfRule type="expression" dxfId="1254" priority="803">
      <formula>$K418&lt;$E418</formula>
    </cfRule>
    <cfRule type="expression" dxfId="1253" priority="804">
      <formula>$F418=TODAY()-1</formula>
    </cfRule>
    <cfRule type="expression" dxfId="1252" priority="805">
      <formula>SEARCH("Cumulative_",$D418)</formula>
    </cfRule>
    <cfRule type="expression" dxfId="1251" priority="806">
      <formula>AND(LEN($H418)=0,$F418&gt;(TODAY()-1))</formula>
    </cfRule>
  </conditionalFormatting>
  <conditionalFormatting sqref="F450:F479">
    <cfRule type="expression" dxfId="1250" priority="795">
      <formula>AND(LEN($H450)=0,$F450=(TODAY()-1))</formula>
    </cfRule>
    <cfRule type="expression" dxfId="1249" priority="796">
      <formula>AND(LEN($H450)=0,$F450&lt;(TODAY()-1))</formula>
    </cfRule>
    <cfRule type="expression" dxfId="1248" priority="797">
      <formula>$K450&lt;$E450</formula>
    </cfRule>
    <cfRule type="expression" dxfId="1247" priority="798">
      <formula>$F450=TODAY()-1</formula>
    </cfRule>
    <cfRule type="expression" dxfId="1246" priority="799">
      <formula>SEARCH("Cumulative_",$D450)</formula>
    </cfRule>
    <cfRule type="expression" dxfId="1245" priority="800">
      <formula>AND(LEN($H450)=0,$F450&gt;(TODAY()-1))</formula>
    </cfRule>
  </conditionalFormatting>
  <conditionalFormatting sqref="F482:F511">
    <cfRule type="expression" dxfId="1244" priority="789">
      <formula>AND(LEN($H482)=0,$F482=(TODAY()-1))</formula>
    </cfRule>
    <cfRule type="expression" dxfId="1243" priority="790">
      <formula>AND(LEN($H482)=0,$F482&lt;(TODAY()-1))</formula>
    </cfRule>
    <cfRule type="expression" dxfId="1242" priority="791">
      <formula>$K482&lt;$E482</formula>
    </cfRule>
    <cfRule type="expression" dxfId="1241" priority="792">
      <formula>$F482=TODAY()-1</formula>
    </cfRule>
    <cfRule type="expression" dxfId="1240" priority="793">
      <formula>SEARCH("Cumulative_",$D482)</formula>
    </cfRule>
    <cfRule type="expression" dxfId="1239" priority="794">
      <formula>AND(LEN($H482)=0,$F482&gt;(TODAY()-1))</formula>
    </cfRule>
  </conditionalFormatting>
  <conditionalFormatting sqref="F514:F543">
    <cfRule type="expression" dxfId="1238" priority="783">
      <formula>AND(LEN($H514)=0,$F514=(TODAY()-1))</formula>
    </cfRule>
    <cfRule type="expression" dxfId="1237" priority="784">
      <formula>AND(LEN($H514)=0,$F514&lt;(TODAY()-1))</formula>
    </cfRule>
    <cfRule type="expression" dxfId="1236" priority="785">
      <formula>$K514&lt;$E514</formula>
    </cfRule>
    <cfRule type="expression" dxfId="1235" priority="786">
      <formula>$F514=TODAY()-1</formula>
    </cfRule>
    <cfRule type="expression" dxfId="1234" priority="787">
      <formula>SEARCH("Cumulative_",$D514)</formula>
    </cfRule>
    <cfRule type="expression" dxfId="1233" priority="788">
      <formula>AND(LEN($H514)=0,$F514&gt;(TODAY()-1))</formula>
    </cfRule>
  </conditionalFormatting>
  <conditionalFormatting sqref="F546:F575">
    <cfRule type="expression" dxfId="1232" priority="777">
      <formula>AND(LEN($H546)=0,$F546=(TODAY()-1))</formula>
    </cfRule>
    <cfRule type="expression" dxfId="1231" priority="778">
      <formula>AND(LEN($H546)=0,$F546&lt;(TODAY()-1))</formula>
    </cfRule>
    <cfRule type="expression" dxfId="1230" priority="779">
      <formula>$K546&lt;$E546</formula>
    </cfRule>
    <cfRule type="expression" dxfId="1229" priority="780">
      <formula>$F546=TODAY()-1</formula>
    </cfRule>
    <cfRule type="expression" dxfId="1228" priority="781">
      <formula>SEARCH("Cumulative_",$D546)</formula>
    </cfRule>
    <cfRule type="expression" dxfId="1227" priority="782">
      <formula>AND(LEN($H546)=0,$F546&gt;(TODAY()-1))</formula>
    </cfRule>
  </conditionalFormatting>
  <conditionalFormatting sqref="F578:F607">
    <cfRule type="expression" dxfId="1226" priority="771">
      <formula>AND(LEN($H578)=0,$F578=(TODAY()-1))</formula>
    </cfRule>
    <cfRule type="expression" dxfId="1225" priority="772">
      <formula>AND(LEN($H578)=0,$F578&lt;(TODAY()-1))</formula>
    </cfRule>
    <cfRule type="expression" dxfId="1224" priority="773">
      <formula>$K578&lt;$E578</formula>
    </cfRule>
    <cfRule type="expression" dxfId="1223" priority="774">
      <formula>$F578=TODAY()-1</formula>
    </cfRule>
    <cfRule type="expression" dxfId="1222" priority="775">
      <formula>SEARCH("Cumulative_",$D578)</formula>
    </cfRule>
    <cfRule type="expression" dxfId="1221" priority="776">
      <formula>AND(LEN($H578)=0,$F578&gt;(TODAY()-1))</formula>
    </cfRule>
  </conditionalFormatting>
  <conditionalFormatting sqref="F610:F639">
    <cfRule type="expression" dxfId="1220" priority="765">
      <formula>AND(LEN($H610)=0,$F610=(TODAY()-1))</formula>
    </cfRule>
    <cfRule type="expression" dxfId="1219" priority="766">
      <formula>AND(LEN($H610)=0,$F610&lt;(TODAY()-1))</formula>
    </cfRule>
    <cfRule type="expression" dxfId="1218" priority="767">
      <formula>$K610&lt;$E610</formula>
    </cfRule>
    <cfRule type="expression" dxfId="1217" priority="768">
      <formula>$F610=TODAY()-1</formula>
    </cfRule>
    <cfRule type="expression" dxfId="1216" priority="769">
      <formula>SEARCH("Cumulative_",$D610)</formula>
    </cfRule>
    <cfRule type="expression" dxfId="1215" priority="770">
      <formula>AND(LEN($H610)=0,$F610&gt;(TODAY()-1))</formula>
    </cfRule>
  </conditionalFormatting>
  <conditionalFormatting sqref="F642:F671">
    <cfRule type="expression" dxfId="1214" priority="759">
      <formula>AND(LEN($H642)=0,$F642=(TODAY()-1))</formula>
    </cfRule>
    <cfRule type="expression" dxfId="1213" priority="760">
      <formula>AND(LEN($H642)=0,$F642&lt;(TODAY()-1))</formula>
    </cfRule>
    <cfRule type="expression" dxfId="1212" priority="761">
      <formula>$K642&lt;$E642</formula>
    </cfRule>
    <cfRule type="expression" dxfId="1211" priority="762">
      <formula>$F642=TODAY()-1</formula>
    </cfRule>
    <cfRule type="expression" dxfId="1210" priority="763">
      <formula>SEARCH("Cumulative_",$D642)</formula>
    </cfRule>
    <cfRule type="expression" dxfId="1209" priority="764">
      <formula>AND(LEN($H642)=0,$F642&gt;(TODAY()-1))</formula>
    </cfRule>
  </conditionalFormatting>
  <conditionalFormatting sqref="F674:F703">
    <cfRule type="expression" dxfId="1208" priority="753">
      <formula>AND(LEN($H674)=0,$F674=(TODAY()-1))</formula>
    </cfRule>
    <cfRule type="expression" dxfId="1207" priority="754">
      <formula>AND(LEN($H674)=0,$F674&lt;(TODAY()-1))</formula>
    </cfRule>
    <cfRule type="expression" dxfId="1206" priority="755">
      <formula>$K674&lt;$E674</formula>
    </cfRule>
    <cfRule type="expression" dxfId="1205" priority="756">
      <formula>$F674=TODAY()-1</formula>
    </cfRule>
    <cfRule type="expression" dxfId="1204" priority="757">
      <formula>SEARCH("Cumulative_",$D674)</formula>
    </cfRule>
    <cfRule type="expression" dxfId="1203" priority="758">
      <formula>AND(LEN($H674)=0,$F674&gt;(TODAY()-1))</formula>
    </cfRule>
  </conditionalFormatting>
  <conditionalFormatting sqref="F706:F735">
    <cfRule type="expression" dxfId="1202" priority="747">
      <formula>AND(LEN($H706)=0,$F706=(TODAY()-1))</formula>
    </cfRule>
    <cfRule type="expression" dxfId="1201" priority="748">
      <formula>AND(LEN($H706)=0,$F706&lt;(TODAY()-1))</formula>
    </cfRule>
    <cfRule type="expression" dxfId="1200" priority="749">
      <formula>$K706&lt;$E706</formula>
    </cfRule>
    <cfRule type="expression" dxfId="1199" priority="750">
      <formula>$F706=TODAY()-1</formula>
    </cfRule>
    <cfRule type="expression" dxfId="1198" priority="751">
      <formula>SEARCH("Cumulative_",$D706)</formula>
    </cfRule>
    <cfRule type="expression" dxfId="1197" priority="752">
      <formula>AND(LEN($H706)=0,$F706&gt;(TODAY()-1))</formula>
    </cfRule>
  </conditionalFormatting>
  <conditionalFormatting sqref="F738:F767">
    <cfRule type="expression" dxfId="1196" priority="741">
      <formula>AND(LEN($H738)=0,$F738=(TODAY()-1))</formula>
    </cfRule>
    <cfRule type="expression" dxfId="1195" priority="742">
      <formula>AND(LEN($H738)=0,$F738&lt;(TODAY()-1))</formula>
    </cfRule>
    <cfRule type="expression" dxfId="1194" priority="743">
      <formula>$K738&lt;$E738</formula>
    </cfRule>
    <cfRule type="expression" dxfId="1193" priority="744">
      <formula>$F738=TODAY()-1</formula>
    </cfRule>
    <cfRule type="expression" dxfId="1192" priority="745">
      <formula>SEARCH("Cumulative_",$D738)</formula>
    </cfRule>
    <cfRule type="expression" dxfId="1191" priority="746">
      <formula>AND(LEN($H738)=0,$F738&gt;(TODAY()-1))</formula>
    </cfRule>
  </conditionalFormatting>
  <conditionalFormatting sqref="F770:F799">
    <cfRule type="expression" dxfId="1190" priority="735">
      <formula>AND(LEN($H770)=0,$F770=(TODAY()-1))</formula>
    </cfRule>
    <cfRule type="expression" dxfId="1189" priority="736">
      <formula>AND(LEN($H770)=0,$F770&lt;(TODAY()-1))</formula>
    </cfRule>
    <cfRule type="expression" dxfId="1188" priority="737">
      <formula>$K770&lt;$E770</formula>
    </cfRule>
    <cfRule type="expression" dxfId="1187" priority="738">
      <formula>$F770=TODAY()-1</formula>
    </cfRule>
    <cfRule type="expression" dxfId="1186" priority="739">
      <formula>SEARCH("Cumulative_",$D770)</formula>
    </cfRule>
    <cfRule type="expression" dxfId="1185" priority="740">
      <formula>AND(LEN($H770)=0,$F770&gt;(TODAY()-1))</formula>
    </cfRule>
  </conditionalFormatting>
  <conditionalFormatting sqref="F802:F831">
    <cfRule type="expression" dxfId="1184" priority="729">
      <formula>AND(LEN($H802)=0,$F802=(TODAY()-1))</formula>
    </cfRule>
    <cfRule type="expression" dxfId="1183" priority="730">
      <formula>AND(LEN($H802)=0,$F802&lt;(TODAY()-1))</formula>
    </cfRule>
    <cfRule type="expression" dxfId="1182" priority="731">
      <formula>$K802&lt;$E802</formula>
    </cfRule>
    <cfRule type="expression" dxfId="1181" priority="732">
      <formula>$F802=TODAY()-1</formula>
    </cfRule>
    <cfRule type="expression" dxfId="1180" priority="733">
      <formula>SEARCH("Cumulative_",$D802)</formula>
    </cfRule>
    <cfRule type="expression" dxfId="1179" priority="734">
      <formula>AND(LEN($H802)=0,$F802&gt;(TODAY()-1))</formula>
    </cfRule>
  </conditionalFormatting>
  <conditionalFormatting sqref="F834:F863">
    <cfRule type="expression" dxfId="1178" priority="723">
      <formula>AND(LEN($H834)=0,$F834=(TODAY()-1))</formula>
    </cfRule>
    <cfRule type="expression" dxfId="1177" priority="724">
      <formula>AND(LEN($H834)=0,$F834&lt;(TODAY()-1))</formula>
    </cfRule>
    <cfRule type="expression" dxfId="1176" priority="725">
      <formula>$K834&lt;$E834</formula>
    </cfRule>
    <cfRule type="expression" dxfId="1175" priority="726">
      <formula>$F834=TODAY()-1</formula>
    </cfRule>
    <cfRule type="expression" dxfId="1174" priority="727">
      <formula>SEARCH("Cumulative_",$D834)</formula>
    </cfRule>
    <cfRule type="expression" dxfId="1173" priority="728">
      <formula>AND(LEN($H834)=0,$F834&gt;(TODAY()-1))</formula>
    </cfRule>
  </conditionalFormatting>
  <conditionalFormatting sqref="F866:F895">
    <cfRule type="expression" dxfId="1172" priority="717">
      <formula>AND(LEN($H866)=0,$F866=(TODAY()-1))</formula>
    </cfRule>
    <cfRule type="expression" dxfId="1171" priority="718">
      <formula>AND(LEN($H866)=0,$F866&lt;(TODAY()-1))</formula>
    </cfRule>
    <cfRule type="expression" dxfId="1170" priority="719">
      <formula>$K866&lt;$E866</formula>
    </cfRule>
    <cfRule type="expression" dxfId="1169" priority="720">
      <formula>$F866=TODAY()-1</formula>
    </cfRule>
    <cfRule type="expression" dxfId="1168" priority="721">
      <formula>SEARCH("Cumulative_",$D866)</formula>
    </cfRule>
    <cfRule type="expression" dxfId="1167" priority="722">
      <formula>AND(LEN($H866)=0,$F866&gt;(TODAY()-1))</formula>
    </cfRule>
  </conditionalFormatting>
  <conditionalFormatting sqref="J34:J61 H62:J64">
    <cfRule type="expression" dxfId="1166" priority="687">
      <formula>AND(LEN($H34)=0,$F34=(TODAY()-1))</formula>
    </cfRule>
    <cfRule type="expression" dxfId="1165" priority="688">
      <formula>AND(LEN($H34)=0,$F34&lt;(TODAY()-1))</formula>
    </cfRule>
    <cfRule type="expression" dxfId="1164" priority="689">
      <formula>$K34&lt;$E34</formula>
    </cfRule>
    <cfRule type="expression" dxfId="1163" priority="690">
      <formula>$F34=TODAY()-1</formula>
    </cfRule>
    <cfRule type="expression" dxfId="1162" priority="691">
      <formula>SEARCH("Cumulative_",$D34)</formula>
    </cfRule>
    <cfRule type="expression" dxfId="1161" priority="692">
      <formula>AND(LEN($H34)=0,$F34&gt;(TODAY()-1))</formula>
    </cfRule>
  </conditionalFormatting>
  <conditionalFormatting sqref="H34:I64">
    <cfRule type="expression" dxfId="1160" priority="681">
      <formula>AND(LEN($H34)=0,$F34=(TODAY()-1))</formula>
    </cfRule>
    <cfRule type="expression" dxfId="1159" priority="682">
      <formula>AND(LEN($H34)=0,$F34&lt;(TODAY()-1))</formula>
    </cfRule>
    <cfRule type="expression" dxfId="1158" priority="683">
      <formula>$K34&lt;$E34</formula>
    </cfRule>
    <cfRule type="expression" dxfId="1157" priority="684">
      <formula>$F34=TODAY()-1</formula>
    </cfRule>
    <cfRule type="expression" dxfId="1156" priority="685">
      <formula>SEARCH("Cumulative_",$D34)</formula>
    </cfRule>
    <cfRule type="expression" dxfId="1155" priority="686">
      <formula>AND(LEN($H34)=0,$F34&gt;(TODAY()-1))</formula>
    </cfRule>
  </conditionalFormatting>
  <conditionalFormatting sqref="G34:G64">
    <cfRule type="expression" dxfId="1154" priority="675">
      <formula>AND(LEN($H34)=0,$F34=(TODAY()-1))</formula>
    </cfRule>
    <cfRule type="expression" dxfId="1153" priority="676">
      <formula>AND(LEN($H34)=0,$F34&lt;(TODAY()-1))</formula>
    </cfRule>
    <cfRule type="expression" dxfId="1152" priority="677">
      <formula>$K34&lt;$E34</formula>
    </cfRule>
    <cfRule type="expression" dxfId="1151" priority="678">
      <formula>$F34=TODAY()-1</formula>
    </cfRule>
    <cfRule type="expression" dxfId="1150" priority="679">
      <formula>SEARCH("Cumulative_",$D34)</formula>
    </cfRule>
    <cfRule type="expression" dxfId="1149" priority="680">
      <formula>AND(LEN($H34)=0,$F34&gt;(TODAY()-1))</formula>
    </cfRule>
  </conditionalFormatting>
  <conditionalFormatting sqref="H58:I60">
    <cfRule type="expression" dxfId="1148" priority="669">
      <formula>AND(LEN($H58)=0,$F58=(TODAY()-1))</formula>
    </cfRule>
    <cfRule type="expression" dxfId="1147" priority="670">
      <formula>AND(LEN($H58)=0,$F58&lt;(TODAY()-1))</formula>
    </cfRule>
    <cfRule type="expression" dxfId="1146" priority="671">
      <formula>$K58&lt;$E58</formula>
    </cfRule>
    <cfRule type="expression" dxfId="1145" priority="672">
      <formula>$F58=TODAY()-1</formula>
    </cfRule>
    <cfRule type="expression" dxfId="1144" priority="673">
      <formula>SEARCH("Cumulative_",$D58)</formula>
    </cfRule>
    <cfRule type="expression" dxfId="1143" priority="674">
      <formula>AND(LEN($H58)=0,$F58&gt;(TODAY()-1))</formula>
    </cfRule>
  </conditionalFormatting>
  <conditionalFormatting sqref="J66:J93 H94:J96">
    <cfRule type="expression" dxfId="1142" priority="663">
      <formula>AND(LEN($H66)=0,$F66=(TODAY()-1))</formula>
    </cfRule>
    <cfRule type="expression" dxfId="1141" priority="664">
      <formula>AND(LEN($H66)=0,$F66&lt;(TODAY()-1))</formula>
    </cfRule>
    <cfRule type="expression" dxfId="1140" priority="665">
      <formula>$K66&lt;$E66</formula>
    </cfRule>
    <cfRule type="expression" dxfId="1139" priority="666">
      <formula>$F66=TODAY()-1</formula>
    </cfRule>
    <cfRule type="expression" dxfId="1138" priority="667">
      <formula>SEARCH("Cumulative_",$D66)</formula>
    </cfRule>
    <cfRule type="expression" dxfId="1137" priority="668">
      <formula>AND(LEN($H66)=0,$F66&gt;(TODAY()-1))</formula>
    </cfRule>
  </conditionalFormatting>
  <conditionalFormatting sqref="H66:I96">
    <cfRule type="expression" dxfId="1136" priority="657">
      <formula>AND(LEN($H66)=0,$F66=(TODAY()-1))</formula>
    </cfRule>
    <cfRule type="expression" dxfId="1135" priority="658">
      <formula>AND(LEN($H66)=0,$F66&lt;(TODAY()-1))</formula>
    </cfRule>
    <cfRule type="expression" dxfId="1134" priority="659">
      <formula>$K66&lt;$E66</formula>
    </cfRule>
    <cfRule type="expression" dxfId="1133" priority="660">
      <formula>$F66=TODAY()-1</formula>
    </cfRule>
    <cfRule type="expression" dxfId="1132" priority="661">
      <formula>SEARCH("Cumulative_",$D66)</formula>
    </cfRule>
    <cfRule type="expression" dxfId="1131" priority="662">
      <formula>AND(LEN($H66)=0,$F66&gt;(TODAY()-1))</formula>
    </cfRule>
  </conditionalFormatting>
  <conditionalFormatting sqref="G66:G96">
    <cfRule type="expression" dxfId="1130" priority="651">
      <formula>AND(LEN($H66)=0,$F66=(TODAY()-1))</formula>
    </cfRule>
    <cfRule type="expression" dxfId="1129" priority="652">
      <formula>AND(LEN($H66)=0,$F66&lt;(TODAY()-1))</formula>
    </cfRule>
    <cfRule type="expression" dxfId="1128" priority="653">
      <formula>$K66&lt;$E66</formula>
    </cfRule>
    <cfRule type="expression" dxfId="1127" priority="654">
      <formula>$F66=TODAY()-1</formula>
    </cfRule>
    <cfRule type="expression" dxfId="1126" priority="655">
      <formula>SEARCH("Cumulative_",$D66)</formula>
    </cfRule>
    <cfRule type="expression" dxfId="1125" priority="656">
      <formula>AND(LEN($H66)=0,$F66&gt;(TODAY()-1))</formula>
    </cfRule>
  </conditionalFormatting>
  <conditionalFormatting sqref="H90:I92">
    <cfRule type="expression" dxfId="1124" priority="645">
      <formula>AND(LEN($H90)=0,$F90=(TODAY()-1))</formula>
    </cfRule>
    <cfRule type="expression" dxfId="1123" priority="646">
      <formula>AND(LEN($H90)=0,$F90&lt;(TODAY()-1))</formula>
    </cfRule>
    <cfRule type="expression" dxfId="1122" priority="647">
      <formula>$K90&lt;$E90</formula>
    </cfRule>
    <cfRule type="expression" dxfId="1121" priority="648">
      <formula>$F90=TODAY()-1</formula>
    </cfRule>
    <cfRule type="expression" dxfId="1120" priority="649">
      <formula>SEARCH("Cumulative_",$D90)</formula>
    </cfRule>
    <cfRule type="expression" dxfId="1119" priority="650">
      <formula>AND(LEN($H90)=0,$F90&gt;(TODAY()-1))</formula>
    </cfRule>
  </conditionalFormatting>
  <conditionalFormatting sqref="J98:J125 H126:J128">
    <cfRule type="expression" dxfId="1118" priority="639">
      <formula>AND(LEN($H98)=0,$F98=(TODAY()-1))</formula>
    </cfRule>
    <cfRule type="expression" dxfId="1117" priority="640">
      <formula>AND(LEN($H98)=0,$F98&lt;(TODAY()-1))</formula>
    </cfRule>
    <cfRule type="expression" dxfId="1116" priority="641">
      <formula>$K98&lt;$E98</formula>
    </cfRule>
    <cfRule type="expression" dxfId="1115" priority="642">
      <formula>$F98=TODAY()-1</formula>
    </cfRule>
    <cfRule type="expression" dxfId="1114" priority="643">
      <formula>SEARCH("Cumulative_",$D98)</formula>
    </cfRule>
    <cfRule type="expression" dxfId="1113" priority="644">
      <formula>AND(LEN($H98)=0,$F98&gt;(TODAY()-1))</formula>
    </cfRule>
  </conditionalFormatting>
  <conditionalFormatting sqref="H98:I128">
    <cfRule type="expression" dxfId="1112" priority="633">
      <formula>AND(LEN($H98)=0,$F98=(TODAY()-1))</formula>
    </cfRule>
    <cfRule type="expression" dxfId="1111" priority="634">
      <formula>AND(LEN($H98)=0,$F98&lt;(TODAY()-1))</formula>
    </cfRule>
    <cfRule type="expression" dxfId="1110" priority="635">
      <formula>$K98&lt;$E98</formula>
    </cfRule>
    <cfRule type="expression" dxfId="1109" priority="636">
      <formula>$F98=TODAY()-1</formula>
    </cfRule>
    <cfRule type="expression" dxfId="1108" priority="637">
      <formula>SEARCH("Cumulative_",$D98)</formula>
    </cfRule>
    <cfRule type="expression" dxfId="1107" priority="638">
      <formula>AND(LEN($H98)=0,$F98&gt;(TODAY()-1))</formula>
    </cfRule>
  </conditionalFormatting>
  <conditionalFormatting sqref="G98:G128">
    <cfRule type="expression" dxfId="1106" priority="627">
      <formula>AND(LEN($H98)=0,$F98=(TODAY()-1))</formula>
    </cfRule>
    <cfRule type="expression" dxfId="1105" priority="628">
      <formula>AND(LEN($H98)=0,$F98&lt;(TODAY()-1))</formula>
    </cfRule>
    <cfRule type="expression" dxfId="1104" priority="629">
      <formula>$K98&lt;$E98</formula>
    </cfRule>
    <cfRule type="expression" dxfId="1103" priority="630">
      <formula>$F98=TODAY()-1</formula>
    </cfRule>
    <cfRule type="expression" dxfId="1102" priority="631">
      <formula>SEARCH("Cumulative_",$D98)</formula>
    </cfRule>
    <cfRule type="expression" dxfId="1101" priority="632">
      <formula>AND(LEN($H98)=0,$F98&gt;(TODAY()-1))</formula>
    </cfRule>
  </conditionalFormatting>
  <conditionalFormatting sqref="H122:I124">
    <cfRule type="expression" dxfId="1100" priority="621">
      <formula>AND(LEN($H122)=0,$F122=(TODAY()-1))</formula>
    </cfRule>
    <cfRule type="expression" dxfId="1099" priority="622">
      <formula>AND(LEN($H122)=0,$F122&lt;(TODAY()-1))</formula>
    </cfRule>
    <cfRule type="expression" dxfId="1098" priority="623">
      <formula>$K122&lt;$E122</formula>
    </cfRule>
    <cfRule type="expression" dxfId="1097" priority="624">
      <formula>$F122=TODAY()-1</formula>
    </cfRule>
    <cfRule type="expression" dxfId="1096" priority="625">
      <formula>SEARCH("Cumulative_",$D122)</formula>
    </cfRule>
    <cfRule type="expression" dxfId="1095" priority="626">
      <formula>AND(LEN($H122)=0,$F122&gt;(TODAY()-1))</formula>
    </cfRule>
  </conditionalFormatting>
  <conditionalFormatting sqref="J130:J157 H158:J160">
    <cfRule type="expression" dxfId="1094" priority="615">
      <formula>AND(LEN($H130)=0,$F130=(TODAY()-1))</formula>
    </cfRule>
    <cfRule type="expression" dxfId="1093" priority="616">
      <formula>AND(LEN($H130)=0,$F130&lt;(TODAY()-1))</formula>
    </cfRule>
    <cfRule type="expression" dxfId="1092" priority="617">
      <formula>$K130&lt;$E130</formula>
    </cfRule>
    <cfRule type="expression" dxfId="1091" priority="618">
      <formula>$F130=TODAY()-1</formula>
    </cfRule>
    <cfRule type="expression" dxfId="1090" priority="619">
      <formula>SEARCH("Cumulative_",$D130)</formula>
    </cfRule>
    <cfRule type="expression" dxfId="1089" priority="620">
      <formula>AND(LEN($H130)=0,$F130&gt;(TODAY()-1))</formula>
    </cfRule>
  </conditionalFormatting>
  <conditionalFormatting sqref="H130:I160">
    <cfRule type="expression" dxfId="1088" priority="609">
      <formula>AND(LEN($H130)=0,$F130=(TODAY()-1))</formula>
    </cfRule>
    <cfRule type="expression" dxfId="1087" priority="610">
      <formula>AND(LEN($H130)=0,$F130&lt;(TODAY()-1))</formula>
    </cfRule>
    <cfRule type="expression" dxfId="1086" priority="611">
      <formula>$K130&lt;$E130</formula>
    </cfRule>
    <cfRule type="expression" dxfId="1085" priority="612">
      <formula>$F130=TODAY()-1</formula>
    </cfRule>
    <cfRule type="expression" dxfId="1084" priority="613">
      <formula>SEARCH("Cumulative_",$D130)</formula>
    </cfRule>
    <cfRule type="expression" dxfId="1083" priority="614">
      <formula>AND(LEN($H130)=0,$F130&gt;(TODAY()-1))</formula>
    </cfRule>
  </conditionalFormatting>
  <conditionalFormatting sqref="G130:G160">
    <cfRule type="expression" dxfId="1082" priority="603">
      <formula>AND(LEN($H130)=0,$F130=(TODAY()-1))</formula>
    </cfRule>
    <cfRule type="expression" dxfId="1081" priority="604">
      <formula>AND(LEN($H130)=0,$F130&lt;(TODAY()-1))</formula>
    </cfRule>
    <cfRule type="expression" dxfId="1080" priority="605">
      <formula>$K130&lt;$E130</formula>
    </cfRule>
    <cfRule type="expression" dxfId="1079" priority="606">
      <formula>$F130=TODAY()-1</formula>
    </cfRule>
    <cfRule type="expression" dxfId="1078" priority="607">
      <formula>SEARCH("Cumulative_",$D130)</formula>
    </cfRule>
    <cfRule type="expression" dxfId="1077" priority="608">
      <formula>AND(LEN($H130)=0,$F130&gt;(TODAY()-1))</formula>
    </cfRule>
  </conditionalFormatting>
  <conditionalFormatting sqref="H154:I156">
    <cfRule type="expression" dxfId="1076" priority="597">
      <formula>AND(LEN($H154)=0,$F154=(TODAY()-1))</formula>
    </cfRule>
    <cfRule type="expression" dxfId="1075" priority="598">
      <formula>AND(LEN($H154)=0,$F154&lt;(TODAY()-1))</formula>
    </cfRule>
    <cfRule type="expression" dxfId="1074" priority="599">
      <formula>$K154&lt;$E154</formula>
    </cfRule>
    <cfRule type="expression" dxfId="1073" priority="600">
      <formula>$F154=TODAY()-1</formula>
    </cfRule>
    <cfRule type="expression" dxfId="1072" priority="601">
      <formula>SEARCH("Cumulative_",$D154)</formula>
    </cfRule>
    <cfRule type="expression" dxfId="1071" priority="602">
      <formula>AND(LEN($H154)=0,$F154&gt;(TODAY()-1))</formula>
    </cfRule>
  </conditionalFormatting>
  <conditionalFormatting sqref="J162:J189 H190:J192">
    <cfRule type="expression" dxfId="1070" priority="591">
      <formula>AND(LEN($H162)=0,$F162=(TODAY()-1))</formula>
    </cfRule>
    <cfRule type="expression" dxfId="1069" priority="592">
      <formula>AND(LEN($H162)=0,$F162&lt;(TODAY()-1))</formula>
    </cfRule>
    <cfRule type="expression" dxfId="1068" priority="593">
      <formula>$K162&lt;$E162</formula>
    </cfRule>
    <cfRule type="expression" dxfId="1067" priority="594">
      <formula>$F162=TODAY()-1</formula>
    </cfRule>
    <cfRule type="expression" dxfId="1066" priority="595">
      <formula>SEARCH("Cumulative_",$D162)</formula>
    </cfRule>
    <cfRule type="expression" dxfId="1065" priority="596">
      <formula>AND(LEN($H162)=0,$F162&gt;(TODAY()-1))</formula>
    </cfRule>
  </conditionalFormatting>
  <conditionalFormatting sqref="H162:I192">
    <cfRule type="expression" dxfId="1064" priority="585">
      <formula>AND(LEN($H162)=0,$F162=(TODAY()-1))</formula>
    </cfRule>
    <cfRule type="expression" dxfId="1063" priority="586">
      <formula>AND(LEN($H162)=0,$F162&lt;(TODAY()-1))</formula>
    </cfRule>
    <cfRule type="expression" dxfId="1062" priority="587">
      <formula>$K162&lt;$E162</formula>
    </cfRule>
    <cfRule type="expression" dxfId="1061" priority="588">
      <formula>$F162=TODAY()-1</formula>
    </cfRule>
    <cfRule type="expression" dxfId="1060" priority="589">
      <formula>SEARCH("Cumulative_",$D162)</formula>
    </cfRule>
    <cfRule type="expression" dxfId="1059" priority="590">
      <formula>AND(LEN($H162)=0,$F162&gt;(TODAY()-1))</formula>
    </cfRule>
  </conditionalFormatting>
  <conditionalFormatting sqref="G162:G192">
    <cfRule type="expression" dxfId="1058" priority="579">
      <formula>AND(LEN($H162)=0,$F162=(TODAY()-1))</formula>
    </cfRule>
    <cfRule type="expression" dxfId="1057" priority="580">
      <formula>AND(LEN($H162)=0,$F162&lt;(TODAY()-1))</formula>
    </cfRule>
    <cfRule type="expression" dxfId="1056" priority="581">
      <formula>$K162&lt;$E162</formula>
    </cfRule>
    <cfRule type="expression" dxfId="1055" priority="582">
      <formula>$F162=TODAY()-1</formula>
    </cfRule>
    <cfRule type="expression" dxfId="1054" priority="583">
      <formula>SEARCH("Cumulative_",$D162)</formula>
    </cfRule>
    <cfRule type="expression" dxfId="1053" priority="584">
      <formula>AND(LEN($H162)=0,$F162&gt;(TODAY()-1))</formula>
    </cfRule>
  </conditionalFormatting>
  <conditionalFormatting sqref="H186:I188">
    <cfRule type="expression" dxfId="1052" priority="573">
      <formula>AND(LEN($H186)=0,$F186=(TODAY()-1))</formula>
    </cfRule>
    <cfRule type="expression" dxfId="1051" priority="574">
      <formula>AND(LEN($H186)=0,$F186&lt;(TODAY()-1))</formula>
    </cfRule>
    <cfRule type="expression" dxfId="1050" priority="575">
      <formula>$K186&lt;$E186</formula>
    </cfRule>
    <cfRule type="expression" dxfId="1049" priority="576">
      <formula>$F186=TODAY()-1</formula>
    </cfRule>
    <cfRule type="expression" dxfId="1048" priority="577">
      <formula>SEARCH("Cumulative_",$D186)</formula>
    </cfRule>
    <cfRule type="expression" dxfId="1047" priority="578">
      <formula>AND(LEN($H186)=0,$F186&gt;(TODAY()-1))</formula>
    </cfRule>
  </conditionalFormatting>
  <conditionalFormatting sqref="J194:J221 H222:J224">
    <cfRule type="expression" dxfId="1046" priority="567">
      <formula>AND(LEN($H194)=0,$F194=(TODAY()-1))</formula>
    </cfRule>
    <cfRule type="expression" dxfId="1045" priority="568">
      <formula>AND(LEN($H194)=0,$F194&lt;(TODAY()-1))</formula>
    </cfRule>
    <cfRule type="expression" dxfId="1044" priority="569">
      <formula>$K194&lt;$E194</formula>
    </cfRule>
    <cfRule type="expression" dxfId="1043" priority="570">
      <formula>$F194=TODAY()-1</formula>
    </cfRule>
    <cfRule type="expression" dxfId="1042" priority="571">
      <formula>SEARCH("Cumulative_",$D194)</formula>
    </cfRule>
    <cfRule type="expression" dxfId="1041" priority="572">
      <formula>AND(LEN($H194)=0,$F194&gt;(TODAY()-1))</formula>
    </cfRule>
  </conditionalFormatting>
  <conditionalFormatting sqref="H194:I224">
    <cfRule type="expression" dxfId="1040" priority="561">
      <formula>AND(LEN($H194)=0,$F194=(TODAY()-1))</formula>
    </cfRule>
    <cfRule type="expression" dxfId="1039" priority="562">
      <formula>AND(LEN($H194)=0,$F194&lt;(TODAY()-1))</formula>
    </cfRule>
    <cfRule type="expression" dxfId="1038" priority="563">
      <formula>$K194&lt;$E194</formula>
    </cfRule>
    <cfRule type="expression" dxfId="1037" priority="564">
      <formula>$F194=TODAY()-1</formula>
    </cfRule>
    <cfRule type="expression" dxfId="1036" priority="565">
      <formula>SEARCH("Cumulative_",$D194)</formula>
    </cfRule>
    <cfRule type="expression" dxfId="1035" priority="566">
      <formula>AND(LEN($H194)=0,$F194&gt;(TODAY()-1))</formula>
    </cfRule>
  </conditionalFormatting>
  <conditionalFormatting sqref="G194:G224">
    <cfRule type="expression" dxfId="1034" priority="555">
      <formula>AND(LEN($H194)=0,$F194=(TODAY()-1))</formula>
    </cfRule>
    <cfRule type="expression" dxfId="1033" priority="556">
      <formula>AND(LEN($H194)=0,$F194&lt;(TODAY()-1))</formula>
    </cfRule>
    <cfRule type="expression" dxfId="1032" priority="557">
      <formula>$K194&lt;$E194</formula>
    </cfRule>
    <cfRule type="expression" dxfId="1031" priority="558">
      <formula>$F194=TODAY()-1</formula>
    </cfRule>
    <cfRule type="expression" dxfId="1030" priority="559">
      <formula>SEARCH("Cumulative_",$D194)</formula>
    </cfRule>
    <cfRule type="expression" dxfId="1029" priority="560">
      <formula>AND(LEN($H194)=0,$F194&gt;(TODAY()-1))</formula>
    </cfRule>
  </conditionalFormatting>
  <conditionalFormatting sqref="H218:I220">
    <cfRule type="expression" dxfId="1028" priority="549">
      <formula>AND(LEN($H218)=0,$F218=(TODAY()-1))</formula>
    </cfRule>
    <cfRule type="expression" dxfId="1027" priority="550">
      <formula>AND(LEN($H218)=0,$F218&lt;(TODAY()-1))</formula>
    </cfRule>
    <cfRule type="expression" dxfId="1026" priority="551">
      <formula>$K218&lt;$E218</formula>
    </cfRule>
    <cfRule type="expression" dxfId="1025" priority="552">
      <formula>$F218=TODAY()-1</formula>
    </cfRule>
    <cfRule type="expression" dxfId="1024" priority="553">
      <formula>SEARCH("Cumulative_",$D218)</formula>
    </cfRule>
    <cfRule type="expression" dxfId="1023" priority="554">
      <formula>AND(LEN($H218)=0,$F218&gt;(TODAY()-1))</formula>
    </cfRule>
  </conditionalFormatting>
  <conditionalFormatting sqref="J226:J253 H254:J256">
    <cfRule type="expression" dxfId="1022" priority="543">
      <formula>AND(LEN($H226)=0,$F226=(TODAY()-1))</formula>
    </cfRule>
    <cfRule type="expression" dxfId="1021" priority="544">
      <formula>AND(LEN($H226)=0,$F226&lt;(TODAY()-1))</formula>
    </cfRule>
    <cfRule type="expression" dxfId="1020" priority="545">
      <formula>$K226&lt;$E226</formula>
    </cfRule>
    <cfRule type="expression" dxfId="1019" priority="546">
      <formula>$F226=TODAY()-1</formula>
    </cfRule>
    <cfRule type="expression" dxfId="1018" priority="547">
      <formula>SEARCH("Cumulative_",$D226)</formula>
    </cfRule>
    <cfRule type="expression" dxfId="1017" priority="548">
      <formula>AND(LEN($H226)=0,$F226&gt;(TODAY()-1))</formula>
    </cfRule>
  </conditionalFormatting>
  <conditionalFormatting sqref="H226:I256">
    <cfRule type="expression" dxfId="1016" priority="537">
      <formula>AND(LEN($H226)=0,$F226=(TODAY()-1))</formula>
    </cfRule>
    <cfRule type="expression" dxfId="1015" priority="538">
      <formula>AND(LEN($H226)=0,$F226&lt;(TODAY()-1))</formula>
    </cfRule>
    <cfRule type="expression" dxfId="1014" priority="539">
      <formula>$K226&lt;$E226</formula>
    </cfRule>
    <cfRule type="expression" dxfId="1013" priority="540">
      <formula>$F226=TODAY()-1</formula>
    </cfRule>
    <cfRule type="expression" dxfId="1012" priority="541">
      <formula>SEARCH("Cumulative_",$D226)</formula>
    </cfRule>
    <cfRule type="expression" dxfId="1011" priority="542">
      <formula>AND(LEN($H226)=0,$F226&gt;(TODAY()-1))</formula>
    </cfRule>
  </conditionalFormatting>
  <conditionalFormatting sqref="G226:G256">
    <cfRule type="expression" dxfId="1010" priority="531">
      <formula>AND(LEN($H226)=0,$F226=(TODAY()-1))</formula>
    </cfRule>
    <cfRule type="expression" dxfId="1009" priority="532">
      <formula>AND(LEN($H226)=0,$F226&lt;(TODAY()-1))</formula>
    </cfRule>
    <cfRule type="expression" dxfId="1008" priority="533">
      <formula>$K226&lt;$E226</formula>
    </cfRule>
    <cfRule type="expression" dxfId="1007" priority="534">
      <formula>$F226=TODAY()-1</formula>
    </cfRule>
    <cfRule type="expression" dxfId="1006" priority="535">
      <formula>SEARCH("Cumulative_",$D226)</formula>
    </cfRule>
    <cfRule type="expression" dxfId="1005" priority="536">
      <formula>AND(LEN($H226)=0,$F226&gt;(TODAY()-1))</formula>
    </cfRule>
  </conditionalFormatting>
  <conditionalFormatting sqref="H250:I252">
    <cfRule type="expression" dxfId="1004" priority="525">
      <formula>AND(LEN($H250)=0,$F250=(TODAY()-1))</formula>
    </cfRule>
    <cfRule type="expression" dxfId="1003" priority="526">
      <formula>AND(LEN($H250)=0,$F250&lt;(TODAY()-1))</formula>
    </cfRule>
    <cfRule type="expression" dxfId="1002" priority="527">
      <formula>$K250&lt;$E250</formula>
    </cfRule>
    <cfRule type="expression" dxfId="1001" priority="528">
      <formula>$F250=TODAY()-1</formula>
    </cfRule>
    <cfRule type="expression" dxfId="1000" priority="529">
      <formula>SEARCH("Cumulative_",$D250)</formula>
    </cfRule>
    <cfRule type="expression" dxfId="999" priority="530">
      <formula>AND(LEN($H250)=0,$F250&gt;(TODAY()-1))</formula>
    </cfRule>
  </conditionalFormatting>
  <conditionalFormatting sqref="J258:J285 H286:J288">
    <cfRule type="expression" dxfId="998" priority="519">
      <formula>AND(LEN($H258)=0,$F258=(TODAY()-1))</formula>
    </cfRule>
    <cfRule type="expression" dxfId="997" priority="520">
      <formula>AND(LEN($H258)=0,$F258&lt;(TODAY()-1))</formula>
    </cfRule>
    <cfRule type="expression" dxfId="996" priority="521">
      <formula>$K258&lt;$E258</formula>
    </cfRule>
    <cfRule type="expression" dxfId="995" priority="522">
      <formula>$F258=TODAY()-1</formula>
    </cfRule>
    <cfRule type="expression" dxfId="994" priority="523">
      <formula>SEARCH("Cumulative_",$D258)</formula>
    </cfRule>
    <cfRule type="expression" dxfId="993" priority="524">
      <formula>AND(LEN($H258)=0,$F258&gt;(TODAY()-1))</formula>
    </cfRule>
  </conditionalFormatting>
  <conditionalFormatting sqref="H258:I288">
    <cfRule type="expression" dxfId="992" priority="513">
      <formula>AND(LEN($H258)=0,$F258=(TODAY()-1))</formula>
    </cfRule>
    <cfRule type="expression" dxfId="991" priority="514">
      <formula>AND(LEN($H258)=0,$F258&lt;(TODAY()-1))</formula>
    </cfRule>
    <cfRule type="expression" dxfId="990" priority="515">
      <formula>$K258&lt;$E258</formula>
    </cfRule>
    <cfRule type="expression" dxfId="989" priority="516">
      <formula>$F258=TODAY()-1</formula>
    </cfRule>
    <cfRule type="expression" dxfId="988" priority="517">
      <formula>SEARCH("Cumulative_",$D258)</formula>
    </cfRule>
    <cfRule type="expression" dxfId="987" priority="518">
      <formula>AND(LEN($H258)=0,$F258&gt;(TODAY()-1))</formula>
    </cfRule>
  </conditionalFormatting>
  <conditionalFormatting sqref="G258:G288">
    <cfRule type="expression" dxfId="986" priority="507">
      <formula>AND(LEN($H258)=0,$F258=(TODAY()-1))</formula>
    </cfRule>
    <cfRule type="expression" dxfId="985" priority="508">
      <formula>AND(LEN($H258)=0,$F258&lt;(TODAY()-1))</formula>
    </cfRule>
    <cfRule type="expression" dxfId="984" priority="509">
      <formula>$K258&lt;$E258</formula>
    </cfRule>
    <cfRule type="expression" dxfId="983" priority="510">
      <formula>$F258=TODAY()-1</formula>
    </cfRule>
    <cfRule type="expression" dxfId="982" priority="511">
      <formula>SEARCH("Cumulative_",$D258)</formula>
    </cfRule>
    <cfRule type="expression" dxfId="981" priority="512">
      <formula>AND(LEN($H258)=0,$F258&gt;(TODAY()-1))</formula>
    </cfRule>
  </conditionalFormatting>
  <conditionalFormatting sqref="H282:I284">
    <cfRule type="expression" dxfId="980" priority="501">
      <formula>AND(LEN($H282)=0,$F282=(TODAY()-1))</formula>
    </cfRule>
    <cfRule type="expression" dxfId="979" priority="502">
      <formula>AND(LEN($H282)=0,$F282&lt;(TODAY()-1))</formula>
    </cfRule>
    <cfRule type="expression" dxfId="978" priority="503">
      <formula>$K282&lt;$E282</formula>
    </cfRule>
    <cfRule type="expression" dxfId="977" priority="504">
      <formula>$F282=TODAY()-1</formula>
    </cfRule>
    <cfRule type="expression" dxfId="976" priority="505">
      <formula>SEARCH("Cumulative_",$D282)</formula>
    </cfRule>
    <cfRule type="expression" dxfId="975" priority="506">
      <formula>AND(LEN($H282)=0,$F282&gt;(TODAY()-1))</formula>
    </cfRule>
  </conditionalFormatting>
  <conditionalFormatting sqref="J290:J317 H318:J320">
    <cfRule type="expression" dxfId="974" priority="495">
      <formula>AND(LEN($H290)=0,$F290=(TODAY()-1))</formula>
    </cfRule>
    <cfRule type="expression" dxfId="973" priority="496">
      <formula>AND(LEN($H290)=0,$F290&lt;(TODAY()-1))</formula>
    </cfRule>
    <cfRule type="expression" dxfId="972" priority="497">
      <formula>$K290&lt;$E290</formula>
    </cfRule>
    <cfRule type="expression" dxfId="971" priority="498">
      <formula>$F290=TODAY()-1</formula>
    </cfRule>
    <cfRule type="expression" dxfId="970" priority="499">
      <formula>SEARCH("Cumulative_",$D290)</formula>
    </cfRule>
    <cfRule type="expression" dxfId="969" priority="500">
      <formula>AND(LEN($H290)=0,$F290&gt;(TODAY()-1))</formula>
    </cfRule>
  </conditionalFormatting>
  <conditionalFormatting sqref="H290:I320">
    <cfRule type="expression" dxfId="968" priority="489">
      <formula>AND(LEN($H290)=0,$F290=(TODAY()-1))</formula>
    </cfRule>
    <cfRule type="expression" dxfId="967" priority="490">
      <formula>AND(LEN($H290)=0,$F290&lt;(TODAY()-1))</formula>
    </cfRule>
    <cfRule type="expression" dxfId="966" priority="491">
      <formula>$K290&lt;$E290</formula>
    </cfRule>
    <cfRule type="expression" dxfId="965" priority="492">
      <formula>$F290=TODAY()-1</formula>
    </cfRule>
    <cfRule type="expression" dxfId="964" priority="493">
      <formula>SEARCH("Cumulative_",$D290)</formula>
    </cfRule>
    <cfRule type="expression" dxfId="963" priority="494">
      <formula>AND(LEN($H290)=0,$F290&gt;(TODAY()-1))</formula>
    </cfRule>
  </conditionalFormatting>
  <conditionalFormatting sqref="G290:G320">
    <cfRule type="expression" dxfId="962" priority="483">
      <formula>AND(LEN($H290)=0,$F290=(TODAY()-1))</formula>
    </cfRule>
    <cfRule type="expression" dxfId="961" priority="484">
      <formula>AND(LEN($H290)=0,$F290&lt;(TODAY()-1))</formula>
    </cfRule>
    <cfRule type="expression" dxfId="960" priority="485">
      <formula>$K290&lt;$E290</formula>
    </cfRule>
    <cfRule type="expression" dxfId="959" priority="486">
      <formula>$F290=TODAY()-1</formula>
    </cfRule>
    <cfRule type="expression" dxfId="958" priority="487">
      <formula>SEARCH("Cumulative_",$D290)</formula>
    </cfRule>
    <cfRule type="expression" dxfId="957" priority="488">
      <formula>AND(LEN($H290)=0,$F290&gt;(TODAY()-1))</formula>
    </cfRule>
  </conditionalFormatting>
  <conditionalFormatting sqref="H314:I316">
    <cfRule type="expression" dxfId="956" priority="477">
      <formula>AND(LEN($H314)=0,$F314=(TODAY()-1))</formula>
    </cfRule>
    <cfRule type="expression" dxfId="955" priority="478">
      <formula>AND(LEN($H314)=0,$F314&lt;(TODAY()-1))</formula>
    </cfRule>
    <cfRule type="expression" dxfId="954" priority="479">
      <formula>$K314&lt;$E314</formula>
    </cfRule>
    <cfRule type="expression" dxfId="953" priority="480">
      <formula>$F314=TODAY()-1</formula>
    </cfRule>
    <cfRule type="expression" dxfId="952" priority="481">
      <formula>SEARCH("Cumulative_",$D314)</formula>
    </cfRule>
    <cfRule type="expression" dxfId="951" priority="482">
      <formula>AND(LEN($H314)=0,$F314&gt;(TODAY()-1))</formula>
    </cfRule>
  </conditionalFormatting>
  <conditionalFormatting sqref="J322:J349 H350:J352">
    <cfRule type="expression" dxfId="950" priority="471">
      <formula>AND(LEN($H322)=0,$F322=(TODAY()-1))</formula>
    </cfRule>
    <cfRule type="expression" dxfId="949" priority="472">
      <formula>AND(LEN($H322)=0,$F322&lt;(TODAY()-1))</formula>
    </cfRule>
    <cfRule type="expression" dxfId="948" priority="473">
      <formula>$K322&lt;$E322</formula>
    </cfRule>
    <cfRule type="expression" dxfId="947" priority="474">
      <formula>$F322=TODAY()-1</formula>
    </cfRule>
    <cfRule type="expression" dxfId="946" priority="475">
      <formula>SEARCH("Cumulative_",$D322)</formula>
    </cfRule>
    <cfRule type="expression" dxfId="945" priority="476">
      <formula>AND(LEN($H322)=0,$F322&gt;(TODAY()-1))</formula>
    </cfRule>
  </conditionalFormatting>
  <conditionalFormatting sqref="H322:I352">
    <cfRule type="expression" dxfId="944" priority="465">
      <formula>AND(LEN($H322)=0,$F322=(TODAY()-1))</formula>
    </cfRule>
    <cfRule type="expression" dxfId="943" priority="466">
      <formula>AND(LEN($H322)=0,$F322&lt;(TODAY()-1))</formula>
    </cfRule>
    <cfRule type="expression" dxfId="942" priority="467">
      <formula>$K322&lt;$E322</formula>
    </cfRule>
    <cfRule type="expression" dxfId="941" priority="468">
      <formula>$F322=TODAY()-1</formula>
    </cfRule>
    <cfRule type="expression" dxfId="940" priority="469">
      <formula>SEARCH("Cumulative_",$D322)</formula>
    </cfRule>
    <cfRule type="expression" dxfId="939" priority="470">
      <formula>AND(LEN($H322)=0,$F322&gt;(TODAY()-1))</formula>
    </cfRule>
  </conditionalFormatting>
  <conditionalFormatting sqref="G322:G352">
    <cfRule type="expression" dxfId="938" priority="459">
      <formula>AND(LEN($H322)=0,$F322=(TODAY()-1))</formula>
    </cfRule>
    <cfRule type="expression" dxfId="937" priority="460">
      <formula>AND(LEN($H322)=0,$F322&lt;(TODAY()-1))</formula>
    </cfRule>
    <cfRule type="expression" dxfId="936" priority="461">
      <formula>$K322&lt;$E322</formula>
    </cfRule>
    <cfRule type="expression" dxfId="935" priority="462">
      <formula>$F322=TODAY()-1</formula>
    </cfRule>
    <cfRule type="expression" dxfId="934" priority="463">
      <formula>SEARCH("Cumulative_",$D322)</formula>
    </cfRule>
    <cfRule type="expression" dxfId="933" priority="464">
      <formula>AND(LEN($H322)=0,$F322&gt;(TODAY()-1))</formula>
    </cfRule>
  </conditionalFormatting>
  <conditionalFormatting sqref="H346:I348">
    <cfRule type="expression" dxfId="932" priority="453">
      <formula>AND(LEN($H346)=0,$F346=(TODAY()-1))</formula>
    </cfRule>
    <cfRule type="expression" dxfId="931" priority="454">
      <formula>AND(LEN($H346)=0,$F346&lt;(TODAY()-1))</formula>
    </cfRule>
    <cfRule type="expression" dxfId="930" priority="455">
      <formula>$K346&lt;$E346</formula>
    </cfRule>
    <cfRule type="expression" dxfId="929" priority="456">
      <formula>$F346=TODAY()-1</formula>
    </cfRule>
    <cfRule type="expression" dxfId="928" priority="457">
      <formula>SEARCH("Cumulative_",$D346)</formula>
    </cfRule>
    <cfRule type="expression" dxfId="927" priority="458">
      <formula>AND(LEN($H346)=0,$F346&gt;(TODAY()-1))</formula>
    </cfRule>
  </conditionalFormatting>
  <conditionalFormatting sqref="J354:J381 H382:J384">
    <cfRule type="expression" dxfId="926" priority="447">
      <formula>AND(LEN($H354)=0,$F354=(TODAY()-1))</formula>
    </cfRule>
    <cfRule type="expression" dxfId="925" priority="448">
      <formula>AND(LEN($H354)=0,$F354&lt;(TODAY()-1))</formula>
    </cfRule>
    <cfRule type="expression" dxfId="924" priority="449">
      <formula>$K354&lt;$E354</formula>
    </cfRule>
    <cfRule type="expression" dxfId="923" priority="450">
      <formula>$F354=TODAY()-1</formula>
    </cfRule>
    <cfRule type="expression" dxfId="922" priority="451">
      <formula>SEARCH("Cumulative_",$D354)</formula>
    </cfRule>
    <cfRule type="expression" dxfId="921" priority="452">
      <formula>AND(LEN($H354)=0,$F354&gt;(TODAY()-1))</formula>
    </cfRule>
  </conditionalFormatting>
  <conditionalFormatting sqref="H354:I384">
    <cfRule type="expression" dxfId="920" priority="441">
      <formula>AND(LEN($H354)=0,$F354=(TODAY()-1))</formula>
    </cfRule>
    <cfRule type="expression" dxfId="919" priority="442">
      <formula>AND(LEN($H354)=0,$F354&lt;(TODAY()-1))</formula>
    </cfRule>
    <cfRule type="expression" dxfId="918" priority="443">
      <formula>$K354&lt;$E354</formula>
    </cfRule>
    <cfRule type="expression" dxfId="917" priority="444">
      <formula>$F354=TODAY()-1</formula>
    </cfRule>
    <cfRule type="expression" dxfId="916" priority="445">
      <formula>SEARCH("Cumulative_",$D354)</formula>
    </cfRule>
    <cfRule type="expression" dxfId="915" priority="446">
      <formula>AND(LEN($H354)=0,$F354&gt;(TODAY()-1))</formula>
    </cfRule>
  </conditionalFormatting>
  <conditionalFormatting sqref="G354:G384">
    <cfRule type="expression" dxfId="914" priority="435">
      <formula>AND(LEN($H354)=0,$F354=(TODAY()-1))</formula>
    </cfRule>
    <cfRule type="expression" dxfId="913" priority="436">
      <formula>AND(LEN($H354)=0,$F354&lt;(TODAY()-1))</formula>
    </cfRule>
    <cfRule type="expression" dxfId="912" priority="437">
      <formula>$K354&lt;$E354</formula>
    </cfRule>
    <cfRule type="expression" dxfId="911" priority="438">
      <formula>$F354=TODAY()-1</formula>
    </cfRule>
    <cfRule type="expression" dxfId="910" priority="439">
      <formula>SEARCH("Cumulative_",$D354)</formula>
    </cfRule>
    <cfRule type="expression" dxfId="909" priority="440">
      <formula>AND(LEN($H354)=0,$F354&gt;(TODAY()-1))</formula>
    </cfRule>
  </conditionalFormatting>
  <conditionalFormatting sqref="H378:I380">
    <cfRule type="expression" dxfId="908" priority="429">
      <formula>AND(LEN($H378)=0,$F378=(TODAY()-1))</formula>
    </cfRule>
    <cfRule type="expression" dxfId="907" priority="430">
      <formula>AND(LEN($H378)=0,$F378&lt;(TODAY()-1))</formula>
    </cfRule>
    <cfRule type="expression" dxfId="906" priority="431">
      <formula>$K378&lt;$E378</formula>
    </cfRule>
    <cfRule type="expression" dxfId="905" priority="432">
      <formula>$F378=TODAY()-1</formula>
    </cfRule>
    <cfRule type="expression" dxfId="904" priority="433">
      <formula>SEARCH("Cumulative_",$D378)</formula>
    </cfRule>
    <cfRule type="expression" dxfId="903" priority="434">
      <formula>AND(LEN($H378)=0,$F378&gt;(TODAY()-1))</formula>
    </cfRule>
  </conditionalFormatting>
  <conditionalFormatting sqref="J386:J413 H414:J416">
    <cfRule type="expression" dxfId="902" priority="423">
      <formula>AND(LEN($H386)=0,$F386=(TODAY()-1))</formula>
    </cfRule>
    <cfRule type="expression" dxfId="901" priority="424">
      <formula>AND(LEN($H386)=0,$F386&lt;(TODAY()-1))</formula>
    </cfRule>
    <cfRule type="expression" dxfId="900" priority="425">
      <formula>$K386&lt;$E386</formula>
    </cfRule>
    <cfRule type="expression" dxfId="899" priority="426">
      <formula>$F386=TODAY()-1</formula>
    </cfRule>
    <cfRule type="expression" dxfId="898" priority="427">
      <formula>SEARCH("Cumulative_",$D386)</formula>
    </cfRule>
    <cfRule type="expression" dxfId="897" priority="428">
      <formula>AND(LEN($H386)=0,$F386&gt;(TODAY()-1))</formula>
    </cfRule>
  </conditionalFormatting>
  <conditionalFormatting sqref="H386:I416">
    <cfRule type="expression" dxfId="896" priority="417">
      <formula>AND(LEN($H386)=0,$F386=(TODAY()-1))</formula>
    </cfRule>
    <cfRule type="expression" dxfId="895" priority="418">
      <formula>AND(LEN($H386)=0,$F386&lt;(TODAY()-1))</formula>
    </cfRule>
    <cfRule type="expression" dxfId="894" priority="419">
      <formula>$K386&lt;$E386</formula>
    </cfRule>
    <cfRule type="expression" dxfId="893" priority="420">
      <formula>$F386=TODAY()-1</formula>
    </cfRule>
    <cfRule type="expression" dxfId="892" priority="421">
      <formula>SEARCH("Cumulative_",$D386)</formula>
    </cfRule>
    <cfRule type="expression" dxfId="891" priority="422">
      <formula>AND(LEN($H386)=0,$F386&gt;(TODAY()-1))</formula>
    </cfRule>
  </conditionalFormatting>
  <conditionalFormatting sqref="G386:G416">
    <cfRule type="expression" dxfId="890" priority="411">
      <formula>AND(LEN($H386)=0,$F386=(TODAY()-1))</formula>
    </cfRule>
    <cfRule type="expression" dxfId="889" priority="412">
      <formula>AND(LEN($H386)=0,$F386&lt;(TODAY()-1))</formula>
    </cfRule>
    <cfRule type="expression" dxfId="888" priority="413">
      <formula>$K386&lt;$E386</formula>
    </cfRule>
    <cfRule type="expression" dxfId="887" priority="414">
      <formula>$F386=TODAY()-1</formula>
    </cfRule>
    <cfRule type="expression" dxfId="886" priority="415">
      <formula>SEARCH("Cumulative_",$D386)</formula>
    </cfRule>
    <cfRule type="expression" dxfId="885" priority="416">
      <formula>AND(LEN($H386)=0,$F386&gt;(TODAY()-1))</formula>
    </cfRule>
  </conditionalFormatting>
  <conditionalFormatting sqref="H410:I412">
    <cfRule type="expression" dxfId="884" priority="405">
      <formula>AND(LEN($H410)=0,$F410=(TODAY()-1))</formula>
    </cfRule>
    <cfRule type="expression" dxfId="883" priority="406">
      <formula>AND(LEN($H410)=0,$F410&lt;(TODAY()-1))</formula>
    </cfRule>
    <cfRule type="expression" dxfId="882" priority="407">
      <formula>$K410&lt;$E410</formula>
    </cfRule>
    <cfRule type="expression" dxfId="881" priority="408">
      <formula>$F410=TODAY()-1</formula>
    </cfRule>
    <cfRule type="expression" dxfId="880" priority="409">
      <formula>SEARCH("Cumulative_",$D410)</formula>
    </cfRule>
    <cfRule type="expression" dxfId="879" priority="410">
      <formula>AND(LEN($H410)=0,$F410&gt;(TODAY()-1))</formula>
    </cfRule>
  </conditionalFormatting>
  <conditionalFormatting sqref="J418:J445 H446:J448">
    <cfRule type="expression" dxfId="878" priority="399">
      <formula>AND(LEN($H418)=0,$F418=(TODAY()-1))</formula>
    </cfRule>
    <cfRule type="expression" dxfId="877" priority="400">
      <formula>AND(LEN($H418)=0,$F418&lt;(TODAY()-1))</formula>
    </cfRule>
    <cfRule type="expression" dxfId="876" priority="401">
      <formula>$K418&lt;$E418</formula>
    </cfRule>
    <cfRule type="expression" dxfId="875" priority="402">
      <formula>$F418=TODAY()-1</formula>
    </cfRule>
    <cfRule type="expression" dxfId="874" priority="403">
      <formula>SEARCH("Cumulative_",$D418)</formula>
    </cfRule>
    <cfRule type="expression" dxfId="873" priority="404">
      <formula>AND(LEN($H418)=0,$F418&gt;(TODAY()-1))</formula>
    </cfRule>
  </conditionalFormatting>
  <conditionalFormatting sqref="H418:I448">
    <cfRule type="expression" dxfId="872" priority="393">
      <formula>AND(LEN($H418)=0,$F418=(TODAY()-1))</formula>
    </cfRule>
    <cfRule type="expression" dxfId="871" priority="394">
      <formula>AND(LEN($H418)=0,$F418&lt;(TODAY()-1))</formula>
    </cfRule>
    <cfRule type="expression" dxfId="870" priority="395">
      <formula>$K418&lt;$E418</formula>
    </cfRule>
    <cfRule type="expression" dxfId="869" priority="396">
      <formula>$F418=TODAY()-1</formula>
    </cfRule>
    <cfRule type="expression" dxfId="868" priority="397">
      <formula>SEARCH("Cumulative_",$D418)</formula>
    </cfRule>
    <cfRule type="expression" dxfId="867" priority="398">
      <formula>AND(LEN($H418)=0,$F418&gt;(TODAY()-1))</formula>
    </cfRule>
  </conditionalFormatting>
  <conditionalFormatting sqref="G418:G448">
    <cfRule type="expression" dxfId="866" priority="387">
      <formula>AND(LEN($H418)=0,$F418=(TODAY()-1))</formula>
    </cfRule>
    <cfRule type="expression" dxfId="865" priority="388">
      <formula>AND(LEN($H418)=0,$F418&lt;(TODAY()-1))</formula>
    </cfRule>
    <cfRule type="expression" dxfId="864" priority="389">
      <formula>$K418&lt;$E418</formula>
    </cfRule>
    <cfRule type="expression" dxfId="863" priority="390">
      <formula>$F418=TODAY()-1</formula>
    </cfRule>
    <cfRule type="expression" dxfId="862" priority="391">
      <formula>SEARCH("Cumulative_",$D418)</formula>
    </cfRule>
    <cfRule type="expression" dxfId="861" priority="392">
      <formula>AND(LEN($H418)=0,$F418&gt;(TODAY()-1))</formula>
    </cfRule>
  </conditionalFormatting>
  <conditionalFormatting sqref="H442:I444">
    <cfRule type="expression" dxfId="860" priority="381">
      <formula>AND(LEN($H442)=0,$F442=(TODAY()-1))</formula>
    </cfRule>
    <cfRule type="expression" dxfId="859" priority="382">
      <formula>AND(LEN($H442)=0,$F442&lt;(TODAY()-1))</formula>
    </cfRule>
    <cfRule type="expression" dxfId="858" priority="383">
      <formula>$K442&lt;$E442</formula>
    </cfRule>
    <cfRule type="expression" dxfId="857" priority="384">
      <formula>$F442=TODAY()-1</formula>
    </cfRule>
    <cfRule type="expression" dxfId="856" priority="385">
      <formula>SEARCH("Cumulative_",$D442)</formula>
    </cfRule>
    <cfRule type="expression" dxfId="855" priority="386">
      <formula>AND(LEN($H442)=0,$F442&gt;(TODAY()-1))</formula>
    </cfRule>
  </conditionalFormatting>
  <conditionalFormatting sqref="J450:J477 H478:J480">
    <cfRule type="expression" dxfId="854" priority="375">
      <formula>AND(LEN($H450)=0,$F450=(TODAY()-1))</formula>
    </cfRule>
    <cfRule type="expression" dxfId="853" priority="376">
      <formula>AND(LEN($H450)=0,$F450&lt;(TODAY()-1))</formula>
    </cfRule>
    <cfRule type="expression" dxfId="852" priority="377">
      <formula>$K450&lt;$E450</formula>
    </cfRule>
    <cfRule type="expression" dxfId="851" priority="378">
      <formula>$F450=TODAY()-1</formula>
    </cfRule>
    <cfRule type="expression" dxfId="850" priority="379">
      <formula>SEARCH("Cumulative_",$D450)</formula>
    </cfRule>
    <cfRule type="expression" dxfId="849" priority="380">
      <formula>AND(LEN($H450)=0,$F450&gt;(TODAY()-1))</formula>
    </cfRule>
  </conditionalFormatting>
  <conditionalFormatting sqref="H450:I480">
    <cfRule type="expression" dxfId="848" priority="369">
      <formula>AND(LEN($H450)=0,$F450=(TODAY()-1))</formula>
    </cfRule>
    <cfRule type="expression" dxfId="847" priority="370">
      <formula>AND(LEN($H450)=0,$F450&lt;(TODAY()-1))</formula>
    </cfRule>
    <cfRule type="expression" dxfId="846" priority="371">
      <formula>$K450&lt;$E450</formula>
    </cfRule>
    <cfRule type="expression" dxfId="845" priority="372">
      <formula>$F450=TODAY()-1</formula>
    </cfRule>
    <cfRule type="expression" dxfId="844" priority="373">
      <formula>SEARCH("Cumulative_",$D450)</formula>
    </cfRule>
    <cfRule type="expression" dxfId="843" priority="374">
      <formula>AND(LEN($H450)=0,$F450&gt;(TODAY()-1))</formula>
    </cfRule>
  </conditionalFormatting>
  <conditionalFormatting sqref="G450:G480">
    <cfRule type="expression" dxfId="842" priority="363">
      <formula>AND(LEN($H450)=0,$F450=(TODAY()-1))</formula>
    </cfRule>
    <cfRule type="expression" dxfId="841" priority="364">
      <formula>AND(LEN($H450)=0,$F450&lt;(TODAY()-1))</formula>
    </cfRule>
    <cfRule type="expression" dxfId="840" priority="365">
      <formula>$K450&lt;$E450</formula>
    </cfRule>
    <cfRule type="expression" dxfId="839" priority="366">
      <formula>$F450=TODAY()-1</formula>
    </cfRule>
    <cfRule type="expression" dxfId="838" priority="367">
      <formula>SEARCH("Cumulative_",$D450)</formula>
    </cfRule>
    <cfRule type="expression" dxfId="837" priority="368">
      <formula>AND(LEN($H450)=0,$F450&gt;(TODAY()-1))</formula>
    </cfRule>
  </conditionalFormatting>
  <conditionalFormatting sqref="H474:I476">
    <cfRule type="expression" dxfId="836" priority="357">
      <formula>AND(LEN($H474)=0,$F474=(TODAY()-1))</formula>
    </cfRule>
    <cfRule type="expression" dxfId="835" priority="358">
      <formula>AND(LEN($H474)=0,$F474&lt;(TODAY()-1))</formula>
    </cfRule>
    <cfRule type="expression" dxfId="834" priority="359">
      <formula>$K474&lt;$E474</formula>
    </cfRule>
    <cfRule type="expression" dxfId="833" priority="360">
      <formula>$F474=TODAY()-1</formula>
    </cfRule>
    <cfRule type="expression" dxfId="832" priority="361">
      <formula>SEARCH("Cumulative_",$D474)</formula>
    </cfRule>
    <cfRule type="expression" dxfId="831" priority="362">
      <formula>AND(LEN($H474)=0,$F474&gt;(TODAY()-1))</formula>
    </cfRule>
  </conditionalFormatting>
  <conditionalFormatting sqref="J482:J509 H510:J512">
    <cfRule type="expression" dxfId="830" priority="351">
      <formula>AND(LEN($H482)=0,$F482=(TODAY()-1))</formula>
    </cfRule>
    <cfRule type="expression" dxfId="829" priority="352">
      <formula>AND(LEN($H482)=0,$F482&lt;(TODAY()-1))</formula>
    </cfRule>
    <cfRule type="expression" dxfId="828" priority="353">
      <formula>$K482&lt;$E482</formula>
    </cfRule>
    <cfRule type="expression" dxfId="827" priority="354">
      <formula>$F482=TODAY()-1</formula>
    </cfRule>
    <cfRule type="expression" dxfId="826" priority="355">
      <formula>SEARCH("Cumulative_",$D482)</formula>
    </cfRule>
    <cfRule type="expression" dxfId="825" priority="356">
      <formula>AND(LEN($H482)=0,$F482&gt;(TODAY()-1))</formula>
    </cfRule>
  </conditionalFormatting>
  <conditionalFormatting sqref="H482:I512">
    <cfRule type="expression" dxfId="824" priority="345">
      <formula>AND(LEN($H482)=0,$F482=(TODAY()-1))</formula>
    </cfRule>
    <cfRule type="expression" dxfId="823" priority="346">
      <formula>AND(LEN($H482)=0,$F482&lt;(TODAY()-1))</formula>
    </cfRule>
    <cfRule type="expression" dxfId="822" priority="347">
      <formula>$K482&lt;$E482</formula>
    </cfRule>
    <cfRule type="expression" dxfId="821" priority="348">
      <formula>$F482=TODAY()-1</formula>
    </cfRule>
    <cfRule type="expression" dxfId="820" priority="349">
      <formula>SEARCH("Cumulative_",$D482)</formula>
    </cfRule>
    <cfRule type="expression" dxfId="819" priority="350">
      <formula>AND(LEN($H482)=0,$F482&gt;(TODAY()-1))</formula>
    </cfRule>
  </conditionalFormatting>
  <conditionalFormatting sqref="G482:G512">
    <cfRule type="expression" dxfId="818" priority="339">
      <formula>AND(LEN($H482)=0,$F482=(TODAY()-1))</formula>
    </cfRule>
    <cfRule type="expression" dxfId="817" priority="340">
      <formula>AND(LEN($H482)=0,$F482&lt;(TODAY()-1))</formula>
    </cfRule>
    <cfRule type="expression" dxfId="816" priority="341">
      <formula>$K482&lt;$E482</formula>
    </cfRule>
    <cfRule type="expression" dxfId="815" priority="342">
      <formula>$F482=TODAY()-1</formula>
    </cfRule>
    <cfRule type="expression" dxfId="814" priority="343">
      <formula>SEARCH("Cumulative_",$D482)</formula>
    </cfRule>
    <cfRule type="expression" dxfId="813" priority="344">
      <formula>AND(LEN($H482)=0,$F482&gt;(TODAY()-1))</formula>
    </cfRule>
  </conditionalFormatting>
  <conditionalFormatting sqref="H506:I508">
    <cfRule type="expression" dxfId="812" priority="333">
      <formula>AND(LEN($H506)=0,$F506=(TODAY()-1))</formula>
    </cfRule>
    <cfRule type="expression" dxfId="811" priority="334">
      <formula>AND(LEN($H506)=0,$F506&lt;(TODAY()-1))</formula>
    </cfRule>
    <cfRule type="expression" dxfId="810" priority="335">
      <formula>$K506&lt;$E506</formula>
    </cfRule>
    <cfRule type="expression" dxfId="809" priority="336">
      <formula>$F506=TODAY()-1</formula>
    </cfRule>
    <cfRule type="expression" dxfId="808" priority="337">
      <formula>SEARCH("Cumulative_",$D506)</formula>
    </cfRule>
    <cfRule type="expression" dxfId="807" priority="338">
      <formula>AND(LEN($H506)=0,$F506&gt;(TODAY()-1))</formula>
    </cfRule>
  </conditionalFormatting>
  <conditionalFormatting sqref="J514:J541 H542:J544">
    <cfRule type="expression" dxfId="806" priority="327">
      <formula>AND(LEN($H514)=0,$F514=(TODAY()-1))</formula>
    </cfRule>
    <cfRule type="expression" dxfId="805" priority="328">
      <formula>AND(LEN($H514)=0,$F514&lt;(TODAY()-1))</formula>
    </cfRule>
    <cfRule type="expression" dxfId="804" priority="329">
      <formula>$K514&lt;$E514</formula>
    </cfRule>
    <cfRule type="expression" dxfId="803" priority="330">
      <formula>$F514=TODAY()-1</formula>
    </cfRule>
    <cfRule type="expression" dxfId="802" priority="331">
      <formula>SEARCH("Cumulative_",$D514)</formula>
    </cfRule>
    <cfRule type="expression" dxfId="801" priority="332">
      <formula>AND(LEN($H514)=0,$F514&gt;(TODAY()-1))</formula>
    </cfRule>
  </conditionalFormatting>
  <conditionalFormatting sqref="H514:I544">
    <cfRule type="expression" dxfId="800" priority="321">
      <formula>AND(LEN($H514)=0,$F514=(TODAY()-1))</formula>
    </cfRule>
    <cfRule type="expression" dxfId="799" priority="322">
      <formula>AND(LEN($H514)=0,$F514&lt;(TODAY()-1))</formula>
    </cfRule>
    <cfRule type="expression" dxfId="798" priority="323">
      <formula>$K514&lt;$E514</formula>
    </cfRule>
    <cfRule type="expression" dxfId="797" priority="324">
      <formula>$F514=TODAY()-1</formula>
    </cfRule>
    <cfRule type="expression" dxfId="796" priority="325">
      <formula>SEARCH("Cumulative_",$D514)</formula>
    </cfRule>
    <cfRule type="expression" dxfId="795" priority="326">
      <formula>AND(LEN($H514)=0,$F514&gt;(TODAY()-1))</formula>
    </cfRule>
  </conditionalFormatting>
  <conditionalFormatting sqref="G514:G544">
    <cfRule type="expression" dxfId="794" priority="315">
      <formula>AND(LEN($H514)=0,$F514=(TODAY()-1))</formula>
    </cfRule>
    <cfRule type="expression" dxfId="793" priority="316">
      <formula>AND(LEN($H514)=0,$F514&lt;(TODAY()-1))</formula>
    </cfRule>
    <cfRule type="expression" dxfId="792" priority="317">
      <formula>$K514&lt;$E514</formula>
    </cfRule>
    <cfRule type="expression" dxfId="791" priority="318">
      <formula>$F514=TODAY()-1</formula>
    </cfRule>
    <cfRule type="expression" dxfId="790" priority="319">
      <formula>SEARCH("Cumulative_",$D514)</formula>
    </cfRule>
    <cfRule type="expression" dxfId="789" priority="320">
      <formula>AND(LEN($H514)=0,$F514&gt;(TODAY()-1))</formula>
    </cfRule>
  </conditionalFormatting>
  <conditionalFormatting sqref="H538:I540">
    <cfRule type="expression" dxfId="788" priority="309">
      <formula>AND(LEN($H538)=0,$F538=(TODAY()-1))</formula>
    </cfRule>
    <cfRule type="expression" dxfId="787" priority="310">
      <formula>AND(LEN($H538)=0,$F538&lt;(TODAY()-1))</formula>
    </cfRule>
    <cfRule type="expression" dxfId="786" priority="311">
      <formula>$K538&lt;$E538</formula>
    </cfRule>
    <cfRule type="expression" dxfId="785" priority="312">
      <formula>$F538=TODAY()-1</formula>
    </cfRule>
    <cfRule type="expression" dxfId="784" priority="313">
      <formula>SEARCH("Cumulative_",$D538)</formula>
    </cfRule>
    <cfRule type="expression" dxfId="783" priority="314">
      <formula>AND(LEN($H538)=0,$F538&gt;(TODAY()-1))</formula>
    </cfRule>
  </conditionalFormatting>
  <conditionalFormatting sqref="J546:J573 H574:J576">
    <cfRule type="expression" dxfId="782" priority="303">
      <formula>AND(LEN($H546)=0,$F546=(TODAY()-1))</formula>
    </cfRule>
    <cfRule type="expression" dxfId="781" priority="304">
      <formula>AND(LEN($H546)=0,$F546&lt;(TODAY()-1))</formula>
    </cfRule>
    <cfRule type="expression" dxfId="780" priority="305">
      <formula>$K546&lt;$E546</formula>
    </cfRule>
    <cfRule type="expression" dxfId="779" priority="306">
      <formula>$F546=TODAY()-1</formula>
    </cfRule>
    <cfRule type="expression" dxfId="778" priority="307">
      <formula>SEARCH("Cumulative_",$D546)</formula>
    </cfRule>
    <cfRule type="expression" dxfId="777" priority="308">
      <formula>AND(LEN($H546)=0,$F546&gt;(TODAY()-1))</formula>
    </cfRule>
  </conditionalFormatting>
  <conditionalFormatting sqref="H546:I576">
    <cfRule type="expression" dxfId="776" priority="297">
      <formula>AND(LEN($H546)=0,$F546=(TODAY()-1))</formula>
    </cfRule>
    <cfRule type="expression" dxfId="775" priority="298">
      <formula>AND(LEN($H546)=0,$F546&lt;(TODAY()-1))</formula>
    </cfRule>
    <cfRule type="expression" dxfId="774" priority="299">
      <formula>$K546&lt;$E546</formula>
    </cfRule>
    <cfRule type="expression" dxfId="773" priority="300">
      <formula>$F546=TODAY()-1</formula>
    </cfRule>
    <cfRule type="expression" dxfId="772" priority="301">
      <formula>SEARCH("Cumulative_",$D546)</formula>
    </cfRule>
    <cfRule type="expression" dxfId="771" priority="302">
      <formula>AND(LEN($H546)=0,$F546&gt;(TODAY()-1))</formula>
    </cfRule>
  </conditionalFormatting>
  <conditionalFormatting sqref="G546:G576">
    <cfRule type="expression" dxfId="770" priority="291">
      <formula>AND(LEN($H546)=0,$F546=(TODAY()-1))</formula>
    </cfRule>
    <cfRule type="expression" dxfId="769" priority="292">
      <formula>AND(LEN($H546)=0,$F546&lt;(TODAY()-1))</formula>
    </cfRule>
    <cfRule type="expression" dxfId="768" priority="293">
      <formula>$K546&lt;$E546</formula>
    </cfRule>
    <cfRule type="expression" dxfId="767" priority="294">
      <formula>$F546=TODAY()-1</formula>
    </cfRule>
    <cfRule type="expression" dxfId="766" priority="295">
      <formula>SEARCH("Cumulative_",$D546)</formula>
    </cfRule>
    <cfRule type="expression" dxfId="765" priority="296">
      <formula>AND(LEN($H546)=0,$F546&gt;(TODAY()-1))</formula>
    </cfRule>
  </conditionalFormatting>
  <conditionalFormatting sqref="H570:I572">
    <cfRule type="expression" dxfId="764" priority="285">
      <formula>AND(LEN($H570)=0,$F570=(TODAY()-1))</formula>
    </cfRule>
    <cfRule type="expression" dxfId="763" priority="286">
      <formula>AND(LEN($H570)=0,$F570&lt;(TODAY()-1))</formula>
    </cfRule>
    <cfRule type="expression" dxfId="762" priority="287">
      <formula>$K570&lt;$E570</formula>
    </cfRule>
    <cfRule type="expression" dxfId="761" priority="288">
      <formula>$F570=TODAY()-1</formula>
    </cfRule>
    <cfRule type="expression" dxfId="760" priority="289">
      <formula>SEARCH("Cumulative_",$D570)</formula>
    </cfRule>
    <cfRule type="expression" dxfId="759" priority="290">
      <formula>AND(LEN($H570)=0,$F570&gt;(TODAY()-1))</formula>
    </cfRule>
  </conditionalFormatting>
  <conditionalFormatting sqref="J578:J605 H606:J608">
    <cfRule type="expression" dxfId="758" priority="279">
      <formula>AND(LEN($H578)=0,$F578=(TODAY()-1))</formula>
    </cfRule>
    <cfRule type="expression" dxfId="757" priority="280">
      <formula>AND(LEN($H578)=0,$F578&lt;(TODAY()-1))</formula>
    </cfRule>
    <cfRule type="expression" dxfId="756" priority="281">
      <formula>$K578&lt;$E578</formula>
    </cfRule>
    <cfRule type="expression" dxfId="755" priority="282">
      <formula>$F578=TODAY()-1</formula>
    </cfRule>
    <cfRule type="expression" dxfId="754" priority="283">
      <formula>SEARCH("Cumulative_",$D578)</formula>
    </cfRule>
    <cfRule type="expression" dxfId="753" priority="284">
      <formula>AND(LEN($H578)=0,$F578&gt;(TODAY()-1))</formula>
    </cfRule>
  </conditionalFormatting>
  <conditionalFormatting sqref="H579:I608">
    <cfRule type="expression" dxfId="752" priority="273">
      <formula>AND(LEN($H579)=0,$F579=(TODAY()-1))</formula>
    </cfRule>
    <cfRule type="expression" dxfId="751" priority="274">
      <formula>AND(LEN($H579)=0,$F579&lt;(TODAY()-1))</formula>
    </cfRule>
    <cfRule type="expression" dxfId="750" priority="275">
      <formula>$K579&lt;$E579</formula>
    </cfRule>
    <cfRule type="expression" dxfId="749" priority="276">
      <formula>$F579=TODAY()-1</formula>
    </cfRule>
    <cfRule type="expression" dxfId="748" priority="277">
      <formula>SEARCH("Cumulative_",$D579)</formula>
    </cfRule>
    <cfRule type="expression" dxfId="747" priority="278">
      <formula>AND(LEN($H579)=0,$F579&gt;(TODAY()-1))</formula>
    </cfRule>
  </conditionalFormatting>
  <conditionalFormatting sqref="G578:G608">
    <cfRule type="expression" dxfId="746" priority="267">
      <formula>AND(LEN($H578)=0,$F578=(TODAY()-1))</formula>
    </cfRule>
    <cfRule type="expression" dxfId="745" priority="268">
      <formula>AND(LEN($H578)=0,$F578&lt;(TODAY()-1))</formula>
    </cfRule>
    <cfRule type="expression" dxfId="744" priority="269">
      <formula>$K578&lt;$E578</formula>
    </cfRule>
    <cfRule type="expression" dxfId="743" priority="270">
      <formula>$F578=TODAY()-1</formula>
    </cfRule>
    <cfRule type="expression" dxfId="742" priority="271">
      <formula>SEARCH("Cumulative_",$D578)</formula>
    </cfRule>
    <cfRule type="expression" dxfId="741" priority="272">
      <formula>AND(LEN($H578)=0,$F578&gt;(TODAY()-1))</formula>
    </cfRule>
  </conditionalFormatting>
  <conditionalFormatting sqref="H602:I604">
    <cfRule type="expression" dxfId="740" priority="261">
      <formula>AND(LEN($H602)=0,$F602=(TODAY()-1))</formula>
    </cfRule>
    <cfRule type="expression" dxfId="739" priority="262">
      <formula>AND(LEN($H602)=0,$F602&lt;(TODAY()-1))</formula>
    </cfRule>
    <cfRule type="expression" dxfId="738" priority="263">
      <formula>$K602&lt;$E602</formula>
    </cfRule>
    <cfRule type="expression" dxfId="737" priority="264">
      <formula>$F602=TODAY()-1</formula>
    </cfRule>
    <cfRule type="expression" dxfId="736" priority="265">
      <formula>SEARCH("Cumulative_",$D602)</formula>
    </cfRule>
    <cfRule type="expression" dxfId="735" priority="266">
      <formula>AND(LEN($H602)=0,$F602&gt;(TODAY()-1))</formula>
    </cfRule>
  </conditionalFormatting>
  <conditionalFormatting sqref="J610:J637 H638:J640">
    <cfRule type="expression" dxfId="734" priority="255">
      <formula>AND(LEN($H610)=0,$F610=(TODAY()-1))</formula>
    </cfRule>
    <cfRule type="expression" dxfId="733" priority="256">
      <formula>AND(LEN($H610)=0,$F610&lt;(TODAY()-1))</formula>
    </cfRule>
    <cfRule type="expression" dxfId="732" priority="257">
      <formula>$K610&lt;$E610</formula>
    </cfRule>
    <cfRule type="expression" dxfId="731" priority="258">
      <formula>$F610=TODAY()-1</formula>
    </cfRule>
    <cfRule type="expression" dxfId="730" priority="259">
      <formula>SEARCH("Cumulative_",$D610)</formula>
    </cfRule>
    <cfRule type="expression" dxfId="729" priority="260">
      <formula>AND(LEN($H610)=0,$F610&gt;(TODAY()-1))</formula>
    </cfRule>
  </conditionalFormatting>
  <conditionalFormatting sqref="H610:I640">
    <cfRule type="expression" dxfId="728" priority="249">
      <formula>AND(LEN($H610)=0,$F610=(TODAY()-1))</formula>
    </cfRule>
    <cfRule type="expression" dxfId="727" priority="250">
      <formula>AND(LEN($H610)=0,$F610&lt;(TODAY()-1))</formula>
    </cfRule>
    <cfRule type="expression" dxfId="726" priority="251">
      <formula>$K610&lt;$E610</formula>
    </cfRule>
    <cfRule type="expression" dxfId="725" priority="252">
      <formula>$F610=TODAY()-1</formula>
    </cfRule>
    <cfRule type="expression" dxfId="724" priority="253">
      <formula>SEARCH("Cumulative_",$D610)</formula>
    </cfRule>
    <cfRule type="expression" dxfId="723" priority="254">
      <formula>AND(LEN($H610)=0,$F610&gt;(TODAY()-1))</formula>
    </cfRule>
  </conditionalFormatting>
  <conditionalFormatting sqref="G610:G640">
    <cfRule type="expression" dxfId="722" priority="243">
      <formula>AND(LEN($H610)=0,$F610=(TODAY()-1))</formula>
    </cfRule>
    <cfRule type="expression" dxfId="721" priority="244">
      <formula>AND(LEN($H610)=0,$F610&lt;(TODAY()-1))</formula>
    </cfRule>
    <cfRule type="expression" dxfId="720" priority="245">
      <formula>$K610&lt;$E610</formula>
    </cfRule>
    <cfRule type="expression" dxfId="719" priority="246">
      <formula>$F610=TODAY()-1</formula>
    </cfRule>
    <cfRule type="expression" dxfId="718" priority="247">
      <formula>SEARCH("Cumulative_",$D610)</formula>
    </cfRule>
    <cfRule type="expression" dxfId="717" priority="248">
      <formula>AND(LEN($H610)=0,$F610&gt;(TODAY()-1))</formula>
    </cfRule>
  </conditionalFormatting>
  <conditionalFormatting sqref="H634:I636">
    <cfRule type="expression" dxfId="716" priority="237">
      <formula>AND(LEN($H634)=0,$F634=(TODAY()-1))</formula>
    </cfRule>
    <cfRule type="expression" dxfId="715" priority="238">
      <formula>AND(LEN($H634)=0,$F634&lt;(TODAY()-1))</formula>
    </cfRule>
    <cfRule type="expression" dxfId="714" priority="239">
      <formula>$K634&lt;$E634</formula>
    </cfRule>
    <cfRule type="expression" dxfId="713" priority="240">
      <formula>$F634=TODAY()-1</formula>
    </cfRule>
    <cfRule type="expression" dxfId="712" priority="241">
      <formula>SEARCH("Cumulative_",$D634)</formula>
    </cfRule>
    <cfRule type="expression" dxfId="711" priority="242">
      <formula>AND(LEN($H634)=0,$F634&gt;(TODAY()-1))</formula>
    </cfRule>
  </conditionalFormatting>
  <conditionalFormatting sqref="J642:J669 H670:J672">
    <cfRule type="expression" dxfId="710" priority="231">
      <formula>AND(LEN($H642)=0,$F642=(TODAY()-1))</formula>
    </cfRule>
    <cfRule type="expression" dxfId="709" priority="232">
      <formula>AND(LEN($H642)=0,$F642&lt;(TODAY()-1))</formula>
    </cfRule>
    <cfRule type="expression" dxfId="708" priority="233">
      <formula>$K642&lt;$E642</formula>
    </cfRule>
    <cfRule type="expression" dxfId="707" priority="234">
      <formula>$F642=TODAY()-1</formula>
    </cfRule>
    <cfRule type="expression" dxfId="706" priority="235">
      <formula>SEARCH("Cumulative_",$D642)</formula>
    </cfRule>
    <cfRule type="expression" dxfId="705" priority="236">
      <formula>AND(LEN($H642)=0,$F642&gt;(TODAY()-1))</formula>
    </cfRule>
  </conditionalFormatting>
  <conditionalFormatting sqref="H642:I672">
    <cfRule type="expression" dxfId="704" priority="225">
      <formula>AND(LEN($H642)=0,$F642=(TODAY()-1))</formula>
    </cfRule>
    <cfRule type="expression" dxfId="703" priority="226">
      <formula>AND(LEN($H642)=0,$F642&lt;(TODAY()-1))</formula>
    </cfRule>
    <cfRule type="expression" dxfId="702" priority="227">
      <formula>$K642&lt;$E642</formula>
    </cfRule>
    <cfRule type="expression" dxfId="701" priority="228">
      <formula>$F642=TODAY()-1</formula>
    </cfRule>
    <cfRule type="expression" dxfId="700" priority="229">
      <formula>SEARCH("Cumulative_",$D642)</formula>
    </cfRule>
    <cfRule type="expression" dxfId="699" priority="230">
      <formula>AND(LEN($H642)=0,$F642&gt;(TODAY()-1))</formula>
    </cfRule>
  </conditionalFormatting>
  <conditionalFormatting sqref="G642:G672">
    <cfRule type="expression" dxfId="698" priority="219">
      <formula>AND(LEN($H642)=0,$F642=(TODAY()-1))</formula>
    </cfRule>
    <cfRule type="expression" dxfId="697" priority="220">
      <formula>AND(LEN($H642)=0,$F642&lt;(TODAY()-1))</formula>
    </cfRule>
    <cfRule type="expression" dxfId="696" priority="221">
      <formula>$K642&lt;$E642</formula>
    </cfRule>
    <cfRule type="expression" dxfId="695" priority="222">
      <formula>$F642=TODAY()-1</formula>
    </cfRule>
    <cfRule type="expression" dxfId="694" priority="223">
      <formula>SEARCH("Cumulative_",$D642)</formula>
    </cfRule>
    <cfRule type="expression" dxfId="693" priority="224">
      <formula>AND(LEN($H642)=0,$F642&gt;(TODAY()-1))</formula>
    </cfRule>
  </conditionalFormatting>
  <conditionalFormatting sqref="H666:I668">
    <cfRule type="expression" dxfId="692" priority="213">
      <formula>AND(LEN($H666)=0,$F666=(TODAY()-1))</formula>
    </cfRule>
    <cfRule type="expression" dxfId="691" priority="214">
      <formula>AND(LEN($H666)=0,$F666&lt;(TODAY()-1))</formula>
    </cfRule>
    <cfRule type="expression" dxfId="690" priority="215">
      <formula>$K666&lt;$E666</formula>
    </cfRule>
    <cfRule type="expression" dxfId="689" priority="216">
      <formula>$F666=TODAY()-1</formula>
    </cfRule>
    <cfRule type="expression" dxfId="688" priority="217">
      <formula>SEARCH("Cumulative_",$D666)</formula>
    </cfRule>
    <cfRule type="expression" dxfId="687" priority="218">
      <formula>AND(LEN($H666)=0,$F666&gt;(TODAY()-1))</formula>
    </cfRule>
  </conditionalFormatting>
  <conditionalFormatting sqref="J674:J701 H702:J704">
    <cfRule type="expression" dxfId="686" priority="207">
      <formula>AND(LEN($H674)=0,$F674=(TODAY()-1))</formula>
    </cfRule>
    <cfRule type="expression" dxfId="685" priority="208">
      <formula>AND(LEN($H674)=0,$F674&lt;(TODAY()-1))</formula>
    </cfRule>
    <cfRule type="expression" dxfId="684" priority="209">
      <formula>$K674&lt;$E674</formula>
    </cfRule>
    <cfRule type="expression" dxfId="683" priority="210">
      <formula>$F674=TODAY()-1</formula>
    </cfRule>
    <cfRule type="expression" dxfId="682" priority="211">
      <formula>SEARCH("Cumulative_",$D674)</formula>
    </cfRule>
    <cfRule type="expression" dxfId="681" priority="212">
      <formula>AND(LEN($H674)=0,$F674&gt;(TODAY()-1))</formula>
    </cfRule>
  </conditionalFormatting>
  <conditionalFormatting sqref="H674:I704">
    <cfRule type="expression" dxfId="680" priority="201">
      <formula>AND(LEN($H674)=0,$F674=(TODAY()-1))</formula>
    </cfRule>
    <cfRule type="expression" dxfId="679" priority="202">
      <formula>AND(LEN($H674)=0,$F674&lt;(TODAY()-1))</formula>
    </cfRule>
    <cfRule type="expression" dxfId="678" priority="203">
      <formula>$K674&lt;$E674</formula>
    </cfRule>
    <cfRule type="expression" dxfId="677" priority="204">
      <formula>$F674=TODAY()-1</formula>
    </cfRule>
    <cfRule type="expression" dxfId="676" priority="205">
      <formula>SEARCH("Cumulative_",$D674)</formula>
    </cfRule>
    <cfRule type="expression" dxfId="675" priority="206">
      <formula>AND(LEN($H674)=0,$F674&gt;(TODAY()-1))</formula>
    </cfRule>
  </conditionalFormatting>
  <conditionalFormatting sqref="G674:G704">
    <cfRule type="expression" dxfId="674" priority="195">
      <formula>AND(LEN($H674)=0,$F674=(TODAY()-1))</formula>
    </cfRule>
    <cfRule type="expression" dxfId="673" priority="196">
      <formula>AND(LEN($H674)=0,$F674&lt;(TODAY()-1))</formula>
    </cfRule>
    <cfRule type="expression" dxfId="672" priority="197">
      <formula>$K674&lt;$E674</formula>
    </cfRule>
    <cfRule type="expression" dxfId="671" priority="198">
      <formula>$F674=TODAY()-1</formula>
    </cfRule>
    <cfRule type="expression" dxfId="670" priority="199">
      <formula>SEARCH("Cumulative_",$D674)</formula>
    </cfRule>
    <cfRule type="expression" dxfId="669" priority="200">
      <formula>AND(LEN($H674)=0,$F674&gt;(TODAY()-1))</formula>
    </cfRule>
  </conditionalFormatting>
  <conditionalFormatting sqref="H698:I700">
    <cfRule type="expression" dxfId="668" priority="189">
      <formula>AND(LEN($H698)=0,$F698=(TODAY()-1))</formula>
    </cfRule>
    <cfRule type="expression" dxfId="667" priority="190">
      <formula>AND(LEN($H698)=0,$F698&lt;(TODAY()-1))</formula>
    </cfRule>
    <cfRule type="expression" dxfId="666" priority="191">
      <formula>$K698&lt;$E698</formula>
    </cfRule>
    <cfRule type="expression" dxfId="665" priority="192">
      <formula>$F698=TODAY()-1</formula>
    </cfRule>
    <cfRule type="expression" dxfId="664" priority="193">
      <formula>SEARCH("Cumulative_",$D698)</formula>
    </cfRule>
    <cfRule type="expression" dxfId="663" priority="194">
      <formula>AND(LEN($H698)=0,$F698&gt;(TODAY()-1))</formula>
    </cfRule>
  </conditionalFormatting>
  <conditionalFormatting sqref="H734:J736 J706:J733">
    <cfRule type="expression" dxfId="662" priority="183">
      <formula>AND(LEN($H706)=0,$F706=(TODAY()-1))</formula>
    </cfRule>
    <cfRule type="expression" dxfId="661" priority="184">
      <formula>AND(LEN($H706)=0,$F706&lt;(TODAY()-1))</formula>
    </cfRule>
    <cfRule type="expression" dxfId="660" priority="185">
      <formula>$K706&lt;$E706</formula>
    </cfRule>
    <cfRule type="expression" dxfId="659" priority="186">
      <formula>$F706=TODAY()-1</formula>
    </cfRule>
    <cfRule type="expression" dxfId="658" priority="187">
      <formula>SEARCH("Cumulative_",$D706)</formula>
    </cfRule>
    <cfRule type="expression" dxfId="657" priority="188">
      <formula>AND(LEN($H706)=0,$F706&gt;(TODAY()-1))</formula>
    </cfRule>
  </conditionalFormatting>
  <conditionalFormatting sqref="H706:I736">
    <cfRule type="expression" dxfId="656" priority="177">
      <formula>AND(LEN($H706)=0,$F706=(TODAY()-1))</formula>
    </cfRule>
    <cfRule type="expression" dxfId="655" priority="178">
      <formula>AND(LEN($H706)=0,$F706&lt;(TODAY()-1))</formula>
    </cfRule>
    <cfRule type="expression" dxfId="654" priority="179">
      <formula>$K706&lt;$E706</formula>
    </cfRule>
    <cfRule type="expression" dxfId="653" priority="180">
      <formula>$F706=TODAY()-1</formula>
    </cfRule>
    <cfRule type="expression" dxfId="652" priority="181">
      <formula>SEARCH("Cumulative_",$D706)</formula>
    </cfRule>
    <cfRule type="expression" dxfId="651" priority="182">
      <formula>AND(LEN($H706)=0,$F706&gt;(TODAY()-1))</formula>
    </cfRule>
  </conditionalFormatting>
  <conditionalFormatting sqref="G706:G736">
    <cfRule type="expression" dxfId="650" priority="171">
      <formula>AND(LEN($H706)=0,$F706=(TODAY()-1))</formula>
    </cfRule>
    <cfRule type="expression" dxfId="649" priority="172">
      <formula>AND(LEN($H706)=0,$F706&lt;(TODAY()-1))</formula>
    </cfRule>
    <cfRule type="expression" dxfId="648" priority="173">
      <formula>$K706&lt;$E706</formula>
    </cfRule>
    <cfRule type="expression" dxfId="647" priority="174">
      <formula>$F706=TODAY()-1</formula>
    </cfRule>
    <cfRule type="expression" dxfId="646" priority="175">
      <formula>SEARCH("Cumulative_",$D706)</formula>
    </cfRule>
    <cfRule type="expression" dxfId="645" priority="176">
      <formula>AND(LEN($H706)=0,$F706&gt;(TODAY()-1))</formula>
    </cfRule>
  </conditionalFormatting>
  <conditionalFormatting sqref="H730:I732">
    <cfRule type="expression" dxfId="644" priority="165">
      <formula>AND(LEN($H730)=0,$F730=(TODAY()-1))</formula>
    </cfRule>
    <cfRule type="expression" dxfId="643" priority="166">
      <formula>AND(LEN($H730)=0,$F730&lt;(TODAY()-1))</formula>
    </cfRule>
    <cfRule type="expression" dxfId="642" priority="167">
      <formula>$K730&lt;$E730</formula>
    </cfRule>
    <cfRule type="expression" dxfId="641" priority="168">
      <formula>$F730=TODAY()-1</formula>
    </cfRule>
    <cfRule type="expression" dxfId="640" priority="169">
      <formula>SEARCH("Cumulative_",$D730)</formula>
    </cfRule>
    <cfRule type="expression" dxfId="639" priority="170">
      <formula>AND(LEN($H730)=0,$F730&gt;(TODAY()-1))</formula>
    </cfRule>
  </conditionalFormatting>
  <conditionalFormatting sqref="J738:J765 H766:J768">
    <cfRule type="expression" dxfId="638" priority="159">
      <formula>AND(LEN($H738)=0,$F738=(TODAY()-1))</formula>
    </cfRule>
    <cfRule type="expression" dxfId="637" priority="160">
      <formula>AND(LEN($H738)=0,$F738&lt;(TODAY()-1))</formula>
    </cfRule>
    <cfRule type="expression" dxfId="636" priority="161">
      <formula>$K738&lt;$E738</formula>
    </cfRule>
    <cfRule type="expression" dxfId="635" priority="162">
      <formula>$F738=TODAY()-1</formula>
    </cfRule>
    <cfRule type="expression" dxfId="634" priority="163">
      <formula>SEARCH("Cumulative_",$D738)</formula>
    </cfRule>
    <cfRule type="expression" dxfId="633" priority="164">
      <formula>AND(LEN($H738)=0,$F738&gt;(TODAY()-1))</formula>
    </cfRule>
  </conditionalFormatting>
  <conditionalFormatting sqref="H738:I768">
    <cfRule type="expression" dxfId="632" priority="153">
      <formula>AND(LEN($H738)=0,$F738=(TODAY()-1))</formula>
    </cfRule>
    <cfRule type="expression" dxfId="631" priority="154">
      <formula>AND(LEN($H738)=0,$F738&lt;(TODAY()-1))</formula>
    </cfRule>
    <cfRule type="expression" dxfId="630" priority="155">
      <formula>$K738&lt;$E738</formula>
    </cfRule>
    <cfRule type="expression" dxfId="629" priority="156">
      <formula>$F738=TODAY()-1</formula>
    </cfRule>
    <cfRule type="expression" dxfId="628" priority="157">
      <formula>SEARCH("Cumulative_",$D738)</formula>
    </cfRule>
    <cfRule type="expression" dxfId="627" priority="158">
      <formula>AND(LEN($H738)=0,$F738&gt;(TODAY()-1))</formula>
    </cfRule>
  </conditionalFormatting>
  <conditionalFormatting sqref="G738:G768">
    <cfRule type="expression" dxfId="626" priority="147">
      <formula>AND(LEN($H738)=0,$F738=(TODAY()-1))</formula>
    </cfRule>
    <cfRule type="expression" dxfId="625" priority="148">
      <formula>AND(LEN($H738)=0,$F738&lt;(TODAY()-1))</formula>
    </cfRule>
    <cfRule type="expression" dxfId="624" priority="149">
      <formula>$K738&lt;$E738</formula>
    </cfRule>
    <cfRule type="expression" dxfId="623" priority="150">
      <formula>$F738=TODAY()-1</formula>
    </cfRule>
    <cfRule type="expression" dxfId="622" priority="151">
      <formula>SEARCH("Cumulative_",$D738)</formula>
    </cfRule>
    <cfRule type="expression" dxfId="621" priority="152">
      <formula>AND(LEN($H738)=0,$F738&gt;(TODAY()-1))</formula>
    </cfRule>
  </conditionalFormatting>
  <conditionalFormatting sqref="H762:I764">
    <cfRule type="expression" dxfId="620" priority="141">
      <formula>AND(LEN($H762)=0,$F762=(TODAY()-1))</formula>
    </cfRule>
    <cfRule type="expression" dxfId="619" priority="142">
      <formula>AND(LEN($H762)=0,$F762&lt;(TODAY()-1))</formula>
    </cfRule>
    <cfRule type="expression" dxfId="618" priority="143">
      <formula>$K762&lt;$E762</formula>
    </cfRule>
    <cfRule type="expression" dxfId="617" priority="144">
      <formula>$F762=TODAY()-1</formula>
    </cfRule>
    <cfRule type="expression" dxfId="616" priority="145">
      <formula>SEARCH("Cumulative_",$D762)</formula>
    </cfRule>
    <cfRule type="expression" dxfId="615" priority="146">
      <formula>AND(LEN($H762)=0,$F762&gt;(TODAY()-1))</formula>
    </cfRule>
  </conditionalFormatting>
  <conditionalFormatting sqref="J770:J797 H798:J800">
    <cfRule type="expression" dxfId="614" priority="135">
      <formula>AND(LEN($H770)=0,$F770=(TODAY()-1))</formula>
    </cfRule>
    <cfRule type="expression" dxfId="613" priority="136">
      <formula>AND(LEN($H770)=0,$F770&lt;(TODAY()-1))</formula>
    </cfRule>
    <cfRule type="expression" dxfId="612" priority="137">
      <formula>$K770&lt;$E770</formula>
    </cfRule>
    <cfRule type="expression" dxfId="611" priority="138">
      <formula>$F770=TODAY()-1</formula>
    </cfRule>
    <cfRule type="expression" dxfId="610" priority="139">
      <formula>SEARCH("Cumulative_",$D770)</formula>
    </cfRule>
    <cfRule type="expression" dxfId="609" priority="140">
      <formula>AND(LEN($H770)=0,$F770&gt;(TODAY()-1))</formula>
    </cfRule>
  </conditionalFormatting>
  <conditionalFormatting sqref="H770:I800">
    <cfRule type="expression" dxfId="608" priority="129">
      <formula>AND(LEN($H770)=0,$F770=(TODAY()-1))</formula>
    </cfRule>
    <cfRule type="expression" dxfId="607" priority="130">
      <formula>AND(LEN($H770)=0,$F770&lt;(TODAY()-1))</formula>
    </cfRule>
    <cfRule type="expression" dxfId="606" priority="131">
      <formula>$K770&lt;$E770</formula>
    </cfRule>
    <cfRule type="expression" dxfId="605" priority="132">
      <formula>$F770=TODAY()-1</formula>
    </cfRule>
    <cfRule type="expression" dxfId="604" priority="133">
      <formula>SEARCH("Cumulative_",$D770)</formula>
    </cfRule>
    <cfRule type="expression" dxfId="603" priority="134">
      <formula>AND(LEN($H770)=0,$F770&gt;(TODAY()-1))</formula>
    </cfRule>
  </conditionalFormatting>
  <conditionalFormatting sqref="G770:G800">
    <cfRule type="expression" dxfId="602" priority="123">
      <formula>AND(LEN($H770)=0,$F770=(TODAY()-1))</formula>
    </cfRule>
    <cfRule type="expression" dxfId="601" priority="124">
      <formula>AND(LEN($H770)=0,$F770&lt;(TODAY()-1))</formula>
    </cfRule>
    <cfRule type="expression" dxfId="600" priority="125">
      <formula>$K770&lt;$E770</formula>
    </cfRule>
    <cfRule type="expression" dxfId="599" priority="126">
      <formula>$F770=TODAY()-1</formula>
    </cfRule>
    <cfRule type="expression" dxfId="598" priority="127">
      <formula>SEARCH("Cumulative_",$D770)</formula>
    </cfRule>
    <cfRule type="expression" dxfId="597" priority="128">
      <formula>AND(LEN($H770)=0,$F770&gt;(TODAY()-1))</formula>
    </cfRule>
  </conditionalFormatting>
  <conditionalFormatting sqref="H794:I796">
    <cfRule type="expression" dxfId="596" priority="117">
      <formula>AND(LEN($H794)=0,$F794=(TODAY()-1))</formula>
    </cfRule>
    <cfRule type="expression" dxfId="595" priority="118">
      <formula>AND(LEN($H794)=0,$F794&lt;(TODAY()-1))</formula>
    </cfRule>
    <cfRule type="expression" dxfId="594" priority="119">
      <formula>$K794&lt;$E794</formula>
    </cfRule>
    <cfRule type="expression" dxfId="593" priority="120">
      <formula>$F794=TODAY()-1</formula>
    </cfRule>
    <cfRule type="expression" dxfId="592" priority="121">
      <formula>SEARCH("Cumulative_",$D794)</formula>
    </cfRule>
    <cfRule type="expression" dxfId="591" priority="122">
      <formula>AND(LEN($H794)=0,$F794&gt;(TODAY()-1))</formula>
    </cfRule>
  </conditionalFormatting>
  <conditionalFormatting sqref="J802:J829 H830:J832">
    <cfRule type="expression" dxfId="590" priority="111">
      <formula>AND(LEN($H802)=0,$F802=(TODAY()-1))</formula>
    </cfRule>
    <cfRule type="expression" dxfId="589" priority="112">
      <formula>AND(LEN($H802)=0,$F802&lt;(TODAY()-1))</formula>
    </cfRule>
    <cfRule type="expression" dxfId="588" priority="113">
      <formula>$K802&lt;$E802</formula>
    </cfRule>
    <cfRule type="expression" dxfId="587" priority="114">
      <formula>$F802=TODAY()-1</formula>
    </cfRule>
    <cfRule type="expression" dxfId="586" priority="115">
      <formula>SEARCH("Cumulative_",$D802)</formula>
    </cfRule>
    <cfRule type="expression" dxfId="585" priority="116">
      <formula>AND(LEN($H802)=0,$F802&gt;(TODAY()-1))</formula>
    </cfRule>
  </conditionalFormatting>
  <conditionalFormatting sqref="H802:I832">
    <cfRule type="expression" dxfId="584" priority="105">
      <formula>AND(LEN($H802)=0,$F802=(TODAY()-1))</formula>
    </cfRule>
    <cfRule type="expression" dxfId="583" priority="106">
      <formula>AND(LEN($H802)=0,$F802&lt;(TODAY()-1))</formula>
    </cfRule>
    <cfRule type="expression" dxfId="582" priority="107">
      <formula>$K802&lt;$E802</formula>
    </cfRule>
    <cfRule type="expression" dxfId="581" priority="108">
      <formula>$F802=TODAY()-1</formula>
    </cfRule>
    <cfRule type="expression" dxfId="580" priority="109">
      <formula>SEARCH("Cumulative_",$D802)</formula>
    </cfRule>
    <cfRule type="expression" dxfId="579" priority="110">
      <formula>AND(LEN($H802)=0,$F802&gt;(TODAY()-1))</formula>
    </cfRule>
  </conditionalFormatting>
  <conditionalFormatting sqref="G802:G832">
    <cfRule type="expression" dxfId="578" priority="99">
      <formula>AND(LEN($H802)=0,$F802=(TODAY()-1))</formula>
    </cfRule>
    <cfRule type="expression" dxfId="577" priority="100">
      <formula>AND(LEN($H802)=0,$F802&lt;(TODAY()-1))</formula>
    </cfRule>
    <cfRule type="expression" dxfId="576" priority="101">
      <formula>$K802&lt;$E802</formula>
    </cfRule>
    <cfRule type="expression" dxfId="575" priority="102">
      <formula>$F802=TODAY()-1</formula>
    </cfRule>
    <cfRule type="expression" dxfId="574" priority="103">
      <formula>SEARCH("Cumulative_",$D802)</formula>
    </cfRule>
    <cfRule type="expression" dxfId="573" priority="104">
      <formula>AND(LEN($H802)=0,$F802&gt;(TODAY()-1))</formula>
    </cfRule>
  </conditionalFormatting>
  <conditionalFormatting sqref="H826:I828">
    <cfRule type="expression" dxfId="572" priority="93">
      <formula>AND(LEN($H826)=0,$F826=(TODAY()-1))</formula>
    </cfRule>
    <cfRule type="expression" dxfId="571" priority="94">
      <formula>AND(LEN($H826)=0,$F826&lt;(TODAY()-1))</formula>
    </cfRule>
    <cfRule type="expression" dxfId="570" priority="95">
      <formula>$K826&lt;$E826</formula>
    </cfRule>
    <cfRule type="expression" dxfId="569" priority="96">
      <formula>$F826=TODAY()-1</formula>
    </cfRule>
    <cfRule type="expression" dxfId="568" priority="97">
      <formula>SEARCH("Cumulative_",$D826)</formula>
    </cfRule>
    <cfRule type="expression" dxfId="567" priority="98">
      <formula>AND(LEN($H826)=0,$F826&gt;(TODAY()-1))</formula>
    </cfRule>
  </conditionalFormatting>
  <conditionalFormatting sqref="J834:J861 H862:J864">
    <cfRule type="expression" dxfId="566" priority="87">
      <formula>AND(LEN($H834)=0,$F834=(TODAY()-1))</formula>
    </cfRule>
    <cfRule type="expression" dxfId="565" priority="88">
      <formula>AND(LEN($H834)=0,$F834&lt;(TODAY()-1))</formula>
    </cfRule>
    <cfRule type="expression" dxfId="564" priority="89">
      <formula>$K834&lt;$E834</formula>
    </cfRule>
    <cfRule type="expression" dxfId="563" priority="90">
      <formula>$F834=TODAY()-1</formula>
    </cfRule>
    <cfRule type="expression" dxfId="562" priority="91">
      <formula>SEARCH("Cumulative_",$D834)</formula>
    </cfRule>
    <cfRule type="expression" dxfId="561" priority="92">
      <formula>AND(LEN($H834)=0,$F834&gt;(TODAY()-1))</formula>
    </cfRule>
  </conditionalFormatting>
  <conditionalFormatting sqref="H834:I838 H841:I864">
    <cfRule type="expression" dxfId="560" priority="81">
      <formula>AND(LEN($H834)=0,$F834=(TODAY()-1))</formula>
    </cfRule>
    <cfRule type="expression" dxfId="559" priority="82">
      <formula>AND(LEN($H834)=0,$F834&lt;(TODAY()-1))</formula>
    </cfRule>
    <cfRule type="expression" dxfId="558" priority="83">
      <formula>$K834&lt;$E834</formula>
    </cfRule>
    <cfRule type="expression" dxfId="557" priority="84">
      <formula>$F834=TODAY()-1</formula>
    </cfRule>
    <cfRule type="expression" dxfId="556" priority="85">
      <formula>SEARCH("Cumulative_",$D834)</formula>
    </cfRule>
    <cfRule type="expression" dxfId="555" priority="86">
      <formula>AND(LEN($H834)=0,$F834&gt;(TODAY()-1))</formula>
    </cfRule>
  </conditionalFormatting>
  <conditionalFormatting sqref="G834:G864">
    <cfRule type="expression" dxfId="554" priority="75">
      <formula>AND(LEN($H834)=0,$F834=(TODAY()-1))</formula>
    </cfRule>
    <cfRule type="expression" dxfId="553" priority="76">
      <formula>AND(LEN($H834)=0,$F834&lt;(TODAY()-1))</formula>
    </cfRule>
    <cfRule type="expression" dxfId="552" priority="77">
      <formula>$K834&lt;$E834</formula>
    </cfRule>
    <cfRule type="expression" dxfId="551" priority="78">
      <formula>$F834=TODAY()-1</formula>
    </cfRule>
    <cfRule type="expression" dxfId="550" priority="79">
      <formula>SEARCH("Cumulative_",$D834)</formula>
    </cfRule>
    <cfRule type="expression" dxfId="549" priority="80">
      <formula>AND(LEN($H834)=0,$F834&gt;(TODAY()-1))</formula>
    </cfRule>
  </conditionalFormatting>
  <conditionalFormatting sqref="H858:I860">
    <cfRule type="expression" dxfId="548" priority="69">
      <formula>AND(LEN($H858)=0,$F858=(TODAY()-1))</formula>
    </cfRule>
    <cfRule type="expression" dxfId="547" priority="70">
      <formula>AND(LEN($H858)=0,$F858&lt;(TODAY()-1))</formula>
    </cfRule>
    <cfRule type="expression" dxfId="546" priority="71">
      <formula>$K858&lt;$E858</formula>
    </cfRule>
    <cfRule type="expression" dxfId="545" priority="72">
      <formula>$F858=TODAY()-1</formula>
    </cfRule>
    <cfRule type="expression" dxfId="544" priority="73">
      <formula>SEARCH("Cumulative_",$D858)</formula>
    </cfRule>
    <cfRule type="expression" dxfId="543" priority="74">
      <formula>AND(LEN($H858)=0,$F858&gt;(TODAY()-1))</formula>
    </cfRule>
  </conditionalFormatting>
  <conditionalFormatting sqref="J866:J893 H894:J896">
    <cfRule type="expression" dxfId="542" priority="63">
      <formula>AND(LEN($H866)=0,$F866=(TODAY()-1))</formula>
    </cfRule>
    <cfRule type="expression" dxfId="541" priority="64">
      <formula>AND(LEN($H866)=0,$F866&lt;(TODAY()-1))</formula>
    </cfRule>
    <cfRule type="expression" dxfId="540" priority="65">
      <formula>$K866&lt;$E866</formula>
    </cfRule>
    <cfRule type="expression" dxfId="539" priority="66">
      <formula>$F866=TODAY()-1</formula>
    </cfRule>
    <cfRule type="expression" dxfId="538" priority="67">
      <formula>SEARCH("Cumulative_",$D866)</formula>
    </cfRule>
    <cfRule type="expression" dxfId="537" priority="68">
      <formula>AND(LEN($H866)=0,$F866&gt;(TODAY()-1))</formula>
    </cfRule>
  </conditionalFormatting>
  <conditionalFormatting sqref="H866:I896">
    <cfRule type="expression" dxfId="536" priority="57">
      <formula>AND(LEN($H866)=0,$F866=(TODAY()-1))</formula>
    </cfRule>
    <cfRule type="expression" dxfId="535" priority="58">
      <formula>AND(LEN($H866)=0,$F866&lt;(TODAY()-1))</formula>
    </cfRule>
    <cfRule type="expression" dxfId="534" priority="59">
      <formula>$K866&lt;$E866</formula>
    </cfRule>
    <cfRule type="expression" dxfId="533" priority="60">
      <formula>$F866=TODAY()-1</formula>
    </cfRule>
    <cfRule type="expression" dxfId="532" priority="61">
      <formula>SEARCH("Cumulative_",$D866)</formula>
    </cfRule>
    <cfRule type="expression" dxfId="531" priority="62">
      <formula>AND(LEN($H866)=0,$F866&gt;(TODAY()-1))</formula>
    </cfRule>
  </conditionalFormatting>
  <conditionalFormatting sqref="G866:G896">
    <cfRule type="expression" dxfId="530" priority="51">
      <formula>AND(LEN($H866)=0,$F866=(TODAY()-1))</formula>
    </cfRule>
    <cfRule type="expression" dxfId="529" priority="52">
      <formula>AND(LEN($H866)=0,$F866&lt;(TODAY()-1))</formula>
    </cfRule>
    <cfRule type="expression" dxfId="528" priority="53">
      <formula>$K866&lt;$E866</formula>
    </cfRule>
    <cfRule type="expression" dxfId="527" priority="54">
      <formula>$F866=TODAY()-1</formula>
    </cfRule>
    <cfRule type="expression" dxfId="526" priority="55">
      <formula>SEARCH("Cumulative_",$D866)</formula>
    </cfRule>
    <cfRule type="expression" dxfId="525" priority="56">
      <formula>AND(LEN($H866)=0,$F866&gt;(TODAY()-1))</formula>
    </cfRule>
  </conditionalFormatting>
  <conditionalFormatting sqref="H890:I892">
    <cfRule type="expression" dxfId="524" priority="45">
      <formula>AND(LEN($H890)=0,$F890=(TODAY()-1))</formula>
    </cfRule>
    <cfRule type="expression" dxfId="523" priority="46">
      <formula>AND(LEN($H890)=0,$F890&lt;(TODAY()-1))</formula>
    </cfRule>
    <cfRule type="expression" dxfId="522" priority="47">
      <formula>$K890&lt;$E890</formula>
    </cfRule>
    <cfRule type="expression" dxfId="521" priority="48">
      <formula>$F890=TODAY()-1</formula>
    </cfRule>
    <cfRule type="expression" dxfId="520" priority="49">
      <formula>SEARCH("Cumulative_",$D890)</formula>
    </cfRule>
    <cfRule type="expression" dxfId="519" priority="50">
      <formula>AND(LEN($H890)=0,$F890&gt;(TODAY()-1))</formula>
    </cfRule>
  </conditionalFormatting>
  <conditionalFormatting sqref="J898:J925 H926:J928">
    <cfRule type="expression" dxfId="518" priority="39">
      <formula>AND(LEN($H898)=0,$F898=(TODAY()-1))</formula>
    </cfRule>
    <cfRule type="expression" dxfId="517" priority="40">
      <formula>AND(LEN($H898)=0,$F898&lt;(TODAY()-1))</formula>
    </cfRule>
    <cfRule type="expression" dxfId="516" priority="41">
      <formula>$K898&lt;$E898</formula>
    </cfRule>
    <cfRule type="expression" dxfId="515" priority="42">
      <formula>$F898=TODAY()-1</formula>
    </cfRule>
    <cfRule type="expression" dxfId="514" priority="43">
      <formula>SEARCH("Cumulative_",$D898)</formula>
    </cfRule>
    <cfRule type="expression" dxfId="513" priority="44">
      <formula>AND(LEN($H898)=0,$F898&gt;(TODAY()-1))</formula>
    </cfRule>
  </conditionalFormatting>
  <conditionalFormatting sqref="H898:I928">
    <cfRule type="expression" dxfId="512" priority="33">
      <formula>AND(LEN($H898)=0,$F898=(TODAY()-1))</formula>
    </cfRule>
    <cfRule type="expression" dxfId="511" priority="34">
      <formula>AND(LEN($H898)=0,$F898&lt;(TODAY()-1))</formula>
    </cfRule>
    <cfRule type="expression" dxfId="510" priority="35">
      <formula>$K898&lt;$E898</formula>
    </cfRule>
    <cfRule type="expression" dxfId="509" priority="36">
      <formula>$F898=TODAY()-1</formula>
    </cfRule>
    <cfRule type="expression" dxfId="508" priority="37">
      <formula>SEARCH("Cumulative_",$D898)</formula>
    </cfRule>
    <cfRule type="expression" dxfId="507" priority="38">
      <formula>AND(LEN($H898)=0,$F898&gt;(TODAY()-1))</formula>
    </cfRule>
  </conditionalFormatting>
  <conditionalFormatting sqref="G898:G928">
    <cfRule type="expression" dxfId="506" priority="27">
      <formula>AND(LEN($H898)=0,$F898=(TODAY()-1))</formula>
    </cfRule>
    <cfRule type="expression" dxfId="505" priority="28">
      <formula>AND(LEN($H898)=0,$F898&lt;(TODAY()-1))</formula>
    </cfRule>
    <cfRule type="expression" dxfId="504" priority="29">
      <formula>$K898&lt;$E898</formula>
    </cfRule>
    <cfRule type="expression" dxfId="503" priority="30">
      <formula>$F898=TODAY()-1</formula>
    </cfRule>
    <cfRule type="expression" dxfId="502" priority="31">
      <formula>SEARCH("Cumulative_",$D898)</formula>
    </cfRule>
    <cfRule type="expression" dxfId="501" priority="32">
      <formula>AND(LEN($H898)=0,$F898&gt;(TODAY()-1))</formula>
    </cfRule>
  </conditionalFormatting>
  <conditionalFormatting sqref="H922:I924">
    <cfRule type="expression" dxfId="500" priority="21">
      <formula>AND(LEN($H922)=0,$F922=(TODAY()-1))</formula>
    </cfRule>
    <cfRule type="expression" dxfId="499" priority="22">
      <formula>AND(LEN($H922)=0,$F922&lt;(TODAY()-1))</formula>
    </cfRule>
    <cfRule type="expression" dxfId="498" priority="23">
      <formula>$K922&lt;$E922</formula>
    </cfRule>
    <cfRule type="expression" dxfId="497" priority="24">
      <formula>$F922=TODAY()-1</formula>
    </cfRule>
    <cfRule type="expression" dxfId="496" priority="25">
      <formula>SEARCH("Cumulative_",$D922)</formula>
    </cfRule>
    <cfRule type="expression" dxfId="495" priority="26">
      <formula>AND(LEN($H922)=0,$F922&gt;(TODAY()-1))</formula>
    </cfRule>
  </conditionalFormatting>
  <conditionalFormatting sqref="K866:K887">
    <cfRule type="expression" dxfId="494" priority="13">
      <formula>AND(LEN($H866)=0,$F866=(TODAY()-1))</formula>
    </cfRule>
    <cfRule type="expression" dxfId="493" priority="15">
      <formula>AND(LEN($H866)=0,$F866&lt;(TODAY()-1))</formula>
    </cfRule>
    <cfRule type="expression" dxfId="492" priority="16">
      <formula>$K866&lt;$E866</formula>
    </cfRule>
    <cfRule type="expression" dxfId="491" priority="18">
      <formula>$F866=TODAY()-1</formula>
    </cfRule>
    <cfRule type="expression" dxfId="490" priority="19">
      <formula>SEARCH("Cumulative_",$D866)</formula>
    </cfRule>
    <cfRule type="expression" dxfId="489" priority="20">
      <formula>AND(LEN($H866)=0,$F866&gt;(TODAY()-1))</formula>
    </cfRule>
  </conditionalFormatting>
  <conditionalFormatting sqref="K866:K887">
    <cfRule type="expression" dxfId="488" priority="14">
      <formula>SEARCH("No Data",$K866)</formula>
    </cfRule>
    <cfRule type="expression" dxfId="487" priority="17">
      <formula>$K866&gt;=$E866</formula>
    </cfRule>
  </conditionalFormatting>
  <conditionalFormatting sqref="H839:I839">
    <cfRule type="expression" dxfId="486" priority="7">
      <formula>AND(LEN($H839)=0,$F839=(TODAY()-1))</formula>
    </cfRule>
    <cfRule type="expression" dxfId="485" priority="8">
      <formula>AND(LEN($H839)=0,$F839&lt;(TODAY()-1))</formula>
    </cfRule>
    <cfRule type="expression" dxfId="484" priority="9">
      <formula>$K839&lt;$E839</formula>
    </cfRule>
    <cfRule type="expression" dxfId="483" priority="10">
      <formula>$F839=TODAY()-1</formula>
    </cfRule>
    <cfRule type="expression" dxfId="482" priority="11">
      <formula>SEARCH("Cumulative_",$D839)</formula>
    </cfRule>
    <cfRule type="expression" dxfId="481" priority="12">
      <formula>AND(LEN($H839)=0,$F839&gt;(TODAY()-1))</formula>
    </cfRule>
  </conditionalFormatting>
  <conditionalFormatting sqref="H840:I840">
    <cfRule type="expression" dxfId="480" priority="1">
      <formula>AND(LEN($H840)=0,$F840=(TODAY()-1))</formula>
    </cfRule>
    <cfRule type="expression" dxfId="479" priority="2">
      <formula>AND(LEN($H840)=0,$F840&lt;(TODAY()-1))</formula>
    </cfRule>
    <cfRule type="expression" dxfId="478" priority="3">
      <formula>$K840&lt;$E840</formula>
    </cfRule>
    <cfRule type="expression" dxfId="477" priority="4">
      <formula>$F840=TODAY()-1</formula>
    </cfRule>
    <cfRule type="expression" dxfId="476" priority="5">
      <formula>SEARCH("Cumulative_",$D840)</formula>
    </cfRule>
    <cfRule type="expression" dxfId="475" priority="6">
      <formula>AND(LEN($H840)=0,$F840&gt;(TODAY()-1))</formula>
    </cfRule>
  </conditionalFormatting>
  <pageMargins left="0.25" right="0.25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46A28-58E4-4B69-A5BA-5C77010166EC}">
  <sheetPr published="0"/>
  <dimension ref="A1:I92"/>
  <sheetViews>
    <sheetView topLeftCell="A72" zoomScaleNormal="100" workbookViewId="0">
      <selection activeCell="J80" sqref="J80"/>
    </sheetView>
  </sheetViews>
  <sheetFormatPr defaultColWidth="8.796875" defaultRowHeight="12" x14ac:dyDescent="0.25"/>
  <cols>
    <col min="1" max="1" width="25.296875" style="1" customWidth="1"/>
    <col min="2" max="2" width="9.796875" style="1" bestFit="1" customWidth="1"/>
    <col min="3" max="3" width="9.19921875" style="1" bestFit="1" customWidth="1"/>
    <col min="4" max="4" width="11.69921875" style="1" bestFit="1" customWidth="1"/>
    <col min="5" max="5" width="10.796875" style="1" bestFit="1" customWidth="1"/>
    <col min="6" max="6" width="15" style="1" bestFit="1" customWidth="1"/>
    <col min="7" max="7" width="13.796875" style="1" bestFit="1" customWidth="1"/>
    <col min="8" max="8" width="14.5" style="1" bestFit="1" customWidth="1"/>
    <col min="9" max="16384" width="8.796875" style="1"/>
  </cols>
  <sheetData>
    <row r="1" spans="1:9" x14ac:dyDescent="0.25">
      <c r="A1" s="266">
        <v>44562</v>
      </c>
    </row>
    <row r="2" spans="1:9" x14ac:dyDescent="0.25">
      <c r="A2" s="1" t="s">
        <v>224</v>
      </c>
    </row>
    <row r="3" spans="1:9" x14ac:dyDescent="0.25">
      <c r="A3" s="250" t="s">
        <v>56</v>
      </c>
      <c r="B3" s="250" t="s">
        <v>225</v>
      </c>
      <c r="C3" s="250" t="s">
        <v>1</v>
      </c>
      <c r="D3" s="251" t="s">
        <v>57</v>
      </c>
      <c r="E3" s="252" t="s">
        <v>58</v>
      </c>
      <c r="F3" s="250" t="s">
        <v>2</v>
      </c>
      <c r="G3" s="250" t="s">
        <v>3</v>
      </c>
      <c r="H3" s="250" t="s">
        <v>4</v>
      </c>
      <c r="I3" s="250" t="s">
        <v>5</v>
      </c>
    </row>
    <row r="4" spans="1:9" ht="15.6" x14ac:dyDescent="0.4">
      <c r="A4" s="260" t="s">
        <v>77</v>
      </c>
      <c r="B4" s="261" t="s">
        <v>226</v>
      </c>
      <c r="C4" s="262">
        <v>0.995</v>
      </c>
      <c r="D4" s="263">
        <v>44562</v>
      </c>
      <c r="E4" s="264">
        <v>44562</v>
      </c>
      <c r="F4" s="265">
        <v>154</v>
      </c>
      <c r="G4" s="265">
        <v>150</v>
      </c>
      <c r="H4" s="260">
        <v>4</v>
      </c>
      <c r="I4" s="262">
        <v>0.97402597402597402</v>
      </c>
    </row>
    <row r="5" spans="1:9" ht="15.6" x14ac:dyDescent="0.4">
      <c r="A5" s="260" t="s">
        <v>81</v>
      </c>
      <c r="B5" s="261" t="s">
        <v>226</v>
      </c>
      <c r="C5" s="262">
        <v>0.995</v>
      </c>
      <c r="D5" s="263">
        <v>44562</v>
      </c>
      <c r="E5" s="264">
        <v>44562</v>
      </c>
      <c r="F5" s="265">
        <v>22</v>
      </c>
      <c r="G5" s="265">
        <v>21</v>
      </c>
      <c r="H5" s="260">
        <v>1</v>
      </c>
      <c r="I5" s="262">
        <v>0.95454545454545459</v>
      </c>
    </row>
    <row r="7" spans="1:9" x14ac:dyDescent="0.25">
      <c r="A7" s="2" t="s">
        <v>227</v>
      </c>
      <c r="B7" s="2"/>
      <c r="C7" s="2"/>
      <c r="D7" s="2"/>
      <c r="E7" s="2"/>
      <c r="F7" s="2"/>
      <c r="G7" s="2"/>
      <c r="H7" s="2"/>
      <c r="I7" s="2"/>
    </row>
    <row r="8" spans="1:9" x14ac:dyDescent="0.25">
      <c r="A8" s="250" t="s">
        <v>56</v>
      </c>
      <c r="B8" s="250" t="s">
        <v>225</v>
      </c>
      <c r="C8" s="250" t="s">
        <v>1</v>
      </c>
      <c r="D8" s="251" t="s">
        <v>57</v>
      </c>
      <c r="E8" s="252" t="s">
        <v>58</v>
      </c>
      <c r="F8" s="250" t="s">
        <v>2</v>
      </c>
      <c r="G8" s="250" t="s">
        <v>3</v>
      </c>
      <c r="H8" s="250" t="s">
        <v>4</v>
      </c>
      <c r="I8" s="250" t="s">
        <v>5</v>
      </c>
    </row>
    <row r="9" spans="1:9" x14ac:dyDescent="0.25">
      <c r="A9" s="260" t="s">
        <v>78</v>
      </c>
      <c r="B9" s="261" t="s">
        <v>226</v>
      </c>
      <c r="C9" s="262">
        <v>0.995</v>
      </c>
      <c r="D9" s="267" t="s">
        <v>223</v>
      </c>
      <c r="E9" s="268"/>
      <c r="F9" s="269">
        <v>154</v>
      </c>
      <c r="G9" s="269">
        <v>150</v>
      </c>
      <c r="H9" s="269">
        <v>4</v>
      </c>
      <c r="I9" s="262">
        <v>0.97402597402597402</v>
      </c>
    </row>
    <row r="10" spans="1:9" x14ac:dyDescent="0.25">
      <c r="A10" s="102" t="s">
        <v>82</v>
      </c>
      <c r="B10" s="261" t="s">
        <v>226</v>
      </c>
      <c r="C10" s="101">
        <v>0.995</v>
      </c>
      <c r="D10" s="270" t="s">
        <v>223</v>
      </c>
      <c r="E10" s="271"/>
      <c r="F10" s="272">
        <v>22</v>
      </c>
      <c r="G10" s="272">
        <v>21</v>
      </c>
      <c r="H10" s="272">
        <v>1</v>
      </c>
      <c r="I10" s="101">
        <v>0.95454545454545459</v>
      </c>
    </row>
    <row r="12" spans="1:9" x14ac:dyDescent="0.25">
      <c r="A12" s="266">
        <v>44563</v>
      </c>
    </row>
    <row r="13" spans="1:9" x14ac:dyDescent="0.25">
      <c r="A13" s="1" t="s">
        <v>224</v>
      </c>
    </row>
    <row r="14" spans="1:9" x14ac:dyDescent="0.25">
      <c r="A14" s="250" t="s">
        <v>56</v>
      </c>
      <c r="B14" s="250" t="s">
        <v>225</v>
      </c>
      <c r="C14" s="250" t="s">
        <v>1</v>
      </c>
      <c r="D14" s="251" t="s">
        <v>57</v>
      </c>
      <c r="E14" s="252" t="s">
        <v>58</v>
      </c>
      <c r="F14" s="253" t="s">
        <v>2</v>
      </c>
      <c r="G14" s="253" t="s">
        <v>3</v>
      </c>
      <c r="H14" s="253" t="s">
        <v>4</v>
      </c>
      <c r="I14" s="253" t="s">
        <v>5</v>
      </c>
    </row>
    <row r="15" spans="1:9" ht="15.6" x14ac:dyDescent="0.4">
      <c r="A15" s="260" t="s">
        <v>77</v>
      </c>
      <c r="B15" s="261" t="s">
        <v>226</v>
      </c>
      <c r="C15" s="262">
        <v>0.995</v>
      </c>
      <c r="D15" s="245">
        <v>44563</v>
      </c>
      <c r="E15" s="246">
        <v>44563</v>
      </c>
      <c r="F15" s="273">
        <v>176</v>
      </c>
      <c r="G15" s="273">
        <v>159</v>
      </c>
      <c r="H15" s="274">
        <v>17</v>
      </c>
      <c r="I15" s="275">
        <v>0.90340909090909094</v>
      </c>
    </row>
    <row r="16" spans="1:9" ht="15.6" x14ac:dyDescent="0.4">
      <c r="A16" s="102" t="s">
        <v>79</v>
      </c>
      <c r="B16" s="261" t="s">
        <v>226</v>
      </c>
      <c r="C16" s="101">
        <v>0.995</v>
      </c>
      <c r="D16" s="245">
        <v>44563</v>
      </c>
      <c r="E16" s="246">
        <v>44563</v>
      </c>
      <c r="F16" s="276">
        <v>12767</v>
      </c>
      <c r="G16" s="276">
        <v>12694</v>
      </c>
      <c r="H16" s="232">
        <v>73</v>
      </c>
      <c r="I16" s="233">
        <v>0.99428213362575391</v>
      </c>
    </row>
    <row r="17" spans="1:9" ht="15.6" x14ac:dyDescent="0.4">
      <c r="A17" s="260" t="s">
        <v>81</v>
      </c>
      <c r="B17" s="261" t="s">
        <v>228</v>
      </c>
      <c r="C17" s="262">
        <v>0.995</v>
      </c>
      <c r="D17" s="245">
        <v>44563</v>
      </c>
      <c r="E17" s="246">
        <v>44563</v>
      </c>
      <c r="F17" s="277">
        <v>10</v>
      </c>
      <c r="G17" s="277">
        <v>6</v>
      </c>
      <c r="H17" s="274">
        <v>4</v>
      </c>
      <c r="I17" s="275">
        <v>0.6</v>
      </c>
    </row>
    <row r="19" spans="1:9" x14ac:dyDescent="0.25">
      <c r="A19" s="1" t="s">
        <v>227</v>
      </c>
    </row>
    <row r="20" spans="1:9" x14ac:dyDescent="0.25">
      <c r="A20" s="250" t="s">
        <v>56</v>
      </c>
      <c r="B20" s="250" t="s">
        <v>225</v>
      </c>
      <c r="C20" s="250" t="s">
        <v>1</v>
      </c>
      <c r="D20" s="251" t="s">
        <v>57</v>
      </c>
      <c r="E20" s="252" t="s">
        <v>58</v>
      </c>
      <c r="F20" s="253" t="s">
        <v>2</v>
      </c>
      <c r="G20" s="253" t="s">
        <v>3</v>
      </c>
      <c r="H20" s="253" t="s">
        <v>4</v>
      </c>
      <c r="I20" s="253" t="s">
        <v>5</v>
      </c>
    </row>
    <row r="21" spans="1:9" x14ac:dyDescent="0.25">
      <c r="A21" s="260" t="s">
        <v>78</v>
      </c>
      <c r="B21" s="261" t="s">
        <v>226</v>
      </c>
      <c r="C21" s="262">
        <v>0.995</v>
      </c>
      <c r="D21" s="267" t="s">
        <v>223</v>
      </c>
      <c r="E21" s="268"/>
      <c r="F21" s="278">
        <v>330</v>
      </c>
      <c r="G21" s="278">
        <v>309</v>
      </c>
      <c r="H21" s="274">
        <v>21</v>
      </c>
      <c r="I21" s="275">
        <v>0.9363636363636364</v>
      </c>
    </row>
    <row r="22" spans="1:9" x14ac:dyDescent="0.25">
      <c r="A22" s="102" t="s">
        <v>82</v>
      </c>
      <c r="B22" s="261" t="s">
        <v>226</v>
      </c>
      <c r="C22" s="101">
        <v>0.995</v>
      </c>
      <c r="D22" s="270" t="s">
        <v>223</v>
      </c>
      <c r="E22" s="271"/>
      <c r="F22" s="279">
        <v>32</v>
      </c>
      <c r="G22" s="279">
        <v>27</v>
      </c>
      <c r="H22" s="232">
        <v>5</v>
      </c>
      <c r="I22" s="233">
        <v>0.84375</v>
      </c>
    </row>
    <row r="23" spans="1:9" x14ac:dyDescent="0.25">
      <c r="A23" s="266">
        <v>44564</v>
      </c>
    </row>
    <row r="24" spans="1:9" x14ac:dyDescent="0.25">
      <c r="A24" s="1" t="s">
        <v>224</v>
      </c>
    </row>
    <row r="25" spans="1:9" x14ac:dyDescent="0.25">
      <c r="A25" s="250" t="s">
        <v>56</v>
      </c>
      <c r="B25" s="250" t="s">
        <v>225</v>
      </c>
      <c r="C25" s="250" t="s">
        <v>1</v>
      </c>
      <c r="D25" s="251" t="s">
        <v>57</v>
      </c>
      <c r="E25" s="252" t="s">
        <v>58</v>
      </c>
      <c r="F25" s="253" t="s">
        <v>2</v>
      </c>
      <c r="G25" s="253" t="s">
        <v>3</v>
      </c>
      <c r="H25" s="253" t="s">
        <v>4</v>
      </c>
      <c r="I25" s="253" t="s">
        <v>5</v>
      </c>
    </row>
    <row r="26" spans="1:9" ht="15.6" x14ac:dyDescent="0.4">
      <c r="A26" s="260" t="s">
        <v>77</v>
      </c>
      <c r="B26" s="261" t="s">
        <v>226</v>
      </c>
      <c r="C26" s="262">
        <v>0.995</v>
      </c>
      <c r="D26" s="245">
        <v>44564</v>
      </c>
      <c r="E26" s="246">
        <v>44564</v>
      </c>
      <c r="F26" s="277">
        <v>229</v>
      </c>
      <c r="G26" s="277">
        <v>211</v>
      </c>
      <c r="H26" s="274">
        <v>18</v>
      </c>
      <c r="I26" s="275">
        <v>0.92139737991266379</v>
      </c>
    </row>
    <row r="28" spans="1:9" x14ac:dyDescent="0.25">
      <c r="A28" s="1" t="s">
        <v>227</v>
      </c>
    </row>
    <row r="29" spans="1:9" x14ac:dyDescent="0.25">
      <c r="A29" s="250" t="s">
        <v>56</v>
      </c>
      <c r="B29" s="250" t="s">
        <v>225</v>
      </c>
      <c r="C29" s="250" t="s">
        <v>1</v>
      </c>
      <c r="D29" s="251" t="s">
        <v>57</v>
      </c>
      <c r="E29" s="252" t="s">
        <v>58</v>
      </c>
      <c r="F29" s="253" t="s">
        <v>2</v>
      </c>
      <c r="G29" s="253" t="s">
        <v>3</v>
      </c>
      <c r="H29" s="253" t="s">
        <v>4</v>
      </c>
      <c r="I29" s="253" t="s">
        <v>5</v>
      </c>
    </row>
    <row r="30" spans="1:9" x14ac:dyDescent="0.25">
      <c r="A30" s="260" t="s">
        <v>78</v>
      </c>
      <c r="B30" s="261" t="s">
        <v>226</v>
      </c>
      <c r="C30" s="262">
        <v>0.995</v>
      </c>
      <c r="D30" s="267" t="s">
        <v>223</v>
      </c>
      <c r="E30" s="268"/>
      <c r="F30" s="278">
        <v>559</v>
      </c>
      <c r="G30" s="278">
        <v>520</v>
      </c>
      <c r="H30" s="274">
        <v>39</v>
      </c>
      <c r="I30" s="275">
        <v>0.93023255813953487</v>
      </c>
    </row>
    <row r="31" spans="1:9" x14ac:dyDescent="0.25">
      <c r="A31" s="102" t="s">
        <v>82</v>
      </c>
      <c r="B31" s="261" t="s">
        <v>226</v>
      </c>
      <c r="C31" s="101">
        <v>0.995</v>
      </c>
      <c r="D31" s="270" t="s">
        <v>223</v>
      </c>
      <c r="E31" s="271"/>
      <c r="F31" s="279">
        <v>42</v>
      </c>
      <c r="G31" s="279">
        <v>37</v>
      </c>
      <c r="H31" s="232">
        <v>5</v>
      </c>
      <c r="I31" s="233">
        <v>0.88095238095238093</v>
      </c>
    </row>
    <row r="33" spans="1:9" x14ac:dyDescent="0.25">
      <c r="A33" s="266">
        <v>44565</v>
      </c>
    </row>
    <row r="34" spans="1:9" x14ac:dyDescent="0.25">
      <c r="A34" s="250" t="s">
        <v>56</v>
      </c>
      <c r="B34" s="250" t="s">
        <v>225</v>
      </c>
      <c r="C34" s="250" t="s">
        <v>1</v>
      </c>
      <c r="D34" s="251" t="s">
        <v>57</v>
      </c>
      <c r="E34" s="252" t="s">
        <v>58</v>
      </c>
      <c r="F34" s="253" t="s">
        <v>2</v>
      </c>
      <c r="G34" s="253" t="s">
        <v>3</v>
      </c>
      <c r="H34" s="253" t="s">
        <v>4</v>
      </c>
      <c r="I34" s="253" t="s">
        <v>5</v>
      </c>
    </row>
    <row r="35" spans="1:9" ht="15.6" x14ac:dyDescent="0.4">
      <c r="A35" s="260" t="s">
        <v>77</v>
      </c>
      <c r="B35" s="261" t="s">
        <v>226</v>
      </c>
      <c r="C35" s="262">
        <v>0.995</v>
      </c>
      <c r="D35" s="245">
        <v>44565</v>
      </c>
      <c r="E35" s="246" t="s">
        <v>229</v>
      </c>
      <c r="F35" s="280">
        <v>190</v>
      </c>
      <c r="G35" s="280">
        <v>163</v>
      </c>
      <c r="H35" s="274">
        <v>27</v>
      </c>
      <c r="I35" s="275">
        <v>0.85789473684210527</v>
      </c>
    </row>
    <row r="36" spans="1:9" ht="15.6" x14ac:dyDescent="0.4">
      <c r="A36" s="260" t="s">
        <v>81</v>
      </c>
      <c r="B36" s="261" t="s">
        <v>228</v>
      </c>
      <c r="C36" s="262">
        <v>0.995</v>
      </c>
      <c r="D36" s="245">
        <v>44565</v>
      </c>
      <c r="E36" s="246" t="s">
        <v>229</v>
      </c>
      <c r="F36" s="280">
        <v>10</v>
      </c>
      <c r="G36" s="280">
        <v>8</v>
      </c>
      <c r="H36" s="274">
        <v>2</v>
      </c>
      <c r="I36" s="275">
        <v>0.8</v>
      </c>
    </row>
    <row r="38" spans="1:9" x14ac:dyDescent="0.25">
      <c r="A38" s="250" t="s">
        <v>56</v>
      </c>
      <c r="B38" s="250" t="s">
        <v>225</v>
      </c>
      <c r="C38" s="250" t="s">
        <v>1</v>
      </c>
      <c r="D38" s="251" t="s">
        <v>57</v>
      </c>
      <c r="E38" s="252" t="s">
        <v>58</v>
      </c>
      <c r="F38" s="253" t="s">
        <v>2</v>
      </c>
      <c r="G38" s="253" t="s">
        <v>3</v>
      </c>
      <c r="H38" s="253" t="s">
        <v>4</v>
      </c>
      <c r="I38" s="253" t="s">
        <v>5</v>
      </c>
    </row>
    <row r="39" spans="1:9" x14ac:dyDescent="0.25">
      <c r="A39" s="260" t="s">
        <v>78</v>
      </c>
      <c r="B39" s="261" t="s">
        <v>226</v>
      </c>
      <c r="C39" s="262">
        <v>0.995</v>
      </c>
      <c r="D39" s="267" t="s">
        <v>223</v>
      </c>
      <c r="E39" s="268"/>
      <c r="F39" s="278">
        <v>749</v>
      </c>
      <c r="G39" s="278">
        <v>683</v>
      </c>
      <c r="H39" s="274">
        <v>66</v>
      </c>
      <c r="I39" s="275">
        <v>0.91188251001335119</v>
      </c>
    </row>
    <row r="40" spans="1:9" x14ac:dyDescent="0.25">
      <c r="A40" s="102" t="s">
        <v>82</v>
      </c>
      <c r="B40" s="261" t="s">
        <v>226</v>
      </c>
      <c r="C40" s="101">
        <v>0.995</v>
      </c>
      <c r="D40" s="270" t="s">
        <v>223</v>
      </c>
      <c r="E40" s="271"/>
      <c r="F40" s="279">
        <v>52</v>
      </c>
      <c r="G40" s="279">
        <v>45</v>
      </c>
      <c r="H40" s="232">
        <v>7</v>
      </c>
      <c r="I40" s="233">
        <v>0.86538461538461542</v>
      </c>
    </row>
    <row r="42" spans="1:9" x14ac:dyDescent="0.25">
      <c r="A42" s="266">
        <v>44566</v>
      </c>
    </row>
    <row r="43" spans="1:9" x14ac:dyDescent="0.25">
      <c r="A43" s="250" t="s">
        <v>56</v>
      </c>
      <c r="B43" s="250" t="s">
        <v>225</v>
      </c>
      <c r="C43" s="250" t="s">
        <v>1</v>
      </c>
      <c r="D43" s="251" t="s">
        <v>57</v>
      </c>
      <c r="E43" s="252" t="s">
        <v>58</v>
      </c>
      <c r="F43" s="253" t="s">
        <v>2</v>
      </c>
      <c r="G43" s="253" t="s">
        <v>3</v>
      </c>
      <c r="H43" s="253" t="s">
        <v>4</v>
      </c>
      <c r="I43" s="253" t="s">
        <v>5</v>
      </c>
    </row>
    <row r="44" spans="1:9" ht="15.6" x14ac:dyDescent="0.4">
      <c r="A44" s="260" t="s">
        <v>77</v>
      </c>
      <c r="B44" s="261" t="s">
        <v>226</v>
      </c>
      <c r="C44" s="262">
        <v>0.995</v>
      </c>
      <c r="D44" s="245">
        <v>44566</v>
      </c>
      <c r="E44" s="246" t="s">
        <v>230</v>
      </c>
      <c r="F44" s="280">
        <v>161</v>
      </c>
      <c r="G44" s="280">
        <v>126</v>
      </c>
      <c r="H44" s="274">
        <v>35</v>
      </c>
      <c r="I44" s="275">
        <v>0.78260869565217395</v>
      </c>
    </row>
    <row r="45" spans="1:9" ht="15.6" x14ac:dyDescent="0.4">
      <c r="A45" s="102" t="s">
        <v>81</v>
      </c>
      <c r="B45" s="261" t="s">
        <v>226</v>
      </c>
      <c r="C45" s="101">
        <v>0.995</v>
      </c>
      <c r="D45" s="245">
        <v>44566</v>
      </c>
      <c r="E45" s="246" t="s">
        <v>230</v>
      </c>
      <c r="F45" s="281">
        <v>13</v>
      </c>
      <c r="G45" s="281">
        <v>6</v>
      </c>
      <c r="H45" s="232">
        <v>7</v>
      </c>
      <c r="I45" s="233">
        <v>0.46153846153846156</v>
      </c>
    </row>
    <row r="46" spans="1:9" ht="15.6" x14ac:dyDescent="0.4">
      <c r="A46" s="260" t="s">
        <v>115</v>
      </c>
      <c r="B46" s="261" t="s">
        <v>228</v>
      </c>
      <c r="C46" s="262">
        <v>0.995</v>
      </c>
      <c r="D46" s="245">
        <v>44566</v>
      </c>
      <c r="E46" s="246" t="s">
        <v>230</v>
      </c>
      <c r="F46" s="280">
        <v>82</v>
      </c>
      <c r="G46" s="280">
        <v>80</v>
      </c>
      <c r="H46" s="274">
        <v>2</v>
      </c>
      <c r="I46" s="275">
        <v>0.97560975609756095</v>
      </c>
    </row>
    <row r="48" spans="1:9" x14ac:dyDescent="0.25">
      <c r="A48" s="250" t="s">
        <v>56</v>
      </c>
      <c r="B48" s="250" t="s">
        <v>225</v>
      </c>
      <c r="C48" s="250" t="s">
        <v>1</v>
      </c>
      <c r="D48" s="251" t="s">
        <v>57</v>
      </c>
      <c r="E48" s="252" t="s">
        <v>58</v>
      </c>
      <c r="F48" s="253" t="s">
        <v>2</v>
      </c>
      <c r="G48" s="253" t="s">
        <v>3</v>
      </c>
      <c r="H48" s="253" t="s">
        <v>4</v>
      </c>
      <c r="I48" s="253" t="s">
        <v>5</v>
      </c>
    </row>
    <row r="49" spans="1:9" x14ac:dyDescent="0.25">
      <c r="A49" s="260" t="s">
        <v>78</v>
      </c>
      <c r="B49" s="261" t="s">
        <v>226</v>
      </c>
      <c r="C49" s="262">
        <v>0.995</v>
      </c>
      <c r="D49" s="267" t="s">
        <v>223</v>
      </c>
      <c r="E49" s="268"/>
      <c r="F49" s="278">
        <v>910</v>
      </c>
      <c r="G49" s="278">
        <v>809</v>
      </c>
      <c r="H49" s="274">
        <v>101</v>
      </c>
      <c r="I49" s="275">
        <v>0.88901098901098896</v>
      </c>
    </row>
    <row r="50" spans="1:9" x14ac:dyDescent="0.25">
      <c r="A50" s="102" t="s">
        <v>82</v>
      </c>
      <c r="B50" s="261" t="s">
        <v>226</v>
      </c>
      <c r="C50" s="101">
        <v>0.995</v>
      </c>
      <c r="D50" s="270" t="s">
        <v>223</v>
      </c>
      <c r="E50" s="271"/>
      <c r="F50" s="279">
        <v>65</v>
      </c>
      <c r="G50" s="279">
        <v>51</v>
      </c>
      <c r="H50" s="232">
        <v>14</v>
      </c>
      <c r="I50" s="233">
        <v>0.7846153846153846</v>
      </c>
    </row>
    <row r="52" spans="1:9" x14ac:dyDescent="0.25">
      <c r="A52" s="266">
        <v>44567</v>
      </c>
    </row>
    <row r="54" spans="1:9" x14ac:dyDescent="0.25">
      <c r="A54" s="250" t="s">
        <v>56</v>
      </c>
      <c r="B54" s="250" t="s">
        <v>225</v>
      </c>
      <c r="C54" s="250" t="s">
        <v>1</v>
      </c>
      <c r="D54" s="251" t="s">
        <v>57</v>
      </c>
      <c r="E54" s="252" t="s">
        <v>58</v>
      </c>
      <c r="F54" s="250" t="s">
        <v>2</v>
      </c>
      <c r="G54" s="250" t="s">
        <v>3</v>
      </c>
      <c r="H54" s="250" t="s">
        <v>4</v>
      </c>
      <c r="I54" s="250" t="s">
        <v>5</v>
      </c>
    </row>
    <row r="55" spans="1:9" ht="15.6" x14ac:dyDescent="0.4">
      <c r="A55" s="260" t="s">
        <v>77</v>
      </c>
      <c r="B55" s="261" t="s">
        <v>226</v>
      </c>
      <c r="C55" s="262">
        <v>0.995</v>
      </c>
      <c r="D55" s="263">
        <v>44567</v>
      </c>
      <c r="E55" s="264">
        <v>44567</v>
      </c>
      <c r="F55" s="283">
        <v>149</v>
      </c>
      <c r="G55" s="283">
        <v>125</v>
      </c>
      <c r="H55" s="260">
        <v>24</v>
      </c>
      <c r="I55" s="262">
        <v>0.83892617449664431</v>
      </c>
    </row>
    <row r="56" spans="1:9" ht="15.6" x14ac:dyDescent="0.4">
      <c r="A56" s="102" t="s">
        <v>81</v>
      </c>
      <c r="B56" s="261" t="s">
        <v>226</v>
      </c>
      <c r="C56" s="101">
        <v>0.995</v>
      </c>
      <c r="D56" s="263">
        <v>44567</v>
      </c>
      <c r="E56" s="264">
        <v>44567</v>
      </c>
      <c r="F56" s="284">
        <v>13</v>
      </c>
      <c r="G56" s="284">
        <v>10</v>
      </c>
      <c r="H56" s="102">
        <v>3</v>
      </c>
      <c r="I56" s="101">
        <v>0.76923076923076927</v>
      </c>
    </row>
    <row r="57" spans="1:9" x14ac:dyDescent="0.25">
      <c r="A57" s="17"/>
      <c r="B57" s="17"/>
      <c r="C57" s="17"/>
      <c r="D57" s="17"/>
      <c r="E57" s="17"/>
      <c r="F57" s="17"/>
      <c r="G57" s="17"/>
      <c r="H57" s="17"/>
      <c r="I57" s="17"/>
    </row>
    <row r="58" spans="1:9" x14ac:dyDescent="0.25">
      <c r="A58" s="250" t="s">
        <v>56</v>
      </c>
      <c r="B58" s="250" t="s">
        <v>225</v>
      </c>
      <c r="C58" s="250" t="s">
        <v>1</v>
      </c>
      <c r="D58" s="251" t="s">
        <v>57</v>
      </c>
      <c r="E58" s="252" t="s">
        <v>58</v>
      </c>
      <c r="F58" s="250" t="s">
        <v>2</v>
      </c>
      <c r="G58" s="250" t="s">
        <v>3</v>
      </c>
      <c r="H58" s="250" t="s">
        <v>4</v>
      </c>
      <c r="I58" s="250" t="s">
        <v>5</v>
      </c>
    </row>
    <row r="59" spans="1:9" x14ac:dyDescent="0.25">
      <c r="A59" s="260" t="s">
        <v>78</v>
      </c>
      <c r="B59" s="261" t="s">
        <v>226</v>
      </c>
      <c r="C59" s="262">
        <v>0.995</v>
      </c>
      <c r="D59" s="267" t="s">
        <v>223</v>
      </c>
      <c r="E59" s="268"/>
      <c r="F59" s="260">
        <v>1059</v>
      </c>
      <c r="G59" s="260">
        <v>934</v>
      </c>
      <c r="H59" s="260">
        <v>125</v>
      </c>
      <c r="I59" s="262">
        <v>0.88196411709159583</v>
      </c>
    </row>
    <row r="60" spans="1:9" x14ac:dyDescent="0.25">
      <c r="A60" s="102" t="s">
        <v>82</v>
      </c>
      <c r="B60" s="261" t="s">
        <v>226</v>
      </c>
      <c r="C60" s="101">
        <v>0.995</v>
      </c>
      <c r="D60" s="270" t="s">
        <v>223</v>
      </c>
      <c r="E60" s="271"/>
      <c r="F60" s="102">
        <v>78</v>
      </c>
      <c r="G60" s="102">
        <v>61</v>
      </c>
      <c r="H60" s="102">
        <v>17</v>
      </c>
      <c r="I60" s="101">
        <v>0.78205128205128205</v>
      </c>
    </row>
    <row r="64" spans="1:9" x14ac:dyDescent="0.25">
      <c r="A64" s="266">
        <v>44568</v>
      </c>
    </row>
    <row r="65" spans="1:9" x14ac:dyDescent="0.25">
      <c r="A65" s="250" t="s">
        <v>56</v>
      </c>
      <c r="B65" s="250" t="s">
        <v>225</v>
      </c>
      <c r="C65" s="250" t="s">
        <v>1</v>
      </c>
      <c r="D65" s="251" t="s">
        <v>57</v>
      </c>
      <c r="E65" s="252" t="s">
        <v>58</v>
      </c>
      <c r="F65" s="253" t="s">
        <v>2</v>
      </c>
      <c r="G65" s="253" t="s">
        <v>3</v>
      </c>
      <c r="H65" s="253" t="s">
        <v>4</v>
      </c>
      <c r="I65" s="253" t="s">
        <v>5</v>
      </c>
    </row>
    <row r="66" spans="1:9" ht="15.6" x14ac:dyDescent="0.4">
      <c r="A66" s="260" t="s">
        <v>77</v>
      </c>
      <c r="B66" s="261" t="s">
        <v>226</v>
      </c>
      <c r="C66" s="262">
        <v>0.995</v>
      </c>
      <c r="D66" s="263">
        <v>44568</v>
      </c>
      <c r="E66" s="264">
        <v>44568</v>
      </c>
      <c r="F66" s="280">
        <v>43</v>
      </c>
      <c r="G66" s="280">
        <v>38</v>
      </c>
      <c r="H66" s="274">
        <v>5</v>
      </c>
      <c r="I66" s="275">
        <v>0.88372093023255816</v>
      </c>
    </row>
    <row r="67" spans="1:9" ht="15.6" x14ac:dyDescent="0.4">
      <c r="A67" s="102" t="s">
        <v>81</v>
      </c>
      <c r="B67" s="261" t="s">
        <v>226</v>
      </c>
      <c r="C67" s="101">
        <v>0.995</v>
      </c>
      <c r="D67" s="263">
        <v>44568</v>
      </c>
      <c r="E67" s="264">
        <v>44568</v>
      </c>
      <c r="F67" s="281">
        <v>5</v>
      </c>
      <c r="G67" s="281">
        <v>3</v>
      </c>
      <c r="H67" s="232">
        <v>2</v>
      </c>
      <c r="I67" s="233">
        <v>0.6</v>
      </c>
    </row>
    <row r="68" spans="1:9" ht="15.6" x14ac:dyDescent="0.4">
      <c r="A68" s="260" t="s">
        <v>109</v>
      </c>
      <c r="B68" s="261" t="s">
        <v>226</v>
      </c>
      <c r="C68" s="262">
        <v>0.999</v>
      </c>
      <c r="D68" s="263">
        <v>44568</v>
      </c>
      <c r="E68" s="264">
        <v>44568</v>
      </c>
      <c r="F68" s="280">
        <v>7602</v>
      </c>
      <c r="G68" s="280">
        <v>7594</v>
      </c>
      <c r="H68" s="274">
        <v>8</v>
      </c>
      <c r="I68" s="275">
        <v>0.99894764535648517</v>
      </c>
    </row>
    <row r="70" spans="1:9" x14ac:dyDescent="0.25">
      <c r="A70" s="250" t="s">
        <v>56</v>
      </c>
      <c r="B70" s="250" t="s">
        <v>225</v>
      </c>
      <c r="C70" s="250" t="s">
        <v>1</v>
      </c>
      <c r="D70" s="251" t="s">
        <v>57</v>
      </c>
      <c r="E70" s="252" t="s">
        <v>58</v>
      </c>
      <c r="F70" s="253" t="s">
        <v>2</v>
      </c>
      <c r="G70" s="253" t="s">
        <v>3</v>
      </c>
      <c r="H70" s="253" t="s">
        <v>4</v>
      </c>
      <c r="I70" s="253" t="s">
        <v>5</v>
      </c>
    </row>
    <row r="71" spans="1:9" x14ac:dyDescent="0.25">
      <c r="A71" s="260" t="s">
        <v>78</v>
      </c>
      <c r="B71" s="261" t="s">
        <v>226</v>
      </c>
      <c r="C71" s="262">
        <v>0.995</v>
      </c>
      <c r="D71" s="267" t="s">
        <v>223</v>
      </c>
      <c r="E71" s="268"/>
      <c r="F71" s="290">
        <v>1102</v>
      </c>
      <c r="G71" s="290">
        <v>972</v>
      </c>
      <c r="H71" s="274">
        <v>130</v>
      </c>
      <c r="I71" s="275">
        <v>0.88203266787658807</v>
      </c>
    </row>
    <row r="72" spans="1:9" x14ac:dyDescent="0.25">
      <c r="A72" s="102" t="s">
        <v>82</v>
      </c>
      <c r="B72" s="261" t="s">
        <v>226</v>
      </c>
      <c r="C72" s="101">
        <v>0.995</v>
      </c>
      <c r="D72" s="270" t="s">
        <v>223</v>
      </c>
      <c r="E72" s="271"/>
      <c r="F72" s="5">
        <v>83</v>
      </c>
      <c r="G72" s="5">
        <v>64</v>
      </c>
      <c r="H72" s="232">
        <v>19</v>
      </c>
      <c r="I72" s="233">
        <v>0.77108433734939763</v>
      </c>
    </row>
    <row r="75" spans="1:9" x14ac:dyDescent="0.25">
      <c r="A75" s="266">
        <v>44569</v>
      </c>
    </row>
    <row r="76" spans="1:9" x14ac:dyDescent="0.25">
      <c r="A76" s="250" t="s">
        <v>56</v>
      </c>
      <c r="B76" s="250" t="s">
        <v>225</v>
      </c>
      <c r="C76" s="250" t="s">
        <v>1</v>
      </c>
      <c r="D76" s="251" t="s">
        <v>57</v>
      </c>
      <c r="E76" s="252" t="s">
        <v>58</v>
      </c>
      <c r="F76" s="253" t="s">
        <v>2</v>
      </c>
      <c r="G76" s="253" t="s">
        <v>3</v>
      </c>
      <c r="H76" s="253" t="s">
        <v>4</v>
      </c>
      <c r="I76" s="253" t="s">
        <v>5</v>
      </c>
    </row>
    <row r="77" spans="1:9" ht="15.6" x14ac:dyDescent="0.4">
      <c r="A77" s="260" t="s">
        <v>77</v>
      </c>
      <c r="B77" s="261" t="s">
        <v>226</v>
      </c>
      <c r="C77" s="262">
        <v>0.995</v>
      </c>
      <c r="D77" s="263">
        <v>44569</v>
      </c>
      <c r="E77" s="264">
        <v>44569</v>
      </c>
      <c r="F77" s="280">
        <v>92</v>
      </c>
      <c r="G77" s="280">
        <v>85</v>
      </c>
      <c r="H77" s="274">
        <v>7</v>
      </c>
      <c r="I77" s="275">
        <v>0.92391304347826086</v>
      </c>
    </row>
    <row r="78" spans="1:9" ht="15.6" x14ac:dyDescent="0.4">
      <c r="A78" s="102" t="s">
        <v>81</v>
      </c>
      <c r="B78" s="261" t="s">
        <v>226</v>
      </c>
      <c r="C78" s="101">
        <v>0.995</v>
      </c>
      <c r="D78" s="263">
        <v>44569</v>
      </c>
      <c r="E78" s="264">
        <v>44569</v>
      </c>
      <c r="F78" s="281">
        <v>10</v>
      </c>
      <c r="G78" s="281">
        <v>8</v>
      </c>
      <c r="H78" s="232">
        <v>2</v>
      </c>
      <c r="I78" s="233">
        <v>0.8</v>
      </c>
    </row>
    <row r="80" spans="1:9" x14ac:dyDescent="0.25">
      <c r="A80" s="250" t="s">
        <v>56</v>
      </c>
      <c r="B80" s="250" t="s">
        <v>225</v>
      </c>
      <c r="C80" s="250" t="s">
        <v>1</v>
      </c>
      <c r="D80" s="251" t="s">
        <v>57</v>
      </c>
      <c r="E80" s="252" t="s">
        <v>58</v>
      </c>
      <c r="F80" s="253" t="s">
        <v>2</v>
      </c>
      <c r="G80" s="253" t="s">
        <v>3</v>
      </c>
      <c r="H80" s="253" t="s">
        <v>4</v>
      </c>
      <c r="I80" s="253" t="s">
        <v>5</v>
      </c>
    </row>
    <row r="81" spans="1:9" x14ac:dyDescent="0.25">
      <c r="A81" s="260" t="s">
        <v>78</v>
      </c>
      <c r="B81" s="261" t="s">
        <v>226</v>
      </c>
      <c r="C81" s="262">
        <v>0.995</v>
      </c>
      <c r="D81" s="267" t="s">
        <v>223</v>
      </c>
      <c r="E81" s="268"/>
      <c r="F81" s="290">
        <v>1194</v>
      </c>
      <c r="G81" s="290">
        <v>1057</v>
      </c>
      <c r="H81" s="274">
        <v>137</v>
      </c>
      <c r="I81" s="275">
        <v>0.88525963149078724</v>
      </c>
    </row>
    <row r="82" spans="1:9" x14ac:dyDescent="0.25">
      <c r="A82" s="102" t="s">
        <v>82</v>
      </c>
      <c r="B82" s="261" t="s">
        <v>226</v>
      </c>
      <c r="C82" s="101">
        <v>0.995</v>
      </c>
      <c r="D82" s="270" t="s">
        <v>223</v>
      </c>
      <c r="E82" s="271"/>
      <c r="F82" s="5">
        <v>93</v>
      </c>
      <c r="G82" s="5">
        <v>72</v>
      </c>
      <c r="H82" s="232">
        <v>21</v>
      </c>
      <c r="I82" s="233">
        <v>0.77419354838709675</v>
      </c>
    </row>
    <row r="85" spans="1:9" x14ac:dyDescent="0.25">
      <c r="A85" s="266">
        <v>44570</v>
      </c>
    </row>
    <row r="86" spans="1:9" x14ac:dyDescent="0.25">
      <c r="A86" s="250" t="s">
        <v>56</v>
      </c>
      <c r="B86" s="250" t="s">
        <v>225</v>
      </c>
      <c r="C86" s="250" t="s">
        <v>1</v>
      </c>
      <c r="D86" s="251" t="s">
        <v>57</v>
      </c>
      <c r="E86" s="252" t="s">
        <v>58</v>
      </c>
      <c r="F86" s="253" t="s">
        <v>2</v>
      </c>
      <c r="G86" s="253" t="s">
        <v>3</v>
      </c>
      <c r="H86" s="253" t="s">
        <v>4</v>
      </c>
      <c r="I86" s="253" t="s">
        <v>5</v>
      </c>
    </row>
    <row r="87" spans="1:9" ht="15.6" x14ac:dyDescent="0.4">
      <c r="A87" s="260" t="s">
        <v>77</v>
      </c>
      <c r="B87" s="261" t="s">
        <v>226</v>
      </c>
      <c r="C87" s="262">
        <v>0.995</v>
      </c>
      <c r="D87" s="263">
        <v>44570</v>
      </c>
      <c r="E87" s="264">
        <v>44570</v>
      </c>
      <c r="F87" s="280">
        <v>120</v>
      </c>
      <c r="G87" s="280">
        <v>101</v>
      </c>
      <c r="H87" s="274">
        <v>19</v>
      </c>
      <c r="I87" s="275">
        <v>0.84166666666666667</v>
      </c>
    </row>
    <row r="88" spans="1:9" ht="15.6" x14ac:dyDescent="0.4">
      <c r="A88" s="102" t="s">
        <v>81</v>
      </c>
      <c r="B88" s="261" t="s">
        <v>226</v>
      </c>
      <c r="C88" s="101">
        <v>0.995</v>
      </c>
      <c r="D88" s="263">
        <v>44570</v>
      </c>
      <c r="E88" s="264">
        <v>44570</v>
      </c>
      <c r="F88" s="281">
        <v>6</v>
      </c>
      <c r="G88" s="281">
        <v>4</v>
      </c>
      <c r="H88" s="232">
        <v>2</v>
      </c>
      <c r="I88" s="233">
        <v>0.66666666666666663</v>
      </c>
    </row>
    <row r="90" spans="1:9" x14ac:dyDescent="0.25">
      <c r="A90" s="250" t="s">
        <v>56</v>
      </c>
      <c r="B90" s="250" t="s">
        <v>225</v>
      </c>
      <c r="C90" s="250" t="s">
        <v>1</v>
      </c>
      <c r="D90" s="251" t="s">
        <v>57</v>
      </c>
      <c r="E90" s="252" t="s">
        <v>58</v>
      </c>
      <c r="F90" s="253" t="s">
        <v>2</v>
      </c>
      <c r="G90" s="253" t="s">
        <v>3</v>
      </c>
      <c r="H90" s="253" t="s">
        <v>4</v>
      </c>
      <c r="I90" s="253" t="s">
        <v>5</v>
      </c>
    </row>
    <row r="91" spans="1:9" x14ac:dyDescent="0.25">
      <c r="A91" s="260" t="s">
        <v>78</v>
      </c>
      <c r="B91" s="261" t="s">
        <v>226</v>
      </c>
      <c r="C91" s="262">
        <v>0.995</v>
      </c>
      <c r="D91" s="267" t="s">
        <v>223</v>
      </c>
      <c r="E91" s="268"/>
      <c r="F91" s="290">
        <v>1314</v>
      </c>
      <c r="G91" s="290">
        <v>1158</v>
      </c>
      <c r="H91" s="274">
        <v>156</v>
      </c>
      <c r="I91" s="275">
        <v>0.88127853881278539</v>
      </c>
    </row>
    <row r="92" spans="1:9" x14ac:dyDescent="0.25">
      <c r="A92" s="102" t="s">
        <v>82</v>
      </c>
      <c r="B92" s="261" t="s">
        <v>226</v>
      </c>
      <c r="C92" s="101">
        <v>0.995</v>
      </c>
      <c r="D92" s="270" t="s">
        <v>223</v>
      </c>
      <c r="E92" s="271"/>
      <c r="F92" s="5">
        <v>99</v>
      </c>
      <c r="G92" s="5">
        <v>76</v>
      </c>
      <c r="H92" s="232">
        <v>23</v>
      </c>
      <c r="I92" s="233">
        <v>0.76767676767676762</v>
      </c>
    </row>
  </sheetData>
  <phoneticPr fontId="2" type="noConversion"/>
  <conditionalFormatting sqref="A4 C4 I4 A15:A17 C15:C17 A21:A22 C21:I22 A26 C26 A30:A31 C30:I31 A35:A36 C35:C36 I35:I36 A55:A56 C55:C56 A59:A60 C59:I60">
    <cfRule type="expression" dxfId="443" priority="587">
      <formula>AND(LEN($I4)=0,$G4=(TODAY()-1))</formula>
    </cfRule>
    <cfRule type="expression" dxfId="442" priority="589">
      <formula>AND(LEN($I4)=0,$G4&lt;(TODAY()-1))</formula>
    </cfRule>
    <cfRule type="expression" dxfId="441" priority="590">
      <formula>$L4&lt;$F4</formula>
    </cfRule>
    <cfRule type="expression" dxfId="440" priority="592">
      <formula>$G4=TODAY()-1</formula>
    </cfRule>
    <cfRule type="expression" dxfId="439" priority="593">
      <formula>SEARCH("Cumulative_",$E4)</formula>
    </cfRule>
    <cfRule type="expression" dxfId="438" priority="594">
      <formula>AND(LEN($I4)=0,$G4&gt;(TODAY()-1))</formula>
    </cfRule>
  </conditionalFormatting>
  <conditionalFormatting sqref="I4 I35:I36">
    <cfRule type="expression" dxfId="437" priority="588">
      <formula>SEARCH("No Data",$L4)</formula>
    </cfRule>
    <cfRule type="expression" dxfId="436" priority="591">
      <formula>$L4&gt;=$F4</formula>
    </cfRule>
  </conditionalFormatting>
  <conditionalFormatting sqref="F4:H4">
    <cfRule type="expression" dxfId="435" priority="581">
      <formula>AND(LEN($I4)=0,$G4=(TODAY()-1))</formula>
    </cfRule>
    <cfRule type="expression" dxfId="434" priority="582">
      <formula>AND(LEN($I4)=0,$G4&lt;(TODAY()-1))</formula>
    </cfRule>
    <cfRule type="expression" dxfId="433" priority="583">
      <formula>$L4&lt;$F4</formula>
    </cfRule>
    <cfRule type="expression" dxfId="432" priority="584">
      <formula>$G4=TODAY()-1</formula>
    </cfRule>
    <cfRule type="expression" dxfId="431" priority="585">
      <formula>SEARCH("Cumulative_",$E4)</formula>
    </cfRule>
    <cfRule type="expression" dxfId="430" priority="586">
      <formula>AND(LEN($I4)=0,$G4&gt;(TODAY()-1))</formula>
    </cfRule>
  </conditionalFormatting>
  <conditionalFormatting sqref="F4:G4">
    <cfRule type="expression" dxfId="429" priority="575">
      <formula>AND(LEN($I4)=0,$G4=(TODAY()-1))</formula>
    </cfRule>
    <cfRule type="expression" dxfId="428" priority="576">
      <formula>AND(LEN($I4)=0,$G4&lt;(TODAY()-1))</formula>
    </cfRule>
    <cfRule type="expression" dxfId="427" priority="577">
      <formula>$L4&lt;$F4</formula>
    </cfRule>
    <cfRule type="expression" dxfId="426" priority="578">
      <formula>$G4=TODAY()-1</formula>
    </cfRule>
    <cfRule type="expression" dxfId="425" priority="579">
      <formula>SEARCH("Cumulative_",$E4)</formula>
    </cfRule>
    <cfRule type="expression" dxfId="424" priority="580">
      <formula>AND(LEN($I4)=0,$G4&gt;(TODAY()-1))</formula>
    </cfRule>
  </conditionalFormatting>
  <conditionalFormatting sqref="D4:E4">
    <cfRule type="expression" dxfId="423" priority="569">
      <formula>AND(LEN($I4)=0,$G4=(TODAY()-1))</formula>
    </cfRule>
    <cfRule type="expression" dxfId="422" priority="570">
      <formula>AND(LEN($I4)=0,$G4&lt;(TODAY()-1))</formula>
    </cfRule>
    <cfRule type="expression" dxfId="421" priority="571">
      <formula>$L4&lt;$F4</formula>
    </cfRule>
    <cfRule type="expression" dxfId="420" priority="572">
      <formula>$G4=TODAY()-1</formula>
    </cfRule>
    <cfRule type="expression" dxfId="419" priority="573">
      <formula>SEARCH("Cumulative_",$E4)</formula>
    </cfRule>
    <cfRule type="expression" dxfId="418" priority="574">
      <formula>AND(LEN($I4)=0,$G4&gt;(TODAY()-1))</formula>
    </cfRule>
  </conditionalFormatting>
  <conditionalFormatting sqref="A5 C5 I5">
    <cfRule type="expression" dxfId="417" priority="561">
      <formula>AND(LEN($I5)=0,$G5=(TODAY()-1))</formula>
    </cfRule>
    <cfRule type="expression" dxfId="416" priority="563">
      <formula>AND(LEN($I5)=0,$G5&lt;(TODAY()-1))</formula>
    </cfRule>
    <cfRule type="expression" dxfId="415" priority="564">
      <formula>$L5&lt;$F5</formula>
    </cfRule>
    <cfRule type="expression" dxfId="414" priority="566">
      <formula>$G5=TODAY()-1</formula>
    </cfRule>
    <cfRule type="expression" dxfId="413" priority="567">
      <formula>SEARCH("Cumulative_",$E5)</formula>
    </cfRule>
    <cfRule type="expression" dxfId="412" priority="568">
      <formula>AND(LEN($I5)=0,$G5&gt;(TODAY()-1))</formula>
    </cfRule>
  </conditionalFormatting>
  <conditionalFormatting sqref="I5">
    <cfRule type="expression" dxfId="411" priority="562">
      <formula>SEARCH("No Data",$L5)</formula>
    </cfRule>
    <cfRule type="expression" dxfId="410" priority="565">
      <formula>$L5&gt;=$F5</formula>
    </cfRule>
  </conditionalFormatting>
  <conditionalFormatting sqref="F5:H5">
    <cfRule type="expression" dxfId="409" priority="555">
      <formula>AND(LEN($I5)=0,$G5=(TODAY()-1))</formula>
    </cfRule>
    <cfRule type="expression" dxfId="408" priority="556">
      <formula>AND(LEN($I5)=0,$G5&lt;(TODAY()-1))</formula>
    </cfRule>
    <cfRule type="expression" dxfId="407" priority="557">
      <formula>$L5&lt;$F5</formula>
    </cfRule>
    <cfRule type="expression" dxfId="406" priority="558">
      <formula>$G5=TODAY()-1</formula>
    </cfRule>
    <cfRule type="expression" dxfId="405" priority="559">
      <formula>SEARCH("Cumulative_",$E5)</formula>
    </cfRule>
    <cfRule type="expression" dxfId="404" priority="560">
      <formula>AND(LEN($I5)=0,$G5&gt;(TODAY()-1))</formula>
    </cfRule>
  </conditionalFormatting>
  <conditionalFormatting sqref="F5:G5">
    <cfRule type="expression" dxfId="403" priority="549">
      <formula>AND(LEN($I5)=0,$G5=(TODAY()-1))</formula>
    </cfRule>
    <cfRule type="expression" dxfId="402" priority="550">
      <formula>AND(LEN($I5)=0,$G5&lt;(TODAY()-1))</formula>
    </cfRule>
    <cfRule type="expression" dxfId="401" priority="551">
      <formula>$L5&lt;$F5</formula>
    </cfRule>
    <cfRule type="expression" dxfId="400" priority="552">
      <formula>$G5=TODAY()-1</formula>
    </cfRule>
    <cfRule type="expression" dxfId="399" priority="553">
      <formula>SEARCH("Cumulative_",$E5)</formula>
    </cfRule>
    <cfRule type="expression" dxfId="398" priority="554">
      <formula>AND(LEN($I5)=0,$G5&gt;(TODAY()-1))</formula>
    </cfRule>
  </conditionalFormatting>
  <conditionalFormatting sqref="D5:E5">
    <cfRule type="expression" dxfId="397" priority="543">
      <formula>AND(LEN($I5)=0,$G5=(TODAY()-1))</formula>
    </cfRule>
    <cfRule type="expression" dxfId="396" priority="544">
      <formula>AND(LEN($I5)=0,$G5&lt;(TODAY()-1))</formula>
    </cfRule>
    <cfRule type="expression" dxfId="395" priority="545">
      <formula>$L5&lt;$F5</formula>
    </cfRule>
    <cfRule type="expression" dxfId="394" priority="546">
      <formula>$G5=TODAY()-1</formula>
    </cfRule>
    <cfRule type="expression" dxfId="393" priority="547">
      <formula>SEARCH("Cumulative_",$E5)</formula>
    </cfRule>
    <cfRule type="expression" dxfId="392" priority="548">
      <formula>AND(LEN($I5)=0,$G5&gt;(TODAY()-1))</formula>
    </cfRule>
  </conditionalFormatting>
  <conditionalFormatting sqref="A9:A10 C9:E10">
    <cfRule type="expression" dxfId="391" priority="537">
      <formula>AND(LEN($I9)=0,$G9=(TODAY()-1))</formula>
    </cfRule>
    <cfRule type="expression" dxfId="390" priority="538">
      <formula>AND(LEN($I9)=0,$G9&lt;(TODAY()-1))</formula>
    </cfRule>
    <cfRule type="expression" dxfId="389" priority="539">
      <formula>$L9&lt;$F9</formula>
    </cfRule>
    <cfRule type="expression" dxfId="388" priority="540">
      <formula>$G9=TODAY()-1</formula>
    </cfRule>
    <cfRule type="expression" dxfId="387" priority="541">
      <formula>SEARCH("Cumulative_",$E9)</formula>
    </cfRule>
    <cfRule type="expression" dxfId="386" priority="542">
      <formula>AND(LEN($I9)=0,$G9&gt;(TODAY()-1))</formula>
    </cfRule>
  </conditionalFormatting>
  <conditionalFormatting sqref="I9:I10">
    <cfRule type="expression" dxfId="385" priority="529">
      <formula>AND(LEN($I9)=0,$G9=(TODAY()-1))</formula>
    </cfRule>
    <cfRule type="expression" dxfId="384" priority="531">
      <formula>AND(LEN($I9)=0,$G9&lt;(TODAY()-1))</formula>
    </cfRule>
    <cfRule type="expression" dxfId="383" priority="532">
      <formula>$L9&lt;$F9</formula>
    </cfRule>
    <cfRule type="expression" dxfId="382" priority="534">
      <formula>$G9=TODAY()-1</formula>
    </cfRule>
    <cfRule type="expression" dxfId="381" priority="535">
      <formula>SEARCH("Cumulative_",$E9)</formula>
    </cfRule>
    <cfRule type="expression" dxfId="380" priority="536">
      <formula>AND(LEN($I9)=0,$G9&gt;(TODAY()-1))</formula>
    </cfRule>
  </conditionalFormatting>
  <conditionalFormatting sqref="I9:I10">
    <cfRule type="expression" dxfId="379" priority="530">
      <formula>SEARCH("No Data",$L9)</formula>
    </cfRule>
    <cfRule type="expression" dxfId="378" priority="533">
      <formula>$L9&gt;=$F9</formula>
    </cfRule>
  </conditionalFormatting>
  <conditionalFormatting sqref="F9:H9">
    <cfRule type="expression" dxfId="377" priority="523">
      <formula>AND(LEN($I9)=0,$G9=(TODAY()-1))</formula>
    </cfRule>
    <cfRule type="expression" dxfId="376" priority="524">
      <formula>AND(LEN($I9)=0,$G9&lt;(TODAY()-1))</formula>
    </cfRule>
    <cfRule type="expression" dxfId="375" priority="525">
      <formula>$L9&lt;$F9</formula>
    </cfRule>
    <cfRule type="expression" dxfId="374" priority="526">
      <formula>$G9=TODAY()-1</formula>
    </cfRule>
    <cfRule type="expression" dxfId="373" priority="527">
      <formula>SEARCH("Cumulative_",$E9)</formula>
    </cfRule>
    <cfRule type="expression" dxfId="372" priority="528">
      <formula>AND(LEN($I9)=0,$G9&gt;(TODAY()-1))</formula>
    </cfRule>
  </conditionalFormatting>
  <conditionalFormatting sqref="F10:G10">
    <cfRule type="expression" dxfId="371" priority="517">
      <formula>AND(LEN($I10)=0,$G10=(TODAY()-1))</formula>
    </cfRule>
    <cfRule type="expression" dxfId="370" priority="518">
      <formula>AND(LEN($I10)=0,$G10&lt;(TODAY()-1))</formula>
    </cfRule>
    <cfRule type="expression" dxfId="369" priority="519">
      <formula>$L10&lt;$F10</formula>
    </cfRule>
    <cfRule type="expression" dxfId="368" priority="520">
      <formula>$G10=TODAY()-1</formula>
    </cfRule>
    <cfRule type="expression" dxfId="367" priority="521">
      <formula>SEARCH("Cumulative_",$E10)</formula>
    </cfRule>
    <cfRule type="expression" dxfId="366" priority="522">
      <formula>AND(LEN($I10)=0,$G10&gt;(TODAY()-1))</formula>
    </cfRule>
  </conditionalFormatting>
  <conditionalFormatting sqref="H10">
    <cfRule type="expression" dxfId="365" priority="511">
      <formula>AND(LEN($I10)=0,$G10=(TODAY()-1))</formula>
    </cfRule>
    <cfRule type="expression" dxfId="364" priority="512">
      <formula>AND(LEN($I10)=0,$G10&lt;(TODAY()-1))</formula>
    </cfRule>
    <cfRule type="expression" dxfId="363" priority="513">
      <formula>$L10&lt;$F10</formula>
    </cfRule>
    <cfRule type="expression" dxfId="362" priority="514">
      <formula>$G10=TODAY()-1</formula>
    </cfRule>
    <cfRule type="expression" dxfId="361" priority="515">
      <formula>SEARCH("Cumulative_",$E10)</formula>
    </cfRule>
    <cfRule type="expression" dxfId="360" priority="516">
      <formula>AND(LEN($I10)=0,$G10&gt;(TODAY()-1))</formula>
    </cfRule>
  </conditionalFormatting>
  <conditionalFormatting sqref="I15:I17">
    <cfRule type="expression" dxfId="359" priority="503">
      <formula>AND(LEN($I15)=0,$G15=(TODAY()-1))</formula>
    </cfRule>
    <cfRule type="expression" dxfId="358" priority="505">
      <formula>AND(LEN($I15)=0,$G15&lt;(TODAY()-1))</formula>
    </cfRule>
    <cfRule type="expression" dxfId="357" priority="506">
      <formula>$L15&lt;$F15</formula>
    </cfRule>
    <cfRule type="expression" dxfId="356" priority="508">
      <formula>$G15=TODAY()-1</formula>
    </cfRule>
    <cfRule type="expression" dxfId="355" priority="509">
      <formula>SEARCH("Cumulative_",$E15)</formula>
    </cfRule>
    <cfRule type="expression" dxfId="354" priority="510">
      <formula>AND(LEN($I15)=0,$G15&gt;(TODAY()-1))</formula>
    </cfRule>
  </conditionalFormatting>
  <conditionalFormatting sqref="I15:I17">
    <cfRule type="expression" dxfId="353" priority="504">
      <formula>SEARCH("No Data",$L15)</formula>
    </cfRule>
    <cfRule type="expression" dxfId="352" priority="507">
      <formula>$L15&gt;=$F15</formula>
    </cfRule>
  </conditionalFormatting>
  <conditionalFormatting sqref="D15">
    <cfRule type="expression" dxfId="351" priority="497">
      <formula>AND(LEN($I15)=0,$G15=(TODAY()-1))</formula>
    </cfRule>
    <cfRule type="expression" dxfId="350" priority="498">
      <formula>AND(LEN($I15)=0,$G15&lt;(TODAY()-1))</formula>
    </cfRule>
    <cfRule type="expression" dxfId="349" priority="499">
      <formula>$L15&lt;$F15</formula>
    </cfRule>
    <cfRule type="expression" dxfId="348" priority="500">
      <formula>$G15=TODAY()-1</formula>
    </cfRule>
    <cfRule type="expression" dxfId="347" priority="501">
      <formula>SEARCH("Cumulative_",$E15)</formula>
    </cfRule>
    <cfRule type="expression" dxfId="346" priority="502">
      <formula>AND(LEN($I15)=0,$G15&gt;(TODAY()-1))</formula>
    </cfRule>
  </conditionalFormatting>
  <conditionalFormatting sqref="H15">
    <cfRule type="expression" dxfId="345" priority="491">
      <formula>AND(LEN($I15)=0,$G15=(TODAY()-1))</formula>
    </cfRule>
    <cfRule type="expression" dxfId="344" priority="492">
      <formula>AND(LEN($I15)=0,$G15&lt;(TODAY()-1))</formula>
    </cfRule>
    <cfRule type="expression" dxfId="343" priority="493">
      <formula>$L15&lt;$F15</formula>
    </cfRule>
    <cfRule type="expression" dxfId="342" priority="494">
      <formula>$G15=TODAY()-1</formula>
    </cfRule>
    <cfRule type="expression" dxfId="341" priority="495">
      <formula>SEARCH("Cumulative_",$E15)</formula>
    </cfRule>
    <cfRule type="expression" dxfId="340" priority="496">
      <formula>AND(LEN($I15)=0,$G15&gt;(TODAY()-1))</formula>
    </cfRule>
  </conditionalFormatting>
  <conditionalFormatting sqref="F15:G15">
    <cfRule type="expression" dxfId="339" priority="485">
      <formula>AND(LEN($I15)=0,$G15=(TODAY()-1))</formula>
    </cfRule>
    <cfRule type="expression" dxfId="338" priority="486">
      <formula>AND(LEN($I15)=0,$G15&lt;(TODAY()-1))</formula>
    </cfRule>
    <cfRule type="expression" dxfId="337" priority="487">
      <formula>$L15&lt;$F15</formula>
    </cfRule>
    <cfRule type="expression" dxfId="336" priority="488">
      <formula>$G15=TODAY()-1</formula>
    </cfRule>
    <cfRule type="expression" dxfId="335" priority="489">
      <formula>SEARCH("Cumulative_",$E15)</formula>
    </cfRule>
    <cfRule type="expression" dxfId="334" priority="490">
      <formula>AND(LEN($I15)=0,$G15&gt;(TODAY()-1))</formula>
    </cfRule>
  </conditionalFormatting>
  <conditionalFormatting sqref="E15">
    <cfRule type="expression" dxfId="333" priority="479">
      <formula>AND(LEN($I15)=0,$G15=(TODAY()-1))</formula>
    </cfRule>
    <cfRule type="expression" dxfId="332" priority="480">
      <formula>AND(LEN($I15)=0,$G15&lt;(TODAY()-1))</formula>
    </cfRule>
    <cfRule type="expression" dxfId="331" priority="481">
      <formula>$L15&lt;$F15</formula>
    </cfRule>
    <cfRule type="expression" dxfId="330" priority="482">
      <formula>$G15=TODAY()-1</formula>
    </cfRule>
    <cfRule type="expression" dxfId="329" priority="483">
      <formula>SEARCH("Cumulative_",$E15)</formula>
    </cfRule>
    <cfRule type="expression" dxfId="328" priority="484">
      <formula>AND(LEN($I15)=0,$G15&gt;(TODAY()-1))</formula>
    </cfRule>
  </conditionalFormatting>
  <conditionalFormatting sqref="D16">
    <cfRule type="expression" dxfId="327" priority="473">
      <formula>AND(LEN($I16)=0,$G16=(TODAY()-1))</formula>
    </cfRule>
    <cfRule type="expression" dxfId="326" priority="474">
      <formula>AND(LEN($I16)=0,$G16&lt;(TODAY()-1))</formula>
    </cfRule>
    <cfRule type="expression" dxfId="325" priority="475">
      <formula>$L16&lt;$F16</formula>
    </cfRule>
    <cfRule type="expression" dxfId="324" priority="476">
      <formula>$G16=TODAY()-1</formula>
    </cfRule>
    <cfRule type="expression" dxfId="323" priority="477">
      <formula>SEARCH("Cumulative_",$E16)</formula>
    </cfRule>
    <cfRule type="expression" dxfId="322" priority="478">
      <formula>AND(LEN($I16)=0,$G16&gt;(TODAY()-1))</formula>
    </cfRule>
  </conditionalFormatting>
  <conditionalFormatting sqref="H16">
    <cfRule type="expression" dxfId="321" priority="467">
      <formula>AND(LEN($I16)=0,$G16=(TODAY()-1))</formula>
    </cfRule>
    <cfRule type="expression" dxfId="320" priority="468">
      <formula>AND(LEN($I16)=0,$G16&lt;(TODAY()-1))</formula>
    </cfRule>
    <cfRule type="expression" dxfId="319" priority="469">
      <formula>$L16&lt;$F16</formula>
    </cfRule>
    <cfRule type="expression" dxfId="318" priority="470">
      <formula>$G16=TODAY()-1</formula>
    </cfRule>
    <cfRule type="expression" dxfId="317" priority="471">
      <formula>SEARCH("Cumulative_",$E16)</formula>
    </cfRule>
    <cfRule type="expression" dxfId="316" priority="472">
      <formula>AND(LEN($I16)=0,$G16&gt;(TODAY()-1))</formula>
    </cfRule>
  </conditionalFormatting>
  <conditionalFormatting sqref="F16:G16">
    <cfRule type="expression" dxfId="315" priority="461">
      <formula>AND(LEN($I16)=0,$G16=(TODAY()-1))</formula>
    </cfRule>
    <cfRule type="expression" dxfId="314" priority="462">
      <formula>AND(LEN($I16)=0,$G16&lt;(TODAY()-1))</formula>
    </cfRule>
    <cfRule type="expression" dxfId="313" priority="463">
      <formula>$L16&lt;$F16</formula>
    </cfRule>
    <cfRule type="expression" dxfId="312" priority="464">
      <formula>$G16=TODAY()-1</formula>
    </cfRule>
    <cfRule type="expression" dxfId="311" priority="465">
      <formula>SEARCH("Cumulative_",$E16)</formula>
    </cfRule>
    <cfRule type="expression" dxfId="310" priority="466">
      <formula>AND(LEN($I16)=0,$G16&gt;(TODAY()-1))</formula>
    </cfRule>
  </conditionalFormatting>
  <conditionalFormatting sqref="E16">
    <cfRule type="expression" dxfId="309" priority="455">
      <formula>AND(LEN($I16)=0,$G16=(TODAY()-1))</formula>
    </cfRule>
    <cfRule type="expression" dxfId="308" priority="456">
      <formula>AND(LEN($I16)=0,$G16&lt;(TODAY()-1))</formula>
    </cfRule>
    <cfRule type="expression" dxfId="307" priority="457">
      <formula>$L16&lt;$F16</formula>
    </cfRule>
    <cfRule type="expression" dxfId="306" priority="458">
      <formula>$G16=TODAY()-1</formula>
    </cfRule>
    <cfRule type="expression" dxfId="305" priority="459">
      <formula>SEARCH("Cumulative_",$E16)</formula>
    </cfRule>
    <cfRule type="expression" dxfId="304" priority="460">
      <formula>AND(LEN($I16)=0,$G16&gt;(TODAY()-1))</formula>
    </cfRule>
  </conditionalFormatting>
  <conditionalFormatting sqref="D17">
    <cfRule type="expression" dxfId="303" priority="449">
      <formula>AND(LEN($I17)=0,$G17=(TODAY()-1))</formula>
    </cfRule>
    <cfRule type="expression" dxfId="302" priority="450">
      <formula>AND(LEN($I17)=0,$G17&lt;(TODAY()-1))</formula>
    </cfRule>
    <cfRule type="expression" dxfId="301" priority="451">
      <formula>$L17&lt;$F17</formula>
    </cfRule>
    <cfRule type="expression" dxfId="300" priority="452">
      <formula>$G17=TODAY()-1</formula>
    </cfRule>
    <cfRule type="expression" dxfId="299" priority="453">
      <formula>SEARCH("Cumulative_",$E17)</formula>
    </cfRule>
    <cfRule type="expression" dxfId="298" priority="454">
      <formula>AND(LEN($I17)=0,$G17&gt;(TODAY()-1))</formula>
    </cfRule>
  </conditionalFormatting>
  <conditionalFormatting sqref="H17">
    <cfRule type="expression" dxfId="297" priority="443">
      <formula>AND(LEN($I17)=0,$G17=(TODAY()-1))</formula>
    </cfRule>
    <cfRule type="expression" dxfId="296" priority="444">
      <formula>AND(LEN($I17)=0,$G17&lt;(TODAY()-1))</formula>
    </cfRule>
    <cfRule type="expression" dxfId="295" priority="445">
      <formula>$L17&lt;$F17</formula>
    </cfRule>
    <cfRule type="expression" dxfId="294" priority="446">
      <formula>$G17=TODAY()-1</formula>
    </cfRule>
    <cfRule type="expression" dxfId="293" priority="447">
      <formula>SEARCH("Cumulative_",$E17)</formula>
    </cfRule>
    <cfRule type="expression" dxfId="292" priority="448">
      <formula>AND(LEN($I17)=0,$G17&gt;(TODAY()-1))</formula>
    </cfRule>
  </conditionalFormatting>
  <conditionalFormatting sqref="F17:G17">
    <cfRule type="expression" dxfId="291" priority="437">
      <formula>AND(LEN($I17)=0,$G17=(TODAY()-1))</formula>
    </cfRule>
    <cfRule type="expression" dxfId="290" priority="438">
      <formula>AND(LEN($I17)=0,$G17&lt;(TODAY()-1))</formula>
    </cfRule>
    <cfRule type="expression" dxfId="289" priority="439">
      <formula>$L17&lt;$F17</formula>
    </cfRule>
    <cfRule type="expression" dxfId="288" priority="440">
      <formula>$G17=TODAY()-1</formula>
    </cfRule>
    <cfRule type="expression" dxfId="287" priority="441">
      <formula>SEARCH("Cumulative_",$E17)</formula>
    </cfRule>
    <cfRule type="expression" dxfId="286" priority="442">
      <formula>AND(LEN($I17)=0,$G17&gt;(TODAY()-1))</formula>
    </cfRule>
  </conditionalFormatting>
  <conditionalFormatting sqref="E17">
    <cfRule type="expression" dxfId="285" priority="431">
      <formula>AND(LEN($I17)=0,$G17=(TODAY()-1))</formula>
    </cfRule>
    <cfRule type="expression" dxfId="284" priority="432">
      <formula>AND(LEN($I17)=0,$G17&lt;(TODAY()-1))</formula>
    </cfRule>
    <cfRule type="expression" dxfId="283" priority="433">
      <formula>$L17&lt;$F17</formula>
    </cfRule>
    <cfRule type="expression" dxfId="282" priority="434">
      <formula>$G17=TODAY()-1</formula>
    </cfRule>
    <cfRule type="expression" dxfId="281" priority="435">
      <formula>SEARCH("Cumulative_",$E17)</formula>
    </cfRule>
    <cfRule type="expression" dxfId="280" priority="436">
      <formula>AND(LEN($I17)=0,$G17&gt;(TODAY()-1))</formula>
    </cfRule>
  </conditionalFormatting>
  <conditionalFormatting sqref="I21:I22">
    <cfRule type="expression" dxfId="279" priority="424">
      <formula>SEARCH("No Data",$L21)</formula>
    </cfRule>
    <cfRule type="expression" dxfId="278" priority="427">
      <formula>$L21&gt;=$F21</formula>
    </cfRule>
  </conditionalFormatting>
  <conditionalFormatting sqref="I26">
    <cfRule type="expression" dxfId="277" priority="415">
      <formula>AND(LEN($I26)=0,$G26=(TODAY()-1))</formula>
    </cfRule>
    <cfRule type="expression" dxfId="276" priority="417">
      <formula>AND(LEN($I26)=0,$G26&lt;(TODAY()-1))</formula>
    </cfRule>
    <cfRule type="expression" dxfId="275" priority="418">
      <formula>$L26&lt;$F26</formula>
    </cfRule>
    <cfRule type="expression" dxfId="274" priority="420">
      <formula>$G26=TODAY()-1</formula>
    </cfRule>
    <cfRule type="expression" dxfId="273" priority="421">
      <formula>SEARCH("Cumulative_",$E26)</formula>
    </cfRule>
    <cfRule type="expression" dxfId="272" priority="422">
      <formula>AND(LEN($I26)=0,$G26&gt;(TODAY()-1))</formula>
    </cfRule>
  </conditionalFormatting>
  <conditionalFormatting sqref="I26">
    <cfRule type="expression" dxfId="271" priority="416">
      <formula>SEARCH("No Data",$L26)</formula>
    </cfRule>
    <cfRule type="expression" dxfId="270" priority="419">
      <formula>$L26&gt;=$F26</formula>
    </cfRule>
  </conditionalFormatting>
  <conditionalFormatting sqref="D26">
    <cfRule type="expression" dxfId="269" priority="409">
      <formula>AND(LEN($I26)=0,$G26=(TODAY()-1))</formula>
    </cfRule>
    <cfRule type="expression" dxfId="268" priority="410">
      <formula>AND(LEN($I26)=0,$G26&lt;(TODAY()-1))</formula>
    </cfRule>
    <cfRule type="expression" dxfId="267" priority="411">
      <formula>$L26&lt;$F26</formula>
    </cfRule>
    <cfRule type="expression" dxfId="266" priority="412">
      <formula>$G26=TODAY()-1</formula>
    </cfRule>
    <cfRule type="expression" dxfId="265" priority="413">
      <formula>SEARCH("Cumulative_",$E26)</formula>
    </cfRule>
    <cfRule type="expression" dxfId="264" priority="414">
      <formula>AND(LEN($I26)=0,$G26&gt;(TODAY()-1))</formula>
    </cfRule>
  </conditionalFormatting>
  <conditionalFormatting sqref="H26">
    <cfRule type="expression" dxfId="263" priority="403">
      <formula>AND(LEN($I26)=0,$G26=(TODAY()-1))</formula>
    </cfRule>
    <cfRule type="expression" dxfId="262" priority="404">
      <formula>AND(LEN($I26)=0,$G26&lt;(TODAY()-1))</formula>
    </cfRule>
    <cfRule type="expression" dxfId="261" priority="405">
      <formula>$L26&lt;$F26</formula>
    </cfRule>
    <cfRule type="expression" dxfId="260" priority="406">
      <formula>$G26=TODAY()-1</formula>
    </cfRule>
    <cfRule type="expression" dxfId="259" priority="407">
      <formula>SEARCH("Cumulative_",$E26)</formula>
    </cfRule>
    <cfRule type="expression" dxfId="258" priority="408">
      <formula>AND(LEN($I26)=0,$G26&gt;(TODAY()-1))</formula>
    </cfRule>
  </conditionalFormatting>
  <conditionalFormatting sqref="F26:G26">
    <cfRule type="expression" dxfId="257" priority="397">
      <formula>AND(LEN($I26)=0,$G26=(TODAY()-1))</formula>
    </cfRule>
    <cfRule type="expression" dxfId="256" priority="398">
      <formula>AND(LEN($I26)=0,$G26&lt;(TODAY()-1))</formula>
    </cfRule>
    <cfRule type="expression" dxfId="255" priority="399">
      <formula>$L26&lt;$F26</formula>
    </cfRule>
    <cfRule type="expression" dxfId="254" priority="400">
      <formula>$G26=TODAY()-1</formula>
    </cfRule>
    <cfRule type="expression" dxfId="253" priority="401">
      <formula>SEARCH("Cumulative_",$E26)</formula>
    </cfRule>
    <cfRule type="expression" dxfId="252" priority="402">
      <formula>AND(LEN($I26)=0,$G26&gt;(TODAY()-1))</formula>
    </cfRule>
  </conditionalFormatting>
  <conditionalFormatting sqref="E26">
    <cfRule type="expression" dxfId="251" priority="391">
      <formula>AND(LEN($I26)=0,$G26=(TODAY()-1))</formula>
    </cfRule>
    <cfRule type="expression" dxfId="250" priority="392">
      <formula>AND(LEN($I26)=0,$G26&lt;(TODAY()-1))</formula>
    </cfRule>
    <cfRule type="expression" dxfId="249" priority="393">
      <formula>$L26&lt;$F26</formula>
    </cfRule>
    <cfRule type="expression" dxfId="248" priority="394">
      <formula>$G26=TODAY()-1</formula>
    </cfRule>
    <cfRule type="expression" dxfId="247" priority="395">
      <formula>SEARCH("Cumulative_",$E26)</formula>
    </cfRule>
    <cfRule type="expression" dxfId="246" priority="396">
      <formula>AND(LEN($I26)=0,$G26&gt;(TODAY()-1))</formula>
    </cfRule>
  </conditionalFormatting>
  <conditionalFormatting sqref="I30:I31">
    <cfRule type="expression" dxfId="245" priority="384">
      <formula>SEARCH("No Data",$L30)</formula>
    </cfRule>
    <cfRule type="expression" dxfId="244" priority="387">
      <formula>$L30&gt;=$F30</formula>
    </cfRule>
  </conditionalFormatting>
  <conditionalFormatting sqref="D35">
    <cfRule type="expression" dxfId="243" priority="363">
      <formula>AND(LEN($I35)=0,$G35=(TODAY()-1))</formula>
    </cfRule>
    <cfRule type="expression" dxfId="242" priority="364">
      <formula>AND(LEN($I35)=0,$G35&lt;(TODAY()-1))</formula>
    </cfRule>
    <cfRule type="expression" dxfId="241" priority="365">
      <formula>$L35&lt;$F35</formula>
    </cfRule>
    <cfRule type="expression" dxfId="240" priority="366">
      <formula>$G35=TODAY()-1</formula>
    </cfRule>
    <cfRule type="expression" dxfId="239" priority="367">
      <formula>SEARCH("Cumulative_",$E35)</formula>
    </cfRule>
    <cfRule type="expression" dxfId="238" priority="368">
      <formula>AND(LEN($I35)=0,$G35&gt;(TODAY()-1))</formula>
    </cfRule>
  </conditionalFormatting>
  <conditionalFormatting sqref="H35">
    <cfRule type="expression" dxfId="237" priority="357">
      <formula>AND(LEN($I35)=0,$G35=(TODAY()-1))</formula>
    </cfRule>
    <cfRule type="expression" dxfId="236" priority="358">
      <formula>AND(LEN($I35)=0,$G35&lt;(TODAY()-1))</formula>
    </cfRule>
    <cfRule type="expression" dxfId="235" priority="359">
      <formula>$L35&lt;$F35</formula>
    </cfRule>
    <cfRule type="expression" dxfId="234" priority="360">
      <formula>$G35=TODAY()-1</formula>
    </cfRule>
    <cfRule type="expression" dxfId="233" priority="361">
      <formula>SEARCH("Cumulative_",$E35)</formula>
    </cfRule>
    <cfRule type="expression" dxfId="232" priority="362">
      <formula>AND(LEN($I35)=0,$G35&gt;(TODAY()-1))</formula>
    </cfRule>
  </conditionalFormatting>
  <conditionalFormatting sqref="F35:G35">
    <cfRule type="expression" dxfId="231" priority="351">
      <formula>AND(LEN($I35)=0,$G35=(TODAY()-1))</formula>
    </cfRule>
    <cfRule type="expression" dxfId="230" priority="352">
      <formula>AND(LEN($I35)=0,$G35&lt;(TODAY()-1))</formula>
    </cfRule>
    <cfRule type="expression" dxfId="229" priority="353">
      <formula>$L35&lt;$F35</formula>
    </cfRule>
    <cfRule type="expression" dxfId="228" priority="354">
      <formula>$G35=TODAY()-1</formula>
    </cfRule>
    <cfRule type="expression" dxfId="227" priority="355">
      <formula>SEARCH("Cumulative_",$E35)</formula>
    </cfRule>
    <cfRule type="expression" dxfId="226" priority="356">
      <formula>AND(LEN($I35)=0,$G35&gt;(TODAY()-1))</formula>
    </cfRule>
  </conditionalFormatting>
  <conditionalFormatting sqref="E35">
    <cfRule type="expression" dxfId="225" priority="345">
      <formula>AND(LEN($I35)=0,$G35=(TODAY()-1))</formula>
    </cfRule>
    <cfRule type="expression" dxfId="224" priority="346">
      <formula>AND(LEN($I35)=0,$G35&lt;(TODAY()-1))</formula>
    </cfRule>
    <cfRule type="expression" dxfId="223" priority="347">
      <formula>$L35&lt;$F35</formula>
    </cfRule>
    <cfRule type="expression" dxfId="222" priority="348">
      <formula>$G35=TODAY()-1</formula>
    </cfRule>
    <cfRule type="expression" dxfId="221" priority="349">
      <formula>SEARCH("Cumulative_",$E35)</formula>
    </cfRule>
    <cfRule type="expression" dxfId="220" priority="350">
      <formula>AND(LEN($I35)=0,$G35&gt;(TODAY()-1))</formula>
    </cfRule>
  </conditionalFormatting>
  <conditionalFormatting sqref="D36">
    <cfRule type="expression" dxfId="219" priority="315">
      <formula>AND(LEN($I36)=0,$G36=(TODAY()-1))</formula>
    </cfRule>
    <cfRule type="expression" dxfId="218" priority="316">
      <formula>AND(LEN($I36)=0,$G36&lt;(TODAY()-1))</formula>
    </cfRule>
    <cfRule type="expression" dxfId="217" priority="317">
      <formula>$L36&lt;$F36</formula>
    </cfRule>
    <cfRule type="expression" dxfId="216" priority="318">
      <formula>$G36=TODAY()-1</formula>
    </cfRule>
    <cfRule type="expression" dxfId="215" priority="319">
      <formula>SEARCH("Cumulative_",$E36)</formula>
    </cfRule>
    <cfRule type="expression" dxfId="214" priority="320">
      <formula>AND(LEN($I36)=0,$G36&gt;(TODAY()-1))</formula>
    </cfRule>
  </conditionalFormatting>
  <conditionalFormatting sqref="H36">
    <cfRule type="expression" dxfId="213" priority="309">
      <formula>AND(LEN($I36)=0,$G36=(TODAY()-1))</formula>
    </cfRule>
    <cfRule type="expression" dxfId="212" priority="310">
      <formula>AND(LEN($I36)=0,$G36&lt;(TODAY()-1))</formula>
    </cfRule>
    <cfRule type="expression" dxfId="211" priority="311">
      <formula>$L36&lt;$F36</formula>
    </cfRule>
    <cfRule type="expression" dxfId="210" priority="312">
      <formula>$G36=TODAY()-1</formula>
    </cfRule>
    <cfRule type="expression" dxfId="209" priority="313">
      <formula>SEARCH("Cumulative_",$E36)</formula>
    </cfRule>
    <cfRule type="expression" dxfId="208" priority="314">
      <formula>AND(LEN($I36)=0,$G36&gt;(TODAY()-1))</formula>
    </cfRule>
  </conditionalFormatting>
  <conditionalFormatting sqref="F36:G36">
    <cfRule type="expression" dxfId="207" priority="303">
      <formula>AND(LEN($I36)=0,$G36=(TODAY()-1))</formula>
    </cfRule>
    <cfRule type="expression" dxfId="206" priority="304">
      <formula>AND(LEN($I36)=0,$G36&lt;(TODAY()-1))</formula>
    </cfRule>
    <cfRule type="expression" dxfId="205" priority="305">
      <formula>$L36&lt;$F36</formula>
    </cfRule>
    <cfRule type="expression" dxfId="204" priority="306">
      <formula>$G36=TODAY()-1</formula>
    </cfRule>
    <cfRule type="expression" dxfId="203" priority="307">
      <formula>SEARCH("Cumulative_",$E36)</formula>
    </cfRule>
    <cfRule type="expression" dxfId="202" priority="308">
      <formula>AND(LEN($I36)=0,$G36&gt;(TODAY()-1))</formula>
    </cfRule>
  </conditionalFormatting>
  <conditionalFormatting sqref="E36">
    <cfRule type="expression" dxfId="201" priority="291">
      <formula>AND(LEN($I36)=0,$G36=(TODAY()-1))</formula>
    </cfRule>
    <cfRule type="expression" dxfId="200" priority="292">
      <formula>AND(LEN($I36)=0,$G36&lt;(TODAY()-1))</formula>
    </cfRule>
    <cfRule type="expression" dxfId="199" priority="293">
      <formula>$L36&lt;$F36</formula>
    </cfRule>
    <cfRule type="expression" dxfId="198" priority="294">
      <formula>$G36=TODAY()-1</formula>
    </cfRule>
    <cfRule type="expression" dxfId="197" priority="295">
      <formula>SEARCH("Cumulative_",$E36)</formula>
    </cfRule>
    <cfRule type="expression" dxfId="196" priority="296">
      <formula>AND(LEN($I36)=0,$G36&gt;(TODAY()-1))</formula>
    </cfRule>
  </conditionalFormatting>
  <conditionalFormatting sqref="A39:A40 C39:I40">
    <cfRule type="expression" dxfId="195" priority="285">
      <formula>AND(LEN($I39)=0,$G39=(TODAY()-1))</formula>
    </cfRule>
    <cfRule type="expression" dxfId="194" priority="286">
      <formula>AND(LEN($I39)=0,$G39&lt;(TODAY()-1))</formula>
    </cfRule>
    <cfRule type="expression" dxfId="193" priority="287">
      <formula>$L39&lt;$F39</formula>
    </cfRule>
    <cfRule type="expression" dxfId="192" priority="288">
      <formula>$G39=TODAY()-1</formula>
    </cfRule>
    <cfRule type="expression" dxfId="191" priority="289">
      <formula>SEARCH("Cumulative_",$E39)</formula>
    </cfRule>
    <cfRule type="expression" dxfId="190" priority="290">
      <formula>AND(LEN($I39)=0,$G39&gt;(TODAY()-1))</formula>
    </cfRule>
  </conditionalFormatting>
  <conditionalFormatting sqref="I39:I40">
    <cfRule type="expression" dxfId="189" priority="283">
      <formula>SEARCH("No Data",$L39)</formula>
    </cfRule>
    <cfRule type="expression" dxfId="188" priority="284">
      <formula>$L39&gt;=$F39</formula>
    </cfRule>
  </conditionalFormatting>
  <conditionalFormatting sqref="A44:A46 C44:C46">
    <cfRule type="expression" dxfId="187" priority="277">
      <formula>AND(LEN($I44)=0,$G44=(TODAY()-1))</formula>
    </cfRule>
    <cfRule type="expression" dxfId="186" priority="278">
      <formula>AND(LEN($I44)=0,$G44&lt;(TODAY()-1))</formula>
    </cfRule>
    <cfRule type="expression" dxfId="185" priority="279">
      <formula>$L44&lt;$F44</formula>
    </cfRule>
    <cfRule type="expression" dxfId="184" priority="280">
      <formula>$G44=TODAY()-1</formula>
    </cfRule>
    <cfRule type="expression" dxfId="183" priority="281">
      <formula>SEARCH("Cumulative_",$E44)</formula>
    </cfRule>
    <cfRule type="expression" dxfId="182" priority="282">
      <formula>AND(LEN($I44)=0,$G44&gt;(TODAY()-1))</formula>
    </cfRule>
  </conditionalFormatting>
  <conditionalFormatting sqref="I44:I46">
    <cfRule type="expression" dxfId="181" priority="269">
      <formula>AND(LEN($I44)=0,$G44=(TODAY()-1))</formula>
    </cfRule>
    <cfRule type="expression" dxfId="180" priority="271">
      <formula>AND(LEN($I44)=0,$G44&lt;(TODAY()-1))</formula>
    </cfRule>
    <cfRule type="expression" dxfId="179" priority="272">
      <formula>$L44&lt;$F44</formula>
    </cfRule>
    <cfRule type="expression" dxfId="178" priority="274">
      <formula>$G44=TODAY()-1</formula>
    </cfRule>
    <cfRule type="expression" dxfId="177" priority="275">
      <formula>SEARCH("Cumulative_",$E44)</formula>
    </cfRule>
    <cfRule type="expression" dxfId="176" priority="276">
      <formula>AND(LEN($I44)=0,$G44&gt;(TODAY()-1))</formula>
    </cfRule>
  </conditionalFormatting>
  <conditionalFormatting sqref="I44:I46">
    <cfRule type="expression" dxfId="175" priority="270">
      <formula>SEARCH("No Data",$L44)</formula>
    </cfRule>
    <cfRule type="expression" dxfId="174" priority="273">
      <formula>$L44&gt;=$F44</formula>
    </cfRule>
  </conditionalFormatting>
  <conditionalFormatting sqref="D44">
    <cfRule type="expression" dxfId="173" priority="263">
      <formula>AND(LEN($I44)=0,$G44=(TODAY()-1))</formula>
    </cfRule>
    <cfRule type="expression" dxfId="172" priority="264">
      <formula>AND(LEN($I44)=0,$G44&lt;(TODAY()-1))</formula>
    </cfRule>
    <cfRule type="expression" dxfId="171" priority="265">
      <formula>$L44&lt;$F44</formula>
    </cfRule>
    <cfRule type="expression" dxfId="170" priority="266">
      <formula>$G44=TODAY()-1</formula>
    </cfRule>
    <cfRule type="expression" dxfId="169" priority="267">
      <formula>SEARCH("Cumulative_",$E44)</formula>
    </cfRule>
    <cfRule type="expression" dxfId="168" priority="268">
      <formula>AND(LEN($I44)=0,$G44&gt;(TODAY()-1))</formula>
    </cfRule>
  </conditionalFormatting>
  <conditionalFormatting sqref="H44">
    <cfRule type="expression" dxfId="167" priority="257">
      <formula>AND(LEN($I44)=0,$G44=(TODAY()-1))</formula>
    </cfRule>
    <cfRule type="expression" dxfId="166" priority="258">
      <formula>AND(LEN($I44)=0,$G44&lt;(TODAY()-1))</formula>
    </cfRule>
    <cfRule type="expression" dxfId="165" priority="259">
      <formula>$L44&lt;$F44</formula>
    </cfRule>
    <cfRule type="expression" dxfId="164" priority="260">
      <formula>$G44=TODAY()-1</formula>
    </cfRule>
    <cfRule type="expression" dxfId="163" priority="261">
      <formula>SEARCH("Cumulative_",$E44)</formula>
    </cfRule>
    <cfRule type="expression" dxfId="162" priority="262">
      <formula>AND(LEN($I44)=0,$G44&gt;(TODAY()-1))</formula>
    </cfRule>
  </conditionalFormatting>
  <conditionalFormatting sqref="F44:G44">
    <cfRule type="expression" dxfId="161" priority="251">
      <formula>AND(LEN($I44)=0,$G44=(TODAY()-1))</formula>
    </cfRule>
    <cfRule type="expression" dxfId="160" priority="252">
      <formula>AND(LEN($I44)=0,$G44&lt;(TODAY()-1))</formula>
    </cfRule>
    <cfRule type="expression" dxfId="159" priority="253">
      <formula>$L44&lt;$F44</formula>
    </cfRule>
    <cfRule type="expression" dxfId="158" priority="254">
      <formula>$G44=TODAY()-1</formula>
    </cfRule>
    <cfRule type="expression" dxfId="157" priority="255">
      <formula>SEARCH("Cumulative_",$E44)</formula>
    </cfRule>
    <cfRule type="expression" dxfId="156" priority="256">
      <formula>AND(LEN($I44)=0,$G44&gt;(TODAY()-1))</formula>
    </cfRule>
  </conditionalFormatting>
  <conditionalFormatting sqref="E44">
    <cfRule type="expression" dxfId="155" priority="245">
      <formula>AND(LEN($I44)=0,$G44=(TODAY()-1))</formula>
    </cfRule>
    <cfRule type="expression" dxfId="154" priority="246">
      <formula>AND(LEN($I44)=0,$G44&lt;(TODAY()-1))</formula>
    </cfRule>
    <cfRule type="expression" dxfId="153" priority="247">
      <formula>$L44&lt;$F44</formula>
    </cfRule>
    <cfRule type="expression" dxfId="152" priority="248">
      <formula>$G44=TODAY()-1</formula>
    </cfRule>
    <cfRule type="expression" dxfId="151" priority="249">
      <formula>SEARCH("Cumulative_",$E44)</formula>
    </cfRule>
    <cfRule type="expression" dxfId="150" priority="250">
      <formula>AND(LEN($I44)=0,$G44&gt;(TODAY()-1))</formula>
    </cfRule>
  </conditionalFormatting>
  <conditionalFormatting sqref="D45">
    <cfRule type="expression" dxfId="149" priority="239">
      <formula>AND(LEN($I45)=0,$G45=(TODAY()-1))</formula>
    </cfRule>
    <cfRule type="expression" dxfId="148" priority="240">
      <formula>AND(LEN($I45)=0,$G45&lt;(TODAY()-1))</formula>
    </cfRule>
    <cfRule type="expression" dxfId="147" priority="241">
      <formula>$L45&lt;$F45</formula>
    </cfRule>
    <cfRule type="expression" dxfId="146" priority="242">
      <formula>$G45=TODAY()-1</formula>
    </cfRule>
    <cfRule type="expression" dxfId="145" priority="243">
      <formula>SEARCH("Cumulative_",$E45)</formula>
    </cfRule>
    <cfRule type="expression" dxfId="144" priority="244">
      <formula>AND(LEN($I45)=0,$G45&gt;(TODAY()-1))</formula>
    </cfRule>
  </conditionalFormatting>
  <conditionalFormatting sqref="H45">
    <cfRule type="expression" dxfId="143" priority="233">
      <formula>AND(LEN($I45)=0,$G45=(TODAY()-1))</formula>
    </cfRule>
    <cfRule type="expression" dxfId="142" priority="234">
      <formula>AND(LEN($I45)=0,$G45&lt;(TODAY()-1))</formula>
    </cfRule>
    <cfRule type="expression" dxfId="141" priority="235">
      <formula>$L45&lt;$F45</formula>
    </cfRule>
    <cfRule type="expression" dxfId="140" priority="236">
      <formula>$G45=TODAY()-1</formula>
    </cfRule>
    <cfRule type="expression" dxfId="139" priority="237">
      <formula>SEARCH("Cumulative_",$E45)</formula>
    </cfRule>
    <cfRule type="expression" dxfId="138" priority="238">
      <formula>AND(LEN($I45)=0,$G45&gt;(TODAY()-1))</formula>
    </cfRule>
  </conditionalFormatting>
  <conditionalFormatting sqref="F45:G45">
    <cfRule type="expression" dxfId="137" priority="227">
      <formula>AND(LEN($I45)=0,$G45=(TODAY()-1))</formula>
    </cfRule>
    <cfRule type="expression" dxfId="136" priority="228">
      <formula>AND(LEN($I45)=0,$G45&lt;(TODAY()-1))</formula>
    </cfRule>
    <cfRule type="expression" dxfId="135" priority="229">
      <formula>$L45&lt;$F45</formula>
    </cfRule>
    <cfRule type="expression" dxfId="134" priority="230">
      <formula>$G45=TODAY()-1</formula>
    </cfRule>
    <cfRule type="expression" dxfId="133" priority="231">
      <formula>SEARCH("Cumulative_",$E45)</formula>
    </cfRule>
    <cfRule type="expression" dxfId="132" priority="232">
      <formula>AND(LEN($I45)=0,$G45&gt;(TODAY()-1))</formula>
    </cfRule>
  </conditionalFormatting>
  <conditionalFormatting sqref="D46">
    <cfRule type="expression" dxfId="131" priority="215">
      <formula>AND(LEN($I46)=0,$G46=(TODAY()-1))</formula>
    </cfRule>
    <cfRule type="expression" dxfId="130" priority="216">
      <formula>AND(LEN($I46)=0,$G46&lt;(TODAY()-1))</formula>
    </cfRule>
    <cfRule type="expression" dxfId="129" priority="217">
      <formula>$L46&lt;$F46</formula>
    </cfRule>
    <cfRule type="expression" dxfId="128" priority="218">
      <formula>$G46=TODAY()-1</formula>
    </cfRule>
    <cfRule type="expression" dxfId="127" priority="219">
      <formula>SEARCH("Cumulative_",$E46)</formula>
    </cfRule>
    <cfRule type="expression" dxfId="126" priority="220">
      <formula>AND(LEN($I46)=0,$G46&gt;(TODAY()-1))</formula>
    </cfRule>
  </conditionalFormatting>
  <conditionalFormatting sqref="H46">
    <cfRule type="expression" dxfId="125" priority="209">
      <formula>AND(LEN($I46)=0,$G46=(TODAY()-1))</formula>
    </cfRule>
    <cfRule type="expression" dxfId="124" priority="210">
      <formula>AND(LEN($I46)=0,$G46&lt;(TODAY()-1))</formula>
    </cfRule>
    <cfRule type="expression" dxfId="123" priority="211">
      <formula>$L46&lt;$F46</formula>
    </cfRule>
    <cfRule type="expression" dxfId="122" priority="212">
      <formula>$G46=TODAY()-1</formula>
    </cfRule>
    <cfRule type="expression" dxfId="121" priority="213">
      <formula>SEARCH("Cumulative_",$E46)</formula>
    </cfRule>
    <cfRule type="expression" dxfId="120" priority="214">
      <formula>AND(LEN($I46)=0,$G46&gt;(TODAY()-1))</formula>
    </cfRule>
  </conditionalFormatting>
  <conditionalFormatting sqref="F46:G46">
    <cfRule type="expression" dxfId="119" priority="203">
      <formula>AND(LEN($I46)=0,$G46=(TODAY()-1))</formula>
    </cfRule>
    <cfRule type="expression" dxfId="118" priority="204">
      <formula>AND(LEN($I46)=0,$G46&lt;(TODAY()-1))</formula>
    </cfRule>
    <cfRule type="expression" dxfId="117" priority="205">
      <formula>$L46&lt;$F46</formula>
    </cfRule>
    <cfRule type="expression" dxfId="116" priority="206">
      <formula>$G46=TODAY()-1</formula>
    </cfRule>
    <cfRule type="expression" dxfId="115" priority="207">
      <formula>SEARCH("Cumulative_",$E46)</formula>
    </cfRule>
    <cfRule type="expression" dxfId="114" priority="208">
      <formula>AND(LEN($I46)=0,$G46&gt;(TODAY()-1))</formula>
    </cfRule>
  </conditionalFormatting>
  <conditionalFormatting sqref="E45">
    <cfRule type="expression" dxfId="113" priority="191">
      <formula>AND(LEN($I45)=0,$G45=(TODAY()-1))</formula>
    </cfRule>
    <cfRule type="expression" dxfId="112" priority="192">
      <formula>AND(LEN($I45)=0,$G45&lt;(TODAY()-1))</formula>
    </cfRule>
    <cfRule type="expression" dxfId="111" priority="193">
      <formula>$L45&lt;$F45</formula>
    </cfRule>
    <cfRule type="expression" dxfId="110" priority="194">
      <formula>$G45=TODAY()-1</formula>
    </cfRule>
    <cfRule type="expression" dxfId="109" priority="195">
      <formula>SEARCH("Cumulative_",$E45)</formula>
    </cfRule>
    <cfRule type="expression" dxfId="108" priority="196">
      <formula>AND(LEN($I45)=0,$G45&gt;(TODAY()-1))</formula>
    </cfRule>
  </conditionalFormatting>
  <conditionalFormatting sqref="E46">
    <cfRule type="expression" dxfId="107" priority="185">
      <formula>AND(LEN($I46)=0,$G46=(TODAY()-1))</formula>
    </cfRule>
    <cfRule type="expression" dxfId="106" priority="186">
      <formula>AND(LEN($I46)=0,$G46&lt;(TODAY()-1))</formula>
    </cfRule>
    <cfRule type="expression" dxfId="105" priority="187">
      <formula>$L46&lt;$F46</formula>
    </cfRule>
    <cfRule type="expression" dxfId="104" priority="188">
      <formula>$G46=TODAY()-1</formula>
    </cfRule>
    <cfRule type="expression" dxfId="103" priority="189">
      <formula>SEARCH("Cumulative_",$E46)</formula>
    </cfRule>
    <cfRule type="expression" dxfId="102" priority="190">
      <formula>AND(LEN($I46)=0,$G46&gt;(TODAY()-1))</formula>
    </cfRule>
  </conditionalFormatting>
  <conditionalFormatting sqref="A49:A50 C49:I50">
    <cfRule type="expression" dxfId="101" priority="179">
      <formula>AND(LEN($I49)=0,$G49=(TODAY()-1))</formula>
    </cfRule>
    <cfRule type="expression" dxfId="100" priority="180">
      <formula>AND(LEN($I49)=0,$G49&lt;(TODAY()-1))</formula>
    </cfRule>
    <cfRule type="expression" dxfId="99" priority="181">
      <formula>$L49&lt;$F49</formula>
    </cfRule>
    <cfRule type="expression" dxfId="98" priority="182">
      <formula>$G49=TODAY()-1</formula>
    </cfRule>
    <cfRule type="expression" dxfId="97" priority="183">
      <formula>SEARCH("Cumulative_",$E49)</formula>
    </cfRule>
    <cfRule type="expression" dxfId="96" priority="184">
      <formula>AND(LEN($I49)=0,$G49&gt;(TODAY()-1))</formula>
    </cfRule>
  </conditionalFormatting>
  <conditionalFormatting sqref="I49:I50">
    <cfRule type="expression" dxfId="95" priority="177">
      <formula>SEARCH("No Data",$L49)</formula>
    </cfRule>
    <cfRule type="expression" dxfId="94" priority="178">
      <formula>$L49&gt;=$F49</formula>
    </cfRule>
  </conditionalFormatting>
  <conditionalFormatting sqref="I55:I56">
    <cfRule type="expression" dxfId="93" priority="169">
      <formula>AND(LEN($I55)=0,$G55=(TODAY()-1))</formula>
    </cfRule>
    <cfRule type="expression" dxfId="92" priority="171">
      <formula>AND(LEN($I55)=0,$G55&lt;(TODAY()-1))</formula>
    </cfRule>
    <cfRule type="expression" dxfId="91" priority="172">
      <formula>$L55&lt;$F55</formula>
    </cfRule>
    <cfRule type="expression" dxfId="90" priority="174">
      <formula>$G55=TODAY()-1</formula>
    </cfRule>
    <cfRule type="expression" dxfId="89" priority="175">
      <formula>SEARCH("Cumulative_",$E55)</formula>
    </cfRule>
    <cfRule type="expression" dxfId="88" priority="176">
      <formula>AND(LEN($I55)=0,$G55&gt;(TODAY()-1))</formula>
    </cfRule>
  </conditionalFormatting>
  <conditionalFormatting sqref="I55:I56">
    <cfRule type="expression" dxfId="87" priority="170">
      <formula>SEARCH("No Data",$L55)</formula>
    </cfRule>
    <cfRule type="expression" dxfId="86" priority="173">
      <formula>$L55&gt;=$F55</formula>
    </cfRule>
  </conditionalFormatting>
  <conditionalFormatting sqref="D55">
    <cfRule type="expression" dxfId="85" priority="163">
      <formula>AND(LEN($I55)=0,$G55=(TODAY()-1))</formula>
    </cfRule>
    <cfRule type="expression" dxfId="84" priority="164">
      <formula>AND(LEN($I55)=0,$G55&lt;(TODAY()-1))</formula>
    </cfRule>
    <cfRule type="expression" dxfId="83" priority="165">
      <formula>$L55&lt;$F55</formula>
    </cfRule>
    <cfRule type="expression" dxfId="82" priority="166">
      <formula>$G55=TODAY()-1</formula>
    </cfRule>
    <cfRule type="expression" dxfId="81" priority="167">
      <formula>SEARCH("Cumulative_",$E55)</formula>
    </cfRule>
    <cfRule type="expression" dxfId="80" priority="168">
      <formula>AND(LEN($I55)=0,$G55&gt;(TODAY()-1))</formula>
    </cfRule>
  </conditionalFormatting>
  <conditionalFormatting sqref="H55">
    <cfRule type="expression" dxfId="79" priority="157">
      <formula>AND(LEN($I55)=0,$G55=(TODAY()-1))</formula>
    </cfRule>
    <cfRule type="expression" dxfId="78" priority="158">
      <formula>AND(LEN($I55)=0,$G55&lt;(TODAY()-1))</formula>
    </cfRule>
    <cfRule type="expression" dxfId="77" priority="159">
      <formula>$L55&lt;$F55</formula>
    </cfRule>
    <cfRule type="expression" dxfId="76" priority="160">
      <formula>$G55=TODAY()-1</formula>
    </cfRule>
    <cfRule type="expression" dxfId="75" priority="161">
      <formula>SEARCH("Cumulative_",$E55)</formula>
    </cfRule>
    <cfRule type="expression" dxfId="74" priority="162">
      <formula>AND(LEN($I55)=0,$G55&gt;(TODAY()-1))</formula>
    </cfRule>
  </conditionalFormatting>
  <conditionalFormatting sqref="F55:G55">
    <cfRule type="expression" dxfId="73" priority="151">
      <formula>AND(LEN($I55)=0,$G55=(TODAY()-1))</formula>
    </cfRule>
    <cfRule type="expression" dxfId="72" priority="152">
      <formula>AND(LEN($I55)=0,$G55&lt;(TODAY()-1))</formula>
    </cfRule>
    <cfRule type="expression" dxfId="71" priority="153">
      <formula>$L55&lt;$F55</formula>
    </cfRule>
    <cfRule type="expression" dxfId="70" priority="154">
      <formula>$G55=TODAY()-1</formula>
    </cfRule>
    <cfRule type="expression" dxfId="69" priority="155">
      <formula>SEARCH("Cumulative_",$E55)</formula>
    </cfRule>
    <cfRule type="expression" dxfId="68" priority="156">
      <formula>AND(LEN($I55)=0,$G55&gt;(TODAY()-1))</formula>
    </cfRule>
  </conditionalFormatting>
  <conditionalFormatting sqref="E55">
    <cfRule type="expression" dxfId="67" priority="145">
      <formula>AND(LEN($I55)=0,$G55=(TODAY()-1))</formula>
    </cfRule>
    <cfRule type="expression" dxfId="66" priority="146">
      <formula>AND(LEN($I55)=0,$G55&lt;(TODAY()-1))</formula>
    </cfRule>
    <cfRule type="expression" dxfId="65" priority="147">
      <formula>$L55&lt;$F55</formula>
    </cfRule>
    <cfRule type="expression" dxfId="64" priority="148">
      <formula>$G55=TODAY()-1</formula>
    </cfRule>
    <cfRule type="expression" dxfId="63" priority="149">
      <formula>SEARCH("Cumulative_",$E55)</formula>
    </cfRule>
    <cfRule type="expression" dxfId="62" priority="150">
      <formula>AND(LEN($I55)=0,$G55&gt;(TODAY()-1))</formula>
    </cfRule>
  </conditionalFormatting>
  <conditionalFormatting sqref="D56">
    <cfRule type="expression" dxfId="61" priority="139">
      <formula>AND(LEN($I56)=0,$G56=(TODAY()-1))</formula>
    </cfRule>
    <cfRule type="expression" dxfId="60" priority="140">
      <formula>AND(LEN($I56)=0,$G56&lt;(TODAY()-1))</formula>
    </cfRule>
    <cfRule type="expression" dxfId="59" priority="141">
      <formula>$L56&lt;$F56</formula>
    </cfRule>
    <cfRule type="expression" dxfId="58" priority="142">
      <formula>$G56=TODAY()-1</formula>
    </cfRule>
    <cfRule type="expression" dxfId="57" priority="143">
      <formula>SEARCH("Cumulative_",$E56)</formula>
    </cfRule>
    <cfRule type="expression" dxfId="56" priority="144">
      <formula>AND(LEN($I56)=0,$G56&gt;(TODAY()-1))</formula>
    </cfRule>
  </conditionalFormatting>
  <conditionalFormatting sqref="H56">
    <cfRule type="expression" dxfId="55" priority="133">
      <formula>AND(LEN($I56)=0,$G56=(TODAY()-1))</formula>
    </cfRule>
    <cfRule type="expression" dxfId="54" priority="134">
      <formula>AND(LEN($I56)=0,$G56&lt;(TODAY()-1))</formula>
    </cfRule>
    <cfRule type="expression" dxfId="53" priority="135">
      <formula>$L56&lt;$F56</formula>
    </cfRule>
    <cfRule type="expression" dxfId="52" priority="136">
      <formula>$G56=TODAY()-1</formula>
    </cfRule>
    <cfRule type="expression" dxfId="51" priority="137">
      <formula>SEARCH("Cumulative_",$E56)</formula>
    </cfRule>
    <cfRule type="expression" dxfId="50" priority="138">
      <formula>AND(LEN($I56)=0,$G56&gt;(TODAY()-1))</formula>
    </cfRule>
  </conditionalFormatting>
  <conditionalFormatting sqref="F56:G56">
    <cfRule type="expression" dxfId="49" priority="127">
      <formula>AND(LEN($I56)=0,$G56=(TODAY()-1))</formula>
    </cfRule>
    <cfRule type="expression" dxfId="48" priority="128">
      <formula>AND(LEN($I56)=0,$G56&lt;(TODAY()-1))</formula>
    </cfRule>
    <cfRule type="expression" dxfId="47" priority="129">
      <formula>$L56&lt;$F56</formula>
    </cfRule>
    <cfRule type="expression" dxfId="46" priority="130">
      <formula>$G56=TODAY()-1</formula>
    </cfRule>
    <cfRule type="expression" dxfId="45" priority="131">
      <formula>SEARCH("Cumulative_",$E56)</formula>
    </cfRule>
    <cfRule type="expression" dxfId="44" priority="132">
      <formula>AND(LEN($I56)=0,$G56&gt;(TODAY()-1))</formula>
    </cfRule>
  </conditionalFormatting>
  <conditionalFormatting sqref="E56">
    <cfRule type="expression" dxfId="43" priority="121">
      <formula>AND(LEN($I56)=0,$G56=(TODAY()-1))</formula>
    </cfRule>
    <cfRule type="expression" dxfId="42" priority="122">
      <formula>AND(LEN($I56)=0,$G56&lt;(TODAY()-1))</formula>
    </cfRule>
    <cfRule type="expression" dxfId="41" priority="123">
      <formula>$L56&lt;$F56</formula>
    </cfRule>
    <cfRule type="expression" dxfId="40" priority="124">
      <formula>$G56=TODAY()-1</formula>
    </cfRule>
    <cfRule type="expression" dxfId="39" priority="125">
      <formula>SEARCH("Cumulative_",$E56)</formula>
    </cfRule>
    <cfRule type="expression" dxfId="38" priority="126">
      <formula>AND(LEN($I56)=0,$G56&gt;(TODAY()-1))</formula>
    </cfRule>
  </conditionalFormatting>
  <conditionalFormatting sqref="I59:I60">
    <cfRule type="expression" dxfId="37" priority="114">
      <formula>SEARCH("No Data",$L59)</formula>
    </cfRule>
    <cfRule type="expression" dxfId="36" priority="117">
      <formula>$L59&gt;=$F59</formula>
    </cfRule>
  </conditionalFormatting>
  <conditionalFormatting sqref="A66:A68 C66:I68 A71:A72 C71:I72 A77:A78 C77:I78">
    <cfRule type="expression" dxfId="35" priority="1275">
      <formula>AND(LEN($I66)=0,$G66=(TODAY()-1))</formula>
    </cfRule>
    <cfRule type="expression" dxfId="34" priority="1276">
      <formula>AND(LEN($I66)=0,$G66&lt;(TODAY()-1))</formula>
    </cfRule>
    <cfRule type="expression" dxfId="33" priority="1277">
      <formula>$K66&lt;$F66</formula>
    </cfRule>
    <cfRule type="expression" dxfId="32" priority="1278">
      <formula>$G66=TODAY()-1</formula>
    </cfRule>
    <cfRule type="expression" dxfId="31" priority="1279">
      <formula>SEARCH("Cumulative_",$E66)</formula>
    </cfRule>
    <cfRule type="expression" dxfId="30" priority="1280">
      <formula>AND(LEN($I66)=0,$G66&gt;(TODAY()-1))</formula>
    </cfRule>
  </conditionalFormatting>
  <conditionalFormatting sqref="I66:I68 I71:I72 I77:I78">
    <cfRule type="expression" dxfId="29" priority="1293">
      <formula>SEARCH("No Data",$K66)</formula>
    </cfRule>
    <cfRule type="expression" dxfId="28" priority="1294">
      <formula>$K66&gt;=$F66</formula>
    </cfRule>
  </conditionalFormatting>
  <conditionalFormatting sqref="A81:A82 C81:I82">
    <cfRule type="expression" dxfId="27" priority="17">
      <formula>AND(LEN($I81)=0,$G81=(TODAY()-1))</formula>
    </cfRule>
    <cfRule type="expression" dxfId="26" priority="18">
      <formula>AND(LEN($I81)=0,$G81&lt;(TODAY()-1))</formula>
    </cfRule>
    <cfRule type="expression" dxfId="25" priority="19">
      <formula>$K81&lt;$F81</formula>
    </cfRule>
    <cfRule type="expression" dxfId="24" priority="20">
      <formula>$G81=TODAY()-1</formula>
    </cfRule>
    <cfRule type="expression" dxfId="23" priority="21">
      <formula>SEARCH("Cumulative_",$E81)</formula>
    </cfRule>
    <cfRule type="expression" dxfId="22" priority="22">
      <formula>AND(LEN($I81)=0,$G81&gt;(TODAY()-1))</formula>
    </cfRule>
  </conditionalFormatting>
  <conditionalFormatting sqref="I81:I82">
    <cfRule type="expression" dxfId="21" priority="23">
      <formula>SEARCH("No Data",$K81)</formula>
    </cfRule>
    <cfRule type="expression" dxfId="20" priority="24">
      <formula>$K81&gt;=$F81</formula>
    </cfRule>
  </conditionalFormatting>
  <conditionalFormatting sqref="A87:A88 C87:I88">
    <cfRule type="expression" dxfId="19" priority="9">
      <formula>AND(LEN($I87)=0,$G87=(TODAY()-1))</formula>
    </cfRule>
    <cfRule type="expression" dxfId="18" priority="10">
      <formula>AND(LEN($I87)=0,$G87&lt;(TODAY()-1))</formula>
    </cfRule>
    <cfRule type="expression" dxfId="17" priority="11">
      <formula>$K87&lt;$F87</formula>
    </cfRule>
    <cfRule type="expression" dxfId="16" priority="12">
      <formula>$G87=TODAY()-1</formula>
    </cfRule>
    <cfRule type="expression" dxfId="15" priority="13">
      <formula>SEARCH("Cumulative_",$E87)</formula>
    </cfRule>
    <cfRule type="expression" dxfId="14" priority="14">
      <formula>AND(LEN($I87)=0,$G87&gt;(TODAY()-1))</formula>
    </cfRule>
  </conditionalFormatting>
  <conditionalFormatting sqref="I87:I88">
    <cfRule type="expression" dxfId="13" priority="15">
      <formula>SEARCH("No Data",$K87)</formula>
    </cfRule>
    <cfRule type="expression" dxfId="12" priority="16">
      <formula>$K87&gt;=$F87</formula>
    </cfRule>
  </conditionalFormatting>
  <conditionalFormatting sqref="A91:A92 C91:I92">
    <cfRule type="expression" dxfId="11" priority="1">
      <formula>AND(LEN($I91)=0,$G91=(TODAY()-1))</formula>
    </cfRule>
    <cfRule type="expression" dxfId="10" priority="2">
      <formula>AND(LEN($I91)=0,$G91&lt;(TODAY()-1))</formula>
    </cfRule>
    <cfRule type="expression" dxfId="9" priority="3">
      <formula>$K91&lt;$F91</formula>
    </cfRule>
    <cfRule type="expression" dxfId="8" priority="4">
      <formula>$G91=TODAY()-1</formula>
    </cfRule>
    <cfRule type="expression" dxfId="7" priority="5">
      <formula>SEARCH("Cumulative_",$E91)</formula>
    </cfRule>
    <cfRule type="expression" dxfId="6" priority="6">
      <formula>AND(LEN($I91)=0,$G91&gt;(TODAY()-1))</formula>
    </cfRule>
  </conditionalFormatting>
  <conditionalFormatting sqref="I91:I92">
    <cfRule type="expression" dxfId="5" priority="7">
      <formula>SEARCH("No Data",$K91)</formula>
    </cfRule>
    <cfRule type="expression" dxfId="4" priority="8">
      <formula>$K91&gt;=$F91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1C28B-4981-48DD-A232-09771AFF4277}">
  <sheetPr published="0"/>
  <dimension ref="A1:E19"/>
  <sheetViews>
    <sheetView zoomScale="115" zoomScaleNormal="115" workbookViewId="0">
      <selection activeCell="N10" sqref="N10"/>
    </sheetView>
  </sheetViews>
  <sheetFormatPr defaultRowHeight="15.6" x14ac:dyDescent="0.4"/>
  <cols>
    <col min="1" max="1" width="10.5" bestFit="1" customWidth="1"/>
    <col min="2" max="2" width="15.5" customWidth="1"/>
    <col min="3" max="3" width="12.5" customWidth="1"/>
    <col min="4" max="4" width="8" bestFit="1" customWidth="1"/>
    <col min="5" max="5" width="13.19921875" bestFit="1" customWidth="1"/>
  </cols>
  <sheetData>
    <row r="1" spans="1:5" x14ac:dyDescent="0.4">
      <c r="A1" s="318" t="s">
        <v>126</v>
      </c>
      <c r="B1" s="318" t="s">
        <v>127</v>
      </c>
      <c r="C1" s="318"/>
      <c r="D1" s="318" t="s">
        <v>128</v>
      </c>
      <c r="E1" s="242" t="s">
        <v>221</v>
      </c>
    </row>
    <row r="2" spans="1:5" ht="16.2" thickBot="1" x14ac:dyDescent="0.45">
      <c r="A2" s="318"/>
      <c r="B2" s="336"/>
      <c r="C2" s="336"/>
      <c r="D2" s="336"/>
      <c r="E2" s="243" t="s">
        <v>129</v>
      </c>
    </row>
    <row r="3" spans="1:5" x14ac:dyDescent="0.4">
      <c r="A3" s="321" t="s">
        <v>130</v>
      </c>
      <c r="B3" s="330" t="s">
        <v>131</v>
      </c>
      <c r="C3" s="331"/>
      <c r="D3" s="139">
        <v>0.995</v>
      </c>
      <c r="E3" s="129">
        <f>Tools_Monthly_KPI!D5</f>
        <v>1</v>
      </c>
    </row>
    <row r="4" spans="1:5" ht="16.2" thickBot="1" x14ac:dyDescent="0.45">
      <c r="A4" s="321"/>
      <c r="B4" s="324" t="s">
        <v>132</v>
      </c>
      <c r="C4" s="325"/>
      <c r="D4" s="146">
        <v>0.995</v>
      </c>
      <c r="E4" s="130">
        <f>Tools_Monthly_KPI!D4</f>
        <v>1</v>
      </c>
    </row>
    <row r="5" spans="1:5" ht="16.2" thickBot="1" x14ac:dyDescent="0.45">
      <c r="A5" s="321" t="s">
        <v>133</v>
      </c>
      <c r="B5" s="328" t="s">
        <v>134</v>
      </c>
      <c r="C5" s="329"/>
      <c r="D5" s="140">
        <v>0.995</v>
      </c>
      <c r="E5" s="127">
        <f>Tools_Monthly_KPI!D2</f>
        <v>1</v>
      </c>
    </row>
    <row r="6" spans="1:5" ht="16.2" thickBot="1" x14ac:dyDescent="0.45">
      <c r="A6" s="321"/>
      <c r="B6" s="334" t="s">
        <v>132</v>
      </c>
      <c r="C6" s="335"/>
      <c r="D6" s="148">
        <v>0.995</v>
      </c>
      <c r="E6" s="131">
        <f>Tools_Monthly_KPI!D6</f>
        <v>1</v>
      </c>
    </row>
    <row r="7" spans="1:5" ht="16.2" thickBot="1" x14ac:dyDescent="0.45">
      <c r="A7" s="321" t="s">
        <v>135</v>
      </c>
      <c r="B7" s="328" t="s">
        <v>136</v>
      </c>
      <c r="C7" s="329"/>
      <c r="D7" s="140">
        <v>0.995</v>
      </c>
      <c r="E7" s="127">
        <f>Tools_Monthly_KPI!D3</f>
        <v>1</v>
      </c>
    </row>
    <row r="8" spans="1:5" x14ac:dyDescent="0.4">
      <c r="A8" s="321"/>
      <c r="B8" s="330" t="s">
        <v>131</v>
      </c>
      <c r="C8" s="331"/>
      <c r="D8" s="139">
        <v>0.995</v>
      </c>
      <c r="E8" s="132">
        <f>Tools_Monthly_KPI!D7</f>
        <v>1</v>
      </c>
    </row>
    <row r="9" spans="1:5" x14ac:dyDescent="0.4">
      <c r="A9" s="321" t="s">
        <v>137</v>
      </c>
      <c r="B9" s="322" t="s">
        <v>138</v>
      </c>
      <c r="C9" s="323"/>
      <c r="D9" s="141">
        <v>0.99</v>
      </c>
      <c r="E9" s="133">
        <f>Tools_Monthly_KPI!D8</f>
        <v>1</v>
      </c>
    </row>
    <row r="10" spans="1:5" ht="16.2" thickBot="1" x14ac:dyDescent="0.45">
      <c r="A10" s="321"/>
      <c r="B10" s="324" t="s">
        <v>139</v>
      </c>
      <c r="C10" s="325"/>
      <c r="D10" s="146">
        <v>0.98</v>
      </c>
      <c r="E10" s="133">
        <f>Tools_Monthly_KPI!D9</f>
        <v>1</v>
      </c>
    </row>
    <row r="11" spans="1:5" ht="16.2" hidden="1" thickBot="1" x14ac:dyDescent="0.45">
      <c r="A11" s="244" t="s">
        <v>140</v>
      </c>
      <c r="B11" s="326" t="s">
        <v>127</v>
      </c>
      <c r="C11" s="327"/>
      <c r="D11" s="147" t="s">
        <v>141</v>
      </c>
      <c r="E11" s="134"/>
    </row>
    <row r="12" spans="1:5" ht="16.2" thickBot="1" x14ac:dyDescent="0.45">
      <c r="A12" s="321" t="s">
        <v>142</v>
      </c>
      <c r="B12" s="328" t="s">
        <v>143</v>
      </c>
      <c r="C12" s="329"/>
      <c r="D12" s="140">
        <v>0.995</v>
      </c>
      <c r="E12" s="127">
        <f>'Monthly_%_KPI'!D16</f>
        <v>0.99986458042999793</v>
      </c>
    </row>
    <row r="13" spans="1:5" x14ac:dyDescent="0.4">
      <c r="A13" s="321"/>
      <c r="B13" s="330" t="s">
        <v>144</v>
      </c>
      <c r="C13" s="331"/>
      <c r="D13" s="139">
        <v>0.995</v>
      </c>
      <c r="E13" s="135">
        <f>'Monthly_%_KPI'!D37</f>
        <v>0.99990000000000001</v>
      </c>
    </row>
    <row r="14" spans="1:5" x14ac:dyDescent="0.4">
      <c r="A14" s="321"/>
      <c r="B14" s="322" t="s">
        <v>145</v>
      </c>
      <c r="C14" s="323"/>
      <c r="D14" s="141">
        <v>0.995</v>
      </c>
      <c r="E14" s="136">
        <f>'Monthly_%_KPI'!D29</f>
        <v>0.99980000000000002</v>
      </c>
    </row>
    <row r="15" spans="1:5" ht="16.2" thickBot="1" x14ac:dyDescent="0.45">
      <c r="A15" s="321"/>
      <c r="B15" s="324" t="s">
        <v>146</v>
      </c>
      <c r="C15" s="325"/>
      <c r="D15" s="146">
        <v>0.995</v>
      </c>
      <c r="E15" s="136">
        <f>'Monthly_%_KPI'!D32</f>
        <v>0.99990000000000001</v>
      </c>
    </row>
    <row r="16" spans="1:5" ht="16.2" hidden="1" thickBot="1" x14ac:dyDescent="0.45">
      <c r="A16" s="321"/>
      <c r="B16" s="332" t="s">
        <v>147</v>
      </c>
      <c r="C16" s="333"/>
      <c r="D16" s="145">
        <v>0.995</v>
      </c>
      <c r="E16" s="137" t="s">
        <v>148</v>
      </c>
    </row>
    <row r="17" spans="1:5" ht="16.2" hidden="1" thickBot="1" x14ac:dyDescent="0.45">
      <c r="A17" s="321"/>
      <c r="B17" s="314" t="s">
        <v>149</v>
      </c>
      <c r="C17" s="315"/>
      <c r="D17" s="142">
        <v>0.995</v>
      </c>
      <c r="E17" s="138" t="s">
        <v>148</v>
      </c>
    </row>
    <row r="18" spans="1:5" ht="16.2" thickBot="1" x14ac:dyDescent="0.45">
      <c r="A18" s="316" t="s">
        <v>150</v>
      </c>
      <c r="B18" s="317" t="s">
        <v>151</v>
      </c>
      <c r="C18" s="318"/>
      <c r="D18" s="143">
        <v>0.995</v>
      </c>
      <c r="E18" s="127">
        <f>'Monthly_%_KPI'!D12</f>
        <v>0.99990000000000001</v>
      </c>
    </row>
    <row r="19" spans="1:5" ht="16.2" thickBot="1" x14ac:dyDescent="0.45">
      <c r="A19" s="316"/>
      <c r="B19" s="319" t="s">
        <v>152</v>
      </c>
      <c r="C19" s="320"/>
      <c r="D19" s="144">
        <v>0.999</v>
      </c>
      <c r="E19" s="128">
        <f>'Monthly_%_KPI'!D22</f>
        <v>1</v>
      </c>
    </row>
  </sheetData>
  <mergeCells count="26">
    <mergeCell ref="A1:A2"/>
    <mergeCell ref="B1:C2"/>
    <mergeCell ref="D1:D2"/>
    <mergeCell ref="A3:A4"/>
    <mergeCell ref="B3:C3"/>
    <mergeCell ref="B4:C4"/>
    <mergeCell ref="A5:A6"/>
    <mergeCell ref="B5:C5"/>
    <mergeCell ref="B6:C6"/>
    <mergeCell ref="A7:A8"/>
    <mergeCell ref="B7:C7"/>
    <mergeCell ref="B8:C8"/>
    <mergeCell ref="B17:C17"/>
    <mergeCell ref="A18:A19"/>
    <mergeCell ref="B18:C18"/>
    <mergeCell ref="B19:C19"/>
    <mergeCell ref="A9:A10"/>
    <mergeCell ref="B9:C9"/>
    <mergeCell ref="B10:C10"/>
    <mergeCell ref="B11:C11"/>
    <mergeCell ref="A12:A17"/>
    <mergeCell ref="B12:C12"/>
    <mergeCell ref="B13:C13"/>
    <mergeCell ref="B14:C14"/>
    <mergeCell ref="B15:C15"/>
    <mergeCell ref="B16:C16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C0E0E-580E-45A8-A76F-73BDACEBE307}">
  <sheetPr published="0" codeName="Sheet8"/>
  <dimension ref="A1:D9"/>
  <sheetViews>
    <sheetView zoomScaleNormal="100" workbookViewId="0">
      <selection activeCell="C13" sqref="C13"/>
    </sheetView>
  </sheetViews>
  <sheetFormatPr defaultColWidth="11.296875" defaultRowHeight="23.1" customHeight="1" x14ac:dyDescent="0.3"/>
  <cols>
    <col min="1" max="1" width="10.5" style="105" bestFit="1" customWidth="1"/>
    <col min="2" max="2" width="39.796875" style="105" bestFit="1" customWidth="1"/>
    <col min="3" max="3" width="12.5" style="105" bestFit="1" customWidth="1"/>
    <col min="4" max="4" width="12.19921875" style="105" bestFit="1" customWidth="1"/>
    <col min="5" max="16384" width="11.296875" style="105"/>
  </cols>
  <sheetData>
    <row r="1" spans="1:4" ht="23.1" customHeight="1" thickBot="1" x14ac:dyDescent="0.35">
      <c r="A1" s="149" t="s">
        <v>153</v>
      </c>
      <c r="B1" s="153" t="s">
        <v>13</v>
      </c>
      <c r="C1" s="159" t="s">
        <v>154</v>
      </c>
      <c r="D1" s="104" t="s">
        <v>221</v>
      </c>
    </row>
    <row r="2" spans="1:4" ht="23.1" customHeight="1" x14ac:dyDescent="0.3">
      <c r="A2" s="337" t="s">
        <v>155</v>
      </c>
      <c r="B2" s="154" t="s">
        <v>156</v>
      </c>
      <c r="C2" s="160">
        <v>0.995</v>
      </c>
      <c r="D2" s="150">
        <f>Tools_This_Month!H15</f>
        <v>1</v>
      </c>
    </row>
    <row r="3" spans="1:4" ht="23.1" customHeight="1" thickBot="1" x14ac:dyDescent="0.35">
      <c r="A3" s="338"/>
      <c r="B3" s="155" t="s">
        <v>157</v>
      </c>
      <c r="C3" s="161">
        <v>0.995</v>
      </c>
      <c r="D3" s="151">
        <f>Tools_This_Month!H17</f>
        <v>1</v>
      </c>
    </row>
    <row r="4" spans="1:4" ht="23.1" customHeight="1" x14ac:dyDescent="0.3">
      <c r="A4" s="339" t="s">
        <v>158</v>
      </c>
      <c r="B4" s="156" t="s">
        <v>159</v>
      </c>
      <c r="C4" s="160">
        <v>0.995</v>
      </c>
      <c r="D4" s="152">
        <f>Tools_This_Month!H5</f>
        <v>1</v>
      </c>
    </row>
    <row r="5" spans="1:4" ht="23.1" customHeight="1" x14ac:dyDescent="0.3">
      <c r="A5" s="340"/>
      <c r="B5" s="157" t="s">
        <v>160</v>
      </c>
      <c r="C5" s="162">
        <v>0.995</v>
      </c>
      <c r="D5" s="150">
        <f>Tools_This_Month!H8</f>
        <v>1</v>
      </c>
    </row>
    <row r="6" spans="1:4" ht="23.1" customHeight="1" x14ac:dyDescent="0.3">
      <c r="A6" s="340"/>
      <c r="B6" s="157" t="s">
        <v>161</v>
      </c>
      <c r="C6" s="162">
        <v>0.995</v>
      </c>
      <c r="D6" s="150">
        <f>Tools_This_Month!H12</f>
        <v>1</v>
      </c>
    </row>
    <row r="7" spans="1:4" ht="23.1" customHeight="1" x14ac:dyDescent="0.3">
      <c r="A7" s="340"/>
      <c r="B7" s="157" t="s">
        <v>162</v>
      </c>
      <c r="C7" s="162">
        <v>0.995</v>
      </c>
      <c r="D7" s="150">
        <f>Tools_This_Month!H20</f>
        <v>1</v>
      </c>
    </row>
    <row r="8" spans="1:4" ht="23.1" customHeight="1" x14ac:dyDescent="0.3">
      <c r="A8" s="340"/>
      <c r="B8" s="157" t="s">
        <v>163</v>
      </c>
      <c r="C8" s="162">
        <v>0.98</v>
      </c>
      <c r="D8" s="150">
        <f>Tools_This_Month!H21</f>
        <v>1</v>
      </c>
    </row>
    <row r="9" spans="1:4" ht="23.1" customHeight="1" thickBot="1" x14ac:dyDescent="0.35">
      <c r="A9" s="341"/>
      <c r="B9" s="158" t="s">
        <v>164</v>
      </c>
      <c r="C9" s="161">
        <v>0.99</v>
      </c>
      <c r="D9" s="151">
        <f>Tools_This_Month!H23</f>
        <v>1</v>
      </c>
    </row>
  </sheetData>
  <mergeCells count="2">
    <mergeCell ref="A2:A3"/>
    <mergeCell ref="A4:A9"/>
  </mergeCells>
  <conditionalFormatting sqref="D2:D9">
    <cfRule type="expression" dxfId="3" priority="15">
      <formula>D2&gt;=$C2</formula>
    </cfRule>
    <cfRule type="expression" dxfId="2" priority="16">
      <formula>D2&lt;$C2</formula>
    </cfRule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B82C3-0AAE-4463-A876-EBD6DD1A82AA}">
  <sheetPr published="0" codeName="Sheet10"/>
  <dimension ref="A1:K32"/>
  <sheetViews>
    <sheetView zoomScale="130" zoomScaleNormal="130" workbookViewId="0">
      <selection activeCell="E12" sqref="E12"/>
    </sheetView>
  </sheetViews>
  <sheetFormatPr defaultColWidth="8.5" defaultRowHeight="12" x14ac:dyDescent="0.25"/>
  <cols>
    <col min="1" max="1" width="5.19921875" style="1" bestFit="1" customWidth="1"/>
    <col min="2" max="2" width="13.796875" style="1" bestFit="1" customWidth="1"/>
    <col min="3" max="3" width="10.19921875" style="1" bestFit="1" customWidth="1"/>
    <col min="4" max="4" width="21.19921875" style="1" bestFit="1" customWidth="1"/>
    <col min="5" max="5" width="19.796875" style="1" bestFit="1" customWidth="1"/>
    <col min="6" max="6" width="40.796875" style="1" bestFit="1" customWidth="1"/>
    <col min="7" max="7" width="11.19921875" style="1" bestFit="1" customWidth="1"/>
    <col min="8" max="8" width="9.796875" style="1" bestFit="1" customWidth="1"/>
    <col min="9" max="16384" width="8.5" style="1"/>
  </cols>
  <sheetData>
    <row r="1" spans="1:8" x14ac:dyDescent="0.25">
      <c r="A1" s="60" t="s">
        <v>57</v>
      </c>
      <c r="B1" s="60" t="s">
        <v>165</v>
      </c>
      <c r="C1" s="60" t="s">
        <v>166</v>
      </c>
      <c r="D1" s="60" t="s">
        <v>167</v>
      </c>
      <c r="E1" s="60" t="s">
        <v>168</v>
      </c>
      <c r="F1" s="60" t="s">
        <v>169</v>
      </c>
      <c r="G1" s="60" t="s">
        <v>170</v>
      </c>
      <c r="H1" s="60" t="s">
        <v>171</v>
      </c>
    </row>
    <row r="2" spans="1:8" x14ac:dyDescent="0.25">
      <c r="A2" s="61" t="s">
        <v>172</v>
      </c>
      <c r="B2" s="61">
        <f>SUM(B3:B9)</f>
        <v>0</v>
      </c>
      <c r="C2" s="61">
        <f t="shared" ref="C2:H2" si="0">SUM(C3:C9)</f>
        <v>0</v>
      </c>
      <c r="D2" s="61">
        <f t="shared" si="0"/>
        <v>0</v>
      </c>
      <c r="E2" s="61">
        <f t="shared" si="0"/>
        <v>0</v>
      </c>
      <c r="F2" s="61">
        <f t="shared" si="0"/>
        <v>0</v>
      </c>
      <c r="G2" s="61">
        <f t="shared" si="0"/>
        <v>0</v>
      </c>
      <c r="H2" s="61">
        <f t="shared" si="0"/>
        <v>0</v>
      </c>
    </row>
    <row r="3" spans="1:8" ht="15.6" x14ac:dyDescent="0.4">
      <c r="A3" s="108"/>
      <c r="B3" s="108"/>
      <c r="C3" s="108"/>
      <c r="D3" s="108"/>
      <c r="E3" s="108"/>
      <c r="F3" s="108"/>
      <c r="G3" s="108"/>
      <c r="H3" s="108"/>
    </row>
    <row r="4" spans="1:8" x14ac:dyDescent="0.25">
      <c r="A4" s="98"/>
      <c r="B4" s="17"/>
      <c r="C4" s="17"/>
      <c r="D4" s="17"/>
      <c r="E4" s="17"/>
      <c r="F4" s="17"/>
      <c r="G4" s="17"/>
      <c r="H4" s="17"/>
    </row>
    <row r="5" spans="1:8" x14ac:dyDescent="0.25">
      <c r="A5" s="17"/>
      <c r="B5" s="17"/>
      <c r="C5" s="17"/>
      <c r="D5" s="17"/>
      <c r="E5" s="102"/>
      <c r="F5" s="17"/>
      <c r="G5" s="17"/>
      <c r="H5" s="17"/>
    </row>
    <row r="6" spans="1:8" x14ac:dyDescent="0.25">
      <c r="A6" s="17"/>
      <c r="B6" s="17"/>
      <c r="C6" s="17"/>
      <c r="D6" s="17"/>
      <c r="E6" s="17"/>
      <c r="F6" s="17"/>
      <c r="G6" s="17"/>
      <c r="H6" s="17"/>
    </row>
    <row r="7" spans="1:8" x14ac:dyDescent="0.25">
      <c r="A7" s="17"/>
      <c r="B7" s="17"/>
      <c r="C7" s="17"/>
      <c r="D7" s="17"/>
      <c r="E7" s="17"/>
      <c r="F7" s="17"/>
      <c r="G7" s="17"/>
      <c r="H7" s="17"/>
    </row>
    <row r="8" spans="1:8" x14ac:dyDescent="0.25">
      <c r="A8" s="17"/>
      <c r="B8" s="17"/>
      <c r="C8" s="17"/>
      <c r="D8" s="17"/>
      <c r="E8" s="17"/>
      <c r="F8" s="17"/>
      <c r="G8" s="17"/>
      <c r="H8" s="17"/>
    </row>
    <row r="9" spans="1:8" x14ac:dyDescent="0.25">
      <c r="A9" s="17"/>
      <c r="B9" s="17"/>
      <c r="C9" s="17"/>
      <c r="D9" s="17"/>
      <c r="E9" s="17"/>
      <c r="F9" s="17"/>
      <c r="G9" s="17"/>
      <c r="H9" s="17"/>
    </row>
    <row r="17" spans="4:11" ht="15.6" x14ac:dyDescent="0.4">
      <c r="D17" s="100"/>
      <c r="E17" s="100"/>
      <c r="F17" s="100"/>
      <c r="G17" s="100"/>
      <c r="H17" s="100"/>
      <c r="I17" s="100"/>
      <c r="J17" s="100"/>
      <c r="K17" s="100"/>
    </row>
    <row r="18" spans="4:11" ht="15.6" x14ac:dyDescent="0.4">
      <c r="D18" s="100"/>
      <c r="E18" s="100"/>
      <c r="F18" s="100"/>
      <c r="G18" s="100"/>
      <c r="H18" s="100"/>
      <c r="I18" s="100"/>
      <c r="J18" s="100"/>
      <c r="K18" s="100"/>
    </row>
    <row r="19" spans="4:11" ht="15.6" x14ac:dyDescent="0.4">
      <c r="D19" s="100"/>
      <c r="E19" s="100"/>
      <c r="F19" s="100"/>
      <c r="G19" s="100"/>
      <c r="H19" s="100"/>
      <c r="I19" s="100"/>
      <c r="J19" s="100"/>
      <c r="K19" s="100"/>
    </row>
    <row r="20" spans="4:11" ht="15.6" x14ac:dyDescent="0.4">
      <c r="D20" s="100"/>
      <c r="E20" s="100"/>
      <c r="F20" s="100"/>
      <c r="G20" s="100"/>
      <c r="H20" s="100"/>
      <c r="I20" s="100"/>
      <c r="J20" s="100"/>
      <c r="K20" s="100"/>
    </row>
    <row r="21" spans="4:11" ht="15.6" x14ac:dyDescent="0.4">
      <c r="D21" s="100"/>
      <c r="E21" s="100"/>
      <c r="F21" s="100"/>
      <c r="G21" s="100"/>
      <c r="H21" s="100"/>
      <c r="I21" s="100"/>
      <c r="J21" s="100"/>
      <c r="K21" s="100"/>
    </row>
    <row r="22" spans="4:11" ht="15.6" x14ac:dyDescent="0.4">
      <c r="D22" s="100"/>
      <c r="E22" s="100"/>
      <c r="F22" s="100"/>
      <c r="G22" s="100"/>
      <c r="H22" s="100"/>
      <c r="I22" s="100"/>
      <c r="J22" s="100"/>
      <c r="K22" s="100"/>
    </row>
    <row r="23" spans="4:11" ht="15.6" x14ac:dyDescent="0.4">
      <c r="D23" s="100"/>
      <c r="E23" s="100"/>
      <c r="F23" s="100"/>
      <c r="G23" s="100"/>
      <c r="H23" s="100"/>
      <c r="I23" s="100"/>
      <c r="J23" s="100"/>
      <c r="K23" s="100"/>
    </row>
    <row r="24" spans="4:11" ht="15.6" x14ac:dyDescent="0.4">
      <c r="D24" s="100"/>
      <c r="E24" s="100"/>
      <c r="F24" s="100"/>
      <c r="G24" s="100"/>
      <c r="H24" s="100"/>
      <c r="I24" s="100"/>
      <c r="J24" s="100"/>
      <c r="K24" s="100"/>
    </row>
    <row r="25" spans="4:11" ht="15.6" x14ac:dyDescent="0.4">
      <c r="D25" s="100"/>
      <c r="E25" s="100"/>
      <c r="F25" s="100"/>
      <c r="G25" s="100"/>
      <c r="H25" s="100"/>
      <c r="I25" s="100"/>
      <c r="J25" s="100"/>
      <c r="K25" s="100"/>
    </row>
    <row r="26" spans="4:11" ht="15.6" x14ac:dyDescent="0.4">
      <c r="D26" s="100"/>
      <c r="E26" s="100"/>
      <c r="F26" s="100"/>
      <c r="G26" s="100"/>
      <c r="H26" s="100"/>
      <c r="I26" s="100"/>
      <c r="J26" s="100"/>
      <c r="K26" s="100"/>
    </row>
    <row r="27" spans="4:11" ht="15.6" x14ac:dyDescent="0.4">
      <c r="D27" s="100"/>
      <c r="E27" s="100"/>
      <c r="F27" s="100"/>
      <c r="G27" s="100"/>
      <c r="H27" s="100"/>
      <c r="I27" s="100"/>
      <c r="J27" s="100"/>
      <c r="K27" s="100"/>
    </row>
    <row r="28" spans="4:11" ht="15.6" x14ac:dyDescent="0.4">
      <c r="D28" s="100"/>
      <c r="E28" s="100"/>
      <c r="F28" s="100"/>
      <c r="G28" s="100"/>
      <c r="H28" s="100"/>
      <c r="I28" s="100"/>
      <c r="J28" s="100"/>
      <c r="K28" s="100"/>
    </row>
    <row r="29" spans="4:11" ht="15.6" x14ac:dyDescent="0.4">
      <c r="D29" s="100"/>
      <c r="E29" s="100"/>
      <c r="F29" s="100"/>
      <c r="G29" s="100"/>
      <c r="H29" s="100"/>
      <c r="I29" s="100"/>
      <c r="J29" s="100"/>
      <c r="K29" s="100"/>
    </row>
    <row r="30" spans="4:11" ht="15.6" x14ac:dyDescent="0.4">
      <c r="D30" s="100"/>
      <c r="E30" s="100"/>
      <c r="F30" s="100"/>
      <c r="G30" s="100"/>
      <c r="H30" s="100"/>
      <c r="I30" s="100"/>
      <c r="J30" s="100"/>
      <c r="K30" s="100"/>
    </row>
    <row r="31" spans="4:11" ht="15.6" x14ac:dyDescent="0.4">
      <c r="D31" s="100"/>
      <c r="E31" s="100"/>
      <c r="F31" s="100"/>
      <c r="G31" s="100"/>
      <c r="H31" s="100"/>
      <c r="I31" s="100"/>
      <c r="J31" s="100"/>
      <c r="K31" s="100"/>
    </row>
    <row r="32" spans="4:11" ht="15.6" x14ac:dyDescent="0.4">
      <c r="D32" s="100"/>
      <c r="E32" s="100"/>
      <c r="F32" s="100"/>
      <c r="G32" s="100"/>
      <c r="H32" s="100"/>
      <c r="I32" s="100"/>
      <c r="J32" s="100"/>
      <c r="K32" s="100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045B1370ECAEB4EAE4D41224A7CC46B" ma:contentTypeVersion="13" ma:contentTypeDescription="Create a new document." ma:contentTypeScope="" ma:versionID="934ec8f306246e568cda10152370aa95">
  <xsd:schema xmlns:xsd="http://www.w3.org/2001/XMLSchema" xmlns:xs="http://www.w3.org/2001/XMLSchema" xmlns:p="http://schemas.microsoft.com/office/2006/metadata/properties" xmlns:ns2="c49bdbd1-9621-4251-a68b-b828d35ed07f" xmlns:ns3="ca8fa7da-b486-495e-8850-40343d6315fc" targetNamespace="http://schemas.microsoft.com/office/2006/metadata/properties" ma:root="true" ma:fieldsID="9b2c31f253f966efa80c099a9640448f" ns2:_="" ns3:_="">
    <xsd:import namespace="c49bdbd1-9621-4251-a68b-b828d35ed07f"/>
    <xsd:import namespace="ca8fa7da-b486-495e-8850-40343d6315f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_Flow_SignoffStatus" minOccurs="0"/>
                <xsd:element ref="ns2:MediaServiceAutoTags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49bdbd1-9621-4251-a68b-b828d35ed07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Flow_SignoffStatus" ma:index="12" nillable="true" ma:displayName="Sign-off status" ma:internalName="Sign_x002d_off_x0020_status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8fa7da-b486-495e-8850-40343d6315f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c49bdbd1-9621-4251-a68b-b828d35ed07f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9D2D9B-CCED-4B9B-9D04-DC32C5CF945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49bdbd1-9621-4251-a68b-b828d35ed07f"/>
    <ds:schemaRef ds:uri="ca8fa7da-b486-495e-8850-40343d6315f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4A9A363-8C87-4E37-B4DA-6360FB458BBE}">
  <ds:schemaRefs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c49bdbd1-9621-4251-a68b-b828d35ed07f"/>
    <ds:schemaRef ds:uri="http://purl.org/dc/terms/"/>
    <ds:schemaRef ds:uri="ca8fa7da-b486-495e-8850-40343d6315fc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F557A437-A074-49FE-9B7B-F7904D2D4F1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HL</vt:lpstr>
      <vt:lpstr>Cumulative View</vt:lpstr>
      <vt:lpstr>Monthly_KPI</vt:lpstr>
      <vt:lpstr>Monthly_%_KPI</vt:lpstr>
      <vt:lpstr>Daily_KPI</vt:lpstr>
      <vt:lpstr>SLA not meet</vt:lpstr>
      <vt:lpstr>KPI_Sheet</vt:lpstr>
      <vt:lpstr>Tools_Monthly_KPI</vt:lpstr>
      <vt:lpstr>Tools_Downtime</vt:lpstr>
      <vt:lpstr>Tools_This_Month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Md. Harun-or Rashid</dc:creator>
  <cp:lastModifiedBy>Md. Suruj Hossain</cp:lastModifiedBy>
  <cp:revision>1</cp:revision>
  <dcterms:created xsi:type="dcterms:W3CDTF">2020-05-12T00:16:35Z</dcterms:created>
  <dcterms:modified xsi:type="dcterms:W3CDTF">2022-01-10T22:45:34Z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0x0101008045B1370ECAEB4EAE4D41224A7CC46B</vt:lpwstr>
  </property>
</Properties>
</file>