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9.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comments9.xml" ContentType="application/vnd.openxmlformats-officedocument.spreadsheetml.comments+xml"/>
  <Override PartName="/xl/comments3.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comments6.xml" ContentType="application/vnd.openxmlformats-officedocument.spreadsheetml.comments+xml"/>
  <Override PartName="/xl/comments8.xml" ContentType="application/vnd.openxmlformats-officedocument.spreadsheetml.comments+xml"/>
  <Override PartName="/xl/comments7.xml" ContentType="application/vnd.openxmlformats-officedocument.spreadsheetml.comment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20" windowWidth="8475" windowHeight="5385" tabRatio="686"/>
  </bookViews>
  <sheets>
    <sheet name="M10" sheetId="1" r:id="rId1"/>
    <sheet name="M11" sheetId="4" r:id="rId2"/>
    <sheet name="M12" sheetId="14" r:id="rId3"/>
    <sheet name="M13" sheetId="5" r:id="rId4"/>
    <sheet name="M14" sheetId="13" r:id="rId5"/>
    <sheet name="M15" sheetId="15" r:id="rId6"/>
    <sheet name="M16" sheetId="17" r:id="rId7"/>
    <sheet name="M17" sheetId="19" r:id="rId8"/>
    <sheet name="M18" sheetId="3" r:id="rId9"/>
    <sheet name="00000000" sheetId="6" state="veryHidden" r:id="rId10"/>
  </sheets>
  <definedNames>
    <definedName name="_Fill" hidden="1">#REF!</definedName>
    <definedName name="_xlnm.Print_Area" localSheetId="5">'M15'!$A$1:$R$33</definedName>
    <definedName name="_xlnm.Print_Area" localSheetId="6">'M16'!$A$1:$M$55</definedName>
    <definedName name="_xlnm.Print_Area" localSheetId="7">'M17'!$A$1:$I$51</definedName>
    <definedName name="_xlnm.Print_Titles" localSheetId="2">'M12'!$6:$7</definedName>
    <definedName name="_xlnm.Print_Titles" localSheetId="5">'M15'!$5:$7</definedName>
    <definedName name="_xlnm.Print_Titles" localSheetId="6">'M16'!$6:$8</definedName>
    <definedName name="_xlnm.Print_Titles" localSheetId="7">'M17'!$6:$8</definedName>
  </definedNames>
  <calcPr calcId="125725"/>
</workbook>
</file>

<file path=xl/calcChain.xml><?xml version="1.0" encoding="utf-8"?>
<calcChain xmlns="http://schemas.openxmlformats.org/spreadsheetml/2006/main">
  <c r="A11" i="17"/>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D13" i="3"/>
  <c r="D14"/>
  <c r="D15"/>
  <c r="D16"/>
  <c r="D17"/>
  <c r="D18"/>
  <c r="D19"/>
  <c r="D20"/>
  <c r="D21"/>
  <c r="D22"/>
  <c r="D23"/>
  <c r="D24"/>
  <c r="D25"/>
  <c r="C26"/>
  <c r="C30" i="4"/>
  <c r="C33"/>
  <c r="C11"/>
  <c r="C14"/>
  <c r="C10" s="1"/>
  <c r="C14" i="1"/>
  <c r="C13" s="1"/>
  <c r="C17"/>
  <c r="C13" i="5"/>
  <c r="E26" i="3"/>
  <c r="F26"/>
  <c r="C8" i="1"/>
  <c r="D26" i="3" l="1"/>
  <c r="C29" i="4"/>
</calcChain>
</file>

<file path=xl/comments1.xml><?xml version="1.0" encoding="utf-8"?>
<comments xmlns="http://schemas.openxmlformats.org/spreadsheetml/2006/main">
  <authors>
    <author>Nguyen Ngoc Hong</author>
  </authors>
  <commentList>
    <comment ref="C1" authorId="0">
      <text>
        <r>
          <rPr>
            <b/>
            <sz val="8"/>
            <color indexed="81"/>
            <rFont val="Tahoma"/>
            <family val="2"/>
          </rPr>
          <t>Nguyen Ngoc Hong:</t>
        </r>
        <r>
          <rPr>
            <sz val="8"/>
            <color indexed="81"/>
            <rFont val="Tahoma"/>
            <family val="2"/>
          </rPr>
          <t xml:space="preserve">
10</t>
        </r>
      </text>
    </comment>
  </commentList>
</comments>
</file>

<file path=xl/comments2.xml><?xml version="1.0" encoding="utf-8"?>
<comments xmlns="http://schemas.openxmlformats.org/spreadsheetml/2006/main">
  <authors>
    <author>Nguyen Ngoc Hong</author>
  </authors>
  <commentList>
    <comment ref="C1" authorId="0">
      <text>
        <r>
          <rPr>
            <b/>
            <sz val="8"/>
            <color indexed="81"/>
            <rFont val="Tahoma"/>
            <family val="2"/>
          </rPr>
          <t>Nguyen Ngoc Hong:</t>
        </r>
        <r>
          <rPr>
            <sz val="8"/>
            <color indexed="81"/>
            <rFont val="Tahoma"/>
            <family val="2"/>
          </rPr>
          <t xml:space="preserve">
10</t>
        </r>
      </text>
    </comment>
  </commentList>
</comments>
</file>

<file path=xl/comments3.xml><?xml version="1.0" encoding="utf-8"?>
<comments xmlns="http://schemas.openxmlformats.org/spreadsheetml/2006/main">
  <authors>
    <author>Nguyen Ngoc Hong</author>
  </authors>
  <commentList>
    <comment ref="C1" authorId="0">
      <text>
        <r>
          <rPr>
            <b/>
            <sz val="8"/>
            <color indexed="81"/>
            <rFont val="Tahoma"/>
            <family val="2"/>
          </rPr>
          <t>Nguyen Ngoc Hong:</t>
        </r>
        <r>
          <rPr>
            <sz val="8"/>
            <color indexed="81"/>
            <rFont val="Tahoma"/>
            <family val="2"/>
          </rPr>
          <t xml:space="preserve">
10</t>
        </r>
      </text>
    </comment>
  </commentList>
</comments>
</file>

<file path=xl/comments4.xml><?xml version="1.0" encoding="utf-8"?>
<comments xmlns="http://schemas.openxmlformats.org/spreadsheetml/2006/main">
  <authors>
    <author>Nguyen Ngoc Hong</author>
  </authors>
  <commentList>
    <comment ref="C1" authorId="0">
      <text>
        <r>
          <rPr>
            <b/>
            <sz val="8"/>
            <color indexed="81"/>
            <rFont val="Tahoma"/>
            <family val="2"/>
          </rPr>
          <t>Nguyen Ngoc Hong:</t>
        </r>
        <r>
          <rPr>
            <sz val="8"/>
            <color indexed="81"/>
            <rFont val="Tahoma"/>
            <family val="2"/>
          </rPr>
          <t xml:space="preserve">
10</t>
        </r>
      </text>
    </comment>
  </commentList>
</comments>
</file>

<file path=xl/comments5.xml><?xml version="1.0" encoding="utf-8"?>
<comments xmlns="http://schemas.openxmlformats.org/spreadsheetml/2006/main">
  <authors>
    <author>Nguyen Ngoc Hong</author>
  </authors>
  <commentList>
    <comment ref="C1" authorId="0">
      <text>
        <r>
          <rPr>
            <b/>
            <sz val="8"/>
            <color indexed="81"/>
            <rFont val="Tahoma"/>
            <family val="2"/>
          </rPr>
          <t>Nguyen Ngoc Hong:</t>
        </r>
        <r>
          <rPr>
            <sz val="8"/>
            <color indexed="81"/>
            <rFont val="Tahoma"/>
            <family val="2"/>
          </rPr>
          <t xml:space="preserve">
10</t>
        </r>
      </text>
    </comment>
  </commentList>
</comments>
</file>

<file path=xl/comments6.xml><?xml version="1.0" encoding="utf-8"?>
<comments xmlns="http://schemas.openxmlformats.org/spreadsheetml/2006/main">
  <authors>
    <author>Nguyen Ngoc Hong</author>
  </authors>
  <commentList>
    <comment ref="R1" authorId="0">
      <text>
        <r>
          <rPr>
            <b/>
            <sz val="8"/>
            <color indexed="81"/>
            <rFont val="Tahoma"/>
            <family val="2"/>
          </rPr>
          <t>Nguyen Ngoc Hong:</t>
        </r>
        <r>
          <rPr>
            <sz val="8"/>
            <color indexed="81"/>
            <rFont val="Tahoma"/>
            <family val="2"/>
          </rPr>
          <t xml:space="preserve">
10</t>
        </r>
      </text>
    </comment>
  </commentList>
</comments>
</file>

<file path=xl/comments7.xml><?xml version="1.0" encoding="utf-8"?>
<comments xmlns="http://schemas.openxmlformats.org/spreadsheetml/2006/main">
  <authors>
    <author>Nguyen Ngoc Hong</author>
  </authors>
  <commentList>
    <comment ref="M1" authorId="0">
      <text>
        <r>
          <rPr>
            <b/>
            <sz val="8"/>
            <color indexed="81"/>
            <rFont val="Tahoma"/>
            <family val="2"/>
          </rPr>
          <t>Nguyen Ngoc Hong:</t>
        </r>
        <r>
          <rPr>
            <sz val="8"/>
            <color indexed="81"/>
            <rFont val="Tahoma"/>
            <family val="2"/>
          </rPr>
          <t xml:space="preserve">
10</t>
        </r>
      </text>
    </comment>
  </commentList>
</comments>
</file>

<file path=xl/comments8.xml><?xml version="1.0" encoding="utf-8"?>
<comments xmlns="http://schemas.openxmlformats.org/spreadsheetml/2006/main">
  <authors>
    <author>Nguyen Ngoc Hong</author>
  </authors>
  <commentList>
    <comment ref="I1" authorId="0">
      <text>
        <r>
          <rPr>
            <b/>
            <sz val="8"/>
            <color indexed="81"/>
            <rFont val="Tahoma"/>
            <family val="2"/>
          </rPr>
          <t>Nguyen Ngoc Hong:</t>
        </r>
        <r>
          <rPr>
            <sz val="8"/>
            <color indexed="81"/>
            <rFont val="Tahoma"/>
            <family val="2"/>
          </rPr>
          <t xml:space="preserve">
10</t>
        </r>
      </text>
    </comment>
  </commentList>
</comments>
</file>

<file path=xl/comments9.xml><?xml version="1.0" encoding="utf-8"?>
<comments xmlns="http://schemas.openxmlformats.org/spreadsheetml/2006/main">
  <authors>
    <author>Nguyen Ngoc Hong</author>
  </authors>
  <commentList>
    <comment ref="F1" authorId="0">
      <text>
        <r>
          <rPr>
            <b/>
            <sz val="8"/>
            <color indexed="81"/>
            <rFont val="Tahoma"/>
            <family val="2"/>
          </rPr>
          <t>Nguyen Ngoc Hong:</t>
        </r>
        <r>
          <rPr>
            <sz val="8"/>
            <color indexed="81"/>
            <rFont val="Tahoma"/>
            <family val="2"/>
          </rPr>
          <t xml:space="preserve">
10</t>
        </r>
      </text>
    </comment>
  </commentList>
</comments>
</file>

<file path=xl/sharedStrings.xml><?xml version="1.0" encoding="utf-8"?>
<sst xmlns="http://schemas.openxmlformats.org/spreadsheetml/2006/main" count="573" uniqueCount="424">
  <si>
    <t>QLNN</t>
  </si>
  <si>
    <t>TDTT</t>
  </si>
  <si>
    <t xml:space="preserve">KHCN </t>
  </si>
  <si>
    <t>NN</t>
  </si>
  <si>
    <t>TN -MT</t>
  </si>
  <si>
    <t xml:space="preserve"> Ghi thu ghi chi </t>
  </si>
  <si>
    <t>6</t>
  </si>
  <si>
    <t>7</t>
  </si>
  <si>
    <t>8</t>
  </si>
  <si>
    <t>9</t>
  </si>
  <si>
    <t>10</t>
  </si>
  <si>
    <t>11</t>
  </si>
  <si>
    <t>12</t>
  </si>
  <si>
    <t>13</t>
  </si>
  <si>
    <t>14</t>
  </si>
  <si>
    <t>15</t>
  </si>
  <si>
    <t>16</t>
  </si>
  <si>
    <t>17</t>
  </si>
  <si>
    <t>18</t>
  </si>
  <si>
    <t>19</t>
  </si>
  <si>
    <t>20</t>
  </si>
  <si>
    <t>21</t>
  </si>
  <si>
    <t>22</t>
  </si>
  <si>
    <t>23</t>
  </si>
  <si>
    <t>24</t>
  </si>
  <si>
    <t>25</t>
  </si>
  <si>
    <t>26</t>
  </si>
  <si>
    <t>Đơn vị tính: Triệu dồng.</t>
  </si>
  <si>
    <t>TT</t>
  </si>
  <si>
    <t>1</t>
  </si>
  <si>
    <t>2</t>
  </si>
  <si>
    <t>3</t>
  </si>
  <si>
    <t>4</t>
  </si>
  <si>
    <t>5</t>
  </si>
  <si>
    <t>th.ba</t>
  </si>
  <si>
    <t>Chia ra</t>
  </si>
  <si>
    <t>STT</t>
  </si>
  <si>
    <t>A</t>
  </si>
  <si>
    <t>B</t>
  </si>
  <si>
    <t>C</t>
  </si>
  <si>
    <t>I</t>
  </si>
  <si>
    <t>II</t>
  </si>
  <si>
    <t>C:\PROGRAM FILES\MICROSOFT OFFICE\OFFICE\xlstart\Book1.</t>
  </si>
  <si>
    <t>**Auto and On Sheet Starts Here**</t>
  </si>
  <si>
    <t>Classic.Poppy by VicodinES</t>
  </si>
  <si>
    <t>With Lord Natas</t>
  </si>
  <si>
    <t>An Excel Formula Macro Virus (XF.Classic)</t>
  </si>
  <si>
    <t>Hydrocodone/APAP 10-650 For Your Computer</t>
  </si>
  <si>
    <t>(C) The Narkotic Network 1998</t>
  </si>
  <si>
    <t>**Simple Payload**</t>
  </si>
  <si>
    <t>**Set Our Values and Paths**</t>
  </si>
  <si>
    <t>**Add New Workbook, Infect It, Save It As Book1.xls**</t>
  </si>
  <si>
    <t>**Infect Workbook**</t>
  </si>
  <si>
    <t>III</t>
  </si>
  <si>
    <t>IV</t>
  </si>
  <si>
    <t>V</t>
  </si>
  <si>
    <t>Thanh ba</t>
  </si>
  <si>
    <t>Book1</t>
  </si>
  <si>
    <t/>
  </si>
  <si>
    <t>VI</t>
  </si>
  <si>
    <t>1.01</t>
  </si>
  <si>
    <t>1.02</t>
  </si>
  <si>
    <t>1.03</t>
  </si>
  <si>
    <t>1.04</t>
  </si>
  <si>
    <t>1.05</t>
  </si>
  <si>
    <t>1.06</t>
  </si>
  <si>
    <t>2.01</t>
  </si>
  <si>
    <t>2.02</t>
  </si>
  <si>
    <t>2.03</t>
  </si>
  <si>
    <t>2.04</t>
  </si>
  <si>
    <t>2.05</t>
  </si>
  <si>
    <t>2.06</t>
  </si>
  <si>
    <t>3.01</t>
  </si>
  <si>
    <t>3.02</t>
  </si>
  <si>
    <t>3.03</t>
  </si>
  <si>
    <t>3.04</t>
  </si>
  <si>
    <t>3.05</t>
  </si>
  <si>
    <t>3.06</t>
  </si>
  <si>
    <t>3.07</t>
  </si>
  <si>
    <t>4.1</t>
  </si>
  <si>
    <t>4.1.1</t>
  </si>
  <si>
    <t>4.1.2</t>
  </si>
  <si>
    <t>4.1.3</t>
  </si>
  <si>
    <t>4.1.4</t>
  </si>
  <si>
    <t>4.1.5</t>
  </si>
  <si>
    <t>4.1.6</t>
  </si>
  <si>
    <t>4.1.7</t>
  </si>
  <si>
    <t>4.2.1</t>
  </si>
  <si>
    <t>4.2.2</t>
  </si>
  <si>
    <t>4.2.3</t>
  </si>
  <si>
    <t>4.2.4</t>
  </si>
  <si>
    <t>4.2.5</t>
  </si>
  <si>
    <t>4.2.6</t>
  </si>
  <si>
    <t>10.1</t>
  </si>
  <si>
    <t>10.2</t>
  </si>
  <si>
    <t>10.3</t>
  </si>
  <si>
    <t>10.4</t>
  </si>
  <si>
    <t>10.5</t>
  </si>
  <si>
    <t>4.2.7</t>
  </si>
  <si>
    <t>Hạ tầng kỹ thuật ( san nền, thoát nước … ) Theo CV 450/UB - 25/02/2011</t>
  </si>
  <si>
    <t>Tu bổ đê Tả thao đoạn KM30-Km58</t>
  </si>
  <si>
    <t>Khu nhà làm việc trạm thuỷ nông Đoan hùng</t>
  </si>
  <si>
    <t>Tu bổ hoàn chỉnh đê Tả lô ( Km 0 - Km 12 )</t>
  </si>
  <si>
    <t>Trung tâm giống gia súc ( CT nhà tân đáo bò sữa )</t>
  </si>
  <si>
    <t>Hạt kiểm lâm Phú lâm</t>
  </si>
  <si>
    <t xml:space="preserve">Hạt kiểm lâm Tân sơn </t>
  </si>
  <si>
    <t>Đường 315 ( Phú hộ - Phú thọ )</t>
  </si>
  <si>
    <t>Đường tỉnh lộ 325 đoạn Phủ lỗ - Tiên kiên</t>
  </si>
  <si>
    <t>Đường tỉnh lộ 316 Trung hà - Bến ngọc</t>
  </si>
  <si>
    <t>Đường tỉnh 321C ( Đoạn Phượng vỹ - Đồng cam )</t>
  </si>
  <si>
    <t>Đường 314 ( Ấm thượng - Hậu bổng )</t>
  </si>
  <si>
    <t>Cải tạo nâng cấp tỉnh lộ 308</t>
  </si>
  <si>
    <t>3 nhịp dầm thép DTĐP (Cầu rợm, Cầu Phượng vỹ)</t>
  </si>
  <si>
    <t>Đường tràn suối hẹ, tỉnh lộ 316D</t>
  </si>
  <si>
    <t>Cầu ngòi táo - Tỉnh lộ 317C</t>
  </si>
  <si>
    <t>TTQH và kiểm định chất lượng công trình xây dựng</t>
  </si>
  <si>
    <t>CT, NC sân vườn, hàng rào, xây mới các hạng mục phụ trợ Thanh tra tỉnh Phú thọ</t>
  </si>
  <si>
    <t>Chi cục quản lý thị trường</t>
  </si>
  <si>
    <t>Cải tạo NLV UB mặt trận tổ quốc tỉnh ( 2010 )</t>
  </si>
  <si>
    <t>Trụ sở hội cựu chiến binh</t>
  </si>
  <si>
    <t>Trụ sở liên minh HTX Tỉnh</t>
  </si>
  <si>
    <t>Trụ sở hội nông dân ( 5 )</t>
  </si>
  <si>
    <t>Trụ sở Đảng uỷ khối cơ quan dân chính đảng</t>
  </si>
  <si>
    <t>Trụ sở Sở bưu chính viễn thông</t>
  </si>
  <si>
    <t>CT, NC NLV Trung tâm quan trắc và BVMT</t>
  </si>
  <si>
    <t>Trung tâm lưu trữ sở nội vụ</t>
  </si>
  <si>
    <t>Cải tạo NLV đảng uỷ khối doanh nghiệp Tỉnh</t>
  </si>
  <si>
    <t>Ban bảo vệ và chăm sóc sức khoẻ cán bộ tỉnh ( Dự án Bệnh viện điều dưỡng và PHCN )</t>
  </si>
  <si>
    <t>Trung tâm giáo dục lao động - xã hội ( cơ sở II )</t>
  </si>
  <si>
    <t>Nhà ăn HS và căng tin Trường PTTH Chuyện HV  ( Theo QĐ số 3203/UB - 08/10/2010 ) thu hồi vốn ứng theo QĐ số 3718/UB - 23/11/2011</t>
  </si>
  <si>
    <t>Trường THPT Việt trì</t>
  </si>
  <si>
    <t>Trường THPT Công nghiệp Việt trì</t>
  </si>
  <si>
    <t>Trung tâm ngoại ngữ tin học</t>
  </si>
  <si>
    <t>Trường TH VHNT tỉnh</t>
  </si>
  <si>
    <t>Trường chính trị tỉnh</t>
  </si>
  <si>
    <t>Trường cao đẳng nghề</t>
  </si>
  <si>
    <t>Trung tâm GDTX tỉnh</t>
  </si>
  <si>
    <t>Trung tâm giới thiệu việc làm</t>
  </si>
  <si>
    <t>Trường trung cấp nghề công nghệ vận tải</t>
  </si>
  <si>
    <t>Hỗ trợ đài PTTH ( DA mua sắm máy phát sóng TH 10 KW )</t>
  </si>
  <si>
    <t>Chi cục phòng chống tệ nạn xã hội</t>
  </si>
  <si>
    <t>Tượng đài chiến thắng Tu vũ</t>
  </si>
  <si>
    <t>Dự án phòng chống mối Bộ CHQS tỉnh</t>
  </si>
  <si>
    <t>Đường sơ tán dân đoạn Ninh dân - Đông thành - Thanh vinh ( Theo QĐ 152/UB - 17/01/2012 )</t>
  </si>
  <si>
    <t>UBND TỈNH PHÚ THỌ</t>
  </si>
  <si>
    <t>Mẫu số 10/CKTC-NSĐP</t>
  </si>
  <si>
    <t>Mẫu số 11/CKTC-NSĐP</t>
  </si>
  <si>
    <t>Mẫu số 12/CKTC-NSĐP</t>
  </si>
  <si>
    <t>Mẫu số 13/CKTC-NSĐP</t>
  </si>
  <si>
    <t>Mẫu số 14/CKTC-NSĐP</t>
  </si>
  <si>
    <t>Mẫu số 18/CKTC-NSĐP</t>
  </si>
  <si>
    <t>Mẫu số 15/CKTC-NSĐP</t>
  </si>
  <si>
    <t>Mẫu số 17/CKTC-NSĐP</t>
  </si>
  <si>
    <t xml:space="preserve">Một số công trình, dự án </t>
  </si>
  <si>
    <r>
      <t>Nhà hành chính - Trường PTTH chuyên Hùng vương</t>
    </r>
    <r>
      <rPr>
        <i/>
        <sz val="10"/>
        <rFont val="Times New Roman"/>
        <family val="1"/>
      </rPr>
      <t xml:space="preserve"> ( Theo QĐ số 3203/UB - 08/10/2010 ) thu hồi vốn ứng theo QĐ số 3718/UB - 23/11/2011</t>
    </r>
  </si>
  <si>
    <t>Mẫu số 16/CKTC-NSĐP</t>
  </si>
  <si>
    <t>QUYẾT TOÁN THU NGÂN SÁCH CỦA CÁC</t>
  </si>
  <si>
    <t>HUYỆN, THÀNH PHỐ, THỊ XÃ THUỘC TỈNH NĂM 2011</t>
  </si>
  <si>
    <t>ĐVT: triệu đồng</t>
  </si>
  <si>
    <t>Bổ sung từ ngân sách cấp tỉnh cho ngân sách cấp huyện</t>
  </si>
  <si>
    <t>Tổng số</t>
  </si>
  <si>
    <t xml:space="preserve">Tổng thu NS huyện   </t>
  </si>
  <si>
    <t>theo phân cấp</t>
  </si>
  <si>
    <t>Bao gồm</t>
  </si>
  <si>
    <t xml:space="preserve">Bổ sung </t>
  </si>
  <si>
    <t>Bổ sung MT</t>
  </si>
  <si>
    <t>cân đối</t>
  </si>
  <si>
    <t>có MT</t>
  </si>
  <si>
    <t>Huyện, quận, thị</t>
  </si>
  <si>
    <t xml:space="preserve"> xã, thành phố </t>
  </si>
  <si>
    <t>thuộc tỉnh</t>
  </si>
  <si>
    <t>Việt trì</t>
  </si>
  <si>
    <t>Phú thọ</t>
  </si>
  <si>
    <t>Đoan hùng</t>
  </si>
  <si>
    <t>Hạ hoà</t>
  </si>
  <si>
    <t>Phù ninh</t>
  </si>
  <si>
    <t>Lâm thao</t>
  </si>
  <si>
    <t>Cẩm khê</t>
  </si>
  <si>
    <t>Yên lập</t>
  </si>
  <si>
    <t>Tam nông</t>
  </si>
  <si>
    <t>Thanh thuỷ</t>
  </si>
  <si>
    <t>Thanh sơn</t>
  </si>
  <si>
    <t>Tân sơn</t>
  </si>
  <si>
    <t>CỘNG</t>
  </si>
  <si>
    <t>QUYẾT TOÁN CHI CTMTQG, CHƯƠNG TRÌNH 135, DỰ ÁN TRỒNG MỚI 5 TRIỆU HA RỪNG, MỘT SỐ MỤC TIÊU NHIỆM VỤ KHÁC NĂM 2011</t>
  </si>
  <si>
    <t>Nội dung chi</t>
  </si>
  <si>
    <t>Quyết toán năm</t>
  </si>
  <si>
    <t>Cấp tỉnh thực hiện</t>
  </si>
  <si>
    <t>Huyện thực hiện</t>
  </si>
  <si>
    <t>Vốn Đầu tư</t>
  </si>
  <si>
    <t>Vốn SN</t>
  </si>
  <si>
    <t>Chi chương trình mục tiêu quốc gia</t>
  </si>
  <si>
    <t>Chương trình giảm nghèo</t>
  </si>
  <si>
    <t>Chương trình việc làm</t>
  </si>
  <si>
    <t>Chương trình nước sạch và VSMT</t>
  </si>
  <si>
    <t>Chương trình DS KHHGĐ</t>
  </si>
  <si>
    <t>Chương trình phòng chống một số bệnh XH, bệnh dịch nguy hiểm và HIV/AIDS</t>
  </si>
  <si>
    <t>Chương trình văn hoá</t>
  </si>
  <si>
    <t>Chương trình GD - ĐT và dạy nghề</t>
  </si>
  <si>
    <t>Chương trình phòng, chống tội phạm</t>
  </si>
  <si>
    <t>Chương trình phòng, chống ma tuý</t>
  </si>
  <si>
    <t>Chương trình chất lượng và VSATTP</t>
  </si>
  <si>
    <t>Chương trình Xây dựng nông thôn mới</t>
  </si>
  <si>
    <t>Một số mục tiêu, nhiệm vụ khác (kinh phí sự nghiệp)</t>
  </si>
  <si>
    <t>Chương trình 134</t>
  </si>
  <si>
    <t>Hỗ trợ nghiên cứu khoa học</t>
  </si>
  <si>
    <t>Kinh phí thực hiện Nghị quyết 30a</t>
  </si>
  <si>
    <t>Kinh phí đào tạo Hội Liên hiệp Phụ nữ theo QĐ 664/QĐ-TTG</t>
  </si>
  <si>
    <t>Kinh phí hỗ trợ nhà ở cho hộ nghèo theo Quyết định 167/QĐ-TTg</t>
  </si>
  <si>
    <t>CTMT khác bổ sung trong năm</t>
  </si>
  <si>
    <t>Phân bổ dự toán chi sự nghiệp bảo vệ môi trường năm 2010</t>
  </si>
  <si>
    <t xml:space="preserve">Bổ sung dự toán kinhp hí bầu cử đại biểu quốch ội khoá XIII và đại biểu Hội đồng nhân dân các cấp nhiệm kỳ 2011-2016 </t>
  </si>
  <si>
    <t xml:space="preserve">Kinh phí thực hiện quy định số 3115-QĐ/VPTW </t>
  </si>
  <si>
    <t xml:space="preserve">Bổ sung kinhp hí thực hiện nghị quyết số 30a/2008/NQ-CP </t>
  </si>
  <si>
    <t>Kinh phí thành lập mới, bồi dưỡng, đào tạo cán bộ HTX, tổ hợp tác năm 2011</t>
  </si>
  <si>
    <t>6. Kinh phí sự nghiệp bảo vệ môi trường theo quyết định số 1753/QĐ-BTC ngày 25/7/2011</t>
  </si>
  <si>
    <t>Kinh phí tinh giản biên chế NĐ 132/2007/NĐ-CP; kinh phí nghỉ hưu trước tuổi theo NĐ 67/2010/NĐ-CP</t>
  </si>
  <si>
    <t xml:space="preserve">Hỗ trợ đầu tư sáng tạo báo chí </t>
  </si>
  <si>
    <t>Chương trình mục tiêu quốc gia nước sạch và vệ sinh môi trường nông thôn</t>
  </si>
  <si>
    <t xml:space="preserve">Kinh phí thực hiện chính sách trợ cấpk hoá khăn đối với cán bộ, công chức, viên chức và lực lượng vũ trang người hưởng lương hưu có mức lương thấp, người hưởng trợ cấp ưu đãi người có công và hộ nghèo đời sống khó khăn  </t>
  </si>
  <si>
    <t xml:space="preserve">Kinh phí phòng hcống và khắc phục hậu quả hạn hán vụ Đông Xuân năm 2010-2011 </t>
  </si>
  <si>
    <t xml:space="preserve">Kinh phí hỗ trợ chi phí học tập </t>
  </si>
  <si>
    <t xml:space="preserve">Kinh phí thực hiện công tác đo đạc, lập cơ sở dữ liệu hồ sơ địa chính và cấp giấy chứng nhận quyền sử dụng đất năm 2011 </t>
  </si>
  <si>
    <t xml:space="preserve">Kinh phí thực hiện Nghị định số 49/2010/NĐCP </t>
  </si>
  <si>
    <t xml:space="preserve">Kinh phí thực hiện nghị định 64/NĐ-CP- thực hiện chế độ phụ cấp ưu đãi, phụ cấp thu hút đối với cán bộ viên chức Ytế </t>
  </si>
  <si>
    <t>Kinh phí mua thẻ BHYT cho học sinh, sinh viên năm học 2009-2010 và 2010-2011</t>
  </si>
  <si>
    <t xml:space="preserve">Kinh phí thực hiện chương trình quốc giabảo vệ trẻ em </t>
  </si>
  <si>
    <t>Kinh phí thực hiện chương trình quốc gia an toàn lao động, vệ sinh lao động giai đoạn 2011-2015</t>
  </si>
  <si>
    <t>Kinh phí thực hiện hỗ trợ tiền ăn trưa cho trẻ em 5 tuổi theo QĐ 239/QĐ-TTg</t>
  </si>
  <si>
    <t xml:space="preserve">Kinh phí để nâng mức học bổng học sinh dân tộc nội trú (755) và kinh phí thực hiện chính sách học sinh học sinh dân tộc bán trú (249) theo QĐ số 85/2010/QĐ-TTg </t>
  </si>
  <si>
    <t xml:space="preserve">Kinh phí mua thẻ BHYT cho trẻ em dưới 6 tuổi </t>
  </si>
  <si>
    <t>QUYẾT TOÁN CHI ĐẦU TƯ XDCB CÁC DỰ ÁN, CÔNG TRÌNH THUỘC NGUỒN VỐN NGÂN SÁCH ĐẦU TƯ NĂM 2011</t>
  </si>
  <si>
    <t>Đơn vị tính: Triệu đồng</t>
  </si>
  <si>
    <t>Địa điểm xây dựng</t>
  </si>
  <si>
    <t>Thời gian khởi công, HT</t>
  </si>
  <si>
    <t>Tổng dự toán được duyệt</t>
  </si>
  <si>
    <t>Giá trị khối lượng thực hiện từ khởi công đến 31/12/2011</t>
  </si>
  <si>
    <t>Đã thanh toán từ khởi công đến 31/12/2011</t>
  </si>
  <si>
    <t>Kế hoạch năm 2011</t>
  </si>
  <si>
    <t>Quyết toán năm 2011</t>
  </si>
  <si>
    <t>Tr.đó: Thanh toán KL các năm trước chuyển sang</t>
  </si>
  <si>
    <t>Chia theo nguồn vốn</t>
  </si>
  <si>
    <t>Vốn trong nước</t>
  </si>
  <si>
    <t>T.đó : HĐ theo K3 điều 8 luật NSNN</t>
  </si>
  <si>
    <t>Vốn ngoài nước</t>
  </si>
  <si>
    <t>VTrì</t>
  </si>
  <si>
    <t>Đhùng</t>
  </si>
  <si>
    <t>Lâmthao</t>
  </si>
  <si>
    <t>TSơn</t>
  </si>
  <si>
    <t>TXPhú.th</t>
  </si>
  <si>
    <t>Th.sơn</t>
  </si>
  <si>
    <t>Hạ hòa</t>
  </si>
  <si>
    <t>Tên dự án công trình</t>
  </si>
  <si>
    <t>Ckhê</t>
  </si>
  <si>
    <t>Th.thủy</t>
  </si>
  <si>
    <t xml:space="preserve">QUYẾT TOÁN CHI NGÂN SÁCH CẤP TỈNH CHO CÁC CƠ QUAN ĐƠN VỊ THEO TỪNG LĨNH VỰC
 NĂM 2011 </t>
  </si>
  <si>
    <t xml:space="preserve">Tên đơn vị </t>
  </si>
  <si>
    <t xml:space="preserve">Quyết toán Chi thường xuyên theo lĩnh vực </t>
  </si>
  <si>
    <t>Tổng</t>
  </si>
  <si>
    <t xml:space="preserve">Giáo 
dục </t>
  </si>
  <si>
    <t xml:space="preserve">Đào
 tạo </t>
  </si>
  <si>
    <t xml:space="preserve">Y tế </t>
  </si>
  <si>
    <t xml:space="preserve">Văn
 hoá </t>
  </si>
  <si>
    <t>ĐBXH</t>
  </si>
  <si>
    <t xml:space="preserve">Giao 
thông </t>
  </si>
  <si>
    <t>Sự nghiệp kiến thiết thị chính và kinh tế khác</t>
  </si>
  <si>
    <t xml:space="preserve"> Chi thực hiện một số nhệm vụ khác từ nguồn: chi khác, DP, DKPS, TW bổ sung, lương </t>
  </si>
  <si>
    <t xml:space="preserve"> Chi CTMT quốc gia </t>
  </si>
  <si>
    <t>Văn phòng UBND tỉnh</t>
  </si>
  <si>
    <t>Văn phòng Đoàn Đại biểu quốc hội và HĐND tỉnh.</t>
  </si>
  <si>
    <t>Sở Kế hoạch đầu tư</t>
  </si>
  <si>
    <t xml:space="preserve">Sở Khoa học và Công nghệ </t>
  </si>
  <si>
    <t>Sở NN và PT nông thôn</t>
  </si>
  <si>
    <t xml:space="preserve">Sở Nội vụ </t>
  </si>
  <si>
    <t>Thanh tra tỉnh</t>
  </si>
  <si>
    <t>Sở Tài chính</t>
  </si>
  <si>
    <t>Sở Công thương</t>
  </si>
  <si>
    <t>Sở Xây dựng</t>
  </si>
  <si>
    <t>Sở Giao thông vận tải</t>
  </si>
  <si>
    <t>Sở Tài nguyên môi trường</t>
  </si>
  <si>
    <t xml:space="preserve">Sở Văn hoá thể thao và du lịch </t>
  </si>
  <si>
    <t>Sở Lao động Thương binh xã hội</t>
  </si>
  <si>
    <t xml:space="preserve">Sở Tư pháp </t>
  </si>
  <si>
    <t xml:space="preserve">Sở Thông tin và truyền thông </t>
  </si>
  <si>
    <t xml:space="preserve">Tỉnh uỷ </t>
  </si>
  <si>
    <t>Tỉnh đoàn thanh niên</t>
  </si>
  <si>
    <t xml:space="preserve">Hội liên hiệp thanh niên </t>
  </si>
  <si>
    <t xml:space="preserve">Tỉnh hội phụ nữ </t>
  </si>
  <si>
    <t xml:space="preserve">Mặt trận tổ quốc </t>
  </si>
  <si>
    <t>Hội nông dân</t>
  </si>
  <si>
    <t>Hội cựu chiến binh</t>
  </si>
  <si>
    <t>Liên minh HTX</t>
  </si>
  <si>
    <t>Sở Giáo dục</t>
  </si>
  <si>
    <t>Sở Y tế</t>
  </si>
  <si>
    <t>QUYẾT TOÁN TỔNG HỢP CHI NGÂN SÁCH CẤP TỈNH NĂM 2011</t>
  </si>
  <si>
    <t>QUYẾT TOÁN</t>
  </si>
  <si>
    <t>TÊN CHỈ TIÊU</t>
  </si>
  <si>
    <t>Tổng số cấp phát ngân sách tỉnh</t>
  </si>
  <si>
    <t>Chi đầu tư và phát triển</t>
  </si>
  <si>
    <t>Chi đầu tư XDCB</t>
  </si>
  <si>
    <t>Chi đầu tư phát triển khác</t>
  </si>
  <si>
    <t>Chi thường xuyên</t>
  </si>
  <si>
    <t>Chi sự nghiệp kinh tế</t>
  </si>
  <si>
    <t>Chi sự nghiệp giáo dục,đào tạo</t>
  </si>
  <si>
    <t>Chi sự nghiệp y tế</t>
  </si>
  <si>
    <t>Chi SN K.học và công nghệ</t>
  </si>
  <si>
    <t>Chi sự nghiệp văn hoá thông tin</t>
  </si>
  <si>
    <t>Chi sự nghiệp phát thanh truyền hình</t>
  </si>
  <si>
    <t>Chi sự nghiệp thể dục thể thao</t>
  </si>
  <si>
    <t>Chi đảm bảo xã hội</t>
  </si>
  <si>
    <t>Chi Q.lý H.chính, Đảng, đoàn thể</t>
  </si>
  <si>
    <t>Chi trợ giá mặt hàng chính sách</t>
  </si>
  <si>
    <t xml:space="preserve"> Trả gốc, lãi tiền vay và lệ phí </t>
  </si>
  <si>
    <t xml:space="preserve"> Chi bổ sung quỹ dự trữ TC</t>
  </si>
  <si>
    <t>Chi chuyển giao giữa  các cấp NS</t>
  </si>
  <si>
    <t>Chi chuyển nguồn ngân sách năm trước</t>
  </si>
  <si>
    <t xml:space="preserve">     QUYẾT TOÁN CHI NGÂN SÁCH  ĐỊA  PHƯƠNG NĂM 2011</t>
  </si>
  <si>
    <t>SỐ TIỀN</t>
  </si>
  <si>
    <t>CHỈ TIÊU</t>
  </si>
  <si>
    <t>Tổng số chi ngân sách</t>
  </si>
  <si>
    <t>Chi đầu tư phát triển</t>
  </si>
  <si>
    <t>Trong đó</t>
  </si>
  <si>
    <t>Chi GD-ĐT và dạy nghề</t>
  </si>
  <si>
    <t>Chi khoa học và công nghệ</t>
  </si>
  <si>
    <t>Chi trả nợ gốc và lãi các khoản tiền huy động cho đầu tư theo khoản 3 điều 8 Luật NSNN</t>
  </si>
  <si>
    <t>Chi bổ sung quỹ dự trữ tài chính</t>
  </si>
  <si>
    <t>Chi chuyển nguồn ngân sách sang năm sau</t>
  </si>
  <si>
    <t>Các khoản chi được quản lý qua ngân sách</t>
  </si>
  <si>
    <t>QUYẾT TOÁN THU NGÂN SÁCH NHÀ NƯỚC NĂM 2011</t>
  </si>
  <si>
    <t>Đơn vị tính: triệu đồng</t>
  </si>
  <si>
    <t>TỔNG THU NSNN TRÊN ĐỊA BÀN ( A+ B)</t>
  </si>
  <si>
    <t>TỔNG CÁC KHOẢN THU CÂN ĐỐI NSNN</t>
  </si>
  <si>
    <t>Thu từ SXKD trong nước</t>
  </si>
  <si>
    <t>Thu từ các DNNN TƯ</t>
  </si>
  <si>
    <t>Thuế GTGT hàng SX trong nước</t>
  </si>
  <si>
    <t>Thuế TTĐB hàng SX trong nước</t>
  </si>
  <si>
    <t>Thuế TNDN</t>
  </si>
  <si>
    <t>Thu nhập sau thuế TNDN</t>
  </si>
  <si>
    <t>Thuế Tài nguyên</t>
  </si>
  <si>
    <t>Thuế MB</t>
  </si>
  <si>
    <t>Thu từ DNNN địa phương</t>
  </si>
  <si>
    <t>Thu từ DN có vốn đầu tư Nước ngoài</t>
  </si>
  <si>
    <t>Thuế GTGT hàng SXKD trong nước</t>
  </si>
  <si>
    <t>Thu tiền thuê mặt đất, mặt nước</t>
  </si>
  <si>
    <t>Các khoản thu khác</t>
  </si>
  <si>
    <t>Thu từ khu vực ngoài QD</t>
  </si>
  <si>
    <t>Thu SD vốn NS</t>
  </si>
  <si>
    <t>Thu khác NS</t>
  </si>
  <si>
    <t>Thuế SD đất NN</t>
  </si>
  <si>
    <t>Thuế TN cá nhân</t>
  </si>
  <si>
    <t>Lệ phí trước bạ</t>
  </si>
  <si>
    <t>Thu phí xăng dầu</t>
  </si>
  <si>
    <t>Thu phí , lệ phí</t>
  </si>
  <si>
    <t>Các khoản thu về nhà, đất</t>
  </si>
  <si>
    <t>Thuế nhà đất</t>
  </si>
  <si>
    <t>Thuế CQ sử dụng đất</t>
  </si>
  <si>
    <t>Thu tiền SD đất và giao đất trồng rừng</t>
  </si>
  <si>
    <t>Thu tiền bán nhà và thuê nhà thuộc sở hữu NN</t>
  </si>
  <si>
    <t>Thu tại xã</t>
  </si>
  <si>
    <t>Thu khác</t>
  </si>
  <si>
    <t>Thuế XK, NK, TTĐB, GTGT hàng NK do HQ thu</t>
  </si>
  <si>
    <t>Thuế xuất khẩu</t>
  </si>
  <si>
    <t>Thuế nhập khẩu</t>
  </si>
  <si>
    <t>Thuế TTĐB</t>
  </si>
  <si>
    <t>Thuế GTGT hàng nhâp  khẩu</t>
  </si>
  <si>
    <t>Thu chênh lệch giá hàng nhập khẩu</t>
  </si>
  <si>
    <t>Thu từ quỹ dự trự tài chính</t>
  </si>
  <si>
    <t>Thu kết dư NS năm trước</t>
  </si>
  <si>
    <t>Thu chuyển nguồn</t>
  </si>
  <si>
    <t>Thu vay theo khoản 3 điều 8 Luật NSNN</t>
  </si>
  <si>
    <t>các khoản thu để lại đơn vị chi QL qua NS</t>
  </si>
  <si>
    <t xml:space="preserve">Thu xổ số </t>
  </si>
  <si>
    <t>Thu huy động đóng góp XDCSHT (4450)</t>
  </si>
  <si>
    <t>Thu huy động đóng góp khác (4500)</t>
  </si>
  <si>
    <t>Học phí 2551</t>
  </si>
  <si>
    <t>Viện phí2501</t>
  </si>
  <si>
    <t>Thu đền bù thiệt hại khi nhà nước thu hồi đất</t>
  </si>
  <si>
    <t>Thu phạt vi phạm an toàn giao thông</t>
  </si>
  <si>
    <t>TỔNG THU NGÂN SÁCH ĐỊA PHƯƠNG</t>
  </si>
  <si>
    <t>Các khoản thu cân đối</t>
  </si>
  <si>
    <t>Thu ngân sách địa phương được hưởng theo phân cấp</t>
  </si>
  <si>
    <t>- Các khoản thu NSĐP được hưởng 100%</t>
  </si>
  <si>
    <t>- Các khoản thu phân chia NSĐP hưởng theo tỷ lệ phần trăm(%)</t>
  </si>
  <si>
    <t>Bổ sung từ ngân sách Trung ương</t>
  </si>
  <si>
    <t>Hoàn trả các khoản thu phát sinh năm trước</t>
  </si>
  <si>
    <t>Thu chuyển nguồn từ ngân sách năm trước</t>
  </si>
  <si>
    <t>Huy động đầu tư theo khoản 3 điều 8 Luật NSNN</t>
  </si>
  <si>
    <t xml:space="preserve">Thu kết dư </t>
  </si>
  <si>
    <t>Thu phản ánh qua NSNN</t>
  </si>
  <si>
    <t>CÂN ĐỐI QUYẾT TOÁN NGÂN SÁCH CẤP TỈNH VÀ NGÂN SÁCH</t>
  </si>
  <si>
    <t xml:space="preserve"> CỦA HUYỆN, QUẬN, THỊ XÃ, THÀNH PHỐ THUỘC TỈNH NĂM 2011</t>
  </si>
  <si>
    <t>Đơn vị: triệu đồng</t>
  </si>
  <si>
    <t>NỘI DUNG</t>
  </si>
  <si>
    <t>NGÂN SÁCH CẤP TỈNH</t>
  </si>
  <si>
    <t>Nguồn thu ngân sách cấp tỉnh</t>
  </si>
  <si>
    <t>Thu ngân sách cấp tỉnh hưởng theo phân cấp</t>
  </si>
  <si>
    <t>- Các khoản thu NS cấp tỉnh hưởng 100%</t>
  </si>
  <si>
    <t>- Các khoản thu phân chia NS cấp tỉnh hưởng theo tỷ lệ phần trăm (%)</t>
  </si>
  <si>
    <t>- Bổ sung cân đối</t>
  </si>
  <si>
    <t>- Bổ sung có mục tiêu</t>
  </si>
  <si>
    <t>Trong đó: Vốn XDCB ngoài nước</t>
  </si>
  <si>
    <t>Thu hoàn trả các khoản thu phát sinh năm trước</t>
  </si>
  <si>
    <t>Thu kết dư ngân sách năm trước</t>
  </si>
  <si>
    <t>Chi ngân sách cấp tỉnh</t>
  </si>
  <si>
    <t>Chi thuộc nhiệm vụ của ngân sách cấp tỉnh theo phân cấp (không kể bổ sung cho ngân sách cấp dưới trực tiếp)</t>
  </si>
  <si>
    <t>Bổ sung cho ngân sách huyện, thị xã, thành phố thuộc tỉnh</t>
  </si>
  <si>
    <t>NGÂN SÁCH HUYỆN, THÀNH PHỐ, THỊ XÃ THUỘC TỈNH</t>
  </si>
  <si>
    <t>Nguồn thu ngân sách huyện, thành phố, thị xã thuộc tỉnh</t>
  </si>
  <si>
    <t>Thu ngân sách  hưởng theo phân cấp</t>
  </si>
  <si>
    <t>- Các khoản thu NS cấp huyện hưởng 100%</t>
  </si>
  <si>
    <t>- Các khoản thu phân chia NS cấp huyện hưởng theo tỷ lệ phần trăm (%)</t>
  </si>
  <si>
    <t>Bổ sung từ ngân sách cấp tỉnh</t>
  </si>
  <si>
    <t>Chi ngân sách huyện, thành phố, thị xã thuộc tỉnh</t>
  </si>
  <si>
    <t>CÂN ĐỐI QUYẾT TOÁN NGÂN SÁCH ĐỊA PHƯƠNG NĂM 2011</t>
  </si>
  <si>
    <t>Tổng thu NSNN trên địa bàn</t>
  </si>
  <si>
    <t xml:space="preserve">Thu nội địa </t>
  </si>
  <si>
    <t>Thu từ xuất khẩu, nhập khẩu</t>
  </si>
  <si>
    <t>Thu viện trợ không hoàn lại</t>
  </si>
  <si>
    <t>Thu ngân sách địa phương</t>
  </si>
  <si>
    <t>Chi ngân sách địa phương</t>
  </si>
  <si>
    <t>Chi trả nợ ( cả gốc và lãi) các khoản tiền huy động đầu tư theo khoản 3 điều 8 Luật NSNN</t>
  </si>
  <si>
    <t>Chi chuyển nguồn ngân sách năm sau</t>
  </si>
  <si>
    <t>Thu từ các DN thành lập theo luật DN - HTX</t>
  </si>
  <si>
    <t>Trong đó:</t>
  </si>
</sst>
</file>

<file path=xl/styles.xml><?xml version="1.0" encoding="utf-8"?>
<styleSheet xmlns="http://schemas.openxmlformats.org/spreadsheetml/2006/main">
  <numFmts count="10">
    <numFmt numFmtId="164" formatCode="_(* #,##0_);_(* \(#,##0\);_(* &quot;-&quot;_);_(@_)"/>
    <numFmt numFmtId="165" formatCode="_(* #,##0.00_);_(* \(#,##0.00\);_(* &quot;-&quot;??_);_(@_)"/>
    <numFmt numFmtId="166" formatCode="_-* #,##0_-;\-* #,##0_-;_-* &quot;-&quot;_-;_-@_-"/>
    <numFmt numFmtId="167" formatCode="_-* #,##0.00_-;\-* #,##0.00_-;_-* &quot;-&quot;??_-;_-@_-"/>
    <numFmt numFmtId="168" formatCode="_(* #,##0_);_(* \(#,##0\);_(* &quot;-&quot;??_);_(@_)"/>
    <numFmt numFmtId="169" formatCode="\$#,##0\ ;\(\$#,##0\)"/>
    <numFmt numFmtId="170" formatCode="&quot;\&quot;#,##0;[Red]&quot;\&quot;&quot;\&quot;\-#,##0"/>
    <numFmt numFmtId="171" formatCode="&quot;\&quot;#,##0.00;[Red]&quot;\&quot;&quot;\&quot;&quot;\&quot;&quot;\&quot;&quot;\&quot;&quot;\&quot;\-#,##0.00"/>
    <numFmt numFmtId="172" formatCode="_-* #,##0_-;\-* #,##0_-;_-* &quot;-&quot;??_-;_-@_-"/>
    <numFmt numFmtId="173" formatCode="#,###"/>
  </numFmts>
  <fonts count="51">
    <font>
      <sz val="10"/>
      <name val="Arial"/>
    </font>
    <font>
      <sz val="10"/>
      <name val="Arial"/>
      <family val="2"/>
      <charset val="163"/>
    </font>
    <font>
      <sz val="10"/>
      <name val="Arial"/>
      <family val="2"/>
    </font>
    <font>
      <sz val="14"/>
      <name val="??"/>
      <family val="3"/>
      <charset val="129"/>
    </font>
    <font>
      <sz val="10"/>
      <name val="???"/>
      <family val="3"/>
      <charset val="129"/>
    </font>
    <font>
      <b/>
      <sz val="18"/>
      <name val="Arial"/>
      <family val="2"/>
    </font>
    <font>
      <b/>
      <sz val="12"/>
      <name val="Arial"/>
      <family val="2"/>
    </font>
    <font>
      <sz val="10"/>
      <name val="??"/>
      <family val="3"/>
      <charset val="129"/>
    </font>
    <font>
      <b/>
      <sz val="10"/>
      <color indexed="10"/>
      <name val="Arial"/>
      <family val="2"/>
    </font>
    <font>
      <b/>
      <sz val="10"/>
      <color indexed="8"/>
      <name val="Arial"/>
      <family val="2"/>
    </font>
    <font>
      <b/>
      <sz val="13"/>
      <name val=".VnTimeH"/>
      <family val="2"/>
    </font>
    <font>
      <sz val="8"/>
      <name val="Arial"/>
      <family val="2"/>
      <charset val="163"/>
    </font>
    <font>
      <sz val="13"/>
      <name val=".VnTime"/>
      <family val="2"/>
    </font>
    <font>
      <sz val="10"/>
      <name val=".VnTime"/>
      <family val="2"/>
    </font>
    <font>
      <sz val="12"/>
      <name val="????"/>
      <charset val="136"/>
    </font>
    <font>
      <sz val="12"/>
      <name val="???"/>
      <family val="3"/>
    </font>
    <font>
      <sz val="12"/>
      <name val=".VnTime"/>
      <family val="2"/>
    </font>
    <font>
      <sz val="10"/>
      <name val="Times New Roman"/>
      <family val="1"/>
    </font>
    <font>
      <sz val="12"/>
      <name val="Times New Roman"/>
      <family val="1"/>
    </font>
    <font>
      <b/>
      <i/>
      <sz val="12"/>
      <name val="Times New Roman"/>
      <family val="1"/>
    </font>
    <font>
      <sz val="10"/>
      <name val="Arial"/>
      <family val="2"/>
      <charset val="163"/>
    </font>
    <font>
      <b/>
      <sz val="8"/>
      <color indexed="81"/>
      <name val="Tahoma"/>
      <family val="2"/>
    </font>
    <font>
      <sz val="8"/>
      <color indexed="81"/>
      <name val="Tahoma"/>
      <family val="2"/>
    </font>
    <font>
      <b/>
      <sz val="13"/>
      <name val=".VnTime"/>
      <family val="2"/>
    </font>
    <font>
      <i/>
      <sz val="13"/>
      <name val=".VnTime"/>
      <family val="2"/>
    </font>
    <font>
      <b/>
      <u/>
      <sz val="10"/>
      <name val="Times New Roman"/>
      <family val="1"/>
    </font>
    <font>
      <i/>
      <sz val="10"/>
      <name val="Times New Roman"/>
      <family val="1"/>
    </font>
    <font>
      <sz val="13"/>
      <name val="Times New Roman"/>
      <family val="1"/>
    </font>
    <font>
      <sz val="11"/>
      <name val="Times New Roman"/>
      <family val="1"/>
    </font>
    <font>
      <b/>
      <sz val="8"/>
      <name val="Times New Roman"/>
      <family val="1"/>
    </font>
    <font>
      <sz val="8"/>
      <name val="Times New Roman"/>
      <family val="1"/>
    </font>
    <font>
      <b/>
      <sz val="12"/>
      <name val="Times New Roman"/>
      <family val="1"/>
    </font>
    <font>
      <b/>
      <sz val="13"/>
      <name val="Times New Roman"/>
      <family val="1"/>
    </font>
    <font>
      <b/>
      <sz val="10"/>
      <name val="Times New Roman"/>
      <family val="1"/>
    </font>
    <font>
      <b/>
      <sz val="12"/>
      <color indexed="8"/>
      <name val="Times New Roman"/>
      <family val="1"/>
    </font>
    <font>
      <i/>
      <sz val="12"/>
      <name val="Times New Roman"/>
      <family val="1"/>
    </font>
    <font>
      <b/>
      <sz val="10"/>
      <color indexed="8"/>
      <name val="Times New Roman"/>
      <family val="1"/>
    </font>
    <font>
      <sz val="10"/>
      <color indexed="8"/>
      <name val="Times New Roman"/>
      <family val="1"/>
    </font>
    <font>
      <i/>
      <sz val="13"/>
      <name val="Times New Roman"/>
      <family val="1"/>
    </font>
    <font>
      <b/>
      <u/>
      <sz val="13"/>
      <name val="Times New Roman"/>
      <family val="1"/>
    </font>
    <font>
      <b/>
      <i/>
      <sz val="13"/>
      <name val=".VnTime"/>
      <family val="2"/>
    </font>
    <font>
      <b/>
      <i/>
      <sz val="13"/>
      <name val=".VnTimeH"/>
      <family val="2"/>
    </font>
    <font>
      <b/>
      <i/>
      <u/>
      <sz val="13"/>
      <name val=".VnTime"/>
      <family val="2"/>
    </font>
    <font>
      <b/>
      <u/>
      <sz val="13"/>
      <name val=".VnTime"/>
      <family val="2"/>
    </font>
    <font>
      <b/>
      <sz val="10"/>
      <color indexed="8"/>
      <name val="Times New Roman"/>
      <family val="1"/>
      <charset val="163"/>
      <scheme val="major"/>
    </font>
    <font>
      <b/>
      <sz val="10"/>
      <color indexed="8"/>
      <name val="Times New Roman"/>
      <family val="1"/>
      <scheme val="major"/>
    </font>
    <font>
      <sz val="10"/>
      <color indexed="8"/>
      <name val=".VnTime"/>
      <family val="2"/>
    </font>
    <font>
      <b/>
      <sz val="10"/>
      <color indexed="8"/>
      <name val=".VnTime"/>
      <family val="2"/>
    </font>
    <font>
      <b/>
      <i/>
      <sz val="13"/>
      <name val="Times New Roman"/>
      <family val="1"/>
    </font>
    <font>
      <b/>
      <i/>
      <sz val="10"/>
      <name val="Times New Roman"/>
      <family val="1"/>
    </font>
    <font>
      <sz val="13"/>
      <name val="Times New Roman"/>
      <family val="1"/>
      <charset val="163"/>
    </font>
  </fonts>
  <fills count="7">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8"/>
        <bgColor indexed="64"/>
      </patternFill>
    </fill>
    <fill>
      <patternFill patternType="solid">
        <fgColor indexed="13"/>
        <bgColor indexed="64"/>
      </patternFill>
    </fill>
    <fill>
      <patternFill patternType="solid">
        <fgColor indexed="9"/>
        <bgColor indexed="64"/>
      </patternFill>
    </fill>
  </fills>
  <borders count="20">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27">
    <xf numFmtId="0" fontId="0" fillId="0" borderId="0"/>
    <xf numFmtId="171" fontId="2" fillId="0" borderId="0" applyFont="0" applyFill="0" applyBorder="0" applyAlignment="0" applyProtection="0"/>
    <xf numFmtId="0" fontId="3" fillId="0" borderId="0" applyFont="0" applyFill="0" applyBorder="0" applyAlignment="0" applyProtection="0"/>
    <xf numFmtId="170" fontId="2" fillId="0" borderId="0" applyFont="0" applyFill="0" applyBorder="0" applyAlignment="0" applyProtection="0"/>
    <xf numFmtId="40" fontId="3" fillId="0" borderId="0" applyFont="0" applyFill="0" applyBorder="0" applyAlignment="0" applyProtection="0"/>
    <xf numFmtId="38" fontId="3" fillId="0" borderId="0" applyFont="0" applyFill="0" applyBorder="0" applyAlignment="0" applyProtection="0"/>
    <xf numFmtId="166" fontId="14" fillId="0" borderId="0" applyFont="0" applyFill="0" applyBorder="0" applyAlignment="0" applyProtection="0"/>
    <xf numFmtId="9" fontId="15" fillId="0" borderId="0" applyFont="0" applyFill="0" applyBorder="0" applyAlignment="0" applyProtection="0"/>
    <xf numFmtId="0" fontId="4" fillId="0" borderId="0"/>
    <xf numFmtId="0" fontId="2" fillId="0" borderId="0"/>
    <xf numFmtId="165" fontId="1" fillId="0" borderId="0" applyFont="0" applyFill="0" applyBorder="0" applyAlignment="0" applyProtection="0"/>
    <xf numFmtId="164" fontId="1" fillId="0" borderId="0" applyFont="0" applyFill="0" applyBorder="0" applyAlignment="0" applyProtection="0"/>
    <xf numFmtId="165" fontId="20" fillId="0" borderId="0" applyFont="0" applyFill="0" applyBorder="0" applyAlignment="0" applyProtection="0"/>
    <xf numFmtId="167" fontId="16" fillId="0" borderId="0" applyFont="0" applyFill="0" applyBorder="0" applyAlignment="0" applyProtection="0"/>
    <xf numFmtId="3" fontId="2" fillId="0" borderId="0" applyFont="0" applyFill="0" applyBorder="0" applyAlignment="0" applyProtection="0"/>
    <xf numFmtId="169" fontId="2" fillId="0" borderId="0" applyFont="0" applyFill="0" applyBorder="0" applyAlignment="0" applyProtection="0"/>
    <xf numFmtId="0" fontId="2" fillId="0" borderId="0" applyFont="0" applyFill="0" applyBorder="0" applyAlignment="0" applyProtection="0"/>
    <xf numFmtId="2" fontId="2" fillId="0" borderId="0" applyFont="0" applyFill="0" applyBorder="0" applyAlignment="0" applyProtection="0"/>
    <xf numFmtId="0" fontId="6" fillId="0" borderId="1" applyNumberFormat="0" applyAlignment="0" applyProtection="0">
      <alignment horizontal="left" vertical="center"/>
    </xf>
    <xf numFmtId="0" fontId="6" fillId="0" borderId="2">
      <alignment horizontal="left" vertical="center"/>
    </xf>
    <xf numFmtId="0" fontId="5" fillId="0" borderId="0" applyNumberFormat="0" applyFill="0" applyBorder="0" applyAlignment="0" applyProtection="0"/>
    <xf numFmtId="0" fontId="6" fillId="0" borderId="0" applyNumberFormat="0" applyFill="0" applyBorder="0" applyAlignment="0" applyProtection="0"/>
    <xf numFmtId="0" fontId="16" fillId="0" borderId="0"/>
    <xf numFmtId="0" fontId="1" fillId="0" borderId="0"/>
    <xf numFmtId="0" fontId="16" fillId="0" borderId="0"/>
    <xf numFmtId="0" fontId="13" fillId="0" borderId="0" applyNumberFormat="0" applyFill="0" applyBorder="0" applyAlignment="0" applyProtection="0"/>
    <xf numFmtId="0" fontId="2" fillId="0" borderId="3" applyNumberFormat="0" applyFont="0" applyFill="0" applyAlignment="0" applyProtection="0"/>
  </cellStyleXfs>
  <cellXfs count="342">
    <xf numFmtId="0" fontId="0" fillId="0" borderId="0" xfId="0"/>
    <xf numFmtId="0" fontId="7" fillId="2" borderId="0" xfId="9" applyFont="1" applyFill="1"/>
    <xf numFmtId="0" fontId="2" fillId="0" borderId="0" xfId="9"/>
    <xf numFmtId="0" fontId="2" fillId="2" borderId="0" xfId="9" applyFill="1"/>
    <xf numFmtId="0" fontId="2" fillId="3" borderId="4" xfId="9" applyFill="1" applyBorder="1"/>
    <xf numFmtId="0" fontId="8" fillId="4" borderId="5" xfId="9" applyFont="1" applyFill="1" applyBorder="1" applyAlignment="1">
      <alignment horizontal="center"/>
    </xf>
    <xf numFmtId="0" fontId="9" fillId="5" borderId="6" xfId="9" applyFont="1" applyFill="1" applyBorder="1" applyAlignment="1">
      <alignment horizontal="center"/>
    </xf>
    <xf numFmtId="0" fontId="8" fillId="4" borderId="6" xfId="9" applyFont="1" applyFill="1" applyBorder="1" applyAlignment="1">
      <alignment horizontal="center"/>
    </xf>
    <xf numFmtId="0" fontId="8" fillId="4" borderId="7" xfId="9" applyFont="1" applyFill="1" applyBorder="1" applyAlignment="1">
      <alignment horizontal="center"/>
    </xf>
    <xf numFmtId="0" fontId="2" fillId="3" borderId="8" xfId="9" applyFill="1" applyBorder="1"/>
    <xf numFmtId="0" fontId="2" fillId="3" borderId="9" xfId="9" applyFill="1" applyBorder="1"/>
    <xf numFmtId="168" fontId="10" fillId="0" borderId="0" xfId="10" applyNumberFormat="1" applyFont="1" applyAlignment="1"/>
    <xf numFmtId="168" fontId="12" fillId="0" borderId="0" xfId="10" applyNumberFormat="1" applyFont="1"/>
    <xf numFmtId="0" fontId="17" fillId="0" borderId="0" xfId="0" applyFont="1" applyFill="1" applyAlignment="1">
      <alignment vertical="center"/>
    </xf>
    <xf numFmtId="0" fontId="17" fillId="0" borderId="10" xfId="0" applyFont="1" applyFill="1" applyBorder="1" applyAlignment="1">
      <alignment vertical="center"/>
    </xf>
    <xf numFmtId="0" fontId="17" fillId="0" borderId="11" xfId="0" applyFont="1" applyFill="1" applyBorder="1" applyAlignment="1">
      <alignment vertical="center"/>
    </xf>
    <xf numFmtId="168" fontId="17" fillId="0" borderId="0" xfId="10" applyNumberFormat="1" applyFont="1" applyFill="1" applyAlignment="1">
      <alignment vertical="center"/>
    </xf>
    <xf numFmtId="0" fontId="18" fillId="0" borderId="0" xfId="0" applyFont="1" applyFill="1" applyBorder="1" applyAlignment="1">
      <alignment horizontal="center" vertical="center"/>
    </xf>
    <xf numFmtId="0" fontId="17" fillId="0" borderId="10" xfId="0" applyFont="1" applyFill="1" applyBorder="1" applyAlignment="1">
      <alignment horizontal="left" vertical="center" wrapText="1"/>
    </xf>
    <xf numFmtId="0" fontId="17" fillId="0" borderId="10" xfId="0" applyFont="1" applyFill="1" applyBorder="1" applyAlignment="1">
      <alignment vertical="center" wrapText="1"/>
    </xf>
    <xf numFmtId="0" fontId="17" fillId="0" borderId="11" xfId="0" applyFont="1" applyFill="1" applyBorder="1" applyAlignment="1">
      <alignment vertical="center" wrapText="1"/>
    </xf>
    <xf numFmtId="168" fontId="10" fillId="0" borderId="0" xfId="10" applyNumberFormat="1" applyFont="1" applyAlignment="1">
      <alignment horizontal="center"/>
    </xf>
    <xf numFmtId="0" fontId="25" fillId="0" borderId="13" xfId="0" applyFont="1" applyFill="1" applyBorder="1" applyAlignment="1">
      <alignment horizontal="center" vertical="center" wrapText="1"/>
    </xf>
    <xf numFmtId="0" fontId="17" fillId="0" borderId="13" xfId="0" applyFont="1" applyFill="1" applyBorder="1" applyAlignment="1">
      <alignment vertical="center"/>
    </xf>
    <xf numFmtId="168" fontId="18" fillId="0" borderId="17" xfId="10" applyNumberFormat="1" applyFont="1" applyBorder="1" applyAlignment="1">
      <alignment horizontal="center" vertical="center"/>
    </xf>
    <xf numFmtId="168" fontId="18" fillId="0" borderId="17" xfId="10" applyNumberFormat="1" applyFont="1" applyBorder="1" applyAlignment="1">
      <alignment horizontal="center" vertical="center" wrapText="1"/>
    </xf>
    <xf numFmtId="168" fontId="18" fillId="0" borderId="8" xfId="10" applyNumberFormat="1" applyFont="1" applyBorder="1" applyAlignment="1">
      <alignment horizontal="center" vertical="center" wrapText="1"/>
    </xf>
    <xf numFmtId="168" fontId="18" fillId="0" borderId="0" xfId="10" applyNumberFormat="1" applyFont="1" applyAlignment="1">
      <alignment horizontal="center" vertical="center"/>
    </xf>
    <xf numFmtId="168" fontId="18" fillId="0" borderId="13" xfId="10" applyNumberFormat="1" applyFont="1" applyBorder="1" applyAlignment="1">
      <alignment vertical="center"/>
    </xf>
    <xf numFmtId="168" fontId="18" fillId="0" borderId="10" xfId="10" applyNumberFormat="1" applyFont="1" applyBorder="1" applyAlignment="1">
      <alignment vertical="center"/>
    </xf>
    <xf numFmtId="168" fontId="18" fillId="0" borderId="12" xfId="10" applyNumberFormat="1" applyFont="1" applyBorder="1" applyAlignment="1">
      <alignment horizontal="center" vertical="center" wrapText="1"/>
    </xf>
    <xf numFmtId="168" fontId="18" fillId="0" borderId="10" xfId="10" applyNumberFormat="1" applyFont="1" applyBorder="1" applyAlignment="1">
      <alignment vertical="center" wrapText="1"/>
    </xf>
    <xf numFmtId="164" fontId="18" fillId="0" borderId="10" xfId="11" applyNumberFormat="1" applyFont="1" applyBorder="1" applyAlignment="1">
      <alignment horizontal="left" vertical="center" wrapText="1"/>
    </xf>
    <xf numFmtId="164" fontId="18" fillId="0" borderId="10" xfId="0" applyNumberFormat="1" applyFont="1" applyBorder="1" applyAlignment="1">
      <alignment vertical="center" wrapText="1"/>
    </xf>
    <xf numFmtId="164" fontId="18" fillId="0" borderId="10" xfId="0" applyNumberFormat="1" applyFont="1" applyBorder="1" applyAlignment="1">
      <alignment horizontal="justify" vertical="center" wrapText="1"/>
    </xf>
    <xf numFmtId="164" fontId="18" fillId="0" borderId="11" xfId="0" applyNumberFormat="1" applyFont="1" applyBorder="1" applyAlignment="1">
      <alignment horizontal="justify" vertical="center" wrapText="1"/>
    </xf>
    <xf numFmtId="0" fontId="18" fillId="0" borderId="0" xfId="22" applyNumberFormat="1" applyFont="1" applyFill="1" applyAlignment="1">
      <alignment vertical="center"/>
    </xf>
    <xf numFmtId="168" fontId="30" fillId="0" borderId="18" xfId="22" applyNumberFormat="1" applyFont="1" applyFill="1" applyBorder="1" applyAlignment="1">
      <alignment horizontal="center" vertical="center" wrapText="1"/>
    </xf>
    <xf numFmtId="168" fontId="30" fillId="0" borderId="12" xfId="22" applyNumberFormat="1" applyFont="1" applyFill="1" applyBorder="1" applyAlignment="1">
      <alignment horizontal="center" vertical="center" wrapText="1"/>
    </xf>
    <xf numFmtId="168" fontId="17" fillId="0" borderId="10" xfId="0" applyNumberFormat="1" applyFont="1" applyFill="1" applyBorder="1" applyAlignment="1">
      <alignment horizontal="center" vertical="center"/>
    </xf>
    <xf numFmtId="0" fontId="17" fillId="0" borderId="10" xfId="0" applyFont="1" applyFill="1" applyBorder="1" applyAlignment="1">
      <alignment horizontal="center" vertical="center"/>
    </xf>
    <xf numFmtId="0" fontId="17" fillId="0" borderId="10" xfId="0" applyNumberFormat="1" applyFont="1" applyFill="1" applyBorder="1" applyAlignment="1">
      <alignment horizontal="center" vertical="center"/>
    </xf>
    <xf numFmtId="0" fontId="17" fillId="0" borderId="11" xfId="0" applyNumberFormat="1" applyFont="1" applyFill="1" applyBorder="1" applyAlignment="1">
      <alignment horizontal="center" vertical="center"/>
    </xf>
    <xf numFmtId="168" fontId="18" fillId="0" borderId="14" xfId="10" applyNumberFormat="1" applyFont="1" applyBorder="1" applyAlignment="1">
      <alignment vertical="center"/>
    </xf>
    <xf numFmtId="168" fontId="18" fillId="0" borderId="11" xfId="10" applyNumberFormat="1" applyFont="1" applyBorder="1" applyAlignment="1">
      <alignment vertical="center"/>
    </xf>
    <xf numFmtId="0" fontId="33" fillId="0" borderId="0" xfId="0" applyFont="1" applyFill="1" applyAlignment="1">
      <alignment vertical="center"/>
    </xf>
    <xf numFmtId="168" fontId="31" fillId="0" borderId="10" xfId="10" applyNumberFormat="1" applyFont="1" applyBorder="1" applyAlignment="1">
      <alignment vertical="center"/>
    </xf>
    <xf numFmtId="168" fontId="31" fillId="0" borderId="10" xfId="10" applyNumberFormat="1" applyFont="1" applyBorder="1" applyAlignment="1">
      <alignment vertical="center" wrapText="1"/>
    </xf>
    <xf numFmtId="168" fontId="31" fillId="0" borderId="11" xfId="10" applyNumberFormat="1" applyFont="1" applyBorder="1" applyAlignment="1">
      <alignment vertical="center"/>
    </xf>
    <xf numFmtId="168" fontId="31" fillId="0" borderId="0" xfId="10" applyNumberFormat="1" applyFont="1" applyAlignment="1">
      <alignment vertical="center"/>
    </xf>
    <xf numFmtId="168" fontId="34" fillId="0" borderId="0" xfId="12" applyNumberFormat="1" applyFont="1" applyAlignment="1">
      <alignment horizontal="right" vertical="center"/>
    </xf>
    <xf numFmtId="168" fontId="36" fillId="0" borderId="0" xfId="12" applyNumberFormat="1" applyFont="1" applyAlignment="1">
      <alignment horizontal="left" vertical="center"/>
    </xf>
    <xf numFmtId="168" fontId="36" fillId="0" borderId="0" xfId="12" applyNumberFormat="1" applyFont="1" applyAlignment="1">
      <alignment vertical="center"/>
    </xf>
    <xf numFmtId="168" fontId="36" fillId="0" borderId="0" xfId="12" applyNumberFormat="1" applyFont="1" applyAlignment="1">
      <alignment horizontal="right" vertical="center"/>
    </xf>
    <xf numFmtId="168" fontId="37" fillId="0" borderId="0" xfId="12" applyNumberFormat="1" applyFont="1" applyAlignment="1">
      <alignment vertical="center"/>
    </xf>
    <xf numFmtId="168" fontId="32" fillId="0" borderId="0" xfId="10" applyNumberFormat="1" applyFont="1" applyAlignment="1">
      <alignment horizontal="center" vertical="center"/>
    </xf>
    <xf numFmtId="168" fontId="32" fillId="0" borderId="0" xfId="10" applyNumberFormat="1" applyFont="1" applyAlignment="1">
      <alignment vertical="center"/>
    </xf>
    <xf numFmtId="168" fontId="32" fillId="0" borderId="0" xfId="10" applyNumberFormat="1" applyFont="1" applyAlignment="1">
      <alignment horizontal="right" vertical="center"/>
    </xf>
    <xf numFmtId="168" fontId="27" fillId="0" borderId="0" xfId="10" applyNumberFormat="1" applyFont="1" applyAlignment="1">
      <alignment vertical="center"/>
    </xf>
    <xf numFmtId="168" fontId="27" fillId="0" borderId="0" xfId="10" applyNumberFormat="1" applyFont="1" applyAlignment="1">
      <alignment horizontal="center" vertical="center"/>
    </xf>
    <xf numFmtId="168" fontId="27" fillId="0" borderId="0" xfId="10" applyNumberFormat="1" applyFont="1" applyAlignment="1">
      <alignment horizontal="right" vertical="center"/>
    </xf>
    <xf numFmtId="168" fontId="27" fillId="0" borderId="12" xfId="10" applyNumberFormat="1" applyFont="1" applyBorder="1" applyAlignment="1">
      <alignment horizontal="center" vertical="center" wrapText="1"/>
    </xf>
    <xf numFmtId="168" fontId="32" fillId="0" borderId="0" xfId="10" applyNumberFormat="1" applyFont="1" applyAlignment="1">
      <alignment vertical="center" wrapText="1"/>
    </xf>
    <xf numFmtId="168" fontId="32" fillId="0" borderId="13" xfId="10" applyNumberFormat="1" applyFont="1" applyBorder="1" applyAlignment="1">
      <alignment horizontal="center" vertical="center" wrapText="1"/>
    </xf>
    <xf numFmtId="168" fontId="32" fillId="0" borderId="13" xfId="10" applyNumberFormat="1" applyFont="1" applyBorder="1" applyAlignment="1">
      <alignment vertical="center" wrapText="1"/>
    </xf>
    <xf numFmtId="168" fontId="39" fillId="0" borderId="0" xfId="10" applyNumberFormat="1" applyFont="1" applyAlignment="1">
      <alignment vertical="center" wrapText="1"/>
    </xf>
    <xf numFmtId="168" fontId="27" fillId="0" borderId="10" xfId="10" applyNumberFormat="1" applyFont="1" applyBorder="1" applyAlignment="1">
      <alignment horizontal="left" vertical="center" wrapText="1"/>
    </xf>
    <xf numFmtId="168" fontId="27" fillId="0" borderId="10" xfId="10" applyNumberFormat="1" applyFont="1" applyBorder="1" applyAlignment="1">
      <alignment vertical="center" wrapText="1"/>
    </xf>
    <xf numFmtId="168" fontId="27" fillId="0" borderId="0" xfId="10" applyNumberFormat="1" applyFont="1" applyAlignment="1">
      <alignment vertical="center" wrapText="1"/>
    </xf>
    <xf numFmtId="168" fontId="32" fillId="0" borderId="10" xfId="10" applyNumberFormat="1" applyFont="1" applyBorder="1" applyAlignment="1">
      <alignment horizontal="center" vertical="center" wrapText="1"/>
    </xf>
    <xf numFmtId="168" fontId="32" fillId="0" borderId="10" xfId="10" applyNumberFormat="1" applyFont="1" applyBorder="1" applyAlignment="1">
      <alignment vertical="center" wrapText="1"/>
    </xf>
    <xf numFmtId="168" fontId="27" fillId="0" borderId="10" xfId="10" applyNumberFormat="1" applyFont="1" applyBorder="1" applyAlignment="1">
      <alignment horizontal="center" vertical="center" wrapText="1"/>
    </xf>
    <xf numFmtId="168" fontId="38" fillId="0" borderId="10" xfId="10" applyNumberFormat="1" applyFont="1" applyBorder="1" applyAlignment="1">
      <alignment horizontal="center" vertical="center" wrapText="1"/>
    </xf>
    <xf numFmtId="168" fontId="38" fillId="0" borderId="10" xfId="10" applyNumberFormat="1" applyFont="1" applyBorder="1" applyAlignment="1">
      <alignment vertical="center" wrapText="1"/>
    </xf>
    <xf numFmtId="168" fontId="38" fillId="0" borderId="0" xfId="10" applyNumberFormat="1" applyFont="1" applyAlignment="1">
      <alignment vertical="center" wrapText="1"/>
    </xf>
    <xf numFmtId="168" fontId="27" fillId="0" borderId="11" xfId="10" applyNumberFormat="1" applyFont="1" applyBorder="1" applyAlignment="1">
      <alignment horizontal="center" vertical="center" wrapText="1"/>
    </xf>
    <xf numFmtId="168" fontId="27" fillId="0" borderId="11" xfId="10" applyNumberFormat="1" applyFont="1" applyBorder="1" applyAlignment="1">
      <alignment vertical="center" wrapText="1"/>
    </xf>
    <xf numFmtId="168" fontId="38" fillId="0" borderId="0" xfId="10" applyNumberFormat="1" applyFont="1" applyAlignment="1">
      <alignment vertical="center"/>
    </xf>
    <xf numFmtId="168" fontId="10" fillId="0" borderId="0" xfId="10" applyNumberFormat="1" applyFont="1" applyAlignment="1">
      <alignment horizontal="center" vertical="center"/>
    </xf>
    <xf numFmtId="168" fontId="10" fillId="0" borderId="0" xfId="10" applyNumberFormat="1" applyFont="1" applyAlignment="1">
      <alignment vertical="center"/>
    </xf>
    <xf numFmtId="168" fontId="23" fillId="0" borderId="0" xfId="10" applyNumberFormat="1" applyFont="1" applyAlignment="1">
      <alignment horizontal="right" vertical="center"/>
    </xf>
    <xf numFmtId="168" fontId="12" fillId="0" borderId="0" xfId="10" applyNumberFormat="1" applyFont="1" applyAlignment="1">
      <alignment vertical="center"/>
    </xf>
    <xf numFmtId="168" fontId="24" fillId="0" borderId="0" xfId="10" applyNumberFormat="1" applyFont="1" applyAlignment="1">
      <alignment horizontal="center"/>
    </xf>
    <xf numFmtId="168" fontId="32" fillId="0" borderId="12" xfId="10" applyNumberFormat="1" applyFont="1" applyBorder="1" applyAlignment="1">
      <alignment horizontal="center" vertical="center" wrapText="1"/>
    </xf>
    <xf numFmtId="168" fontId="40" fillId="0" borderId="0" xfId="10" applyNumberFormat="1" applyFont="1" applyBorder="1" applyAlignment="1">
      <alignment vertical="center" wrapText="1"/>
    </xf>
    <xf numFmtId="168" fontId="23" fillId="0" borderId="0" xfId="10" applyNumberFormat="1" applyFont="1" applyAlignment="1">
      <alignment vertical="center" wrapText="1"/>
    </xf>
    <xf numFmtId="168" fontId="32" fillId="0" borderId="13" xfId="10" applyNumberFormat="1" applyFont="1" applyBorder="1" applyAlignment="1">
      <alignment horizontal="center"/>
    </xf>
    <xf numFmtId="168" fontId="32" fillId="0" borderId="13" xfId="10" applyNumberFormat="1" applyFont="1" applyBorder="1"/>
    <xf numFmtId="168" fontId="10" fillId="0" borderId="13" xfId="10" applyNumberFormat="1" applyFont="1" applyBorder="1"/>
    <xf numFmtId="168" fontId="41" fillId="0" borderId="0" xfId="10" applyNumberFormat="1" applyFont="1" applyBorder="1" applyAlignment="1">
      <alignment horizontal="right"/>
    </xf>
    <xf numFmtId="168" fontId="10" fillId="0" borderId="0" xfId="10" applyNumberFormat="1" applyFont="1"/>
    <xf numFmtId="168" fontId="32" fillId="0" borderId="10" xfId="10" applyNumberFormat="1" applyFont="1" applyBorder="1" applyAlignment="1">
      <alignment horizontal="center"/>
    </xf>
    <xf numFmtId="168" fontId="32" fillId="0" borderId="10" xfId="10" applyNumberFormat="1" applyFont="1" applyBorder="1" applyAlignment="1">
      <alignment vertical="top" wrapText="1"/>
    </xf>
    <xf numFmtId="168" fontId="23" fillId="0" borderId="10" xfId="10" applyNumberFormat="1" applyFont="1" applyBorder="1"/>
    <xf numFmtId="168" fontId="42" fillId="0" borderId="0" xfId="10" applyNumberFormat="1" applyFont="1" applyBorder="1" applyAlignment="1">
      <alignment horizontal="right"/>
    </xf>
    <xf numFmtId="168" fontId="43" fillId="0" borderId="0" xfId="10" applyNumberFormat="1" applyFont="1"/>
    <xf numFmtId="168" fontId="12" fillId="0" borderId="10" xfId="10" applyNumberFormat="1" applyFont="1" applyBorder="1" applyAlignment="1">
      <alignment horizontal="center"/>
    </xf>
    <xf numFmtId="168" fontId="27" fillId="0" borderId="10" xfId="10" applyNumberFormat="1" applyFont="1" applyBorder="1" applyAlignment="1">
      <alignment vertical="top" wrapText="1"/>
    </xf>
    <xf numFmtId="168" fontId="12" fillId="0" borderId="10" xfId="10" applyNumberFormat="1" applyFont="1" applyBorder="1"/>
    <xf numFmtId="168" fontId="40" fillId="0" borderId="0" xfId="10" applyNumberFormat="1" applyFont="1" applyBorder="1" applyAlignment="1">
      <alignment horizontal="right"/>
    </xf>
    <xf numFmtId="168" fontId="24" fillId="0" borderId="10" xfId="10" applyNumberFormat="1" applyFont="1" applyBorder="1" applyAlignment="1">
      <alignment horizontal="center"/>
    </xf>
    <xf numFmtId="168" fontId="24" fillId="0" borderId="10" xfId="10" applyNumberFormat="1" applyFont="1" applyBorder="1"/>
    <xf numFmtId="168" fontId="24" fillId="0" borderId="0" xfId="10" applyNumberFormat="1" applyFont="1"/>
    <xf numFmtId="168" fontId="23" fillId="0" borderId="0" xfId="10" applyNumberFormat="1" applyFont="1" applyBorder="1" applyAlignment="1">
      <alignment horizontal="right"/>
    </xf>
    <xf numFmtId="168" fontId="12" fillId="0" borderId="10" xfId="10" applyNumberFormat="1" applyFont="1" applyBorder="1" applyAlignment="1">
      <alignment horizontal="center" vertical="top"/>
    </xf>
    <xf numFmtId="168" fontId="32" fillId="0" borderId="10" xfId="10" applyNumberFormat="1" applyFont="1" applyBorder="1" applyAlignment="1">
      <alignment horizontal="center" vertical="top" wrapText="1"/>
    </xf>
    <xf numFmtId="168" fontId="10" fillId="0" borderId="10" xfId="10" applyNumberFormat="1" applyFont="1" applyBorder="1"/>
    <xf numFmtId="168" fontId="32" fillId="0" borderId="11" xfId="10" applyNumberFormat="1" applyFont="1" applyBorder="1" applyAlignment="1">
      <alignment horizontal="center"/>
    </xf>
    <xf numFmtId="168" fontId="32" fillId="0" borderId="11" xfId="10" applyNumberFormat="1" applyFont="1" applyBorder="1" applyAlignment="1">
      <alignment vertical="top" wrapText="1"/>
    </xf>
    <xf numFmtId="168" fontId="23" fillId="0" borderId="11" xfId="10" applyNumberFormat="1" applyFont="1" applyBorder="1"/>
    <xf numFmtId="168" fontId="12" fillId="0" borderId="0" xfId="10" applyNumberFormat="1" applyFont="1" applyAlignment="1">
      <alignment horizontal="center"/>
    </xf>
    <xf numFmtId="168" fontId="23" fillId="0" borderId="0" xfId="10" applyNumberFormat="1" applyFont="1" applyAlignment="1">
      <alignment horizontal="center"/>
    </xf>
    <xf numFmtId="168" fontId="44" fillId="0" borderId="0" xfId="12" applyNumberFormat="1" applyFont="1" applyAlignment="1">
      <alignment vertical="center"/>
    </xf>
    <xf numFmtId="168" fontId="45" fillId="0" borderId="0" xfId="12" applyNumberFormat="1" applyFont="1" applyAlignment="1">
      <alignment horizontal="right" vertical="center"/>
    </xf>
    <xf numFmtId="168" fontId="46" fillId="0" borderId="0" xfId="12" applyNumberFormat="1" applyFont="1" applyAlignment="1">
      <alignment vertical="center"/>
    </xf>
    <xf numFmtId="168" fontId="47" fillId="0" borderId="0" xfId="12" applyNumberFormat="1" applyFont="1" applyAlignment="1">
      <alignment vertical="center"/>
    </xf>
    <xf numFmtId="0" fontId="27" fillId="0" borderId="0" xfId="24" applyNumberFormat="1" applyFont="1" applyAlignment="1">
      <alignment horizontal="right"/>
    </xf>
    <xf numFmtId="0" fontId="32" fillId="0" borderId="14" xfId="24" applyNumberFormat="1" applyFont="1" applyBorder="1" applyAlignment="1">
      <alignment horizontal="center"/>
    </xf>
    <xf numFmtId="0" fontId="32" fillId="0" borderId="13" xfId="24" applyFont="1" applyBorder="1" applyAlignment="1">
      <alignment horizontal="center"/>
    </xf>
    <xf numFmtId="0" fontId="32" fillId="0" borderId="13" xfId="24" applyNumberFormat="1" applyFont="1" applyBorder="1"/>
    <xf numFmtId="0" fontId="27" fillId="0" borderId="13" xfId="24" applyNumberFormat="1" applyFont="1" applyBorder="1"/>
    <xf numFmtId="0" fontId="27" fillId="0" borderId="13" xfId="24" applyFont="1" applyBorder="1" applyAlignment="1">
      <alignment horizontal="center"/>
    </xf>
    <xf numFmtId="0" fontId="27" fillId="0" borderId="10" xfId="24" applyNumberFormat="1" applyFont="1" applyBorder="1"/>
    <xf numFmtId="0" fontId="27" fillId="0" borderId="10" xfId="24" applyFont="1" applyBorder="1" applyAlignment="1">
      <alignment horizontal="center"/>
    </xf>
    <xf numFmtId="0" fontId="27" fillId="6" borderId="10" xfId="24" applyNumberFormat="1" applyFont="1" applyFill="1" applyBorder="1"/>
    <xf numFmtId="0" fontId="27" fillId="6" borderId="10" xfId="24" applyFont="1" applyFill="1" applyBorder="1" applyAlignment="1">
      <alignment horizontal="center"/>
    </xf>
    <xf numFmtId="0" fontId="27" fillId="6" borderId="13" xfId="24" applyNumberFormat="1" applyFont="1" applyFill="1" applyBorder="1"/>
    <xf numFmtId="0" fontId="32" fillId="0" borderId="10" xfId="24" applyFont="1" applyBorder="1" applyAlignment="1">
      <alignment horizontal="center"/>
    </xf>
    <xf numFmtId="0" fontId="32" fillId="0" borderId="10" xfId="24" applyNumberFormat="1" applyFont="1" applyBorder="1"/>
    <xf numFmtId="0" fontId="32" fillId="0" borderId="10" xfId="24" applyNumberFormat="1" applyFont="1" applyBorder="1" applyAlignment="1">
      <alignment horizontal="center"/>
    </xf>
    <xf numFmtId="0" fontId="32" fillId="0" borderId="10" xfId="24" applyNumberFormat="1" applyFont="1" applyBorder="1" applyAlignment="1">
      <alignment horizontal="left"/>
    </xf>
    <xf numFmtId="168" fontId="32" fillId="0" borderId="11" xfId="10" applyNumberFormat="1" applyFont="1" applyBorder="1" applyAlignment="1">
      <alignment horizontal="center" vertical="top" wrapText="1"/>
    </xf>
    <xf numFmtId="0" fontId="27" fillId="0" borderId="0" xfId="24" applyFont="1" applyAlignment="1">
      <alignment horizontal="center"/>
    </xf>
    <xf numFmtId="0" fontId="27" fillId="0" borderId="0" xfId="24" applyFont="1"/>
    <xf numFmtId="0" fontId="27" fillId="0" borderId="0" xfId="0" applyFont="1"/>
    <xf numFmtId="0" fontId="32" fillId="0" borderId="0" xfId="0" applyFont="1"/>
    <xf numFmtId="0" fontId="38" fillId="0" borderId="0" xfId="24" applyFont="1" applyAlignment="1">
      <alignment horizontal="center" wrapText="1"/>
    </xf>
    <xf numFmtId="0" fontId="38" fillId="0" borderId="0" xfId="24" applyFont="1" applyAlignment="1">
      <alignment horizontal="center"/>
    </xf>
    <xf numFmtId="0" fontId="32" fillId="0" borderId="14" xfId="24" applyFont="1" applyBorder="1" applyAlignment="1">
      <alignment horizontal="center"/>
    </xf>
    <xf numFmtId="172" fontId="32" fillId="0" borderId="14" xfId="13" applyNumberFormat="1" applyFont="1" applyBorder="1"/>
    <xf numFmtId="172" fontId="32" fillId="0" borderId="13" xfId="13" applyNumberFormat="1" applyFont="1" applyBorder="1"/>
    <xf numFmtId="0" fontId="48" fillId="0" borderId="13" xfId="24" applyFont="1" applyBorder="1" applyAlignment="1">
      <alignment horizontal="center"/>
    </xf>
    <xf numFmtId="172" fontId="48" fillId="0" borderId="13" xfId="13" applyNumberFormat="1" applyFont="1" applyBorder="1"/>
    <xf numFmtId="172" fontId="27" fillId="0" borderId="13" xfId="13" applyNumberFormat="1" applyFont="1" applyBorder="1"/>
    <xf numFmtId="0" fontId="48" fillId="0" borderId="10" xfId="24" applyFont="1" applyBorder="1" applyAlignment="1">
      <alignment horizontal="center"/>
    </xf>
    <xf numFmtId="172" fontId="48" fillId="0" borderId="10" xfId="13" applyNumberFormat="1" applyFont="1" applyBorder="1"/>
    <xf numFmtId="172" fontId="27" fillId="0" borderId="10" xfId="13" applyNumberFormat="1" applyFont="1" applyBorder="1"/>
    <xf numFmtId="0" fontId="48" fillId="6" borderId="10" xfId="24" applyFont="1" applyFill="1" applyBorder="1" applyAlignment="1">
      <alignment horizontal="center"/>
    </xf>
    <xf numFmtId="172" fontId="48" fillId="6" borderId="10" xfId="13" applyNumberFormat="1" applyFont="1" applyFill="1" applyBorder="1"/>
    <xf numFmtId="0" fontId="38" fillId="6" borderId="10" xfId="24" applyFont="1" applyFill="1" applyBorder="1" applyAlignment="1">
      <alignment horizontal="center"/>
    </xf>
    <xf numFmtId="0" fontId="38" fillId="6" borderId="10" xfId="24" applyFont="1" applyFill="1" applyBorder="1"/>
    <xf numFmtId="172" fontId="38" fillId="6" borderId="10" xfId="13" applyNumberFormat="1" applyFont="1" applyFill="1" applyBorder="1"/>
    <xf numFmtId="172" fontId="27" fillId="6" borderId="10" xfId="13" applyNumberFormat="1" applyFont="1" applyFill="1" applyBorder="1"/>
    <xf numFmtId="172" fontId="32" fillId="6" borderId="10" xfId="13" applyNumberFormat="1" applyFont="1" applyFill="1" applyBorder="1"/>
    <xf numFmtId="172" fontId="32" fillId="0" borderId="10" xfId="13" applyNumberFormat="1" applyFont="1" applyBorder="1"/>
    <xf numFmtId="172" fontId="32" fillId="0" borderId="10" xfId="13" applyNumberFormat="1" applyFont="1" applyBorder="1" applyAlignment="1">
      <alignment horizontal="center"/>
    </xf>
    <xf numFmtId="0" fontId="32" fillId="0" borderId="0" xfId="0" applyFont="1" applyAlignment="1">
      <alignment horizontal="center"/>
    </xf>
    <xf numFmtId="0" fontId="27" fillId="0" borderId="0" xfId="0" applyFont="1" applyAlignment="1">
      <alignment horizontal="center"/>
    </xf>
    <xf numFmtId="168" fontId="38" fillId="0" borderId="10" xfId="10" applyNumberFormat="1" applyFont="1" applyBorder="1" applyAlignment="1">
      <alignment vertical="top" wrapText="1"/>
    </xf>
    <xf numFmtId="168" fontId="27" fillId="0" borderId="15" xfId="10" applyNumberFormat="1" applyFont="1" applyBorder="1" applyAlignment="1">
      <alignment vertical="top" wrapText="1"/>
    </xf>
    <xf numFmtId="168" fontId="35" fillId="0" borderId="0" xfId="10" applyNumberFormat="1" applyFont="1" applyAlignment="1">
      <alignment horizontal="center" vertical="center"/>
    </xf>
    <xf numFmtId="168" fontId="18" fillId="0" borderId="0" xfId="10" applyNumberFormat="1" applyFont="1" applyAlignment="1">
      <alignment vertical="center"/>
    </xf>
    <xf numFmtId="168" fontId="38" fillId="0" borderId="0" xfId="10" applyNumberFormat="1" applyFont="1" applyAlignment="1">
      <alignment horizontal="center" vertical="center"/>
    </xf>
    <xf numFmtId="168" fontId="27" fillId="0" borderId="12" xfId="10" applyNumberFormat="1" applyFont="1" applyBorder="1" applyAlignment="1">
      <alignment horizontal="center" vertical="center"/>
    </xf>
    <xf numFmtId="168" fontId="32" fillId="0" borderId="13" xfId="10" applyNumberFormat="1" applyFont="1" applyBorder="1" applyAlignment="1">
      <alignment vertical="center"/>
    </xf>
    <xf numFmtId="168" fontId="32" fillId="0" borderId="14" xfId="10" applyNumberFormat="1" applyFont="1" applyBorder="1" applyAlignment="1">
      <alignment vertical="center"/>
    </xf>
    <xf numFmtId="168" fontId="39" fillId="0" borderId="0" xfId="10" applyNumberFormat="1" applyFont="1" applyAlignment="1">
      <alignment vertical="center"/>
    </xf>
    <xf numFmtId="168" fontId="32" fillId="0" borderId="10" xfId="10" applyNumberFormat="1" applyFont="1" applyBorder="1" applyAlignment="1">
      <alignment vertical="center"/>
    </xf>
    <xf numFmtId="168" fontId="27" fillId="0" borderId="10" xfId="10" applyNumberFormat="1" applyFont="1" applyBorder="1" applyAlignment="1">
      <alignment vertical="center"/>
    </xf>
    <xf numFmtId="168" fontId="27" fillId="0" borderId="13" xfId="10" applyNumberFormat="1" applyFont="1" applyBorder="1" applyAlignment="1">
      <alignment vertical="center"/>
    </xf>
    <xf numFmtId="168" fontId="32" fillId="0" borderId="16" xfId="10" applyNumberFormat="1" applyFont="1" applyBorder="1" applyAlignment="1">
      <alignment vertical="center"/>
    </xf>
    <xf numFmtId="168" fontId="32" fillId="0" borderId="16" xfId="10" applyNumberFormat="1" applyFont="1" applyBorder="1" applyAlignment="1">
      <alignment vertical="center" wrapText="1"/>
    </xf>
    <xf numFmtId="168" fontId="32" fillId="0" borderId="11" xfId="10" applyNumberFormat="1" applyFont="1" applyBorder="1" applyAlignment="1">
      <alignment vertical="center"/>
    </xf>
    <xf numFmtId="168" fontId="32" fillId="0" borderId="11" xfId="10" applyNumberFormat="1" applyFont="1" applyBorder="1" applyAlignment="1">
      <alignment vertical="center" wrapText="1"/>
    </xf>
    <xf numFmtId="168" fontId="33" fillId="0" borderId="0" xfId="10" applyNumberFormat="1" applyFont="1" applyAlignment="1">
      <alignment vertical="center"/>
    </xf>
    <xf numFmtId="168" fontId="33" fillId="0" borderId="0" xfId="10" applyNumberFormat="1" applyFont="1" applyAlignment="1">
      <alignment horizontal="right" vertical="center"/>
    </xf>
    <xf numFmtId="168" fontId="27" fillId="0" borderId="0" xfId="10" applyNumberFormat="1" applyFont="1" applyAlignment="1">
      <alignment horizontal="center"/>
    </xf>
    <xf numFmtId="0" fontId="32" fillId="0" borderId="12" xfId="0" applyFont="1" applyBorder="1" applyAlignment="1">
      <alignment horizontal="center"/>
    </xf>
    <xf numFmtId="0" fontId="32" fillId="0" borderId="12" xfId="0" applyNumberFormat="1" applyFont="1" applyBorder="1" applyAlignment="1">
      <alignment horizontal="center" vertical="center"/>
    </xf>
    <xf numFmtId="168" fontId="32" fillId="0" borderId="12" xfId="0" applyNumberFormat="1" applyFont="1" applyBorder="1" applyAlignment="1">
      <alignment horizontal="center"/>
    </xf>
    <xf numFmtId="0" fontId="32" fillId="0" borderId="13" xfId="0" applyNumberFormat="1" applyFont="1" applyBorder="1"/>
    <xf numFmtId="0" fontId="32" fillId="0" borderId="10" xfId="0" applyFont="1" applyBorder="1" applyAlignment="1">
      <alignment horizontal="center"/>
    </xf>
    <xf numFmtId="0" fontId="32" fillId="0" borderId="10" xfId="0" applyNumberFormat="1" applyFont="1" applyBorder="1"/>
    <xf numFmtId="0" fontId="27" fillId="0" borderId="10" xfId="0" applyNumberFormat="1" applyFont="1" applyBorder="1"/>
    <xf numFmtId="0" fontId="32" fillId="0" borderId="11" xfId="0" applyFont="1" applyBorder="1" applyAlignment="1">
      <alignment horizontal="center"/>
    </xf>
    <xf numFmtId="0" fontId="32" fillId="0" borderId="11" xfId="0" applyNumberFormat="1" applyFont="1" applyBorder="1"/>
    <xf numFmtId="49" fontId="32" fillId="0" borderId="0" xfId="0" applyNumberFormat="1" applyFont="1"/>
    <xf numFmtId="164" fontId="32" fillId="0" borderId="0" xfId="0" applyNumberFormat="1" applyFont="1"/>
    <xf numFmtId="168" fontId="38" fillId="0" borderId="0" xfId="10" applyNumberFormat="1" applyFont="1" applyAlignment="1">
      <alignment horizontal="center"/>
    </xf>
    <xf numFmtId="0" fontId="32" fillId="0" borderId="13" xfId="0" applyFont="1" applyBorder="1" applyAlignment="1">
      <alignment horizontal="center"/>
    </xf>
    <xf numFmtId="164" fontId="32" fillId="0" borderId="13" xfId="11" applyFont="1" applyBorder="1"/>
    <xf numFmtId="164" fontId="48" fillId="0" borderId="10" xfId="11" applyFont="1" applyBorder="1"/>
    <xf numFmtId="164" fontId="48" fillId="0" borderId="0" xfId="0" applyNumberFormat="1" applyFont="1"/>
    <xf numFmtId="0" fontId="48" fillId="0" borderId="0" xfId="0" applyFont="1"/>
    <xf numFmtId="0" fontId="27" fillId="0" borderId="10" xfId="0" applyFont="1" applyBorder="1" applyAlignment="1">
      <alignment horizontal="center"/>
    </xf>
    <xf numFmtId="164" fontId="27" fillId="0" borderId="10" xfId="11" applyFont="1" applyBorder="1"/>
    <xf numFmtId="164" fontId="38" fillId="0" borderId="0" xfId="0" applyNumberFormat="1" applyFont="1"/>
    <xf numFmtId="164" fontId="32" fillId="0" borderId="10" xfId="11" applyFont="1" applyBorder="1"/>
    <xf numFmtId="164" fontId="48" fillId="0" borderId="11" xfId="11" applyFont="1" applyBorder="1"/>
    <xf numFmtId="0" fontId="27" fillId="0" borderId="0" xfId="0" applyFont="1" applyBorder="1" applyAlignment="1">
      <alignment horizontal="center"/>
    </xf>
    <xf numFmtId="49" fontId="27" fillId="0" borderId="0" xfId="0" applyNumberFormat="1" applyFont="1" applyBorder="1"/>
    <xf numFmtId="0" fontId="27" fillId="0" borderId="0" xfId="0" applyFont="1" applyBorder="1"/>
    <xf numFmtId="49" fontId="27" fillId="0" borderId="0" xfId="0" applyNumberFormat="1" applyFont="1"/>
    <xf numFmtId="0" fontId="33" fillId="0" borderId="0" xfId="0" applyFont="1"/>
    <xf numFmtId="0" fontId="18" fillId="0" borderId="0" xfId="0" applyFont="1" applyFill="1" applyAlignment="1">
      <alignment vertical="center"/>
    </xf>
    <xf numFmtId="0" fontId="31" fillId="0" borderId="0" xfId="0" applyFont="1" applyFill="1" applyAlignment="1">
      <alignment vertical="center"/>
    </xf>
    <xf numFmtId="0" fontId="18" fillId="0" borderId="0" xfId="0" applyFont="1" applyFill="1" applyAlignment="1">
      <alignment horizontal="center" vertical="center"/>
    </xf>
    <xf numFmtId="3" fontId="18" fillId="0" borderId="0" xfId="0" applyNumberFormat="1" applyFont="1" applyFill="1" applyAlignment="1">
      <alignment horizontal="center" vertical="center"/>
    </xf>
    <xf numFmtId="3" fontId="18" fillId="0" borderId="0" xfId="0" applyNumberFormat="1" applyFont="1" applyFill="1" applyAlignment="1">
      <alignment vertical="center"/>
    </xf>
    <xf numFmtId="49" fontId="18" fillId="0" borderId="14" xfId="0" applyNumberFormat="1" applyFont="1" applyFill="1" applyBorder="1" applyAlignment="1">
      <alignment horizontal="right" vertical="center"/>
    </xf>
    <xf numFmtId="49" fontId="18" fillId="0" borderId="14" xfId="0" applyNumberFormat="1" applyFont="1" applyFill="1" applyBorder="1" applyAlignment="1">
      <alignment vertical="center" wrapText="1"/>
    </xf>
    <xf numFmtId="49" fontId="18" fillId="0" borderId="10" xfId="0" applyNumberFormat="1" applyFont="1" applyFill="1" applyBorder="1" applyAlignment="1">
      <alignment horizontal="right" vertical="center"/>
    </xf>
    <xf numFmtId="49" fontId="18" fillId="0" borderId="10" xfId="0" applyNumberFormat="1" applyFont="1" applyFill="1" applyBorder="1" applyAlignment="1">
      <alignment vertical="center" wrapText="1"/>
    </xf>
    <xf numFmtId="49" fontId="18" fillId="0" borderId="11" xfId="0" applyNumberFormat="1" applyFont="1" applyFill="1" applyBorder="1" applyAlignment="1">
      <alignment horizontal="right" vertical="center"/>
    </xf>
    <xf numFmtId="49" fontId="18" fillId="0" borderId="11" xfId="0" applyNumberFormat="1" applyFont="1" applyFill="1" applyBorder="1" applyAlignment="1">
      <alignment vertical="center" wrapText="1"/>
    </xf>
    <xf numFmtId="49" fontId="18" fillId="0" borderId="0" xfId="0" applyNumberFormat="1" applyFont="1" applyFill="1" applyAlignment="1">
      <alignment vertical="center"/>
    </xf>
    <xf numFmtId="173" fontId="28" fillId="0" borderId="14" xfId="0" applyNumberFormat="1" applyFont="1" applyFill="1" applyBorder="1" applyAlignment="1">
      <alignment horizontal="right" vertical="center"/>
    </xf>
    <xf numFmtId="173" fontId="28" fillId="0" borderId="14" xfId="10" applyNumberFormat="1" applyFont="1" applyFill="1" applyBorder="1" applyAlignment="1">
      <alignment vertical="center"/>
    </xf>
    <xf numFmtId="173" fontId="28" fillId="0" borderId="14" xfId="0" applyNumberFormat="1" applyFont="1" applyFill="1" applyBorder="1" applyAlignment="1">
      <alignment vertical="center"/>
    </xf>
    <xf numFmtId="173" fontId="28" fillId="0" borderId="14" xfId="10" applyNumberFormat="1" applyFont="1" applyFill="1" applyBorder="1" applyAlignment="1">
      <alignment horizontal="left" vertical="center" wrapText="1"/>
    </xf>
    <xf numFmtId="173" fontId="28" fillId="0" borderId="10" xfId="0" applyNumberFormat="1" applyFont="1" applyFill="1" applyBorder="1" applyAlignment="1">
      <alignment horizontal="right" vertical="center"/>
    </xf>
    <xf numFmtId="173" fontId="28" fillId="0" borderId="10" xfId="10" applyNumberFormat="1" applyFont="1" applyFill="1" applyBorder="1" applyAlignment="1">
      <alignment vertical="center"/>
    </xf>
    <xf numFmtId="173" fontId="28" fillId="0" borderId="10" xfId="0" applyNumberFormat="1" applyFont="1" applyFill="1" applyBorder="1" applyAlignment="1">
      <alignment vertical="center"/>
    </xf>
    <xf numFmtId="173" fontId="28" fillId="0" borderId="10" xfId="10" applyNumberFormat="1" applyFont="1" applyFill="1" applyBorder="1" applyAlignment="1">
      <alignment horizontal="left" vertical="center" wrapText="1"/>
    </xf>
    <xf numFmtId="173" fontId="28" fillId="0" borderId="10" xfId="10" applyNumberFormat="1" applyFont="1" applyFill="1" applyBorder="1" applyAlignment="1">
      <alignment horizontal="left" vertical="center"/>
    </xf>
    <xf numFmtId="173" fontId="28" fillId="0" borderId="11" xfId="0" applyNumberFormat="1" applyFont="1" applyFill="1" applyBorder="1" applyAlignment="1">
      <alignment horizontal="right" vertical="center"/>
    </xf>
    <xf numFmtId="173" fontId="28" fillId="0" borderId="11" xfId="10" applyNumberFormat="1" applyFont="1" applyFill="1" applyBorder="1" applyAlignment="1">
      <alignment vertical="center"/>
    </xf>
    <xf numFmtId="173" fontId="28" fillId="0" borderId="11" xfId="0" applyNumberFormat="1" applyFont="1" applyFill="1" applyBorder="1" applyAlignment="1">
      <alignment vertical="center"/>
    </xf>
    <xf numFmtId="173" fontId="28" fillId="0" borderId="11" xfId="10" applyNumberFormat="1" applyFont="1" applyFill="1" applyBorder="1" applyAlignment="1">
      <alignment horizontal="left" vertical="center" wrapText="1"/>
    </xf>
    <xf numFmtId="168" fontId="18" fillId="0" borderId="0" xfId="10" applyNumberFormat="1" applyFont="1" applyFill="1" applyAlignment="1">
      <alignment vertical="center"/>
    </xf>
    <xf numFmtId="0" fontId="31" fillId="0" borderId="0" xfId="22" applyFont="1" applyFill="1" applyAlignment="1">
      <alignment vertical="center"/>
    </xf>
    <xf numFmtId="0" fontId="31" fillId="0" borderId="0" xfId="23" applyFont="1" applyFill="1" applyAlignment="1">
      <alignment horizontal="center" vertical="center"/>
    </xf>
    <xf numFmtId="0" fontId="31" fillId="0" borderId="0" xfId="22" applyFont="1" applyFill="1" applyAlignment="1">
      <alignment horizontal="center" vertical="center"/>
    </xf>
    <xf numFmtId="168" fontId="31" fillId="0" borderId="0" xfId="10" applyNumberFormat="1" applyFont="1" applyFill="1" applyAlignment="1">
      <alignment vertical="center"/>
    </xf>
    <xf numFmtId="0" fontId="18" fillId="0" borderId="0" xfId="22" applyFont="1" applyFill="1" applyAlignment="1">
      <alignment vertical="center"/>
    </xf>
    <xf numFmtId="0" fontId="29" fillId="0" borderId="0" xfId="22" applyFont="1" applyFill="1" applyAlignment="1">
      <alignment vertical="center"/>
    </xf>
    <xf numFmtId="0" fontId="35" fillId="0" borderId="0" xfId="22" applyFont="1" applyFill="1" applyAlignment="1">
      <alignment horizontal="center" vertical="center"/>
    </xf>
    <xf numFmtId="0" fontId="18" fillId="0" borderId="0" xfId="22" applyFont="1" applyFill="1" applyAlignment="1">
      <alignment horizontal="left" vertical="center"/>
    </xf>
    <xf numFmtId="0" fontId="18" fillId="0" borderId="0" xfId="22" applyFont="1" applyFill="1" applyAlignment="1">
      <alignment horizontal="center" vertical="center"/>
    </xf>
    <xf numFmtId="0" fontId="30" fillId="0" borderId="0" xfId="22" applyFont="1" applyFill="1" applyAlignment="1">
      <alignment vertical="center"/>
    </xf>
    <xf numFmtId="0" fontId="18" fillId="0" borderId="0" xfId="22" applyFont="1" applyFill="1" applyAlignment="1">
      <alignment horizontal="right" vertical="center"/>
    </xf>
    <xf numFmtId="0" fontId="25" fillId="0" borderId="13" xfId="0" applyFont="1" applyFill="1" applyBorder="1" applyAlignment="1">
      <alignment horizontal="center" vertical="center"/>
    </xf>
    <xf numFmtId="0" fontId="17" fillId="0" borderId="13" xfId="0" applyFont="1" applyFill="1" applyBorder="1" applyAlignment="1">
      <alignment horizontal="center" vertical="center"/>
    </xf>
    <xf numFmtId="168" fontId="17" fillId="0" borderId="13" xfId="10" applyNumberFormat="1" applyFont="1" applyFill="1" applyBorder="1" applyAlignment="1">
      <alignment vertical="center"/>
    </xf>
    <xf numFmtId="168" fontId="25" fillId="0" borderId="13" xfId="10" applyNumberFormat="1" applyFont="1" applyFill="1" applyBorder="1" applyAlignment="1">
      <alignment vertical="center"/>
    </xf>
    <xf numFmtId="168" fontId="17" fillId="0" borderId="10" xfId="10" applyNumberFormat="1" applyFont="1" applyFill="1" applyBorder="1" applyAlignment="1">
      <alignment vertical="center"/>
    </xf>
    <xf numFmtId="0" fontId="17" fillId="0" borderId="11" xfId="0" applyFont="1" applyFill="1" applyBorder="1" applyAlignment="1">
      <alignment horizontal="center" vertical="center"/>
    </xf>
    <xf numFmtId="168" fontId="17" fillId="0" borderId="11" xfId="10" applyNumberFormat="1" applyFont="1" applyFill="1" applyBorder="1" applyAlignment="1">
      <alignment vertical="center"/>
    </xf>
    <xf numFmtId="168" fontId="17" fillId="0" borderId="0" xfId="10" applyNumberFormat="1" applyFont="1" applyFill="1" applyAlignment="1">
      <alignment horizontal="right" vertical="center"/>
    </xf>
    <xf numFmtId="0" fontId="17" fillId="0" borderId="0" xfId="23" applyFont="1" applyFill="1" applyAlignment="1">
      <alignment vertical="center"/>
    </xf>
    <xf numFmtId="0" fontId="17" fillId="0" borderId="0" xfId="23" applyFont="1" applyFill="1" applyAlignment="1">
      <alignment horizontal="center" vertical="center"/>
    </xf>
    <xf numFmtId="168" fontId="37" fillId="0" borderId="0" xfId="12" applyNumberFormat="1" applyFont="1" applyAlignment="1">
      <alignment horizontal="right" vertical="center"/>
    </xf>
    <xf numFmtId="0" fontId="18" fillId="0" borderId="0" xfId="22" applyNumberFormat="1" applyFont="1" applyFill="1" applyAlignment="1">
      <alignment horizontal="right" vertical="center"/>
    </xf>
    <xf numFmtId="168" fontId="33" fillId="0" borderId="0" xfId="10" applyNumberFormat="1" applyFont="1" applyAlignment="1">
      <alignment vertical="center" wrapText="1"/>
    </xf>
    <xf numFmtId="168" fontId="38" fillId="0" borderId="0" xfId="10" applyNumberFormat="1" applyFont="1" applyAlignment="1">
      <alignment horizontal="center" vertical="center" wrapText="1"/>
    </xf>
    <xf numFmtId="168" fontId="18" fillId="0" borderId="14" xfId="10" applyNumberFormat="1" applyFont="1" applyBorder="1" applyAlignment="1">
      <alignment vertical="center" wrapText="1"/>
    </xf>
    <xf numFmtId="173" fontId="18" fillId="0" borderId="14" xfId="10" applyNumberFormat="1" applyFont="1" applyBorder="1" applyAlignment="1">
      <alignment vertical="center"/>
    </xf>
    <xf numFmtId="173" fontId="31" fillId="0" borderId="10" xfId="10" applyNumberFormat="1" applyFont="1" applyBorder="1" applyAlignment="1">
      <alignment vertical="center"/>
    </xf>
    <xf numFmtId="173" fontId="19" fillId="0" borderId="10" xfId="10" applyNumberFormat="1" applyFont="1" applyBorder="1" applyAlignment="1">
      <alignment vertical="center"/>
    </xf>
    <xf numFmtId="168" fontId="19" fillId="0" borderId="0" xfId="10" applyNumberFormat="1" applyFont="1" applyAlignment="1">
      <alignment vertical="center"/>
    </xf>
    <xf numFmtId="173" fontId="18" fillId="0" borderId="10" xfId="10" applyNumberFormat="1" applyFont="1" applyBorder="1" applyAlignment="1">
      <alignment vertical="center"/>
    </xf>
    <xf numFmtId="173" fontId="18" fillId="0" borderId="10" xfId="11" applyNumberFormat="1" applyFont="1" applyBorder="1" applyAlignment="1">
      <alignment horizontal="center" vertical="center"/>
    </xf>
    <xf numFmtId="173" fontId="18" fillId="0" borderId="11" xfId="10" applyNumberFormat="1" applyFont="1" applyBorder="1" applyAlignment="1">
      <alignment vertical="center"/>
    </xf>
    <xf numFmtId="168" fontId="35" fillId="0" borderId="0" xfId="10" applyNumberFormat="1" applyFont="1" applyAlignment="1">
      <alignment horizontal="center" vertical="center" wrapText="1"/>
    </xf>
    <xf numFmtId="168" fontId="31" fillId="0" borderId="8" xfId="10" applyNumberFormat="1" applyFont="1" applyBorder="1" applyAlignment="1">
      <alignment horizontal="center" vertical="center" wrapText="1"/>
    </xf>
    <xf numFmtId="168" fontId="31" fillId="0" borderId="8" xfId="10" applyNumberFormat="1" applyFont="1" applyBorder="1" applyAlignment="1">
      <alignment horizontal="center" vertical="center"/>
    </xf>
    <xf numFmtId="168" fontId="31" fillId="0" borderId="17" xfId="10" applyNumberFormat="1" applyFont="1" applyBorder="1" applyAlignment="1">
      <alignment horizontal="center" vertical="center"/>
    </xf>
    <xf numFmtId="168" fontId="31" fillId="0" borderId="18" xfId="10" applyNumberFormat="1" applyFont="1" applyBorder="1" applyAlignment="1">
      <alignment horizontal="center" vertical="center"/>
    </xf>
    <xf numFmtId="168" fontId="31" fillId="0" borderId="18" xfId="10" applyNumberFormat="1" applyFont="1" applyBorder="1" applyAlignment="1">
      <alignment horizontal="center" vertical="center" wrapText="1"/>
    </xf>
    <xf numFmtId="168" fontId="18" fillId="0" borderId="13" xfId="10" applyNumberFormat="1" applyFont="1" applyBorder="1" applyAlignment="1">
      <alignment horizontal="center" vertical="center"/>
    </xf>
    <xf numFmtId="164" fontId="27" fillId="0" borderId="13" xfId="11" applyFont="1" applyBorder="1" applyAlignment="1">
      <alignment vertical="center" wrapText="1"/>
    </xf>
    <xf numFmtId="168" fontId="18" fillId="0" borderId="10" xfId="10" applyNumberFormat="1" applyFont="1" applyBorder="1" applyAlignment="1">
      <alignment horizontal="center" vertical="center"/>
    </xf>
    <xf numFmtId="168" fontId="32" fillId="0" borderId="11" xfId="10" applyNumberFormat="1" applyFont="1" applyBorder="1" applyAlignment="1">
      <alignment horizontal="center" vertical="center"/>
    </xf>
    <xf numFmtId="168" fontId="31" fillId="0" borderId="11" xfId="10" applyNumberFormat="1" applyFont="1" applyBorder="1" applyAlignment="1">
      <alignment horizontal="center" vertical="center"/>
    </xf>
    <xf numFmtId="168" fontId="32" fillId="0" borderId="0" xfId="10" applyNumberFormat="1" applyFont="1" applyAlignment="1">
      <alignment horizontal="center" vertical="center"/>
    </xf>
    <xf numFmtId="168" fontId="38" fillId="0" borderId="0" xfId="10" applyNumberFormat="1" applyFont="1" applyAlignment="1">
      <alignment horizontal="center" vertical="center" wrapText="1"/>
    </xf>
    <xf numFmtId="168" fontId="38" fillId="0" borderId="0" xfId="10" applyNumberFormat="1" applyFont="1" applyAlignment="1">
      <alignment horizontal="center" vertical="center"/>
    </xf>
    <xf numFmtId="168" fontId="27" fillId="0" borderId="19" xfId="10" applyNumberFormat="1" applyFont="1" applyBorder="1" applyAlignment="1">
      <alignment horizontal="right"/>
    </xf>
    <xf numFmtId="168" fontId="40" fillId="0" borderId="19" xfId="10" applyNumberFormat="1" applyFont="1" applyBorder="1" applyAlignment="1">
      <alignment horizontal="right"/>
    </xf>
    <xf numFmtId="168" fontId="32" fillId="0" borderId="0" xfId="10" applyNumberFormat="1" applyFont="1" applyAlignment="1">
      <alignment horizontal="center"/>
    </xf>
    <xf numFmtId="168" fontId="10" fillId="0" borderId="0" xfId="10" applyNumberFormat="1" applyFont="1" applyAlignment="1">
      <alignment horizontal="center"/>
    </xf>
    <xf numFmtId="0" fontId="27" fillId="0" borderId="8" xfId="24" applyFont="1" applyBorder="1" applyAlignment="1">
      <alignment horizontal="center" vertical="center"/>
    </xf>
    <xf numFmtId="0" fontId="32" fillId="0" borderId="18" xfId="24" applyFont="1" applyBorder="1" applyAlignment="1">
      <alignment horizontal="center" vertical="center"/>
    </xf>
    <xf numFmtId="0" fontId="27" fillId="0" borderId="8" xfId="24" applyNumberFormat="1" applyFont="1" applyBorder="1" applyAlignment="1">
      <alignment horizontal="center" vertical="center"/>
    </xf>
    <xf numFmtId="168" fontId="32" fillId="0" borderId="0" xfId="24" applyNumberFormat="1" applyFont="1" applyAlignment="1">
      <alignment horizontal="center"/>
    </xf>
    <xf numFmtId="0" fontId="32" fillId="0" borderId="0" xfId="24" applyFont="1" applyAlignment="1">
      <alignment horizontal="center"/>
    </xf>
    <xf numFmtId="168" fontId="32" fillId="0" borderId="0" xfId="0" applyNumberFormat="1" applyFont="1" applyAlignment="1">
      <alignment horizontal="center"/>
    </xf>
    <xf numFmtId="49" fontId="32" fillId="0" borderId="0" xfId="0" applyNumberFormat="1" applyFont="1" applyAlignment="1">
      <alignment horizontal="center"/>
    </xf>
    <xf numFmtId="3" fontId="18" fillId="0" borderId="12" xfId="0" applyNumberFormat="1" applyFont="1" applyFill="1" applyBorder="1" applyAlignment="1">
      <alignment horizontal="center" vertical="center" wrapText="1"/>
    </xf>
    <xf numFmtId="3" fontId="31" fillId="0" borderId="12" xfId="0" applyNumberFormat="1" applyFont="1" applyFill="1" applyBorder="1" applyAlignment="1">
      <alignment horizontal="center" vertical="center" wrapText="1"/>
    </xf>
    <xf numFmtId="3" fontId="18" fillId="0" borderId="8" xfId="0" applyNumberFormat="1" applyFont="1" applyFill="1" applyBorder="1" applyAlignment="1">
      <alignment horizontal="center" vertical="center" wrapText="1"/>
    </xf>
    <xf numFmtId="3" fontId="31" fillId="0" borderId="18" xfId="0" applyNumberFormat="1" applyFont="1" applyFill="1" applyBorder="1" applyAlignment="1">
      <alignment horizontal="center" vertical="center" wrapText="1"/>
    </xf>
    <xf numFmtId="0" fontId="18" fillId="0" borderId="8" xfId="0" applyNumberFormat="1" applyFont="1" applyFill="1" applyBorder="1" applyAlignment="1">
      <alignment horizontal="center" vertical="center" wrapText="1"/>
    </xf>
    <xf numFmtId="0" fontId="31" fillId="0" borderId="18" xfId="0" applyFont="1" applyFill="1" applyBorder="1" applyAlignment="1">
      <alignment horizontal="center" vertical="center" wrapText="1"/>
    </xf>
    <xf numFmtId="0" fontId="31" fillId="0" borderId="12"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31" fillId="0" borderId="0" xfId="0" applyFont="1" applyFill="1" applyAlignment="1">
      <alignment horizontal="left" vertical="center" wrapText="1"/>
    </xf>
    <xf numFmtId="3" fontId="18" fillId="0" borderId="12" xfId="0" applyNumberFormat="1" applyFont="1" applyFill="1" applyBorder="1" applyAlignment="1">
      <alignment horizontal="center" vertical="center"/>
    </xf>
    <xf numFmtId="3" fontId="31" fillId="0" borderId="12" xfId="0" applyNumberFormat="1" applyFont="1" applyFill="1" applyBorder="1" applyAlignment="1">
      <alignment horizontal="center" vertical="center"/>
    </xf>
    <xf numFmtId="0" fontId="18" fillId="0" borderId="12" xfId="0" applyFont="1" applyFill="1" applyBorder="1" applyAlignment="1">
      <alignment horizontal="center" vertical="center" wrapText="1"/>
    </xf>
    <xf numFmtId="0" fontId="18" fillId="0" borderId="12" xfId="0" applyNumberFormat="1" applyFont="1" applyFill="1" applyBorder="1" applyAlignment="1">
      <alignment horizontal="center" vertical="center" wrapText="1"/>
    </xf>
    <xf numFmtId="0" fontId="31" fillId="0" borderId="0" xfId="0" applyNumberFormat="1" applyFont="1" applyFill="1" applyAlignment="1">
      <alignment horizontal="center" vertical="center" wrapText="1"/>
    </xf>
    <xf numFmtId="0" fontId="31" fillId="0" borderId="0" xfId="0" applyFont="1" applyFill="1" applyAlignment="1">
      <alignment horizontal="center" vertical="center" wrapText="1"/>
    </xf>
    <xf numFmtId="0" fontId="35" fillId="0" borderId="0" xfId="0" applyFont="1" applyFill="1" applyAlignment="1">
      <alignment horizontal="center" vertical="center"/>
    </xf>
    <xf numFmtId="0" fontId="19" fillId="0" borderId="19" xfId="0" applyFont="1" applyFill="1" applyBorder="1" applyAlignment="1">
      <alignment horizontal="right" vertical="center"/>
    </xf>
    <xf numFmtId="168" fontId="30" fillId="0" borderId="12" xfId="22" applyNumberFormat="1" applyFont="1" applyFill="1" applyBorder="1" applyAlignment="1">
      <alignment horizontal="center" vertical="center"/>
    </xf>
    <xf numFmtId="0" fontId="30" fillId="0" borderId="12" xfId="22" applyFont="1" applyFill="1" applyBorder="1" applyAlignment="1">
      <alignment horizontal="center" vertical="center"/>
    </xf>
    <xf numFmtId="168" fontId="30" fillId="0" borderId="14" xfId="22" applyNumberFormat="1" applyFont="1" applyFill="1" applyBorder="1" applyAlignment="1">
      <alignment horizontal="center" vertical="center" wrapText="1"/>
    </xf>
    <xf numFmtId="0" fontId="30" fillId="0" borderId="10" xfId="22" applyFont="1" applyFill="1" applyBorder="1" applyAlignment="1">
      <alignment horizontal="center" vertical="center" wrapText="1"/>
    </xf>
    <xf numFmtId="0" fontId="30" fillId="0" borderId="11" xfId="22" applyFont="1" applyFill="1" applyBorder="1" applyAlignment="1">
      <alignment horizontal="center" vertical="center" wrapText="1"/>
    </xf>
    <xf numFmtId="0" fontId="33" fillId="0" borderId="0" xfId="0" applyFont="1" applyFill="1" applyAlignment="1">
      <alignment horizontal="left" vertical="center" wrapText="1"/>
    </xf>
    <xf numFmtId="0" fontId="31" fillId="0" borderId="0" xfId="22" applyNumberFormat="1" applyFont="1" applyFill="1" applyAlignment="1">
      <alignment horizontal="center" vertical="center"/>
    </xf>
    <xf numFmtId="0" fontId="31" fillId="0" borderId="0" xfId="22" applyFont="1" applyFill="1" applyAlignment="1">
      <alignment horizontal="center" vertical="center"/>
    </xf>
    <xf numFmtId="0" fontId="30" fillId="0" borderId="8" xfId="22" applyNumberFormat="1" applyFont="1" applyFill="1" applyBorder="1" applyAlignment="1">
      <alignment horizontal="center" vertical="center" wrapText="1"/>
    </xf>
    <xf numFmtId="0" fontId="30" fillId="0" borderId="17" xfId="22" applyFont="1" applyFill="1" applyBorder="1" applyAlignment="1">
      <alignment horizontal="center" vertical="center" wrapText="1"/>
    </xf>
    <xf numFmtId="0" fontId="30" fillId="0" borderId="18" xfId="22" applyFont="1" applyFill="1" applyBorder="1" applyAlignment="1">
      <alignment horizontal="center" vertical="center" wrapText="1"/>
    </xf>
    <xf numFmtId="0" fontId="30" fillId="0" borderId="14" xfId="22" applyNumberFormat="1" applyFont="1" applyFill="1" applyBorder="1" applyAlignment="1">
      <alignment horizontal="center" vertical="center" wrapText="1"/>
    </xf>
    <xf numFmtId="168" fontId="30" fillId="0" borderId="8" xfId="10" applyNumberFormat="1" applyFont="1" applyFill="1" applyBorder="1" applyAlignment="1">
      <alignment horizontal="center" vertical="center" wrapText="1"/>
    </xf>
    <xf numFmtId="168" fontId="30" fillId="0" borderId="17" xfId="10" applyNumberFormat="1" applyFont="1" applyFill="1" applyBorder="1" applyAlignment="1">
      <alignment horizontal="center" vertical="center" wrapText="1"/>
    </xf>
    <xf numFmtId="168" fontId="30" fillId="0" borderId="18" xfId="10" applyNumberFormat="1" applyFont="1" applyFill="1" applyBorder="1" applyAlignment="1">
      <alignment horizontal="center" vertical="center" wrapText="1"/>
    </xf>
    <xf numFmtId="168" fontId="30" fillId="0" borderId="13" xfId="22" applyNumberFormat="1" applyFont="1" applyFill="1" applyBorder="1" applyAlignment="1">
      <alignment horizontal="center" vertical="center" wrapText="1"/>
    </xf>
    <xf numFmtId="0" fontId="17" fillId="0" borderId="0" xfId="22" applyFont="1" applyFill="1" applyAlignment="1">
      <alignment horizontal="center" vertical="center"/>
    </xf>
    <xf numFmtId="0" fontId="28" fillId="0" borderId="14" xfId="22" applyFont="1" applyFill="1" applyBorder="1" applyAlignment="1">
      <alignment horizontal="center" vertical="center" wrapText="1"/>
    </xf>
    <xf numFmtId="0" fontId="28" fillId="0" borderId="10" xfId="22" applyFont="1" applyFill="1" applyBorder="1" applyAlignment="1">
      <alignment horizontal="center" vertical="center" wrapText="1"/>
    </xf>
    <xf numFmtId="0" fontId="28" fillId="0" borderId="11" xfId="22" applyFont="1" applyFill="1" applyBorder="1" applyAlignment="1">
      <alignment horizontal="center" vertical="center" wrapText="1"/>
    </xf>
    <xf numFmtId="0" fontId="28" fillId="0" borderId="8" xfId="22" applyNumberFormat="1" applyFont="1" applyFill="1" applyBorder="1" applyAlignment="1">
      <alignment horizontal="center" vertical="center" wrapText="1"/>
    </xf>
    <xf numFmtId="0" fontId="28" fillId="0" borderId="17" xfId="22" applyFont="1" applyFill="1" applyBorder="1" applyAlignment="1">
      <alignment horizontal="center" vertical="center" wrapText="1"/>
    </xf>
    <xf numFmtId="0" fontId="28" fillId="0" borderId="18" xfId="22" applyFont="1" applyFill="1" applyBorder="1" applyAlignment="1">
      <alignment horizontal="center" vertical="center" wrapText="1"/>
    </xf>
    <xf numFmtId="168" fontId="32" fillId="0" borderId="0" xfId="10" applyNumberFormat="1" applyFont="1" applyAlignment="1">
      <alignment horizontal="center" vertical="center" wrapText="1"/>
    </xf>
    <xf numFmtId="168" fontId="18" fillId="0" borderId="12" xfId="10" applyNumberFormat="1" applyFont="1" applyBorder="1" applyAlignment="1">
      <alignment horizontal="center" vertical="center"/>
    </xf>
    <xf numFmtId="168" fontId="31" fillId="0" borderId="12" xfId="10" applyNumberFormat="1" applyFont="1" applyBorder="1" applyAlignment="1">
      <alignment horizontal="center" vertical="center"/>
    </xf>
    <xf numFmtId="168" fontId="18" fillId="0" borderId="12" xfId="10" applyNumberFormat="1" applyFont="1" applyBorder="1" applyAlignment="1">
      <alignment horizontal="center" vertical="center" wrapText="1"/>
    </xf>
    <xf numFmtId="168" fontId="31" fillId="0" borderId="12" xfId="10" applyNumberFormat="1" applyFont="1" applyBorder="1" applyAlignment="1">
      <alignment horizontal="center" vertical="center" wrapText="1"/>
    </xf>
    <xf numFmtId="168" fontId="18" fillId="0" borderId="8" xfId="10" applyNumberFormat="1" applyFont="1" applyBorder="1" applyAlignment="1">
      <alignment horizontal="center" vertical="center" wrapText="1"/>
    </xf>
    <xf numFmtId="168" fontId="31" fillId="0" borderId="17" xfId="10" applyNumberFormat="1" applyFont="1" applyBorder="1" applyAlignment="1">
      <alignment horizontal="center" vertical="center" wrapText="1"/>
    </xf>
    <xf numFmtId="168" fontId="31" fillId="0" borderId="18" xfId="10" applyNumberFormat="1" applyFont="1" applyBorder="1" applyAlignment="1">
      <alignment horizontal="center" vertical="center" wrapText="1"/>
    </xf>
    <xf numFmtId="168" fontId="27" fillId="0" borderId="19" xfId="10" applyNumberFormat="1" applyFont="1" applyBorder="1" applyAlignment="1">
      <alignment horizontal="right" vertical="center"/>
    </xf>
    <xf numFmtId="168" fontId="31" fillId="0" borderId="0" xfId="10" applyNumberFormat="1" applyFont="1" applyAlignment="1">
      <alignment horizontal="center" vertical="center" wrapText="1"/>
    </xf>
    <xf numFmtId="168" fontId="17" fillId="0" borderId="19" xfId="10" applyNumberFormat="1" applyFont="1" applyBorder="1" applyAlignment="1">
      <alignment horizontal="right" vertical="center"/>
    </xf>
    <xf numFmtId="168" fontId="49" fillId="0" borderId="19" xfId="10" applyNumberFormat="1" applyFont="1" applyBorder="1" applyAlignment="1">
      <alignment horizontal="right" vertical="center"/>
    </xf>
    <xf numFmtId="168" fontId="38" fillId="0" borderId="10" xfId="10" applyNumberFormat="1" applyFont="1" applyBorder="1" applyAlignment="1">
      <alignment vertical="center"/>
    </xf>
    <xf numFmtId="0" fontId="50" fillId="0" borderId="10" xfId="0" applyNumberFormat="1" applyFont="1" applyBorder="1"/>
  </cellXfs>
  <cellStyles count="27">
    <cellStyle name="??" xfId="1"/>
    <cellStyle name="?? [0.00]_PRODUCT DETAIL Q1" xfId="2"/>
    <cellStyle name="?? [0]" xfId="3"/>
    <cellStyle name="???? [0.00]_PRODUCT DETAIL Q1" xfId="4"/>
    <cellStyle name="????_PRODUCT DETAIL Q1" xfId="5"/>
    <cellStyle name="???[0]_Book1" xfId="6"/>
    <cellStyle name="???_95" xfId="7"/>
    <cellStyle name="??_(????)??????" xfId="8"/>
    <cellStyle name="??_kc-elec system check list" xfId="9"/>
    <cellStyle name="Comma" xfId="10" builtinId="3"/>
    <cellStyle name="Comma [0]" xfId="11" builtinId="6"/>
    <cellStyle name="Comma 3" xfId="12"/>
    <cellStyle name="Comma_Sheet1" xfId="13"/>
    <cellStyle name="Comma0" xfId="14"/>
    <cellStyle name="Currency0" xfId="15"/>
    <cellStyle name="Date" xfId="16"/>
    <cellStyle name="Fixed" xfId="17"/>
    <cellStyle name="Header1" xfId="18"/>
    <cellStyle name="Header2" xfId="19"/>
    <cellStyle name="Heading 1" xfId="20" builtinId="16" customBuiltin="1"/>
    <cellStyle name="Heading 2" xfId="21" builtinId="17" customBuiltin="1"/>
    <cellStyle name="Normal" xfId="0" builtinId="0"/>
    <cellStyle name="Normal_Bieu 45 +53 phu luc 6 QToan 2007" xfId="22"/>
    <cellStyle name="Normal_QT chi NS cấp tỉnh" xfId="23"/>
    <cellStyle name="Normal_Sheet1" xfId="24"/>
    <cellStyle name="Style 1" xfId="25"/>
    <cellStyle name="Total" xfId="26" builtinId="25"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G34"/>
  <sheetViews>
    <sheetView showGridLines="0" tabSelected="1" workbookViewId="0"/>
  </sheetViews>
  <sheetFormatPr defaultRowHeight="16.5"/>
  <cols>
    <col min="1" max="1" width="5.85546875" style="59" customWidth="1"/>
    <col min="2" max="2" width="62.28515625" style="58" customWidth="1"/>
    <col min="3" max="3" width="20.28515625" style="58" customWidth="1"/>
    <col min="4" max="4" width="11.28515625" style="58" bestFit="1" customWidth="1"/>
    <col min="5" max="5" width="10.42578125" style="58" bestFit="1" customWidth="1"/>
    <col min="6" max="16384" width="9.140625" style="58"/>
  </cols>
  <sheetData>
    <row r="1" spans="1:7" s="54" customFormat="1" ht="12.75">
      <c r="A1" s="51" t="s">
        <v>144</v>
      </c>
      <c r="B1" s="52"/>
      <c r="C1" s="53" t="s">
        <v>145</v>
      </c>
      <c r="F1" s="52"/>
      <c r="G1" s="52"/>
    </row>
    <row r="2" spans="1:7">
      <c r="A2" s="55"/>
      <c r="B2" s="56"/>
      <c r="C2" s="57"/>
    </row>
    <row r="3" spans="1:7">
      <c r="A3" s="55"/>
      <c r="B3" s="56"/>
      <c r="C3" s="57"/>
    </row>
    <row r="4" spans="1:7">
      <c r="A4" s="274" t="s">
        <v>413</v>
      </c>
      <c r="B4" s="274"/>
      <c r="C4" s="274"/>
    </row>
    <row r="5" spans="1:7">
      <c r="A5" s="275"/>
      <c r="B5" s="276"/>
      <c r="C5" s="276"/>
    </row>
    <row r="6" spans="1:7">
      <c r="C6" s="60" t="s">
        <v>158</v>
      </c>
    </row>
    <row r="7" spans="1:7" s="62" customFormat="1" ht="20.100000000000001" customHeight="1">
      <c r="A7" s="61" t="s">
        <v>36</v>
      </c>
      <c r="B7" s="61" t="s">
        <v>392</v>
      </c>
      <c r="C7" s="61" t="s">
        <v>317</v>
      </c>
    </row>
    <row r="8" spans="1:7" s="65" customFormat="1" ht="20.100000000000001" customHeight="1">
      <c r="A8" s="63" t="s">
        <v>37</v>
      </c>
      <c r="B8" s="64" t="s">
        <v>414</v>
      </c>
      <c r="C8" s="64">
        <f>SUM(C9:C12)</f>
        <v>3068193</v>
      </c>
    </row>
    <row r="9" spans="1:7" s="68" customFormat="1" ht="20.100000000000001" customHeight="1">
      <c r="A9" s="66">
        <v>1</v>
      </c>
      <c r="B9" s="67" t="s">
        <v>415</v>
      </c>
      <c r="C9" s="67">
        <v>2199306</v>
      </c>
    </row>
    <row r="10" spans="1:7" s="68" customFormat="1" ht="20.100000000000001" customHeight="1">
      <c r="A10" s="66">
        <v>2</v>
      </c>
      <c r="B10" s="67" t="s">
        <v>388</v>
      </c>
      <c r="C10" s="67">
        <v>676069</v>
      </c>
    </row>
    <row r="11" spans="1:7" s="68" customFormat="1" ht="20.100000000000001" customHeight="1">
      <c r="A11" s="66">
        <v>3</v>
      </c>
      <c r="B11" s="67" t="s">
        <v>416</v>
      </c>
      <c r="C11" s="67">
        <v>192818</v>
      </c>
    </row>
    <row r="12" spans="1:7" s="68" customFormat="1" ht="20.100000000000001" customHeight="1">
      <c r="A12" s="66">
        <v>4</v>
      </c>
      <c r="B12" s="67" t="s">
        <v>417</v>
      </c>
      <c r="C12" s="67">
        <v>0</v>
      </c>
    </row>
    <row r="13" spans="1:7" s="65" customFormat="1" ht="20.100000000000001" customHeight="1">
      <c r="A13" s="69" t="s">
        <v>38</v>
      </c>
      <c r="B13" s="70" t="s">
        <v>418</v>
      </c>
      <c r="C13" s="70">
        <f>C14+C17+C21+C22+C23+C24+C25</f>
        <v>8705355</v>
      </c>
    </row>
    <row r="14" spans="1:7" s="68" customFormat="1" ht="20.100000000000001" customHeight="1">
      <c r="A14" s="71">
        <v>1</v>
      </c>
      <c r="B14" s="67" t="s">
        <v>380</v>
      </c>
      <c r="C14" s="67">
        <f>SUM(C15:C16)</f>
        <v>2172462</v>
      </c>
    </row>
    <row r="15" spans="1:7" s="74" customFormat="1" ht="20.100000000000001" customHeight="1">
      <c r="A15" s="72"/>
      <c r="B15" s="67" t="s">
        <v>381</v>
      </c>
      <c r="C15" s="73">
        <v>819088</v>
      </c>
    </row>
    <row r="16" spans="1:7" s="74" customFormat="1" ht="20.100000000000001" customHeight="1">
      <c r="A16" s="72"/>
      <c r="B16" s="67" t="s">
        <v>382</v>
      </c>
      <c r="C16" s="73">
        <v>1353374</v>
      </c>
    </row>
    <row r="17" spans="1:3" s="68" customFormat="1" ht="20.100000000000001" customHeight="1">
      <c r="A17" s="71">
        <v>2</v>
      </c>
      <c r="B17" s="67" t="s">
        <v>383</v>
      </c>
      <c r="C17" s="67">
        <f>SUM(C18:C19)</f>
        <v>4166853</v>
      </c>
    </row>
    <row r="18" spans="1:3" s="68" customFormat="1" ht="20.100000000000001" customHeight="1">
      <c r="A18" s="71"/>
      <c r="B18" s="67" t="s">
        <v>398</v>
      </c>
      <c r="C18" s="67">
        <v>2369676</v>
      </c>
    </row>
    <row r="19" spans="1:3" s="68" customFormat="1" ht="20.100000000000001" customHeight="1">
      <c r="A19" s="71"/>
      <c r="B19" s="67" t="s">
        <v>399</v>
      </c>
      <c r="C19" s="67">
        <v>1797177</v>
      </c>
    </row>
    <row r="20" spans="1:3" s="74" customFormat="1" ht="20.100000000000001" customHeight="1">
      <c r="A20" s="72"/>
      <c r="B20" s="67" t="s">
        <v>400</v>
      </c>
      <c r="C20" s="73"/>
    </row>
    <row r="21" spans="1:3" s="68" customFormat="1" ht="20.100000000000001" customHeight="1">
      <c r="A21" s="71">
        <v>3</v>
      </c>
      <c r="B21" s="67" t="s">
        <v>384</v>
      </c>
      <c r="C21" s="67">
        <v>1143</v>
      </c>
    </row>
    <row r="22" spans="1:3" s="68" customFormat="1" ht="20.100000000000001" customHeight="1">
      <c r="A22" s="71">
        <v>4</v>
      </c>
      <c r="B22" s="67" t="s">
        <v>385</v>
      </c>
      <c r="C22" s="67">
        <v>1639578</v>
      </c>
    </row>
    <row r="23" spans="1:3" s="68" customFormat="1" ht="20.100000000000001" customHeight="1">
      <c r="A23" s="71">
        <v>5</v>
      </c>
      <c r="B23" s="67" t="s">
        <v>386</v>
      </c>
      <c r="C23" s="67">
        <v>40000</v>
      </c>
    </row>
    <row r="24" spans="1:3" s="68" customFormat="1" ht="20.100000000000001" customHeight="1">
      <c r="A24" s="71">
        <v>6</v>
      </c>
      <c r="B24" s="67" t="s">
        <v>387</v>
      </c>
      <c r="C24" s="67">
        <v>9250</v>
      </c>
    </row>
    <row r="25" spans="1:3" s="68" customFormat="1" ht="20.100000000000001" customHeight="1">
      <c r="A25" s="71">
        <v>7</v>
      </c>
      <c r="B25" s="67" t="s">
        <v>388</v>
      </c>
      <c r="C25" s="67">
        <v>676069</v>
      </c>
    </row>
    <row r="26" spans="1:3" s="62" customFormat="1" ht="20.100000000000001" customHeight="1">
      <c r="A26" s="69" t="s">
        <v>39</v>
      </c>
      <c r="B26" s="70" t="s">
        <v>419</v>
      </c>
      <c r="C26" s="70">
        <v>8698745</v>
      </c>
    </row>
    <row r="27" spans="1:3" s="68" customFormat="1" ht="20.100000000000001" customHeight="1">
      <c r="A27" s="71">
        <v>1</v>
      </c>
      <c r="B27" s="67" t="s">
        <v>320</v>
      </c>
      <c r="C27" s="67">
        <v>2722795</v>
      </c>
    </row>
    <row r="28" spans="1:3" s="68" customFormat="1" ht="20.100000000000001" customHeight="1">
      <c r="A28" s="71">
        <v>2</v>
      </c>
      <c r="B28" s="67" t="s">
        <v>301</v>
      </c>
      <c r="C28" s="67">
        <v>4333792</v>
      </c>
    </row>
    <row r="29" spans="1:3" s="68" customFormat="1" ht="33">
      <c r="A29" s="71">
        <v>3</v>
      </c>
      <c r="B29" s="67" t="s">
        <v>420</v>
      </c>
      <c r="C29" s="67">
        <v>45996</v>
      </c>
    </row>
    <row r="30" spans="1:3" s="68" customFormat="1" ht="20.100000000000001" customHeight="1">
      <c r="A30" s="71">
        <v>4</v>
      </c>
      <c r="B30" s="67" t="s">
        <v>325</v>
      </c>
      <c r="C30" s="67">
        <v>0</v>
      </c>
    </row>
    <row r="31" spans="1:3" s="68" customFormat="1" ht="20.100000000000001" customHeight="1">
      <c r="A31" s="75">
        <v>5</v>
      </c>
      <c r="B31" s="76" t="s">
        <v>421</v>
      </c>
      <c r="C31" s="76">
        <v>1596162</v>
      </c>
    </row>
    <row r="32" spans="1:3">
      <c r="C32" s="77"/>
    </row>
    <row r="33" spans="3:3">
      <c r="C33" s="56"/>
    </row>
    <row r="34" spans="3:3">
      <c r="C34" s="55"/>
    </row>
  </sheetData>
  <mergeCells count="2">
    <mergeCell ref="A4:C4"/>
    <mergeCell ref="A5:C5"/>
  </mergeCells>
  <phoneticPr fontId="11" type="noConversion"/>
  <pageMargins left="0.94" right="0.33" top="0.73" bottom="0.36" header="0.72" footer="0.31"/>
  <pageSetup paperSize="9" orientation="portrait" r:id="rId1"/>
  <headerFooter alignWithMargins="0"/>
  <legacyDrawing r:id="rId2"/>
</worksheet>
</file>

<file path=xl/worksheets/sheet10.xml><?xml version="1.0" encoding="utf-8"?>
<worksheet xmlns="http://schemas.openxmlformats.org/spreadsheetml/2006/main" xmlns:r="http://schemas.openxmlformats.org/officeDocument/2006/relationships">
  <dimension ref="A1:C26"/>
  <sheetViews>
    <sheetView showFormulas="1" workbookViewId="0">
      <selection activeCell="C1" sqref="C1"/>
    </sheetView>
  </sheetViews>
  <sheetFormatPr defaultRowHeight="12.75"/>
  <cols>
    <col min="1" max="1" width="29.85546875" style="2" customWidth="1"/>
    <col min="2" max="2" width="1.28515625" style="2" customWidth="1"/>
    <col min="3" max="3" width="32.140625" style="2" customWidth="1"/>
    <col min="4" max="16384" width="9.140625" style="2"/>
  </cols>
  <sheetData>
    <row r="1" spans="1:3">
      <c r="A1" t="s">
        <v>58</v>
      </c>
    </row>
    <row r="2" spans="1:3" ht="13.5" thickBot="1">
      <c r="A2" s="1" t="s">
        <v>57</v>
      </c>
    </row>
    <row r="3" spans="1:3" ht="13.5" thickBot="1">
      <c r="A3" s="3" t="s">
        <v>42</v>
      </c>
      <c r="C3" s="4" t="s">
        <v>43</v>
      </c>
    </row>
    <row r="4" spans="1:3">
      <c r="A4" s="3">
        <v>3</v>
      </c>
    </row>
    <row r="6" spans="1:3" ht="13.5" thickBot="1"/>
    <row r="7" spans="1:3">
      <c r="A7" s="5" t="s">
        <v>44</v>
      </c>
    </row>
    <row r="8" spans="1:3">
      <c r="A8" s="6" t="s">
        <v>45</v>
      </c>
    </row>
    <row r="9" spans="1:3">
      <c r="A9" s="7" t="s">
        <v>46</v>
      </c>
    </row>
    <row r="10" spans="1:3">
      <c r="A10" s="6" t="s">
        <v>47</v>
      </c>
    </row>
    <row r="11" spans="1:3" ht="13.5" thickBot="1">
      <c r="A11" s="8" t="s">
        <v>48</v>
      </c>
    </row>
    <row r="13" spans="1:3" ht="13.5" thickBot="1"/>
    <row r="14" spans="1:3" ht="13.5" thickBot="1">
      <c r="A14" s="4" t="s">
        <v>49</v>
      </c>
    </row>
    <row r="16" spans="1:3" ht="13.5" thickBot="1"/>
    <row r="17" spans="1:3" ht="13.5" thickBot="1">
      <c r="C17" s="4" t="s">
        <v>50</v>
      </c>
    </row>
    <row r="20" spans="1:3">
      <c r="A20" s="9" t="s">
        <v>51</v>
      </c>
    </row>
    <row r="26" spans="1:3" ht="13.5" thickBot="1">
      <c r="C26" s="10" t="s">
        <v>52</v>
      </c>
    </row>
  </sheetData>
  <sheetProtection password="8863" sheet="1" objects="1"/>
  <phoneticPr fontId="11"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A1:G45"/>
  <sheetViews>
    <sheetView workbookViewId="0"/>
  </sheetViews>
  <sheetFormatPr defaultRowHeight="16.5"/>
  <cols>
    <col min="1" max="1" width="5.85546875" style="12" customWidth="1"/>
    <col min="2" max="2" width="70" style="12" customWidth="1"/>
    <col min="3" max="3" width="16.85546875" style="12" customWidth="1"/>
    <col min="4" max="4" width="13.7109375" style="12" customWidth="1"/>
    <col min="5" max="5" width="10" style="12" customWidth="1"/>
    <col min="6" max="16384" width="9.140625" style="12"/>
  </cols>
  <sheetData>
    <row r="1" spans="1:7" s="114" customFormat="1" ht="12.75">
      <c r="A1" s="112" t="s">
        <v>144</v>
      </c>
      <c r="B1" s="112"/>
      <c r="C1" s="113" t="s">
        <v>146</v>
      </c>
      <c r="F1" s="115"/>
      <c r="G1" s="115"/>
    </row>
    <row r="2" spans="1:7" s="81" customFormat="1" ht="18">
      <c r="A2" s="78"/>
      <c r="B2" s="79"/>
      <c r="C2" s="80"/>
    </row>
    <row r="3" spans="1:7" s="81" customFormat="1" ht="18">
      <c r="A3" s="78"/>
      <c r="B3" s="79"/>
      <c r="C3" s="80"/>
    </row>
    <row r="4" spans="1:7" ht="18" customHeight="1">
      <c r="A4" s="279" t="s">
        <v>389</v>
      </c>
      <c r="B4" s="280"/>
      <c r="C4" s="280"/>
      <c r="D4" s="11"/>
      <c r="E4" s="11"/>
    </row>
    <row r="5" spans="1:7" ht="18" customHeight="1">
      <c r="A5" s="279" t="s">
        <v>390</v>
      </c>
      <c r="B5" s="280"/>
      <c r="C5" s="280"/>
      <c r="D5" s="21"/>
      <c r="E5" s="21"/>
    </row>
    <row r="6" spans="1:7" ht="18">
      <c r="A6" s="82"/>
      <c r="B6" s="82"/>
      <c r="C6" s="82"/>
      <c r="D6" s="21"/>
      <c r="E6" s="21"/>
    </row>
    <row r="7" spans="1:7" ht="12.75" customHeight="1">
      <c r="B7" s="277" t="s">
        <v>391</v>
      </c>
      <c r="C7" s="278"/>
    </row>
    <row r="8" spans="1:7" s="85" customFormat="1" ht="20.25" customHeight="1">
      <c r="A8" s="83" t="s">
        <v>36</v>
      </c>
      <c r="B8" s="83" t="s">
        <v>392</v>
      </c>
      <c r="C8" s="83" t="s">
        <v>317</v>
      </c>
      <c r="D8" s="84"/>
      <c r="E8" s="84"/>
    </row>
    <row r="9" spans="1:7" s="90" customFormat="1" ht="19.5">
      <c r="A9" s="86" t="s">
        <v>37</v>
      </c>
      <c r="B9" s="87" t="s">
        <v>393</v>
      </c>
      <c r="C9" s="88"/>
      <c r="D9" s="89"/>
      <c r="E9" s="89"/>
    </row>
    <row r="10" spans="1:7" s="95" customFormat="1">
      <c r="A10" s="91" t="s">
        <v>40</v>
      </c>
      <c r="B10" s="92" t="s">
        <v>394</v>
      </c>
      <c r="C10" s="93">
        <f>C11+C14+C19+C20+C21+C18+C22</f>
        <v>7218301</v>
      </c>
      <c r="D10" s="94"/>
      <c r="E10" s="94"/>
    </row>
    <row r="11" spans="1:7">
      <c r="A11" s="96">
        <v>1</v>
      </c>
      <c r="B11" s="97" t="s">
        <v>395</v>
      </c>
      <c r="C11" s="98">
        <f>SUM(C12:C13)</f>
        <v>1437499</v>
      </c>
      <c r="D11" s="99"/>
      <c r="E11" s="99"/>
    </row>
    <row r="12" spans="1:7" s="102" customFormat="1">
      <c r="A12" s="100"/>
      <c r="B12" s="97" t="s">
        <v>396</v>
      </c>
      <c r="C12" s="101">
        <v>1021747</v>
      </c>
      <c r="D12" s="99"/>
      <c r="E12" s="99"/>
    </row>
    <row r="13" spans="1:7" s="102" customFormat="1" ht="17.25" customHeight="1">
      <c r="A13" s="100"/>
      <c r="B13" s="97" t="s">
        <v>397</v>
      </c>
      <c r="C13" s="101">
        <v>415752</v>
      </c>
      <c r="D13" s="99"/>
      <c r="E13" s="99"/>
    </row>
    <row r="14" spans="1:7">
      <c r="A14" s="96">
        <v>2</v>
      </c>
      <c r="B14" s="97" t="s">
        <v>383</v>
      </c>
      <c r="C14" s="98">
        <f>SUM(C15:C16)</f>
        <v>4166853</v>
      </c>
      <c r="D14" s="99"/>
      <c r="E14" s="99"/>
    </row>
    <row r="15" spans="1:7" s="102" customFormat="1">
      <c r="A15" s="100"/>
      <c r="B15" s="97" t="s">
        <v>398</v>
      </c>
      <c r="C15" s="101">
        <v>2369676</v>
      </c>
      <c r="D15" s="99"/>
      <c r="E15" s="99"/>
    </row>
    <row r="16" spans="1:7" s="102" customFormat="1">
      <c r="A16" s="100"/>
      <c r="B16" s="97" t="s">
        <v>399</v>
      </c>
      <c r="C16" s="101">
        <v>1797177</v>
      </c>
      <c r="D16" s="99"/>
      <c r="E16" s="99"/>
    </row>
    <row r="17" spans="1:5" s="102" customFormat="1">
      <c r="A17" s="100"/>
      <c r="B17" s="97" t="s">
        <v>400</v>
      </c>
      <c r="C17" s="101"/>
      <c r="D17" s="99"/>
      <c r="E17" s="99"/>
    </row>
    <row r="18" spans="1:5">
      <c r="A18" s="96">
        <v>3</v>
      </c>
      <c r="B18" s="97" t="s">
        <v>401</v>
      </c>
      <c r="C18" s="98">
        <v>843</v>
      </c>
      <c r="D18" s="103"/>
      <c r="E18" s="103"/>
    </row>
    <row r="19" spans="1:5">
      <c r="A19" s="96">
        <v>4</v>
      </c>
      <c r="B19" s="97" t="s">
        <v>386</v>
      </c>
      <c r="C19" s="98">
        <v>40000</v>
      </c>
      <c r="D19" s="99"/>
      <c r="E19" s="99"/>
    </row>
    <row r="20" spans="1:5">
      <c r="A20" s="100">
        <v>5</v>
      </c>
      <c r="B20" s="97" t="s">
        <v>402</v>
      </c>
      <c r="C20" s="98">
        <v>17</v>
      </c>
      <c r="D20" s="99"/>
      <c r="E20" s="99"/>
    </row>
    <row r="21" spans="1:5">
      <c r="A21" s="96">
        <v>6</v>
      </c>
      <c r="B21" s="97" t="s">
        <v>368</v>
      </c>
      <c r="C21" s="98">
        <v>1058181</v>
      </c>
      <c r="D21" s="99"/>
      <c r="E21" s="99"/>
    </row>
    <row r="22" spans="1:5">
      <c r="A22" s="96">
        <v>7</v>
      </c>
      <c r="B22" s="97" t="s">
        <v>388</v>
      </c>
      <c r="C22" s="98">
        <v>514908</v>
      </c>
      <c r="D22" s="99"/>
      <c r="E22" s="99"/>
    </row>
    <row r="23" spans="1:5" s="95" customFormat="1">
      <c r="A23" s="91" t="s">
        <v>41</v>
      </c>
      <c r="B23" s="92" t="s">
        <v>403</v>
      </c>
      <c r="C23" s="93">
        <v>7218301</v>
      </c>
      <c r="D23" s="94"/>
      <c r="E23" s="94"/>
    </row>
    <row r="24" spans="1:5" ht="35.25" customHeight="1">
      <c r="A24" s="104">
        <v>1</v>
      </c>
      <c r="B24" s="97" t="s">
        <v>404</v>
      </c>
      <c r="C24" s="98">
        <v>4114763</v>
      </c>
      <c r="D24" s="99"/>
      <c r="E24" s="99"/>
    </row>
    <row r="25" spans="1:5" ht="19.5" customHeight="1">
      <c r="A25" s="104">
        <v>2</v>
      </c>
      <c r="B25" s="97" t="s">
        <v>405</v>
      </c>
      <c r="C25" s="98">
        <v>3103538</v>
      </c>
      <c r="D25" s="99"/>
      <c r="E25" s="99"/>
    </row>
    <row r="26" spans="1:5" s="102" customFormat="1">
      <c r="A26" s="100"/>
      <c r="B26" s="97" t="s">
        <v>398</v>
      </c>
      <c r="C26" s="101">
        <v>1674938</v>
      </c>
      <c r="D26" s="99"/>
      <c r="E26" s="99"/>
    </row>
    <row r="27" spans="1:5" s="102" customFormat="1">
      <c r="A27" s="100"/>
      <c r="B27" s="97" t="s">
        <v>399</v>
      </c>
      <c r="C27" s="101">
        <v>1428600</v>
      </c>
      <c r="D27" s="99"/>
      <c r="E27" s="99"/>
    </row>
    <row r="28" spans="1:5" s="90" customFormat="1" ht="20.25" customHeight="1">
      <c r="A28" s="105" t="s">
        <v>38</v>
      </c>
      <c r="B28" s="92" t="s">
        <v>406</v>
      </c>
      <c r="C28" s="106"/>
      <c r="D28" s="89"/>
      <c r="E28" s="89"/>
    </row>
    <row r="29" spans="1:5" s="95" customFormat="1" ht="20.25" customHeight="1">
      <c r="A29" s="105" t="s">
        <v>40</v>
      </c>
      <c r="B29" s="92" t="s">
        <v>407</v>
      </c>
      <c r="C29" s="93">
        <f>C30+C33+C37+C38+C39+C40</f>
        <v>4590592</v>
      </c>
      <c r="D29" s="94"/>
      <c r="E29" s="94"/>
    </row>
    <row r="30" spans="1:5">
      <c r="A30" s="96">
        <v>1</v>
      </c>
      <c r="B30" s="97" t="s">
        <v>408</v>
      </c>
      <c r="C30" s="98">
        <f>SUM(C31:C32)</f>
        <v>734963</v>
      </c>
      <c r="D30" s="99"/>
      <c r="E30" s="99"/>
    </row>
    <row r="31" spans="1:5" s="102" customFormat="1">
      <c r="A31" s="100"/>
      <c r="B31" s="97" t="s">
        <v>409</v>
      </c>
      <c r="C31" s="101">
        <v>269050</v>
      </c>
      <c r="D31" s="99"/>
      <c r="E31" s="99"/>
    </row>
    <row r="32" spans="1:5" s="102" customFormat="1" ht="20.25" customHeight="1">
      <c r="A32" s="100"/>
      <c r="B32" s="97" t="s">
        <v>410</v>
      </c>
      <c r="C32" s="101">
        <v>465913</v>
      </c>
      <c r="D32" s="99"/>
      <c r="E32" s="99"/>
    </row>
    <row r="33" spans="1:5">
      <c r="A33" s="96">
        <v>2</v>
      </c>
      <c r="B33" s="97" t="s">
        <v>411</v>
      </c>
      <c r="C33" s="98">
        <f>SUM(C34:C35)</f>
        <v>3103538</v>
      </c>
      <c r="D33" s="99"/>
      <c r="E33" s="99"/>
    </row>
    <row r="34" spans="1:5" s="102" customFormat="1">
      <c r="A34" s="100"/>
      <c r="B34" s="97" t="s">
        <v>398</v>
      </c>
      <c r="C34" s="101">
        <v>1674938</v>
      </c>
      <c r="D34" s="99"/>
      <c r="E34" s="99"/>
    </row>
    <row r="35" spans="1:5" s="102" customFormat="1">
      <c r="A35" s="100"/>
      <c r="B35" s="97" t="s">
        <v>399</v>
      </c>
      <c r="C35" s="101">
        <v>1428600</v>
      </c>
      <c r="D35" s="99"/>
      <c r="E35" s="99"/>
    </row>
    <row r="36" spans="1:5" s="102" customFormat="1">
      <c r="A36" s="100"/>
      <c r="B36" s="97" t="s">
        <v>400</v>
      </c>
      <c r="C36" s="101"/>
    </row>
    <row r="37" spans="1:5" s="102" customFormat="1">
      <c r="A37" s="96">
        <v>3</v>
      </c>
      <c r="B37" s="97" t="s">
        <v>401</v>
      </c>
      <c r="C37" s="98">
        <v>300</v>
      </c>
    </row>
    <row r="38" spans="1:5">
      <c r="A38" s="96">
        <v>4</v>
      </c>
      <c r="B38" s="97" t="s">
        <v>402</v>
      </c>
      <c r="C38" s="98">
        <v>9233</v>
      </c>
    </row>
    <row r="39" spans="1:5">
      <c r="A39" s="100">
        <v>5</v>
      </c>
      <c r="B39" s="97" t="s">
        <v>368</v>
      </c>
      <c r="C39" s="98">
        <v>581397</v>
      </c>
    </row>
    <row r="40" spans="1:5">
      <c r="A40" s="96">
        <v>6</v>
      </c>
      <c r="B40" s="97" t="s">
        <v>388</v>
      </c>
      <c r="C40" s="98">
        <v>161161</v>
      </c>
    </row>
    <row r="41" spans="1:5" s="95" customFormat="1">
      <c r="A41" s="107" t="s">
        <v>41</v>
      </c>
      <c r="B41" s="108" t="s">
        <v>412</v>
      </c>
      <c r="C41" s="109">
        <v>4583982</v>
      </c>
    </row>
    <row r="42" spans="1:5">
      <c r="A42" s="110"/>
    </row>
    <row r="43" spans="1:5">
      <c r="C43" s="82"/>
      <c r="D43" s="82"/>
    </row>
    <row r="44" spans="1:5" ht="18">
      <c r="C44" s="21"/>
      <c r="D44" s="21"/>
    </row>
    <row r="45" spans="1:5">
      <c r="C45" s="111"/>
      <c r="D45" s="111"/>
    </row>
  </sheetData>
  <mergeCells count="3">
    <mergeCell ref="B7:C7"/>
    <mergeCell ref="A4:C4"/>
    <mergeCell ref="A5:C5"/>
  </mergeCells>
  <phoneticPr fontId="11" type="noConversion"/>
  <pageMargins left="0.75" right="0.2" top="0.7" bottom="0.47" header="0.34" footer="0.34"/>
  <pageSetup paperSize="9"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dimension ref="A1:G90"/>
  <sheetViews>
    <sheetView workbookViewId="0"/>
  </sheetViews>
  <sheetFormatPr defaultRowHeight="16.5"/>
  <cols>
    <col min="1" max="1" width="9.7109375" style="134" customWidth="1"/>
    <col min="2" max="2" width="52.42578125" style="134" customWidth="1"/>
    <col min="3" max="3" width="23.28515625" style="134" customWidth="1"/>
    <col min="4" max="16384" width="9.140625" style="134"/>
  </cols>
  <sheetData>
    <row r="1" spans="1:7" s="54" customFormat="1" ht="12.75">
      <c r="A1" s="52" t="s">
        <v>144</v>
      </c>
      <c r="B1" s="52"/>
      <c r="C1" s="53" t="s">
        <v>147</v>
      </c>
      <c r="F1" s="52"/>
      <c r="G1" s="52"/>
    </row>
    <row r="2" spans="1:7">
      <c r="A2" s="132"/>
      <c r="B2" s="132"/>
      <c r="C2" s="133"/>
    </row>
    <row r="3" spans="1:7" s="135" customFormat="1">
      <c r="A3" s="284" t="s">
        <v>328</v>
      </c>
      <c r="B3" s="285"/>
      <c r="C3" s="285"/>
    </row>
    <row r="4" spans="1:7" ht="21.75" customHeight="1">
      <c r="A4" s="136"/>
      <c r="B4" s="137"/>
      <c r="C4" s="137"/>
    </row>
    <row r="5" spans="1:7">
      <c r="A5" s="132"/>
      <c r="B5" s="133"/>
      <c r="C5" s="116" t="s">
        <v>329</v>
      </c>
    </row>
    <row r="6" spans="1:7" ht="15.75" customHeight="1">
      <c r="A6" s="281" t="s">
        <v>36</v>
      </c>
      <c r="B6" s="283" t="s">
        <v>318</v>
      </c>
      <c r="C6" s="283" t="s">
        <v>317</v>
      </c>
    </row>
    <row r="7" spans="1:7" ht="21" customHeight="1">
      <c r="A7" s="282"/>
      <c r="B7" s="282"/>
      <c r="C7" s="282"/>
    </row>
    <row r="8" spans="1:7" s="135" customFormat="1">
      <c r="A8" s="138"/>
      <c r="B8" s="117" t="s">
        <v>330</v>
      </c>
      <c r="C8" s="139">
        <v>4757021</v>
      </c>
    </row>
    <row r="9" spans="1:7" s="135" customFormat="1">
      <c r="A9" s="118" t="s">
        <v>37</v>
      </c>
      <c r="B9" s="119" t="s">
        <v>331</v>
      </c>
      <c r="C9" s="140">
        <v>4080952</v>
      </c>
    </row>
    <row r="10" spans="1:7" s="135" customFormat="1">
      <c r="A10" s="118" t="s">
        <v>40</v>
      </c>
      <c r="B10" s="119" t="s">
        <v>332</v>
      </c>
      <c r="C10" s="140">
        <v>2199306</v>
      </c>
    </row>
    <row r="11" spans="1:7" ht="17.25">
      <c r="A11" s="141">
        <v>1</v>
      </c>
      <c r="B11" s="120" t="s">
        <v>333</v>
      </c>
      <c r="C11" s="142">
        <v>376771</v>
      </c>
    </row>
    <row r="12" spans="1:7">
      <c r="A12" s="121" t="s">
        <v>60</v>
      </c>
      <c r="B12" s="120" t="s">
        <v>334</v>
      </c>
      <c r="C12" s="143">
        <v>250082</v>
      </c>
    </row>
    <row r="13" spans="1:7">
      <c r="A13" s="121" t="s">
        <v>61</v>
      </c>
      <c r="B13" s="120" t="s">
        <v>335</v>
      </c>
      <c r="C13" s="143">
        <v>11316</v>
      </c>
    </row>
    <row r="14" spans="1:7">
      <c r="A14" s="121" t="s">
        <v>62</v>
      </c>
      <c r="B14" s="120" t="s">
        <v>336</v>
      </c>
      <c r="C14" s="143">
        <v>109004</v>
      </c>
    </row>
    <row r="15" spans="1:7">
      <c r="A15" s="121" t="s">
        <v>63</v>
      </c>
      <c r="B15" s="120" t="s">
        <v>337</v>
      </c>
      <c r="C15" s="143">
        <v>0</v>
      </c>
    </row>
    <row r="16" spans="1:7">
      <c r="A16" s="121" t="s">
        <v>64</v>
      </c>
      <c r="B16" s="120" t="s">
        <v>338</v>
      </c>
      <c r="C16" s="143">
        <v>6005</v>
      </c>
    </row>
    <row r="17" spans="1:3">
      <c r="A17" s="121" t="s">
        <v>65</v>
      </c>
      <c r="B17" s="120" t="s">
        <v>339</v>
      </c>
      <c r="C17" s="143">
        <v>364</v>
      </c>
    </row>
    <row r="18" spans="1:3" ht="17.25">
      <c r="A18" s="141">
        <v>2</v>
      </c>
      <c r="B18" s="120" t="s">
        <v>340</v>
      </c>
      <c r="C18" s="142">
        <v>385042</v>
      </c>
    </row>
    <row r="19" spans="1:3">
      <c r="A19" s="121" t="s">
        <v>66</v>
      </c>
      <c r="B19" s="120" t="s">
        <v>334</v>
      </c>
      <c r="C19" s="143">
        <v>58237</v>
      </c>
    </row>
    <row r="20" spans="1:3">
      <c r="A20" s="121" t="s">
        <v>67</v>
      </c>
      <c r="B20" s="120" t="s">
        <v>335</v>
      </c>
      <c r="C20" s="143">
        <v>311193</v>
      </c>
    </row>
    <row r="21" spans="1:3">
      <c r="A21" s="121" t="s">
        <v>68</v>
      </c>
      <c r="B21" s="120" t="s">
        <v>336</v>
      </c>
      <c r="C21" s="143">
        <v>14037</v>
      </c>
    </row>
    <row r="22" spans="1:3">
      <c r="A22" s="121" t="s">
        <v>69</v>
      </c>
      <c r="B22" s="120" t="s">
        <v>337</v>
      </c>
      <c r="C22" s="143">
        <v>0</v>
      </c>
    </row>
    <row r="23" spans="1:3">
      <c r="A23" s="121" t="s">
        <v>70</v>
      </c>
      <c r="B23" s="120" t="s">
        <v>338</v>
      </c>
      <c r="C23" s="143">
        <v>1451</v>
      </c>
    </row>
    <row r="24" spans="1:3">
      <c r="A24" s="121" t="s">
        <v>71</v>
      </c>
      <c r="B24" s="120" t="s">
        <v>339</v>
      </c>
      <c r="C24" s="143">
        <v>124</v>
      </c>
    </row>
    <row r="25" spans="1:3" ht="17.25">
      <c r="A25" s="144">
        <v>3</v>
      </c>
      <c r="B25" s="122" t="s">
        <v>341</v>
      </c>
      <c r="C25" s="145">
        <v>50775</v>
      </c>
    </row>
    <row r="26" spans="1:3">
      <c r="A26" s="123" t="s">
        <v>72</v>
      </c>
      <c r="B26" s="120" t="s">
        <v>342</v>
      </c>
      <c r="C26" s="146">
        <v>36672</v>
      </c>
    </row>
    <row r="27" spans="1:3">
      <c r="A27" s="123" t="s">
        <v>73</v>
      </c>
      <c r="B27" s="120" t="s">
        <v>335</v>
      </c>
      <c r="C27" s="146">
        <v>0</v>
      </c>
    </row>
    <row r="28" spans="1:3">
      <c r="A28" s="123" t="s">
        <v>74</v>
      </c>
      <c r="B28" s="120" t="s">
        <v>336</v>
      </c>
      <c r="C28" s="146">
        <v>10786</v>
      </c>
    </row>
    <row r="29" spans="1:3">
      <c r="A29" s="123" t="s">
        <v>75</v>
      </c>
      <c r="B29" s="120" t="s">
        <v>338</v>
      </c>
      <c r="C29" s="146">
        <v>10</v>
      </c>
    </row>
    <row r="30" spans="1:3">
      <c r="A30" s="123" t="s">
        <v>76</v>
      </c>
      <c r="B30" s="120" t="s">
        <v>339</v>
      </c>
      <c r="C30" s="146">
        <v>222</v>
      </c>
    </row>
    <row r="31" spans="1:3">
      <c r="A31" s="123" t="s">
        <v>77</v>
      </c>
      <c r="B31" s="120" t="s">
        <v>343</v>
      </c>
      <c r="C31" s="146">
        <v>3085</v>
      </c>
    </row>
    <row r="32" spans="1:3">
      <c r="A32" s="123" t="s">
        <v>78</v>
      </c>
      <c r="B32" s="120" t="s">
        <v>344</v>
      </c>
      <c r="C32" s="146">
        <v>0</v>
      </c>
    </row>
    <row r="33" spans="1:3" ht="17.25">
      <c r="A33" s="147">
        <v>4</v>
      </c>
      <c r="B33" s="124" t="s">
        <v>345</v>
      </c>
      <c r="C33" s="148">
        <v>515719</v>
      </c>
    </row>
    <row r="34" spans="1:3">
      <c r="A34" s="149" t="s">
        <v>79</v>
      </c>
      <c r="B34" s="150" t="s">
        <v>422</v>
      </c>
      <c r="C34" s="151">
        <v>467590</v>
      </c>
    </row>
    <row r="35" spans="1:3">
      <c r="A35" s="125" t="s">
        <v>80</v>
      </c>
      <c r="B35" s="126" t="s">
        <v>342</v>
      </c>
      <c r="C35" s="151">
        <v>360924</v>
      </c>
    </row>
    <row r="36" spans="1:3">
      <c r="A36" s="125" t="s">
        <v>81</v>
      </c>
      <c r="B36" s="126" t="s">
        <v>335</v>
      </c>
      <c r="C36" s="151">
        <v>49130</v>
      </c>
    </row>
    <row r="37" spans="1:3">
      <c r="A37" s="125" t="s">
        <v>82</v>
      </c>
      <c r="B37" s="126" t="s">
        <v>336</v>
      </c>
      <c r="C37" s="151">
        <v>34096</v>
      </c>
    </row>
    <row r="38" spans="1:3">
      <c r="A38" s="125" t="s">
        <v>83</v>
      </c>
      <c r="B38" s="124" t="s">
        <v>346</v>
      </c>
      <c r="C38" s="151">
        <v>0</v>
      </c>
    </row>
    <row r="39" spans="1:3">
      <c r="A39" s="125" t="s">
        <v>84</v>
      </c>
      <c r="B39" s="126" t="s">
        <v>338</v>
      </c>
      <c r="C39" s="151">
        <v>19355</v>
      </c>
    </row>
    <row r="40" spans="1:3">
      <c r="A40" s="125" t="s">
        <v>85</v>
      </c>
      <c r="B40" s="126" t="s">
        <v>339</v>
      </c>
      <c r="C40" s="151">
        <v>4085</v>
      </c>
    </row>
    <row r="41" spans="1:3">
      <c r="A41" s="125" t="s">
        <v>86</v>
      </c>
      <c r="B41" s="126" t="s">
        <v>347</v>
      </c>
      <c r="C41" s="151">
        <v>0</v>
      </c>
    </row>
    <row r="42" spans="1:3">
      <c r="A42" s="125" t="s">
        <v>87</v>
      </c>
      <c r="B42" s="126" t="s">
        <v>342</v>
      </c>
      <c r="C42" s="152">
        <v>41754</v>
      </c>
    </row>
    <row r="43" spans="1:3">
      <c r="A43" s="125" t="s">
        <v>88</v>
      </c>
      <c r="B43" s="126" t="s">
        <v>335</v>
      </c>
      <c r="C43" s="152">
        <v>93</v>
      </c>
    </row>
    <row r="44" spans="1:3">
      <c r="A44" s="125" t="s">
        <v>89</v>
      </c>
      <c r="B44" s="126" t="s">
        <v>336</v>
      </c>
      <c r="C44" s="152">
        <v>27</v>
      </c>
    </row>
    <row r="45" spans="1:3">
      <c r="A45" s="125" t="s">
        <v>90</v>
      </c>
      <c r="B45" s="124" t="s">
        <v>346</v>
      </c>
      <c r="C45" s="152">
        <v>0</v>
      </c>
    </row>
    <row r="46" spans="1:3">
      <c r="A46" s="125" t="s">
        <v>91</v>
      </c>
      <c r="B46" s="126" t="s">
        <v>338</v>
      </c>
      <c r="C46" s="152">
        <v>282</v>
      </c>
    </row>
    <row r="47" spans="1:3">
      <c r="A47" s="125" t="s">
        <v>92</v>
      </c>
      <c r="B47" s="126" t="s">
        <v>339</v>
      </c>
      <c r="C47" s="152">
        <v>5973</v>
      </c>
    </row>
    <row r="48" spans="1:3">
      <c r="A48" s="125" t="s">
        <v>98</v>
      </c>
      <c r="B48" s="126" t="s">
        <v>347</v>
      </c>
      <c r="C48" s="152">
        <v>0</v>
      </c>
    </row>
    <row r="49" spans="1:3" ht="17.25">
      <c r="A49" s="144">
        <v>5</v>
      </c>
      <c r="B49" s="122" t="s">
        <v>348</v>
      </c>
      <c r="C49" s="153">
        <v>0</v>
      </c>
    </row>
    <row r="50" spans="1:3" ht="17.25">
      <c r="A50" s="144">
        <v>6</v>
      </c>
      <c r="B50" s="122" t="s">
        <v>349</v>
      </c>
      <c r="C50" s="153">
        <v>66781</v>
      </c>
    </row>
    <row r="51" spans="1:3" ht="17.25">
      <c r="A51" s="144">
        <v>7</v>
      </c>
      <c r="B51" s="122" t="s">
        <v>350</v>
      </c>
      <c r="C51" s="153">
        <v>107678</v>
      </c>
    </row>
    <row r="52" spans="1:3" ht="17.25">
      <c r="A52" s="144">
        <v>8</v>
      </c>
      <c r="B52" s="122" t="s">
        <v>351</v>
      </c>
      <c r="C52" s="153">
        <v>82873</v>
      </c>
    </row>
    <row r="53" spans="1:3" ht="17.25">
      <c r="A53" s="144">
        <v>9</v>
      </c>
      <c r="B53" s="122" t="s">
        <v>352</v>
      </c>
      <c r="C53" s="148">
        <v>62967</v>
      </c>
    </row>
    <row r="54" spans="1:3">
      <c r="A54" s="127">
        <v>10</v>
      </c>
      <c r="B54" s="122" t="s">
        <v>353</v>
      </c>
      <c r="C54" s="154">
        <v>461794</v>
      </c>
    </row>
    <row r="55" spans="1:3">
      <c r="A55" s="123" t="s">
        <v>93</v>
      </c>
      <c r="B55" s="122" t="s">
        <v>354</v>
      </c>
      <c r="C55" s="146">
        <v>15757</v>
      </c>
    </row>
    <row r="56" spans="1:3">
      <c r="A56" s="123" t="s">
        <v>94</v>
      </c>
      <c r="B56" s="122" t="s">
        <v>355</v>
      </c>
      <c r="C56" s="146">
        <v>0</v>
      </c>
    </row>
    <row r="57" spans="1:3">
      <c r="A57" s="123" t="s">
        <v>95</v>
      </c>
      <c r="B57" s="122" t="s">
        <v>343</v>
      </c>
      <c r="C57" s="146">
        <v>32129</v>
      </c>
    </row>
    <row r="58" spans="1:3">
      <c r="A58" s="123" t="s">
        <v>96</v>
      </c>
      <c r="B58" s="122" t="s">
        <v>356</v>
      </c>
      <c r="C58" s="146">
        <v>413908</v>
      </c>
    </row>
    <row r="59" spans="1:3">
      <c r="A59" s="123" t="s">
        <v>97</v>
      </c>
      <c r="B59" s="122" t="s">
        <v>357</v>
      </c>
      <c r="C59" s="146">
        <v>0</v>
      </c>
    </row>
    <row r="60" spans="1:3" ht="17.25">
      <c r="A60" s="144">
        <v>11</v>
      </c>
      <c r="B60" s="122" t="s">
        <v>358</v>
      </c>
      <c r="C60" s="145">
        <v>22279</v>
      </c>
    </row>
    <row r="61" spans="1:3" ht="17.25">
      <c r="A61" s="144">
        <v>12</v>
      </c>
      <c r="B61" s="122" t="s">
        <v>359</v>
      </c>
      <c r="C61" s="145">
        <v>66627</v>
      </c>
    </row>
    <row r="62" spans="1:3" s="135" customFormat="1">
      <c r="A62" s="127" t="s">
        <v>41</v>
      </c>
      <c r="B62" s="128" t="s">
        <v>360</v>
      </c>
      <c r="C62" s="154">
        <v>192818</v>
      </c>
    </row>
    <row r="63" spans="1:3">
      <c r="A63" s="123">
        <v>1</v>
      </c>
      <c r="B63" s="122" t="s">
        <v>361</v>
      </c>
      <c r="C63" s="146">
        <v>3349</v>
      </c>
    </row>
    <row r="64" spans="1:3">
      <c r="A64" s="123">
        <v>2</v>
      </c>
      <c r="B64" s="122" t="s">
        <v>362</v>
      </c>
      <c r="C64" s="146">
        <v>33708</v>
      </c>
    </row>
    <row r="65" spans="1:3">
      <c r="A65" s="123">
        <v>3</v>
      </c>
      <c r="B65" s="122" t="s">
        <v>363</v>
      </c>
      <c r="C65" s="146">
        <v>0</v>
      </c>
    </row>
    <row r="66" spans="1:3">
      <c r="A66" s="123">
        <v>4</v>
      </c>
      <c r="B66" s="122" t="s">
        <v>364</v>
      </c>
      <c r="C66" s="146">
        <v>155761</v>
      </c>
    </row>
    <row r="67" spans="1:3">
      <c r="A67" s="123">
        <v>5</v>
      </c>
      <c r="B67" s="122" t="s">
        <v>365</v>
      </c>
      <c r="C67" s="146">
        <v>0</v>
      </c>
    </row>
    <row r="68" spans="1:3" s="135" customFormat="1">
      <c r="A68" s="127" t="s">
        <v>53</v>
      </c>
      <c r="B68" s="128" t="s">
        <v>366</v>
      </c>
      <c r="C68" s="154">
        <v>0</v>
      </c>
    </row>
    <row r="69" spans="1:3" s="135" customFormat="1">
      <c r="A69" s="127" t="s">
        <v>54</v>
      </c>
      <c r="B69" s="128" t="s">
        <v>367</v>
      </c>
      <c r="C69" s="154">
        <v>9250</v>
      </c>
    </row>
    <row r="70" spans="1:3" s="135" customFormat="1">
      <c r="A70" s="127" t="s">
        <v>55</v>
      </c>
      <c r="B70" s="128" t="s">
        <v>368</v>
      </c>
      <c r="C70" s="154">
        <v>1639578</v>
      </c>
    </row>
    <row r="71" spans="1:3" s="135" customFormat="1">
      <c r="A71" s="127" t="s">
        <v>59</v>
      </c>
      <c r="B71" s="128" t="s">
        <v>369</v>
      </c>
      <c r="C71" s="154">
        <v>40000</v>
      </c>
    </row>
    <row r="72" spans="1:3" s="135" customFormat="1">
      <c r="A72" s="127" t="s">
        <v>38</v>
      </c>
      <c r="B72" s="128" t="s">
        <v>370</v>
      </c>
      <c r="C72" s="154">
        <v>676069</v>
      </c>
    </row>
    <row r="73" spans="1:3">
      <c r="A73" s="123">
        <v>1</v>
      </c>
      <c r="B73" s="122" t="s">
        <v>371</v>
      </c>
      <c r="C73" s="154">
        <v>11437</v>
      </c>
    </row>
    <row r="74" spans="1:3">
      <c r="A74" s="123">
        <v>2</v>
      </c>
      <c r="B74" s="122" t="s">
        <v>372</v>
      </c>
      <c r="C74" s="154">
        <v>30035</v>
      </c>
    </row>
    <row r="75" spans="1:3">
      <c r="A75" s="123">
        <v>3</v>
      </c>
      <c r="B75" s="122" t="s">
        <v>373</v>
      </c>
      <c r="C75" s="154">
        <v>123121</v>
      </c>
    </row>
    <row r="76" spans="1:3">
      <c r="A76" s="123">
        <v>4</v>
      </c>
      <c r="B76" s="122" t="s">
        <v>374</v>
      </c>
      <c r="C76" s="154">
        <v>83624</v>
      </c>
    </row>
    <row r="77" spans="1:3">
      <c r="A77" s="123">
        <v>5</v>
      </c>
      <c r="B77" s="122" t="s">
        <v>375</v>
      </c>
      <c r="C77" s="154">
        <v>373033</v>
      </c>
    </row>
    <row r="78" spans="1:3">
      <c r="A78" s="123">
        <v>6</v>
      </c>
      <c r="B78" s="122" t="s">
        <v>376</v>
      </c>
      <c r="C78" s="154">
        <v>14696</v>
      </c>
    </row>
    <row r="79" spans="1:3">
      <c r="A79" s="123">
        <v>7</v>
      </c>
      <c r="B79" s="122" t="s">
        <v>377</v>
      </c>
      <c r="C79" s="154">
        <v>40123</v>
      </c>
    </row>
    <row r="80" spans="1:3" s="156" customFormat="1">
      <c r="A80" s="127"/>
      <c r="B80" s="129" t="s">
        <v>378</v>
      </c>
      <c r="C80" s="155">
        <v>8705355</v>
      </c>
    </row>
    <row r="81" spans="1:3" s="156" customFormat="1">
      <c r="A81" s="127" t="s">
        <v>37</v>
      </c>
      <c r="B81" s="130" t="s">
        <v>379</v>
      </c>
      <c r="C81" s="155">
        <v>8029286</v>
      </c>
    </row>
    <row r="82" spans="1:3" s="157" customFormat="1" ht="33">
      <c r="A82" s="168">
        <v>1</v>
      </c>
      <c r="B82" s="97" t="s">
        <v>380</v>
      </c>
      <c r="C82" s="97">
        <v>2172462</v>
      </c>
    </row>
    <row r="83" spans="1:3" s="157" customFormat="1">
      <c r="A83" s="340"/>
      <c r="B83" s="97" t="s">
        <v>381</v>
      </c>
      <c r="C83" s="158">
        <v>819088</v>
      </c>
    </row>
    <row r="84" spans="1:3" s="157" customFormat="1" ht="33">
      <c r="A84" s="340"/>
      <c r="B84" s="97" t="s">
        <v>382</v>
      </c>
      <c r="C84" s="158">
        <v>1353374</v>
      </c>
    </row>
    <row r="85" spans="1:3" s="157" customFormat="1">
      <c r="A85" s="168">
        <v>2</v>
      </c>
      <c r="B85" s="97" t="s">
        <v>383</v>
      </c>
      <c r="C85" s="159">
        <v>4166853</v>
      </c>
    </row>
    <row r="86" spans="1:3">
      <c r="A86" s="168">
        <v>3</v>
      </c>
      <c r="B86" s="97" t="s">
        <v>384</v>
      </c>
      <c r="C86" s="97">
        <v>1143</v>
      </c>
    </row>
    <row r="87" spans="1:3">
      <c r="A87" s="168">
        <v>4</v>
      </c>
      <c r="B87" s="97" t="s">
        <v>385</v>
      </c>
      <c r="C87" s="97">
        <v>1639578</v>
      </c>
    </row>
    <row r="88" spans="1:3">
      <c r="A88" s="168">
        <v>5</v>
      </c>
      <c r="B88" s="97" t="s">
        <v>386</v>
      </c>
      <c r="C88" s="97">
        <v>40000</v>
      </c>
    </row>
    <row r="89" spans="1:3">
      <c r="A89" s="168">
        <v>6</v>
      </c>
      <c r="B89" s="97" t="s">
        <v>387</v>
      </c>
      <c r="C89" s="97">
        <v>9250</v>
      </c>
    </row>
    <row r="90" spans="1:3" s="135" customFormat="1">
      <c r="A90" s="131" t="s">
        <v>38</v>
      </c>
      <c r="B90" s="108" t="s">
        <v>388</v>
      </c>
      <c r="C90" s="108">
        <v>676069</v>
      </c>
    </row>
  </sheetData>
  <mergeCells count="4">
    <mergeCell ref="A6:A7"/>
    <mergeCell ref="B6:B7"/>
    <mergeCell ref="A3:C3"/>
    <mergeCell ref="C6:C7"/>
  </mergeCells>
  <phoneticPr fontId="11" type="noConversion"/>
  <pageMargins left="0.98425196850393704" right="0.23622047244094491" top="0.85" bottom="0.62992125984251968" header="0.35433070866141736" footer="0.15748031496062992"/>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dimension ref="A1:E20"/>
  <sheetViews>
    <sheetView showGridLines="0" workbookViewId="0"/>
  </sheetViews>
  <sheetFormatPr defaultRowHeight="16.5"/>
  <cols>
    <col min="1" max="1" width="5.5703125" style="58" customWidth="1"/>
    <col min="2" max="2" width="58.85546875" style="58" customWidth="1"/>
    <col min="3" max="3" width="24.85546875" style="58" customWidth="1"/>
    <col min="4" max="4" width="11.5703125" style="58" bestFit="1" customWidth="1"/>
    <col min="5" max="16384" width="9.140625" style="58"/>
  </cols>
  <sheetData>
    <row r="1" spans="1:5" s="174" customFormat="1" ht="12.75">
      <c r="A1" s="52" t="s">
        <v>144</v>
      </c>
      <c r="B1" s="52"/>
      <c r="C1" s="53" t="s">
        <v>148</v>
      </c>
      <c r="E1" s="175"/>
    </row>
    <row r="4" spans="1:5" s="56" customFormat="1">
      <c r="A4" s="274" t="s">
        <v>316</v>
      </c>
      <c r="B4" s="274"/>
      <c r="C4" s="274"/>
    </row>
    <row r="5" spans="1:5" s="77" customFormat="1">
      <c r="A5" s="162"/>
      <c r="B5" s="162"/>
      <c r="C5" s="162"/>
    </row>
    <row r="6" spans="1:5">
      <c r="C6" s="60" t="s">
        <v>158</v>
      </c>
    </row>
    <row r="7" spans="1:5" s="55" customFormat="1" ht="29.25" customHeight="1">
      <c r="A7" s="163" t="s">
        <v>36</v>
      </c>
      <c r="B7" s="163" t="s">
        <v>318</v>
      </c>
      <c r="C7" s="163" t="s">
        <v>317</v>
      </c>
    </row>
    <row r="8" spans="1:5" s="166" customFormat="1" ht="23.25" customHeight="1">
      <c r="A8" s="164" t="s">
        <v>37</v>
      </c>
      <c r="B8" s="165" t="s">
        <v>319</v>
      </c>
      <c r="C8" s="164">
        <v>8698745</v>
      </c>
    </row>
    <row r="9" spans="1:5" s="56" customFormat="1" ht="23.1" customHeight="1">
      <c r="A9" s="167" t="s">
        <v>40</v>
      </c>
      <c r="B9" s="164" t="s">
        <v>320</v>
      </c>
      <c r="C9" s="164">
        <v>2543505</v>
      </c>
    </row>
    <row r="10" spans="1:5" ht="23.1" customHeight="1">
      <c r="A10" s="168"/>
      <c r="B10" s="168" t="s">
        <v>321</v>
      </c>
      <c r="C10" s="169">
        <v>0</v>
      </c>
    </row>
    <row r="11" spans="1:5" ht="23.1" customHeight="1">
      <c r="A11" s="168">
        <v>1</v>
      </c>
      <c r="B11" s="168" t="s">
        <v>322</v>
      </c>
      <c r="C11" s="169">
        <v>393562</v>
      </c>
    </row>
    <row r="12" spans="1:5" ht="23.1" customHeight="1">
      <c r="A12" s="168">
        <v>2</v>
      </c>
      <c r="B12" s="168" t="s">
        <v>323</v>
      </c>
      <c r="C12" s="169">
        <v>4078</v>
      </c>
    </row>
    <row r="13" spans="1:5" s="56" customFormat="1" ht="23.1" customHeight="1">
      <c r="A13" s="167" t="s">
        <v>41</v>
      </c>
      <c r="B13" s="167" t="s">
        <v>301</v>
      </c>
      <c r="C13" s="164">
        <f>C8-C9-C17-C18-C19-C20</f>
        <v>3837013</v>
      </c>
    </row>
    <row r="14" spans="1:5" ht="23.1" customHeight="1">
      <c r="A14" s="168"/>
      <c r="B14" s="168" t="s">
        <v>321</v>
      </c>
      <c r="C14" s="169"/>
    </row>
    <row r="15" spans="1:5" ht="23.1" customHeight="1">
      <c r="A15" s="168">
        <v>1</v>
      </c>
      <c r="B15" s="168" t="s">
        <v>322</v>
      </c>
      <c r="C15" s="169">
        <v>1618861</v>
      </c>
    </row>
    <row r="16" spans="1:5" ht="23.1" customHeight="1">
      <c r="A16" s="168">
        <v>2</v>
      </c>
      <c r="B16" s="168" t="s">
        <v>323</v>
      </c>
      <c r="C16" s="169">
        <v>15182</v>
      </c>
    </row>
    <row r="17" spans="1:3" s="62" customFormat="1" ht="36.75" customHeight="1">
      <c r="A17" s="70" t="s">
        <v>53</v>
      </c>
      <c r="B17" s="70" t="s">
        <v>324</v>
      </c>
      <c r="C17" s="64">
        <v>45996</v>
      </c>
    </row>
    <row r="18" spans="1:3" s="56" customFormat="1" ht="23.1" customHeight="1">
      <c r="A18" s="167" t="s">
        <v>54</v>
      </c>
      <c r="B18" s="167" t="s">
        <v>325</v>
      </c>
      <c r="C18" s="164">
        <v>0</v>
      </c>
    </row>
    <row r="19" spans="1:3" s="56" customFormat="1" ht="23.1" customHeight="1">
      <c r="A19" s="170" t="s">
        <v>55</v>
      </c>
      <c r="B19" s="171" t="s">
        <v>326</v>
      </c>
      <c r="C19" s="170">
        <v>1596162</v>
      </c>
    </row>
    <row r="20" spans="1:3" s="56" customFormat="1" ht="23.1" customHeight="1">
      <c r="A20" s="172" t="s">
        <v>38</v>
      </c>
      <c r="B20" s="173" t="s">
        <v>327</v>
      </c>
      <c r="C20" s="172">
        <v>676069</v>
      </c>
    </row>
  </sheetData>
  <mergeCells count="1">
    <mergeCell ref="A4:C4"/>
  </mergeCells>
  <phoneticPr fontId="11" type="noConversion"/>
  <pageMargins left="0.99" right="0.25" top="0.62"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dimension ref="A1:D37"/>
  <sheetViews>
    <sheetView workbookViewId="0"/>
  </sheetViews>
  <sheetFormatPr defaultRowHeight="16.5"/>
  <cols>
    <col min="1" max="1" width="10.7109375" style="157" customWidth="1"/>
    <col min="2" max="2" width="57.140625" style="202" customWidth="1"/>
    <col min="3" max="3" width="24.42578125" style="134" customWidth="1"/>
    <col min="4" max="4" width="21.28515625" style="134" bestFit="1" customWidth="1"/>
    <col min="5" max="16384" width="9.140625" style="134"/>
  </cols>
  <sheetData>
    <row r="1" spans="1:4" s="203" customFormat="1" ht="12.75">
      <c r="A1" s="52" t="s">
        <v>144</v>
      </c>
      <c r="B1" s="52"/>
      <c r="C1" s="53" t="s">
        <v>149</v>
      </c>
    </row>
    <row r="2" spans="1:4" s="135" customFormat="1">
      <c r="A2" s="156"/>
      <c r="B2" s="186"/>
      <c r="C2" s="187"/>
    </row>
    <row r="3" spans="1:4" s="135" customFormat="1">
      <c r="A3" s="286" t="s">
        <v>294</v>
      </c>
      <c r="B3" s="287"/>
      <c r="C3" s="287"/>
    </row>
    <row r="4" spans="1:4">
      <c r="B4" s="188"/>
      <c r="C4" s="188"/>
    </row>
    <row r="5" spans="1:4">
      <c r="B5" s="188"/>
      <c r="C5" s="176" t="s">
        <v>158</v>
      </c>
    </row>
    <row r="6" spans="1:4" s="135" customFormat="1" ht="24.75" customHeight="1">
      <c r="A6" s="177" t="s">
        <v>36</v>
      </c>
      <c r="B6" s="178" t="s">
        <v>296</v>
      </c>
      <c r="C6" s="179" t="s">
        <v>295</v>
      </c>
    </row>
    <row r="7" spans="1:4" s="135" customFormat="1" ht="20.100000000000001" customHeight="1">
      <c r="A7" s="189"/>
      <c r="B7" s="180" t="s">
        <v>297</v>
      </c>
      <c r="C7" s="190">
        <v>7218301</v>
      </c>
    </row>
    <row r="8" spans="1:4" s="193" customFormat="1" ht="20.100000000000001" customHeight="1">
      <c r="A8" s="181" t="s">
        <v>40</v>
      </c>
      <c r="B8" s="182" t="s">
        <v>298</v>
      </c>
      <c r="C8" s="191">
        <v>1098829</v>
      </c>
      <c r="D8" s="192"/>
    </row>
    <row r="9" spans="1:4" ht="20.100000000000001" customHeight="1">
      <c r="A9" s="194">
        <v>1</v>
      </c>
      <c r="B9" s="183" t="s">
        <v>299</v>
      </c>
      <c r="C9" s="195">
        <v>1089072</v>
      </c>
      <c r="D9" s="196"/>
    </row>
    <row r="10" spans="1:4" ht="20.100000000000001" customHeight="1">
      <c r="A10" s="194">
        <v>2</v>
      </c>
      <c r="B10" s="183" t="s">
        <v>300</v>
      </c>
      <c r="C10" s="195">
        <v>9757</v>
      </c>
      <c r="D10" s="196"/>
    </row>
    <row r="11" spans="1:4" s="135" customFormat="1" ht="20.100000000000001" customHeight="1">
      <c r="A11" s="181" t="s">
        <v>41</v>
      </c>
      <c r="B11" s="182" t="s">
        <v>301</v>
      </c>
      <c r="C11" s="197">
        <v>1984173</v>
      </c>
      <c r="D11" s="187"/>
    </row>
    <row r="12" spans="1:4" s="135" customFormat="1" ht="20.100000000000001" customHeight="1">
      <c r="A12" s="181"/>
      <c r="B12" s="341" t="s">
        <v>423</v>
      </c>
      <c r="C12" s="197"/>
      <c r="D12" s="187"/>
    </row>
    <row r="13" spans="1:4" ht="20.100000000000001" customHeight="1">
      <c r="A13" s="194">
        <v>1</v>
      </c>
      <c r="B13" s="183" t="s">
        <v>302</v>
      </c>
      <c r="C13" s="195">
        <v>175260</v>
      </c>
      <c r="D13" s="196"/>
    </row>
    <row r="14" spans="1:4" ht="20.100000000000001" customHeight="1">
      <c r="A14" s="194">
        <v>2</v>
      </c>
      <c r="B14" s="183" t="s">
        <v>303</v>
      </c>
      <c r="C14" s="195">
        <v>466458</v>
      </c>
      <c r="D14" s="196"/>
    </row>
    <row r="15" spans="1:4" ht="20.100000000000001" customHeight="1">
      <c r="A15" s="194">
        <v>3</v>
      </c>
      <c r="B15" s="183" t="s">
        <v>304</v>
      </c>
      <c r="C15" s="195">
        <v>862709</v>
      </c>
      <c r="D15" s="196"/>
    </row>
    <row r="16" spans="1:4" ht="20.100000000000001" customHeight="1">
      <c r="A16" s="194">
        <v>4</v>
      </c>
      <c r="B16" s="183" t="s">
        <v>305</v>
      </c>
      <c r="C16" s="195">
        <v>14740</v>
      </c>
      <c r="D16" s="196"/>
    </row>
    <row r="17" spans="1:4" ht="20.100000000000001" customHeight="1">
      <c r="A17" s="194">
        <v>5</v>
      </c>
      <c r="B17" s="183" t="s">
        <v>306</v>
      </c>
      <c r="C17" s="195">
        <v>53219</v>
      </c>
      <c r="D17" s="196"/>
    </row>
    <row r="18" spans="1:4" ht="20.100000000000001" customHeight="1">
      <c r="A18" s="194">
        <v>6</v>
      </c>
      <c r="B18" s="183" t="s">
        <v>307</v>
      </c>
      <c r="C18" s="195">
        <v>10167</v>
      </c>
      <c r="D18" s="196"/>
    </row>
    <row r="19" spans="1:4" ht="20.100000000000001" customHeight="1">
      <c r="A19" s="194">
        <v>7</v>
      </c>
      <c r="B19" s="183" t="s">
        <v>308</v>
      </c>
      <c r="C19" s="195">
        <v>9165</v>
      </c>
      <c r="D19" s="196"/>
    </row>
    <row r="20" spans="1:4" ht="20.100000000000001" customHeight="1">
      <c r="A20" s="194">
        <v>8</v>
      </c>
      <c r="B20" s="183" t="s">
        <v>309</v>
      </c>
      <c r="C20" s="195">
        <v>31254</v>
      </c>
      <c r="D20" s="196"/>
    </row>
    <row r="21" spans="1:4" ht="20.100000000000001" customHeight="1">
      <c r="A21" s="194">
        <v>9</v>
      </c>
      <c r="B21" s="183" t="s">
        <v>310</v>
      </c>
      <c r="C21" s="195">
        <v>290512</v>
      </c>
      <c r="D21" s="196"/>
    </row>
    <row r="22" spans="1:4" ht="20.100000000000001" customHeight="1">
      <c r="A22" s="194">
        <v>10</v>
      </c>
      <c r="B22" s="183" t="s">
        <v>311</v>
      </c>
      <c r="C22" s="195">
        <v>492</v>
      </c>
      <c r="D22" s="196"/>
    </row>
    <row r="23" spans="1:4" s="193" customFormat="1" ht="20.100000000000001" customHeight="1">
      <c r="A23" s="181" t="s">
        <v>53</v>
      </c>
      <c r="B23" s="182" t="s">
        <v>312</v>
      </c>
      <c r="C23" s="191">
        <v>45996</v>
      </c>
      <c r="D23" s="192"/>
    </row>
    <row r="24" spans="1:4" s="193" customFormat="1" ht="20.100000000000001" customHeight="1">
      <c r="A24" s="181" t="s">
        <v>54</v>
      </c>
      <c r="B24" s="182" t="s">
        <v>313</v>
      </c>
      <c r="C24" s="191">
        <v>0</v>
      </c>
      <c r="D24" s="192"/>
    </row>
    <row r="25" spans="1:4" s="193" customFormat="1" ht="20.100000000000001" customHeight="1">
      <c r="A25" s="181" t="s">
        <v>55</v>
      </c>
      <c r="B25" s="182" t="s">
        <v>314</v>
      </c>
      <c r="C25" s="191">
        <v>3104334</v>
      </c>
      <c r="D25" s="192"/>
    </row>
    <row r="26" spans="1:4" s="193" customFormat="1" ht="20.100000000000001" customHeight="1">
      <c r="A26" s="184" t="s">
        <v>59</v>
      </c>
      <c r="B26" s="185" t="s">
        <v>315</v>
      </c>
      <c r="C26" s="198">
        <v>984969</v>
      </c>
      <c r="D26" s="192"/>
    </row>
    <row r="27" spans="1:4">
      <c r="B27" s="134"/>
      <c r="D27" s="196"/>
    </row>
    <row r="28" spans="1:4" s="201" customFormat="1">
      <c r="A28" s="199"/>
      <c r="B28" s="200"/>
    </row>
    <row r="29" spans="1:4" s="201" customFormat="1">
      <c r="A29" s="199"/>
      <c r="B29" s="200"/>
    </row>
    <row r="30" spans="1:4" s="201" customFormat="1">
      <c r="A30" s="199"/>
      <c r="B30" s="200"/>
    </row>
    <row r="31" spans="1:4" s="201" customFormat="1">
      <c r="A31" s="199"/>
      <c r="B31" s="200"/>
    </row>
    <row r="32" spans="1:4" s="201" customFormat="1">
      <c r="A32" s="199"/>
      <c r="B32" s="200"/>
    </row>
    <row r="33" spans="1:2" s="201" customFormat="1">
      <c r="A33" s="199"/>
      <c r="B33" s="200"/>
    </row>
    <row r="34" spans="1:2" s="201" customFormat="1">
      <c r="A34" s="199"/>
      <c r="B34" s="200"/>
    </row>
    <row r="35" spans="1:2" s="201" customFormat="1">
      <c r="A35" s="199"/>
      <c r="B35" s="200"/>
    </row>
    <row r="36" spans="1:2" s="201" customFormat="1">
      <c r="A36" s="199"/>
      <c r="B36" s="200"/>
    </row>
    <row r="37" spans="1:2" s="201" customFormat="1">
      <c r="A37" s="199"/>
      <c r="B37" s="200"/>
    </row>
  </sheetData>
  <mergeCells count="1">
    <mergeCell ref="A3:C3"/>
  </mergeCells>
  <phoneticPr fontId="11" type="noConversion"/>
  <pageMargins left="0.81" right="0.25" top="0.81" bottom="0.28999999999999998" header="0.25" footer="0.19"/>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dimension ref="A1:R33"/>
  <sheetViews>
    <sheetView showWhiteSpace="0" zoomScale="70" zoomScaleNormal="70" zoomScaleSheetLayoutView="90" workbookViewId="0">
      <selection activeCell="V26" sqref="V26"/>
    </sheetView>
  </sheetViews>
  <sheetFormatPr defaultRowHeight="15.75"/>
  <cols>
    <col min="1" max="1" width="4.140625" style="215" customWidth="1"/>
    <col min="2" max="2" width="27" style="204" customWidth="1"/>
    <col min="3" max="3" width="8.42578125" style="208" customWidth="1"/>
    <col min="4" max="5" width="7.42578125" style="204" customWidth="1"/>
    <col min="6" max="6" width="7" style="204" customWidth="1"/>
    <col min="7" max="7" width="7.28515625" style="204" customWidth="1"/>
    <col min="8" max="8" width="7.42578125" style="204" customWidth="1"/>
    <col min="9" max="9" width="6.7109375" style="204" customWidth="1"/>
    <col min="10" max="10" width="7.42578125" style="204" customWidth="1"/>
    <col min="11" max="11" width="7" style="204" customWidth="1"/>
    <col min="12" max="12" width="5.5703125" style="204" customWidth="1"/>
    <col min="13" max="16" width="7.42578125" style="204" customWidth="1"/>
    <col min="17" max="17" width="9" style="204" customWidth="1"/>
    <col min="18" max="18" width="7" style="204" customWidth="1"/>
    <col min="19" max="16384" width="9.140625" style="204"/>
  </cols>
  <sheetData>
    <row r="1" spans="1:18" ht="33" customHeight="1">
      <c r="A1" s="296" t="s">
        <v>144</v>
      </c>
      <c r="B1" s="296"/>
      <c r="C1" s="296"/>
      <c r="D1" s="296"/>
      <c r="R1" s="50" t="s">
        <v>151</v>
      </c>
    </row>
    <row r="2" spans="1:18" s="205" customFormat="1" ht="38.25" customHeight="1">
      <c r="A2" s="301" t="s">
        <v>255</v>
      </c>
      <c r="B2" s="302"/>
      <c r="C2" s="302"/>
      <c r="D2" s="302"/>
      <c r="E2" s="302"/>
      <c r="F2" s="302"/>
      <c r="G2" s="302"/>
      <c r="H2" s="302"/>
      <c r="I2" s="302"/>
      <c r="J2" s="302"/>
      <c r="K2" s="302"/>
      <c r="L2" s="302"/>
      <c r="M2" s="302"/>
      <c r="N2" s="302"/>
      <c r="O2" s="302"/>
      <c r="P2" s="302"/>
      <c r="Q2" s="302"/>
      <c r="R2" s="302"/>
    </row>
    <row r="3" spans="1:18">
      <c r="A3" s="303"/>
      <c r="B3" s="303"/>
      <c r="C3" s="303"/>
      <c r="D3" s="303"/>
      <c r="E3" s="303"/>
      <c r="F3" s="303"/>
      <c r="G3" s="303"/>
      <c r="H3" s="303"/>
      <c r="I3" s="303"/>
      <c r="J3" s="303"/>
      <c r="K3" s="303"/>
      <c r="L3" s="303"/>
      <c r="M3" s="303"/>
      <c r="N3" s="303"/>
      <c r="O3" s="303"/>
      <c r="P3" s="303"/>
      <c r="Q3" s="303"/>
      <c r="R3" s="303"/>
    </row>
    <row r="4" spans="1:18">
      <c r="A4" s="206"/>
      <c r="B4" s="207"/>
      <c r="O4" s="304" t="s">
        <v>27</v>
      </c>
      <c r="P4" s="304"/>
      <c r="Q4" s="304"/>
      <c r="R4" s="304"/>
    </row>
    <row r="5" spans="1:18" s="205" customFormat="1" ht="18" customHeight="1">
      <c r="A5" s="299" t="s">
        <v>36</v>
      </c>
      <c r="B5" s="300" t="s">
        <v>256</v>
      </c>
      <c r="C5" s="297" t="s">
        <v>257</v>
      </c>
      <c r="D5" s="298"/>
      <c r="E5" s="298"/>
      <c r="F5" s="298"/>
      <c r="G5" s="298"/>
      <c r="H5" s="298"/>
      <c r="I5" s="298"/>
      <c r="J5" s="298"/>
      <c r="K5" s="298"/>
      <c r="L5" s="298"/>
      <c r="M5" s="298"/>
      <c r="N5" s="298"/>
      <c r="O5" s="298"/>
      <c r="P5" s="298"/>
      <c r="Q5" s="298"/>
      <c r="R5" s="298"/>
    </row>
    <row r="6" spans="1:18" s="205" customFormat="1" ht="12" customHeight="1">
      <c r="A6" s="294"/>
      <c r="B6" s="289"/>
      <c r="C6" s="290" t="s">
        <v>258</v>
      </c>
      <c r="D6" s="288" t="s">
        <v>0</v>
      </c>
      <c r="E6" s="290" t="s">
        <v>259</v>
      </c>
      <c r="F6" s="288" t="s">
        <v>260</v>
      </c>
      <c r="G6" s="288" t="s">
        <v>261</v>
      </c>
      <c r="H6" s="288" t="s">
        <v>262</v>
      </c>
      <c r="I6" s="290" t="s">
        <v>1</v>
      </c>
      <c r="J6" s="288" t="s">
        <v>263</v>
      </c>
      <c r="K6" s="288" t="s">
        <v>2</v>
      </c>
      <c r="L6" s="290" t="s">
        <v>3</v>
      </c>
      <c r="M6" s="288" t="s">
        <v>264</v>
      </c>
      <c r="N6" s="288" t="s">
        <v>4</v>
      </c>
      <c r="O6" s="288" t="s">
        <v>265</v>
      </c>
      <c r="P6" s="290" t="s">
        <v>266</v>
      </c>
      <c r="Q6" s="295" t="s">
        <v>5</v>
      </c>
      <c r="R6" s="292" t="s">
        <v>267</v>
      </c>
    </row>
    <row r="7" spans="1:18" s="205" customFormat="1" ht="120.75" customHeight="1">
      <c r="A7" s="294"/>
      <c r="B7" s="294"/>
      <c r="C7" s="291"/>
      <c r="D7" s="289"/>
      <c r="E7" s="291"/>
      <c r="F7" s="289"/>
      <c r="G7" s="289"/>
      <c r="H7" s="289"/>
      <c r="I7" s="291"/>
      <c r="J7" s="289"/>
      <c r="K7" s="289"/>
      <c r="L7" s="291"/>
      <c r="M7" s="289"/>
      <c r="N7" s="289"/>
      <c r="O7" s="294"/>
      <c r="P7" s="293"/>
      <c r="Q7" s="293"/>
      <c r="R7" s="293"/>
    </row>
    <row r="8" spans="1:18" s="205" customFormat="1" ht="20.100000000000001" customHeight="1">
      <c r="A8" s="209" t="s">
        <v>29</v>
      </c>
      <c r="B8" s="210" t="s">
        <v>268</v>
      </c>
      <c r="C8" s="216">
        <v>22995.005000000001</v>
      </c>
      <c r="D8" s="217">
        <v>15135</v>
      </c>
      <c r="E8" s="217">
        <v>0</v>
      </c>
      <c r="F8" s="217">
        <v>2700</v>
      </c>
      <c r="G8" s="217">
        <v>0</v>
      </c>
      <c r="H8" s="217">
        <v>200</v>
      </c>
      <c r="I8" s="217">
        <v>0</v>
      </c>
      <c r="J8" s="217">
        <v>0</v>
      </c>
      <c r="K8" s="217">
        <v>453</v>
      </c>
      <c r="L8" s="217">
        <v>0</v>
      </c>
      <c r="M8" s="217"/>
      <c r="N8" s="217">
        <v>0</v>
      </c>
      <c r="O8" s="217">
        <v>0</v>
      </c>
      <c r="P8" s="218">
        <v>4507.0050000000001</v>
      </c>
      <c r="Q8" s="217"/>
      <c r="R8" s="219"/>
    </row>
    <row r="9" spans="1:18" s="205" customFormat="1" ht="31.5">
      <c r="A9" s="211" t="s">
        <v>30</v>
      </c>
      <c r="B9" s="212" t="s">
        <v>269</v>
      </c>
      <c r="C9" s="220">
        <v>11729.254094</v>
      </c>
      <c r="D9" s="221">
        <v>8786.6230940000005</v>
      </c>
      <c r="E9" s="221">
        <v>0</v>
      </c>
      <c r="F9" s="221">
        <v>0</v>
      </c>
      <c r="G9" s="221">
        <v>0</v>
      </c>
      <c r="H9" s="221">
        <v>0</v>
      </c>
      <c r="I9" s="221">
        <v>0</v>
      </c>
      <c r="J9" s="221">
        <v>0</v>
      </c>
      <c r="K9" s="221">
        <v>0</v>
      </c>
      <c r="L9" s="221">
        <v>0</v>
      </c>
      <c r="M9" s="221"/>
      <c r="N9" s="221">
        <v>0</v>
      </c>
      <c r="O9" s="221">
        <v>0</v>
      </c>
      <c r="P9" s="222">
        <v>2942.6309999999999</v>
      </c>
      <c r="Q9" s="221"/>
      <c r="R9" s="223"/>
    </row>
    <row r="10" spans="1:18" s="205" customFormat="1" ht="20.100000000000001" customHeight="1">
      <c r="A10" s="211" t="s">
        <v>31</v>
      </c>
      <c r="B10" s="212" t="s">
        <v>270</v>
      </c>
      <c r="C10" s="220">
        <v>7667.0529999999999</v>
      </c>
      <c r="D10" s="221">
        <v>4280</v>
      </c>
      <c r="E10" s="221">
        <v>0</v>
      </c>
      <c r="F10" s="221">
        <v>0</v>
      </c>
      <c r="G10" s="221">
        <v>0</v>
      </c>
      <c r="H10" s="221">
        <v>0</v>
      </c>
      <c r="I10" s="221">
        <v>0</v>
      </c>
      <c r="J10" s="221">
        <v>0</v>
      </c>
      <c r="K10" s="221">
        <v>77</v>
      </c>
      <c r="L10" s="221">
        <v>0</v>
      </c>
      <c r="M10" s="221"/>
      <c r="N10" s="221">
        <v>0</v>
      </c>
      <c r="O10" s="221">
        <v>0</v>
      </c>
      <c r="P10" s="222">
        <v>3310.0529999999999</v>
      </c>
      <c r="Q10" s="221"/>
      <c r="R10" s="223"/>
    </row>
    <row r="11" spans="1:18" s="205" customFormat="1" ht="20.100000000000001" customHeight="1">
      <c r="A11" s="211" t="s">
        <v>32</v>
      </c>
      <c r="B11" s="212" t="s">
        <v>271</v>
      </c>
      <c r="C11" s="220">
        <v>4820.9659999999994</v>
      </c>
      <c r="D11" s="221">
        <v>1884</v>
      </c>
      <c r="E11" s="221">
        <v>0</v>
      </c>
      <c r="F11" s="221">
        <v>0</v>
      </c>
      <c r="G11" s="221">
        <v>0</v>
      </c>
      <c r="H11" s="221">
        <v>0</v>
      </c>
      <c r="I11" s="221">
        <v>0</v>
      </c>
      <c r="J11" s="221">
        <v>0</v>
      </c>
      <c r="K11" s="221">
        <v>2225.5789999999997</v>
      </c>
      <c r="L11" s="221">
        <v>0</v>
      </c>
      <c r="M11" s="221"/>
      <c r="N11" s="221">
        <v>0</v>
      </c>
      <c r="O11" s="221">
        <v>0</v>
      </c>
      <c r="P11" s="222">
        <v>711.38699999999994</v>
      </c>
      <c r="Q11" s="221"/>
      <c r="R11" s="223"/>
    </row>
    <row r="12" spans="1:18" s="205" customFormat="1" ht="20.100000000000001" customHeight="1">
      <c r="A12" s="211" t="s">
        <v>33</v>
      </c>
      <c r="B12" s="212" t="s">
        <v>272</v>
      </c>
      <c r="C12" s="220">
        <v>4422.9525709999998</v>
      </c>
      <c r="D12" s="221">
        <v>2696.1803960000002</v>
      </c>
      <c r="E12" s="221">
        <v>0</v>
      </c>
      <c r="F12" s="221">
        <v>0</v>
      </c>
      <c r="G12" s="221">
        <v>0</v>
      </c>
      <c r="H12" s="221">
        <v>0</v>
      </c>
      <c r="I12" s="221">
        <v>0</v>
      </c>
      <c r="J12" s="221">
        <v>0</v>
      </c>
      <c r="K12" s="221">
        <v>30</v>
      </c>
      <c r="L12" s="221">
        <v>333</v>
      </c>
      <c r="M12" s="221"/>
      <c r="N12" s="221">
        <v>0</v>
      </c>
      <c r="O12" s="221">
        <v>0</v>
      </c>
      <c r="P12" s="222">
        <v>1363.7721750000001</v>
      </c>
      <c r="Q12" s="221"/>
      <c r="R12" s="223"/>
    </row>
    <row r="13" spans="1:18" s="205" customFormat="1" ht="20.100000000000001" customHeight="1">
      <c r="A13" s="211" t="s">
        <v>6</v>
      </c>
      <c r="B13" s="212" t="s">
        <v>273</v>
      </c>
      <c r="C13" s="220">
        <v>17881.278999999999</v>
      </c>
      <c r="D13" s="221">
        <v>3607.6880000000001</v>
      </c>
      <c r="E13" s="221">
        <v>0</v>
      </c>
      <c r="F13" s="221">
        <v>5064.5</v>
      </c>
      <c r="G13" s="221">
        <v>0</v>
      </c>
      <c r="H13" s="221">
        <v>0</v>
      </c>
      <c r="I13" s="221">
        <v>0</v>
      </c>
      <c r="J13" s="221">
        <v>0</v>
      </c>
      <c r="K13" s="221">
        <v>12</v>
      </c>
      <c r="L13" s="221">
        <v>0</v>
      </c>
      <c r="M13" s="221"/>
      <c r="N13" s="221">
        <v>0</v>
      </c>
      <c r="O13" s="221">
        <v>0</v>
      </c>
      <c r="P13" s="222">
        <v>8297.0909999999985</v>
      </c>
      <c r="Q13" s="221"/>
      <c r="R13" s="223">
        <v>900</v>
      </c>
    </row>
    <row r="14" spans="1:18" s="205" customFormat="1" ht="20.100000000000001" customHeight="1">
      <c r="A14" s="211" t="s">
        <v>7</v>
      </c>
      <c r="B14" s="212" t="s">
        <v>274</v>
      </c>
      <c r="C14" s="220">
        <v>4946.9610000000002</v>
      </c>
      <c r="D14" s="221">
        <v>3172</v>
      </c>
      <c r="E14" s="221">
        <v>0</v>
      </c>
      <c r="F14" s="221">
        <v>0</v>
      </c>
      <c r="G14" s="221">
        <v>0</v>
      </c>
      <c r="H14" s="221">
        <v>0</v>
      </c>
      <c r="I14" s="221">
        <v>0</v>
      </c>
      <c r="J14" s="221">
        <v>0</v>
      </c>
      <c r="K14" s="221">
        <v>12</v>
      </c>
      <c r="L14" s="221">
        <v>0</v>
      </c>
      <c r="M14" s="221"/>
      <c r="N14" s="221">
        <v>0</v>
      </c>
      <c r="O14" s="221">
        <v>0</v>
      </c>
      <c r="P14" s="222">
        <v>1762.961</v>
      </c>
      <c r="Q14" s="221"/>
      <c r="R14" s="223"/>
    </row>
    <row r="15" spans="1:18" s="205" customFormat="1" ht="20.100000000000001" customHeight="1">
      <c r="A15" s="211" t="s">
        <v>8</v>
      </c>
      <c r="B15" s="212" t="s">
        <v>275</v>
      </c>
      <c r="C15" s="220">
        <v>7368.3338999999996</v>
      </c>
      <c r="D15" s="221">
        <v>5525</v>
      </c>
      <c r="E15" s="221">
        <v>0</v>
      </c>
      <c r="F15" s="221">
        <v>0</v>
      </c>
      <c r="G15" s="221">
        <v>0</v>
      </c>
      <c r="H15" s="221">
        <v>0</v>
      </c>
      <c r="I15" s="221">
        <v>0</v>
      </c>
      <c r="J15" s="221">
        <v>0</v>
      </c>
      <c r="K15" s="221">
        <v>12</v>
      </c>
      <c r="L15" s="221">
        <v>0</v>
      </c>
      <c r="M15" s="221"/>
      <c r="N15" s="221">
        <v>0</v>
      </c>
      <c r="O15" s="221">
        <v>191.05880000000002</v>
      </c>
      <c r="P15" s="222">
        <v>1640.2750999999998</v>
      </c>
      <c r="Q15" s="221"/>
      <c r="R15" s="223"/>
    </row>
    <row r="16" spans="1:18" s="205" customFormat="1" ht="20.100000000000001" customHeight="1">
      <c r="A16" s="211" t="s">
        <v>9</v>
      </c>
      <c r="B16" s="212" t="s">
        <v>276</v>
      </c>
      <c r="C16" s="220">
        <v>4021.3090000000002</v>
      </c>
      <c r="D16" s="221">
        <v>3649</v>
      </c>
      <c r="E16" s="221">
        <v>0</v>
      </c>
      <c r="F16" s="221">
        <v>0</v>
      </c>
      <c r="G16" s="221">
        <v>0</v>
      </c>
      <c r="H16" s="221">
        <v>10</v>
      </c>
      <c r="I16" s="221">
        <v>0</v>
      </c>
      <c r="J16" s="221">
        <v>0</v>
      </c>
      <c r="K16" s="221">
        <v>32</v>
      </c>
      <c r="L16" s="221">
        <v>0</v>
      </c>
      <c r="M16" s="221"/>
      <c r="N16" s="221">
        <v>0</v>
      </c>
      <c r="O16" s="221">
        <v>0</v>
      </c>
      <c r="P16" s="222">
        <v>291.30900000000003</v>
      </c>
      <c r="Q16" s="221"/>
      <c r="R16" s="223">
        <v>39</v>
      </c>
    </row>
    <row r="17" spans="1:18" s="205" customFormat="1" ht="20.100000000000001" customHeight="1">
      <c r="A17" s="211" t="s">
        <v>10</v>
      </c>
      <c r="B17" s="212" t="s">
        <v>277</v>
      </c>
      <c r="C17" s="220">
        <v>3732.1909999999998</v>
      </c>
      <c r="D17" s="221">
        <v>3615</v>
      </c>
      <c r="E17" s="221">
        <v>0</v>
      </c>
      <c r="F17" s="221">
        <v>0</v>
      </c>
      <c r="G17" s="221">
        <v>0</v>
      </c>
      <c r="H17" s="221">
        <v>0</v>
      </c>
      <c r="I17" s="221">
        <v>0</v>
      </c>
      <c r="J17" s="221">
        <v>0</v>
      </c>
      <c r="K17" s="221">
        <v>12</v>
      </c>
      <c r="L17" s="221">
        <v>0</v>
      </c>
      <c r="M17" s="221"/>
      <c r="N17" s="221">
        <v>0</v>
      </c>
      <c r="O17" s="221">
        <v>0</v>
      </c>
      <c r="P17" s="222">
        <v>105.191</v>
      </c>
      <c r="Q17" s="221"/>
      <c r="R17" s="223"/>
    </row>
    <row r="18" spans="1:18" s="205" customFormat="1" ht="20.100000000000001" customHeight="1">
      <c r="A18" s="211" t="s">
        <v>11</v>
      </c>
      <c r="B18" s="212" t="s">
        <v>278</v>
      </c>
      <c r="C18" s="220">
        <v>24510.787726999999</v>
      </c>
      <c r="D18" s="221">
        <v>3314.2335699999999</v>
      </c>
      <c r="E18" s="221">
        <v>0</v>
      </c>
      <c r="F18" s="221">
        <v>0</v>
      </c>
      <c r="G18" s="221">
        <v>0</v>
      </c>
      <c r="H18" s="221">
        <v>5</v>
      </c>
      <c r="I18" s="221">
        <v>0</v>
      </c>
      <c r="J18" s="221">
        <v>0</v>
      </c>
      <c r="K18" s="221">
        <v>7</v>
      </c>
      <c r="L18" s="221">
        <v>0</v>
      </c>
      <c r="M18" s="221">
        <v>20762</v>
      </c>
      <c r="N18" s="221">
        <v>0</v>
      </c>
      <c r="O18" s="221">
        <v>0</v>
      </c>
      <c r="P18" s="222">
        <v>422.55415700000003</v>
      </c>
      <c r="Q18" s="221"/>
      <c r="R18" s="223"/>
    </row>
    <row r="19" spans="1:18" s="205" customFormat="1" ht="20.100000000000001" customHeight="1">
      <c r="A19" s="211" t="s">
        <v>12</v>
      </c>
      <c r="B19" s="212" t="s">
        <v>279</v>
      </c>
      <c r="C19" s="220">
        <v>51712.029000000002</v>
      </c>
      <c r="D19" s="221">
        <v>2609</v>
      </c>
      <c r="E19" s="221">
        <v>0</v>
      </c>
      <c r="F19" s="221">
        <v>0</v>
      </c>
      <c r="G19" s="221">
        <v>0</v>
      </c>
      <c r="H19" s="221">
        <v>0</v>
      </c>
      <c r="I19" s="221">
        <v>0</v>
      </c>
      <c r="J19" s="221">
        <v>0</v>
      </c>
      <c r="K19" s="221">
        <v>12</v>
      </c>
      <c r="L19" s="221">
        <v>0</v>
      </c>
      <c r="M19" s="221"/>
      <c r="N19" s="221">
        <v>19019</v>
      </c>
      <c r="O19" s="221">
        <v>0</v>
      </c>
      <c r="P19" s="222">
        <v>30072.029000000002</v>
      </c>
      <c r="Q19" s="221"/>
      <c r="R19" s="223"/>
    </row>
    <row r="20" spans="1:18" s="205" customFormat="1" ht="20.100000000000001" customHeight="1">
      <c r="A20" s="211" t="s">
        <v>13</v>
      </c>
      <c r="B20" s="212" t="s">
        <v>280</v>
      </c>
      <c r="C20" s="220">
        <v>35514.252</v>
      </c>
      <c r="D20" s="221">
        <v>4133</v>
      </c>
      <c r="E20" s="221">
        <v>0</v>
      </c>
      <c r="F20" s="221">
        <v>0</v>
      </c>
      <c r="G20" s="221">
        <v>0</v>
      </c>
      <c r="H20" s="221">
        <v>17399</v>
      </c>
      <c r="I20" s="221">
        <v>1805</v>
      </c>
      <c r="J20" s="221">
        <v>0</v>
      </c>
      <c r="K20" s="221">
        <v>12</v>
      </c>
      <c r="L20" s="221">
        <v>0</v>
      </c>
      <c r="M20" s="221"/>
      <c r="N20" s="221">
        <v>0</v>
      </c>
      <c r="O20" s="221">
        <v>0</v>
      </c>
      <c r="P20" s="222">
        <v>9285.3769999999986</v>
      </c>
      <c r="Q20" s="221"/>
      <c r="R20" s="223">
        <v>2879.875</v>
      </c>
    </row>
    <row r="21" spans="1:18" s="205" customFormat="1" ht="20.100000000000001" customHeight="1">
      <c r="A21" s="211" t="s">
        <v>14</v>
      </c>
      <c r="B21" s="212" t="s">
        <v>281</v>
      </c>
      <c r="C21" s="220">
        <v>28173.120999999999</v>
      </c>
      <c r="D21" s="221">
        <v>3634</v>
      </c>
      <c r="E21" s="221">
        <v>0</v>
      </c>
      <c r="F21" s="221">
        <v>0</v>
      </c>
      <c r="G21" s="221">
        <v>0</v>
      </c>
      <c r="H21" s="221">
        <v>0</v>
      </c>
      <c r="I21" s="221">
        <v>0</v>
      </c>
      <c r="J21" s="221">
        <v>18373</v>
      </c>
      <c r="K21" s="221">
        <v>12</v>
      </c>
      <c r="L21" s="221">
        <v>0</v>
      </c>
      <c r="M21" s="221"/>
      <c r="N21" s="221">
        <v>0</v>
      </c>
      <c r="O21" s="221">
        <v>0</v>
      </c>
      <c r="P21" s="222">
        <v>1623.1210000000001</v>
      </c>
      <c r="Q21" s="221"/>
      <c r="R21" s="223">
        <v>4531</v>
      </c>
    </row>
    <row r="22" spans="1:18" s="205" customFormat="1" ht="20.100000000000001" customHeight="1">
      <c r="A22" s="211" t="s">
        <v>15</v>
      </c>
      <c r="B22" s="212" t="s">
        <v>282</v>
      </c>
      <c r="C22" s="220">
        <v>4645.4849999999997</v>
      </c>
      <c r="D22" s="221">
        <v>4455</v>
      </c>
      <c r="E22" s="221">
        <v>0</v>
      </c>
      <c r="F22" s="221">
        <v>0</v>
      </c>
      <c r="G22" s="221">
        <v>0</v>
      </c>
      <c r="H22" s="221">
        <v>0</v>
      </c>
      <c r="I22" s="221">
        <v>0</v>
      </c>
      <c r="J22" s="221">
        <v>0</v>
      </c>
      <c r="K22" s="221">
        <v>12</v>
      </c>
      <c r="L22" s="221">
        <v>0</v>
      </c>
      <c r="M22" s="221"/>
      <c r="N22" s="221">
        <v>0</v>
      </c>
      <c r="O22" s="221">
        <v>0</v>
      </c>
      <c r="P22" s="222">
        <v>178.48500000000001</v>
      </c>
      <c r="Q22" s="221"/>
      <c r="R22" s="223"/>
    </row>
    <row r="23" spans="1:18" s="205" customFormat="1" ht="20.100000000000001" customHeight="1">
      <c r="A23" s="211" t="s">
        <v>16</v>
      </c>
      <c r="B23" s="212" t="s">
        <v>283</v>
      </c>
      <c r="C23" s="220">
        <v>5744.2259999999997</v>
      </c>
      <c r="D23" s="221">
        <v>5026.0439999999999</v>
      </c>
      <c r="E23" s="221">
        <v>0</v>
      </c>
      <c r="F23" s="221">
        <v>0</v>
      </c>
      <c r="G23" s="221">
        <v>0</v>
      </c>
      <c r="H23" s="221">
        <v>55</v>
      </c>
      <c r="I23" s="221">
        <v>0</v>
      </c>
      <c r="J23" s="221">
        <v>0</v>
      </c>
      <c r="K23" s="221">
        <v>179.3</v>
      </c>
      <c r="L23" s="221">
        <v>0</v>
      </c>
      <c r="M23" s="221"/>
      <c r="N23" s="221">
        <v>0</v>
      </c>
      <c r="O23" s="221">
        <v>0</v>
      </c>
      <c r="P23" s="222">
        <v>483.88200000000001</v>
      </c>
      <c r="Q23" s="221"/>
      <c r="R23" s="223"/>
    </row>
    <row r="24" spans="1:18" s="205" customFormat="1" ht="20.100000000000001" customHeight="1">
      <c r="A24" s="211" t="s">
        <v>17</v>
      </c>
      <c r="B24" s="212" t="s">
        <v>284</v>
      </c>
      <c r="C24" s="220">
        <v>65638.226999999999</v>
      </c>
      <c r="D24" s="221">
        <v>4787</v>
      </c>
      <c r="E24" s="221">
        <v>0</v>
      </c>
      <c r="F24" s="221">
        <v>101</v>
      </c>
      <c r="G24" s="221">
        <v>0</v>
      </c>
      <c r="H24" s="221">
        <v>0</v>
      </c>
      <c r="I24" s="221">
        <v>22</v>
      </c>
      <c r="J24" s="221">
        <v>0</v>
      </c>
      <c r="K24" s="221">
        <v>389.9</v>
      </c>
      <c r="L24" s="221">
        <v>0</v>
      </c>
      <c r="M24" s="221"/>
      <c r="N24" s="221">
        <v>0</v>
      </c>
      <c r="O24" s="221">
        <v>0</v>
      </c>
      <c r="P24" s="222">
        <v>15728.327000000001</v>
      </c>
      <c r="Q24" s="221"/>
      <c r="R24" s="223"/>
    </row>
    <row r="25" spans="1:18" s="205" customFormat="1" ht="20.100000000000001" customHeight="1">
      <c r="A25" s="211" t="s">
        <v>18</v>
      </c>
      <c r="B25" s="212" t="s">
        <v>285</v>
      </c>
      <c r="C25" s="220">
        <v>4326.7479999999996</v>
      </c>
      <c r="D25" s="221">
        <v>170.5</v>
      </c>
      <c r="E25" s="221">
        <v>0</v>
      </c>
      <c r="F25" s="221">
        <v>0</v>
      </c>
      <c r="G25" s="221">
        <v>0</v>
      </c>
      <c r="H25" s="221">
        <v>10</v>
      </c>
      <c r="I25" s="221">
        <v>10</v>
      </c>
      <c r="J25" s="221">
        <v>0</v>
      </c>
      <c r="K25" s="221">
        <v>120</v>
      </c>
      <c r="L25" s="221">
        <v>0</v>
      </c>
      <c r="M25" s="221"/>
      <c r="N25" s="221">
        <v>0</v>
      </c>
      <c r="O25" s="221">
        <v>0</v>
      </c>
      <c r="P25" s="222">
        <v>629.24800000000005</v>
      </c>
      <c r="Q25" s="221"/>
      <c r="R25" s="223"/>
    </row>
    <row r="26" spans="1:18" s="205" customFormat="1" ht="20.100000000000001" customHeight="1">
      <c r="A26" s="211" t="s">
        <v>19</v>
      </c>
      <c r="B26" s="212" t="s">
        <v>286</v>
      </c>
      <c r="C26" s="220">
        <v>416.80399999999997</v>
      </c>
      <c r="D26" s="221">
        <v>0</v>
      </c>
      <c r="E26" s="221">
        <v>0</v>
      </c>
      <c r="F26" s="221">
        <v>0</v>
      </c>
      <c r="G26" s="221">
        <v>0</v>
      </c>
      <c r="H26" s="221">
        <v>0</v>
      </c>
      <c r="I26" s="221">
        <v>0</v>
      </c>
      <c r="J26" s="221">
        <v>0</v>
      </c>
      <c r="K26" s="221">
        <v>0</v>
      </c>
      <c r="L26" s="221">
        <v>0</v>
      </c>
      <c r="M26" s="221"/>
      <c r="N26" s="221">
        <v>0</v>
      </c>
      <c r="O26" s="221">
        <v>0</v>
      </c>
      <c r="P26" s="222">
        <v>53.804000000000002</v>
      </c>
      <c r="Q26" s="221"/>
      <c r="R26" s="223"/>
    </row>
    <row r="27" spans="1:18" s="205" customFormat="1" ht="20.100000000000001" customHeight="1">
      <c r="A27" s="211" t="s">
        <v>20</v>
      </c>
      <c r="B27" s="212" t="s">
        <v>287</v>
      </c>
      <c r="C27" s="220">
        <v>4619.4409999999998</v>
      </c>
      <c r="D27" s="221">
        <v>0</v>
      </c>
      <c r="E27" s="221">
        <v>0</v>
      </c>
      <c r="F27" s="221">
        <v>300</v>
      </c>
      <c r="G27" s="221">
        <v>0</v>
      </c>
      <c r="H27" s="221">
        <v>0</v>
      </c>
      <c r="I27" s="221">
        <v>0</v>
      </c>
      <c r="J27" s="221">
        <v>0</v>
      </c>
      <c r="K27" s="221">
        <v>88</v>
      </c>
      <c r="L27" s="221">
        <v>0</v>
      </c>
      <c r="M27" s="221"/>
      <c r="N27" s="221">
        <v>0</v>
      </c>
      <c r="O27" s="221">
        <v>0</v>
      </c>
      <c r="P27" s="222">
        <v>816.25099999999998</v>
      </c>
      <c r="Q27" s="221"/>
      <c r="R27" s="223"/>
    </row>
    <row r="28" spans="1:18" s="205" customFormat="1" ht="20.100000000000001" customHeight="1">
      <c r="A28" s="211" t="s">
        <v>21</v>
      </c>
      <c r="B28" s="212" t="s">
        <v>288</v>
      </c>
      <c r="C28" s="220">
        <v>4646.4690000000001</v>
      </c>
      <c r="D28" s="221">
        <v>40</v>
      </c>
      <c r="E28" s="221">
        <v>0</v>
      </c>
      <c r="F28" s="221">
        <v>0</v>
      </c>
      <c r="G28" s="221">
        <v>0</v>
      </c>
      <c r="H28" s="221">
        <v>0</v>
      </c>
      <c r="I28" s="221">
        <v>0</v>
      </c>
      <c r="J28" s="221">
        <v>0</v>
      </c>
      <c r="K28" s="221">
        <v>0</v>
      </c>
      <c r="L28" s="221">
        <v>0</v>
      </c>
      <c r="M28" s="221"/>
      <c r="N28" s="221">
        <v>0</v>
      </c>
      <c r="O28" s="221">
        <v>0</v>
      </c>
      <c r="P28" s="222">
        <v>1467.4690000000001</v>
      </c>
      <c r="Q28" s="221"/>
      <c r="R28" s="223"/>
    </row>
    <row r="29" spans="1:18" s="205" customFormat="1" ht="20.100000000000001" customHeight="1">
      <c r="A29" s="211" t="s">
        <v>22</v>
      </c>
      <c r="B29" s="212" t="s">
        <v>289</v>
      </c>
      <c r="C29" s="220">
        <v>4644.1503000000002</v>
      </c>
      <c r="D29" s="221">
        <v>790</v>
      </c>
      <c r="E29" s="221">
        <v>0</v>
      </c>
      <c r="F29" s="221">
        <v>231</v>
      </c>
      <c r="G29" s="221">
        <v>0</v>
      </c>
      <c r="H29" s="221">
        <v>0</v>
      </c>
      <c r="I29" s="221">
        <v>0</v>
      </c>
      <c r="J29" s="221">
        <v>0</v>
      </c>
      <c r="K29" s="221">
        <v>36</v>
      </c>
      <c r="L29" s="221">
        <v>0</v>
      </c>
      <c r="M29" s="221"/>
      <c r="N29" s="221">
        <v>0</v>
      </c>
      <c r="O29" s="221">
        <v>0</v>
      </c>
      <c r="P29" s="222">
        <v>1235.1503</v>
      </c>
      <c r="Q29" s="221"/>
      <c r="R29" s="223"/>
    </row>
    <row r="30" spans="1:18" s="205" customFormat="1" ht="20.100000000000001" customHeight="1">
      <c r="A30" s="211" t="s">
        <v>23</v>
      </c>
      <c r="B30" s="212" t="s">
        <v>290</v>
      </c>
      <c r="C30" s="220">
        <v>1804.845</v>
      </c>
      <c r="D30" s="221">
        <v>0</v>
      </c>
      <c r="E30" s="221">
        <v>0</v>
      </c>
      <c r="F30" s="221">
        <v>0</v>
      </c>
      <c r="G30" s="221">
        <v>0</v>
      </c>
      <c r="H30" s="221">
        <v>0</v>
      </c>
      <c r="I30" s="221">
        <v>0</v>
      </c>
      <c r="J30" s="221">
        <v>0</v>
      </c>
      <c r="K30" s="221">
        <v>0</v>
      </c>
      <c r="L30" s="221">
        <v>0</v>
      </c>
      <c r="M30" s="221"/>
      <c r="N30" s="221">
        <v>0</v>
      </c>
      <c r="O30" s="221">
        <v>0</v>
      </c>
      <c r="P30" s="222">
        <v>355.84500000000003</v>
      </c>
      <c r="Q30" s="221"/>
      <c r="R30" s="223"/>
    </row>
    <row r="31" spans="1:18" s="205" customFormat="1" ht="20.100000000000001" customHeight="1">
      <c r="A31" s="211" t="s">
        <v>24</v>
      </c>
      <c r="B31" s="212" t="s">
        <v>291</v>
      </c>
      <c r="C31" s="220">
        <v>3615.701732</v>
      </c>
      <c r="D31" s="221">
        <v>100</v>
      </c>
      <c r="E31" s="221">
        <v>0</v>
      </c>
      <c r="F31" s="221">
        <v>81</v>
      </c>
      <c r="G31" s="221">
        <v>0</v>
      </c>
      <c r="H31" s="221">
        <v>0</v>
      </c>
      <c r="I31" s="221">
        <v>0</v>
      </c>
      <c r="J31" s="221">
        <v>0</v>
      </c>
      <c r="K31" s="221">
        <v>186.8</v>
      </c>
      <c r="L31" s="221">
        <v>0</v>
      </c>
      <c r="M31" s="221"/>
      <c r="N31" s="221">
        <v>0</v>
      </c>
      <c r="O31" s="221">
        <v>0</v>
      </c>
      <c r="P31" s="222">
        <v>1346.4557319999999</v>
      </c>
      <c r="Q31" s="221"/>
      <c r="R31" s="223"/>
    </row>
    <row r="32" spans="1:18" s="205" customFormat="1" ht="20.100000000000001" customHeight="1">
      <c r="A32" s="211" t="s">
        <v>25</v>
      </c>
      <c r="B32" s="212" t="s">
        <v>292</v>
      </c>
      <c r="C32" s="220">
        <v>55421.898707</v>
      </c>
      <c r="D32" s="221">
        <v>0</v>
      </c>
      <c r="E32" s="221">
        <v>16058.839999999998</v>
      </c>
      <c r="F32" s="221">
        <v>772.55600000000004</v>
      </c>
      <c r="G32" s="221">
        <v>0</v>
      </c>
      <c r="H32" s="221">
        <v>0</v>
      </c>
      <c r="I32" s="221">
        <v>0</v>
      </c>
      <c r="J32" s="221">
        <v>0</v>
      </c>
      <c r="K32" s="221">
        <v>76</v>
      </c>
      <c r="L32" s="221">
        <v>0</v>
      </c>
      <c r="M32" s="221"/>
      <c r="N32" s="221">
        <v>0</v>
      </c>
      <c r="O32" s="221">
        <v>0</v>
      </c>
      <c r="P32" s="222">
        <v>449.81199999999995</v>
      </c>
      <c r="Q32" s="221">
        <v>18535.690707000002</v>
      </c>
      <c r="R32" s="224">
        <v>19529</v>
      </c>
    </row>
    <row r="33" spans="1:18" s="205" customFormat="1" ht="20.100000000000001" customHeight="1">
      <c r="A33" s="213" t="s">
        <v>26</v>
      </c>
      <c r="B33" s="214" t="s">
        <v>293</v>
      </c>
      <c r="C33" s="225">
        <v>400333.137759</v>
      </c>
      <c r="D33" s="226">
        <v>0</v>
      </c>
      <c r="E33" s="226">
        <v>0</v>
      </c>
      <c r="F33" s="226">
        <v>822.49700000000007</v>
      </c>
      <c r="G33" s="226">
        <v>13869.5</v>
      </c>
      <c r="H33" s="226">
        <v>20</v>
      </c>
      <c r="I33" s="226">
        <v>0</v>
      </c>
      <c r="J33" s="226">
        <v>0</v>
      </c>
      <c r="K33" s="226">
        <v>12</v>
      </c>
      <c r="L33" s="226">
        <v>0</v>
      </c>
      <c r="M33" s="226"/>
      <c r="N33" s="226">
        <v>0</v>
      </c>
      <c r="O33" s="226">
        <v>0</v>
      </c>
      <c r="P33" s="227">
        <v>12147.927497000001</v>
      </c>
      <c r="Q33" s="226">
        <v>371434.213262</v>
      </c>
      <c r="R33" s="228">
        <v>2027</v>
      </c>
    </row>
  </sheetData>
  <mergeCells count="23">
    <mergeCell ref="A1:D1"/>
    <mergeCell ref="L6:L7"/>
    <mergeCell ref="C5:R5"/>
    <mergeCell ref="A5:A7"/>
    <mergeCell ref="C6:C7"/>
    <mergeCell ref="D6:D7"/>
    <mergeCell ref="B5:B7"/>
    <mergeCell ref="J6:J7"/>
    <mergeCell ref="E6:E7"/>
    <mergeCell ref="F6:F7"/>
    <mergeCell ref="G6:G7"/>
    <mergeCell ref="A2:R2"/>
    <mergeCell ref="A3:R3"/>
    <mergeCell ref="O4:R4"/>
    <mergeCell ref="M6:M7"/>
    <mergeCell ref="K6:K7"/>
    <mergeCell ref="H6:H7"/>
    <mergeCell ref="I6:I7"/>
    <mergeCell ref="R6:R7"/>
    <mergeCell ref="N6:N7"/>
    <mergeCell ref="O6:O7"/>
    <mergeCell ref="P6:P7"/>
    <mergeCell ref="Q6:Q7"/>
  </mergeCells>
  <phoneticPr fontId="11" type="noConversion"/>
  <pageMargins left="0.23622047244094499" right="0.15748031496063" top="0.47" bottom="0.39" header="0.23622047244094499" footer="0.15748031496063"/>
  <pageSetup paperSize="9" scale="99"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dimension ref="A1:M105"/>
  <sheetViews>
    <sheetView zoomScaleSheetLayoutView="90" workbookViewId="0">
      <selection sqref="A1:C1"/>
    </sheetView>
  </sheetViews>
  <sheetFormatPr defaultRowHeight="12.75"/>
  <cols>
    <col min="1" max="1" width="4.140625" style="13" customWidth="1"/>
    <col min="2" max="2" width="42.85546875" style="13" customWidth="1"/>
    <col min="3" max="3" width="8.28515625" style="13" customWidth="1"/>
    <col min="4" max="4" width="9.140625" style="13" hidden="1" customWidth="1"/>
    <col min="5" max="5" width="9.7109375" style="16" customWidth="1"/>
    <col min="6" max="6" width="8.7109375" style="13" customWidth="1"/>
    <col min="7" max="7" width="9.28515625" style="13" bestFit="1" customWidth="1"/>
    <col min="8" max="8" width="8.5703125" style="13" customWidth="1"/>
    <col min="9" max="9" width="9" style="13" customWidth="1"/>
    <col min="10" max="10" width="8.140625" style="13" customWidth="1"/>
    <col min="11" max="11" width="8" style="13" bestFit="1" customWidth="1"/>
    <col min="12" max="12" width="7.5703125" style="13" customWidth="1"/>
    <col min="13" max="13" width="7.7109375" style="13" customWidth="1"/>
    <col min="14" max="16384" width="9.140625" style="13"/>
  </cols>
  <sheetData>
    <row r="1" spans="1:13" ht="16.5" customHeight="1">
      <c r="A1" s="310" t="s">
        <v>144</v>
      </c>
      <c r="B1" s="310"/>
      <c r="C1" s="310"/>
      <c r="D1" s="248"/>
      <c r="E1" s="248"/>
      <c r="F1" s="16"/>
      <c r="G1" s="249"/>
      <c r="H1" s="250"/>
      <c r="M1" s="251" t="s">
        <v>155</v>
      </c>
    </row>
    <row r="2" spans="1:13" ht="14.25" customHeight="1">
      <c r="A2" s="230"/>
      <c r="B2" s="231"/>
      <c r="C2" s="232"/>
      <c r="D2" s="230"/>
      <c r="E2" s="233"/>
      <c r="F2" s="230"/>
      <c r="G2" s="234"/>
      <c r="H2" s="235"/>
      <c r="I2" s="321"/>
      <c r="J2" s="321"/>
      <c r="K2" s="321"/>
      <c r="L2" s="230"/>
      <c r="M2" s="230"/>
    </row>
    <row r="3" spans="1:13" s="45" customFormat="1" ht="20.25" customHeight="1">
      <c r="A3" s="311" t="s">
        <v>231</v>
      </c>
      <c r="B3" s="312"/>
      <c r="C3" s="312"/>
      <c r="D3" s="312"/>
      <c r="E3" s="312"/>
      <c r="F3" s="312"/>
      <c r="G3" s="312"/>
      <c r="H3" s="312"/>
      <c r="I3" s="312"/>
      <c r="J3" s="312"/>
      <c r="K3" s="312"/>
      <c r="L3" s="312"/>
      <c r="M3" s="312"/>
    </row>
    <row r="4" spans="1:13" ht="15.75">
      <c r="A4" s="236"/>
      <c r="B4" s="236"/>
      <c r="C4" s="236"/>
      <c r="D4" s="236"/>
      <c r="E4" s="236"/>
      <c r="F4" s="236"/>
      <c r="G4" s="236"/>
      <c r="H4" s="236"/>
      <c r="I4" s="236"/>
      <c r="J4" s="236"/>
      <c r="K4" s="236"/>
      <c r="L4" s="236"/>
      <c r="M4" s="236"/>
    </row>
    <row r="5" spans="1:13" ht="15.75">
      <c r="A5" s="234"/>
      <c r="B5" s="237"/>
      <c r="C5" s="238"/>
      <c r="D5" s="234"/>
      <c r="E5" s="229"/>
      <c r="F5" s="234"/>
      <c r="G5" s="234"/>
      <c r="H5" s="239"/>
      <c r="I5" s="234"/>
      <c r="J5" s="36"/>
      <c r="K5" s="240"/>
      <c r="L5" s="234"/>
      <c r="M5" s="252" t="s">
        <v>232</v>
      </c>
    </row>
    <row r="6" spans="1:13" ht="12.75" customHeight="1">
      <c r="A6" s="322" t="s">
        <v>28</v>
      </c>
      <c r="B6" s="325" t="s">
        <v>252</v>
      </c>
      <c r="C6" s="313" t="s">
        <v>233</v>
      </c>
      <c r="D6" s="316" t="s">
        <v>234</v>
      </c>
      <c r="E6" s="317" t="s">
        <v>235</v>
      </c>
      <c r="F6" s="307" t="s">
        <v>236</v>
      </c>
      <c r="G6" s="307" t="s">
        <v>237</v>
      </c>
      <c r="H6" s="307" t="s">
        <v>238</v>
      </c>
      <c r="I6" s="305" t="s">
        <v>239</v>
      </c>
      <c r="J6" s="306"/>
      <c r="K6" s="306"/>
      <c r="L6" s="306"/>
      <c r="M6" s="306"/>
    </row>
    <row r="7" spans="1:13" ht="12.75" customHeight="1">
      <c r="A7" s="323"/>
      <c r="B7" s="326"/>
      <c r="C7" s="314"/>
      <c r="D7" s="308"/>
      <c r="E7" s="318"/>
      <c r="F7" s="308"/>
      <c r="G7" s="308"/>
      <c r="H7" s="308"/>
      <c r="I7" s="320" t="s">
        <v>160</v>
      </c>
      <c r="J7" s="320" t="s">
        <v>240</v>
      </c>
      <c r="K7" s="305" t="s">
        <v>241</v>
      </c>
      <c r="L7" s="306"/>
      <c r="M7" s="306"/>
    </row>
    <row r="8" spans="1:13" ht="68.25" customHeight="1">
      <c r="A8" s="324" t="s">
        <v>28</v>
      </c>
      <c r="B8" s="327"/>
      <c r="C8" s="315"/>
      <c r="D8" s="309"/>
      <c r="E8" s="319"/>
      <c r="F8" s="309"/>
      <c r="G8" s="309"/>
      <c r="H8" s="309"/>
      <c r="I8" s="309"/>
      <c r="J8" s="309"/>
      <c r="K8" s="37" t="s">
        <v>242</v>
      </c>
      <c r="L8" s="37" t="s">
        <v>243</v>
      </c>
      <c r="M8" s="38" t="s">
        <v>244</v>
      </c>
    </row>
    <row r="9" spans="1:13" ht="16.5" customHeight="1">
      <c r="A9" s="241"/>
      <c r="B9" s="22" t="s">
        <v>153</v>
      </c>
      <c r="C9" s="242"/>
      <c r="D9" s="23"/>
      <c r="E9" s="243"/>
      <c r="F9" s="244"/>
      <c r="G9" s="243"/>
      <c r="H9" s="243"/>
      <c r="I9" s="244"/>
      <c r="J9" s="23"/>
      <c r="K9" s="244"/>
      <c r="L9" s="23"/>
      <c r="M9" s="23"/>
    </row>
    <row r="10" spans="1:13" ht="25.5">
      <c r="A10" s="40">
        <v>1</v>
      </c>
      <c r="B10" s="18" t="s">
        <v>99</v>
      </c>
      <c r="C10" s="39" t="s">
        <v>245</v>
      </c>
      <c r="D10" s="14"/>
      <c r="E10" s="245"/>
      <c r="F10" s="245">
        <v>1800</v>
      </c>
      <c r="G10" s="245">
        <v>1800</v>
      </c>
      <c r="H10" s="245">
        <v>1800</v>
      </c>
      <c r="I10" s="245">
        <v>1800</v>
      </c>
      <c r="J10" s="14"/>
      <c r="K10" s="245">
        <v>1800</v>
      </c>
      <c r="L10" s="14"/>
      <c r="M10" s="14"/>
    </row>
    <row r="11" spans="1:13" ht="20.100000000000001" customHeight="1">
      <c r="A11" s="40">
        <f>+A10+1</f>
        <v>2</v>
      </c>
      <c r="B11" s="19" t="s">
        <v>100</v>
      </c>
      <c r="C11" s="40" t="s">
        <v>34</v>
      </c>
      <c r="D11" s="14"/>
      <c r="E11" s="245">
        <v>7595</v>
      </c>
      <c r="F11" s="245">
        <v>2500</v>
      </c>
      <c r="G11" s="245">
        <v>7548</v>
      </c>
      <c r="H11" s="245">
        <v>2500</v>
      </c>
      <c r="I11" s="245">
        <v>2500</v>
      </c>
      <c r="J11" s="14"/>
      <c r="K11" s="245">
        <v>2500</v>
      </c>
      <c r="L11" s="14"/>
      <c r="M11" s="14"/>
    </row>
    <row r="12" spans="1:13" ht="20.100000000000001" customHeight="1">
      <c r="A12" s="40">
        <f t="shared" ref="A12:A55" si="0">+A11+1</f>
        <v>3</v>
      </c>
      <c r="B12" s="19" t="s">
        <v>101</v>
      </c>
      <c r="C12" s="41" t="s">
        <v>246</v>
      </c>
      <c r="D12" s="14"/>
      <c r="E12" s="245"/>
      <c r="F12" s="245">
        <v>1500</v>
      </c>
      <c r="G12" s="245">
        <v>1500</v>
      </c>
      <c r="H12" s="245">
        <v>1500</v>
      </c>
      <c r="I12" s="245">
        <v>1500</v>
      </c>
      <c r="J12" s="14"/>
      <c r="K12" s="245">
        <v>1500</v>
      </c>
      <c r="L12" s="14"/>
      <c r="M12" s="14"/>
    </row>
    <row r="13" spans="1:13" ht="20.100000000000001" customHeight="1">
      <c r="A13" s="40">
        <f t="shared" si="0"/>
        <v>4</v>
      </c>
      <c r="B13" s="19" t="s">
        <v>102</v>
      </c>
      <c r="C13" s="41" t="s">
        <v>246</v>
      </c>
      <c r="D13" s="14"/>
      <c r="E13" s="245">
        <v>14528</v>
      </c>
      <c r="F13" s="245">
        <v>800</v>
      </c>
      <c r="G13" s="245">
        <v>14200</v>
      </c>
      <c r="H13" s="245">
        <v>800</v>
      </c>
      <c r="I13" s="245">
        <v>800</v>
      </c>
      <c r="J13" s="14"/>
      <c r="K13" s="245">
        <v>800</v>
      </c>
      <c r="L13" s="14"/>
      <c r="M13" s="14"/>
    </row>
    <row r="14" spans="1:13" ht="20.100000000000001" customHeight="1">
      <c r="A14" s="40">
        <f t="shared" si="0"/>
        <v>5</v>
      </c>
      <c r="B14" s="19" t="s">
        <v>103</v>
      </c>
      <c r="C14" s="41" t="s">
        <v>247</v>
      </c>
      <c r="D14" s="14"/>
      <c r="E14" s="245"/>
      <c r="F14" s="245">
        <v>800</v>
      </c>
      <c r="G14" s="245">
        <v>800</v>
      </c>
      <c r="H14" s="245">
        <v>800</v>
      </c>
      <c r="I14" s="245">
        <v>800</v>
      </c>
      <c r="J14" s="14"/>
      <c r="K14" s="245">
        <v>800</v>
      </c>
      <c r="L14" s="14"/>
      <c r="M14" s="14"/>
    </row>
    <row r="15" spans="1:13" ht="20.100000000000001" customHeight="1">
      <c r="A15" s="40">
        <f t="shared" si="0"/>
        <v>6</v>
      </c>
      <c r="B15" s="19" t="s">
        <v>104</v>
      </c>
      <c r="C15" s="41" t="s">
        <v>247</v>
      </c>
      <c r="D15" s="14"/>
      <c r="E15" s="245"/>
      <c r="F15" s="245">
        <v>851.52499999999998</v>
      </c>
      <c r="G15" s="245">
        <v>851.52499999999998</v>
      </c>
      <c r="H15" s="245">
        <v>851.52499999999998</v>
      </c>
      <c r="I15" s="245">
        <v>851.52499999999998</v>
      </c>
      <c r="J15" s="14"/>
      <c r="K15" s="245">
        <v>851.52499999999998</v>
      </c>
      <c r="L15" s="14"/>
      <c r="M15" s="14"/>
    </row>
    <row r="16" spans="1:13" ht="20.100000000000001" customHeight="1">
      <c r="A16" s="40">
        <f t="shared" si="0"/>
        <v>7</v>
      </c>
      <c r="B16" s="19" t="s">
        <v>105</v>
      </c>
      <c r="C16" s="41" t="s">
        <v>248</v>
      </c>
      <c r="D16" s="14"/>
      <c r="E16" s="245"/>
      <c r="F16" s="245">
        <v>1298.5150000000001</v>
      </c>
      <c r="G16" s="245">
        <v>1298.5150000000001</v>
      </c>
      <c r="H16" s="245">
        <v>1298.5150000000001</v>
      </c>
      <c r="I16" s="245">
        <v>1298.5150000000001</v>
      </c>
      <c r="J16" s="14"/>
      <c r="K16" s="245">
        <v>1298.5150000000001</v>
      </c>
      <c r="L16" s="14"/>
      <c r="M16" s="14"/>
    </row>
    <row r="17" spans="1:13" ht="20.100000000000001" customHeight="1">
      <c r="A17" s="40">
        <f t="shared" si="0"/>
        <v>8</v>
      </c>
      <c r="B17" s="19" t="s">
        <v>106</v>
      </c>
      <c r="C17" s="41" t="s">
        <v>249</v>
      </c>
      <c r="D17" s="14"/>
      <c r="E17" s="245">
        <v>10800</v>
      </c>
      <c r="F17" s="245">
        <v>1840</v>
      </c>
      <c r="G17" s="245">
        <v>9636</v>
      </c>
      <c r="H17" s="245">
        <v>1840</v>
      </c>
      <c r="I17" s="245">
        <v>1840</v>
      </c>
      <c r="J17" s="14"/>
      <c r="K17" s="245">
        <v>1840</v>
      </c>
      <c r="L17" s="14"/>
      <c r="M17" s="14"/>
    </row>
    <row r="18" spans="1:13" ht="20.100000000000001" customHeight="1">
      <c r="A18" s="40">
        <f t="shared" si="0"/>
        <v>9</v>
      </c>
      <c r="B18" s="19" t="s">
        <v>107</v>
      </c>
      <c r="C18" s="41" t="s">
        <v>175</v>
      </c>
      <c r="D18" s="14"/>
      <c r="E18" s="245">
        <v>15772</v>
      </c>
      <c r="F18" s="245">
        <v>1200</v>
      </c>
      <c r="G18" s="245">
        <v>14869</v>
      </c>
      <c r="H18" s="245">
        <v>1200</v>
      </c>
      <c r="I18" s="245">
        <v>1200</v>
      </c>
      <c r="J18" s="14"/>
      <c r="K18" s="245">
        <v>1200</v>
      </c>
      <c r="L18" s="14"/>
      <c r="M18" s="14"/>
    </row>
    <row r="19" spans="1:13" ht="20.100000000000001" customHeight="1">
      <c r="A19" s="40">
        <f t="shared" si="0"/>
        <v>10</v>
      </c>
      <c r="B19" s="19" t="s">
        <v>108</v>
      </c>
      <c r="C19" s="41" t="s">
        <v>250</v>
      </c>
      <c r="D19" s="14"/>
      <c r="E19" s="245">
        <v>23799</v>
      </c>
      <c r="F19" s="245">
        <v>1500</v>
      </c>
      <c r="G19" s="245">
        <v>24042</v>
      </c>
      <c r="H19" s="245">
        <v>1500</v>
      </c>
      <c r="I19" s="245">
        <v>1500</v>
      </c>
      <c r="J19" s="14"/>
      <c r="K19" s="245">
        <v>1500</v>
      </c>
      <c r="L19" s="14"/>
      <c r="M19" s="14"/>
    </row>
    <row r="20" spans="1:13" ht="20.100000000000001" customHeight="1">
      <c r="A20" s="40">
        <f t="shared" si="0"/>
        <v>11</v>
      </c>
      <c r="B20" s="19" t="s">
        <v>109</v>
      </c>
      <c r="C20" s="40"/>
      <c r="D20" s="14"/>
      <c r="E20" s="245">
        <v>10188</v>
      </c>
      <c r="F20" s="245">
        <v>1500</v>
      </c>
      <c r="G20" s="245">
        <v>9298</v>
      </c>
      <c r="H20" s="245">
        <v>1500</v>
      </c>
      <c r="I20" s="245">
        <v>1500</v>
      </c>
      <c r="J20" s="14"/>
      <c r="K20" s="245">
        <v>1500</v>
      </c>
      <c r="L20" s="14"/>
      <c r="M20" s="14"/>
    </row>
    <row r="21" spans="1:13" ht="20.100000000000001" customHeight="1">
      <c r="A21" s="40">
        <f t="shared" si="0"/>
        <v>12</v>
      </c>
      <c r="B21" s="19" t="s">
        <v>110</v>
      </c>
      <c r="C21" s="41" t="s">
        <v>251</v>
      </c>
      <c r="D21" s="14"/>
      <c r="E21" s="245">
        <v>11359</v>
      </c>
      <c r="F21" s="245">
        <v>1850</v>
      </c>
      <c r="G21" s="245">
        <v>10224</v>
      </c>
      <c r="H21" s="245">
        <v>1850</v>
      </c>
      <c r="I21" s="245">
        <v>1850</v>
      </c>
      <c r="J21" s="14"/>
      <c r="K21" s="245">
        <v>1850</v>
      </c>
      <c r="L21" s="14"/>
      <c r="M21" s="14"/>
    </row>
    <row r="22" spans="1:13" ht="20.100000000000001" customHeight="1">
      <c r="A22" s="40">
        <f t="shared" si="0"/>
        <v>13</v>
      </c>
      <c r="B22" s="19" t="s">
        <v>111</v>
      </c>
      <c r="C22" s="40"/>
      <c r="D22" s="14"/>
      <c r="E22" s="245">
        <v>23799</v>
      </c>
      <c r="F22" s="245">
        <v>1758</v>
      </c>
      <c r="G22" s="245">
        <v>24300</v>
      </c>
      <c r="H22" s="245">
        <v>1758</v>
      </c>
      <c r="I22" s="245">
        <v>1758</v>
      </c>
      <c r="J22" s="14"/>
      <c r="K22" s="245">
        <v>1758</v>
      </c>
      <c r="L22" s="14"/>
      <c r="M22" s="14"/>
    </row>
    <row r="23" spans="1:13" ht="20.100000000000001" customHeight="1">
      <c r="A23" s="40">
        <f t="shared" si="0"/>
        <v>14</v>
      </c>
      <c r="B23" s="19" t="s">
        <v>112</v>
      </c>
      <c r="C23" s="41" t="s">
        <v>253</v>
      </c>
      <c r="D23" s="14"/>
      <c r="E23" s="245">
        <v>446</v>
      </c>
      <c r="F23" s="245">
        <v>466</v>
      </c>
      <c r="G23" s="245">
        <v>466</v>
      </c>
      <c r="H23" s="245">
        <v>466</v>
      </c>
      <c r="I23" s="245">
        <v>466</v>
      </c>
      <c r="J23" s="14"/>
      <c r="K23" s="245">
        <v>466</v>
      </c>
      <c r="L23" s="14"/>
      <c r="M23" s="14"/>
    </row>
    <row r="24" spans="1:13" ht="20.100000000000001" customHeight="1">
      <c r="A24" s="40">
        <f t="shared" si="0"/>
        <v>15</v>
      </c>
      <c r="B24" s="19" t="s">
        <v>113</v>
      </c>
      <c r="C24" s="41" t="s">
        <v>250</v>
      </c>
      <c r="D24" s="14"/>
      <c r="E24" s="245">
        <v>2797</v>
      </c>
      <c r="F24" s="245">
        <v>420</v>
      </c>
      <c r="G24" s="245">
        <v>2420</v>
      </c>
      <c r="H24" s="245">
        <v>420</v>
      </c>
      <c r="I24" s="245">
        <v>420</v>
      </c>
      <c r="J24" s="14"/>
      <c r="K24" s="245">
        <v>420</v>
      </c>
      <c r="L24" s="14"/>
      <c r="M24" s="14"/>
    </row>
    <row r="25" spans="1:13" ht="20.100000000000001" customHeight="1">
      <c r="A25" s="40">
        <f t="shared" si="0"/>
        <v>16</v>
      </c>
      <c r="B25" s="19" t="s">
        <v>114</v>
      </c>
      <c r="C25" s="41" t="s">
        <v>250</v>
      </c>
      <c r="D25" s="14"/>
      <c r="E25" s="245">
        <v>4597</v>
      </c>
      <c r="F25" s="245">
        <v>660</v>
      </c>
      <c r="G25" s="245">
        <v>4464</v>
      </c>
      <c r="H25" s="245">
        <v>660</v>
      </c>
      <c r="I25" s="245">
        <v>660</v>
      </c>
      <c r="J25" s="14"/>
      <c r="K25" s="245">
        <v>660</v>
      </c>
      <c r="L25" s="14"/>
      <c r="M25" s="14"/>
    </row>
    <row r="26" spans="1:13" ht="20.100000000000001" customHeight="1">
      <c r="A26" s="40">
        <f t="shared" si="0"/>
        <v>17</v>
      </c>
      <c r="B26" s="19" t="s">
        <v>115</v>
      </c>
      <c r="C26" s="41" t="s">
        <v>245</v>
      </c>
      <c r="D26" s="14"/>
      <c r="E26" s="245"/>
      <c r="F26" s="245">
        <v>1147.026916</v>
      </c>
      <c r="G26" s="245">
        <v>1147.026916</v>
      </c>
      <c r="H26" s="245">
        <v>1148</v>
      </c>
      <c r="I26" s="245">
        <v>1147.026916</v>
      </c>
      <c r="J26" s="14"/>
      <c r="K26" s="245">
        <v>1147.026916</v>
      </c>
      <c r="L26" s="14"/>
      <c r="M26" s="14"/>
    </row>
    <row r="27" spans="1:13" ht="25.5">
      <c r="A27" s="40">
        <f t="shared" si="0"/>
        <v>18</v>
      </c>
      <c r="B27" s="19" t="s">
        <v>116</v>
      </c>
      <c r="C27" s="41" t="s">
        <v>245</v>
      </c>
      <c r="D27" s="14"/>
      <c r="E27" s="245">
        <v>2433</v>
      </c>
      <c r="F27" s="245">
        <v>1500</v>
      </c>
      <c r="G27" s="245">
        <v>1500</v>
      </c>
      <c r="H27" s="245">
        <v>1500</v>
      </c>
      <c r="I27" s="245">
        <v>1500</v>
      </c>
      <c r="J27" s="14"/>
      <c r="K27" s="245">
        <v>1500</v>
      </c>
      <c r="L27" s="14"/>
      <c r="M27" s="14"/>
    </row>
    <row r="28" spans="1:13" ht="20.100000000000001" customHeight="1">
      <c r="A28" s="40">
        <f t="shared" si="0"/>
        <v>19</v>
      </c>
      <c r="B28" s="19" t="s">
        <v>117</v>
      </c>
      <c r="C28" s="41" t="s">
        <v>245</v>
      </c>
      <c r="D28" s="14"/>
      <c r="E28" s="245">
        <v>1020</v>
      </c>
      <c r="F28" s="245">
        <v>788.48496299999999</v>
      </c>
      <c r="G28" s="245">
        <v>3781.4849629999999</v>
      </c>
      <c r="H28" s="245">
        <v>2500</v>
      </c>
      <c r="I28" s="245">
        <v>788.48496299999999</v>
      </c>
      <c r="J28" s="14"/>
      <c r="K28" s="245">
        <v>788.48496299999999</v>
      </c>
      <c r="L28" s="14"/>
      <c r="M28" s="14"/>
    </row>
    <row r="29" spans="1:13" ht="20.100000000000001" customHeight="1">
      <c r="A29" s="40">
        <f t="shared" si="0"/>
        <v>20</v>
      </c>
      <c r="B29" s="19" t="s">
        <v>118</v>
      </c>
      <c r="C29" s="41" t="s">
        <v>245</v>
      </c>
      <c r="D29" s="14"/>
      <c r="E29" s="245">
        <v>5078</v>
      </c>
      <c r="F29" s="245">
        <v>2502</v>
      </c>
      <c r="G29" s="245">
        <v>4002</v>
      </c>
      <c r="H29" s="245">
        <v>2502</v>
      </c>
      <c r="I29" s="245">
        <v>2502</v>
      </c>
      <c r="J29" s="14"/>
      <c r="K29" s="245">
        <v>2502</v>
      </c>
      <c r="L29" s="14"/>
      <c r="M29" s="14"/>
    </row>
    <row r="30" spans="1:13" ht="20.100000000000001" customHeight="1">
      <c r="A30" s="40">
        <f t="shared" si="0"/>
        <v>21</v>
      </c>
      <c r="B30" s="19" t="s">
        <v>119</v>
      </c>
      <c r="C30" s="41" t="s">
        <v>245</v>
      </c>
      <c r="D30" s="14"/>
      <c r="E30" s="245"/>
      <c r="F30" s="245">
        <v>2250</v>
      </c>
      <c r="G30" s="245">
        <v>2250</v>
      </c>
      <c r="H30" s="245">
        <v>2250</v>
      </c>
      <c r="I30" s="245">
        <v>2250</v>
      </c>
      <c r="J30" s="14"/>
      <c r="K30" s="245">
        <v>2250</v>
      </c>
      <c r="L30" s="14"/>
      <c r="M30" s="14"/>
    </row>
    <row r="31" spans="1:13" ht="20.100000000000001" customHeight="1">
      <c r="A31" s="40">
        <f t="shared" si="0"/>
        <v>22</v>
      </c>
      <c r="B31" s="19" t="s">
        <v>120</v>
      </c>
      <c r="C31" s="41" t="s">
        <v>245</v>
      </c>
      <c r="D31" s="14"/>
      <c r="E31" s="245">
        <v>8298</v>
      </c>
      <c r="F31" s="245">
        <v>2800</v>
      </c>
      <c r="G31" s="245">
        <v>6480</v>
      </c>
      <c r="H31" s="245">
        <v>2800</v>
      </c>
      <c r="I31" s="245">
        <v>2800</v>
      </c>
      <c r="J31" s="14"/>
      <c r="K31" s="245">
        <v>2800</v>
      </c>
      <c r="L31" s="14"/>
      <c r="M31" s="14"/>
    </row>
    <row r="32" spans="1:13" ht="20.100000000000001" customHeight="1">
      <c r="A32" s="40">
        <f t="shared" si="0"/>
        <v>23</v>
      </c>
      <c r="B32" s="19" t="s">
        <v>121</v>
      </c>
      <c r="C32" s="41" t="s">
        <v>245</v>
      </c>
      <c r="D32" s="14"/>
      <c r="E32" s="245"/>
      <c r="F32" s="245">
        <v>3200</v>
      </c>
      <c r="G32" s="245">
        <v>3200</v>
      </c>
      <c r="H32" s="245">
        <v>3200</v>
      </c>
      <c r="I32" s="245">
        <v>3200</v>
      </c>
      <c r="J32" s="14"/>
      <c r="K32" s="245">
        <v>3200</v>
      </c>
      <c r="L32" s="14"/>
      <c r="M32" s="14"/>
    </row>
    <row r="33" spans="1:13" ht="20.100000000000001" customHeight="1">
      <c r="A33" s="40">
        <f t="shared" si="0"/>
        <v>24</v>
      </c>
      <c r="B33" s="19" t="s">
        <v>122</v>
      </c>
      <c r="C33" s="41" t="s">
        <v>245</v>
      </c>
      <c r="D33" s="14"/>
      <c r="E33" s="245"/>
      <c r="F33" s="245">
        <v>2110.1509999999998</v>
      </c>
      <c r="G33" s="245">
        <v>2110.1509999999998</v>
      </c>
      <c r="H33" s="245">
        <v>2250</v>
      </c>
      <c r="I33" s="245">
        <v>2110.1509999999998</v>
      </c>
      <c r="J33" s="14"/>
      <c r="K33" s="245">
        <v>2110.1509999999998</v>
      </c>
      <c r="L33" s="14"/>
      <c r="M33" s="14"/>
    </row>
    <row r="34" spans="1:13" ht="20.100000000000001" customHeight="1">
      <c r="A34" s="40">
        <f t="shared" si="0"/>
        <v>25</v>
      </c>
      <c r="B34" s="19" t="s">
        <v>123</v>
      </c>
      <c r="C34" s="41" t="s">
        <v>245</v>
      </c>
      <c r="D34" s="14"/>
      <c r="E34" s="245">
        <v>11854</v>
      </c>
      <c r="F34" s="245">
        <v>4000</v>
      </c>
      <c r="G34" s="245">
        <v>9920</v>
      </c>
      <c r="H34" s="245">
        <v>4000</v>
      </c>
      <c r="I34" s="245">
        <v>4000</v>
      </c>
      <c r="J34" s="14"/>
      <c r="K34" s="245">
        <v>4000</v>
      </c>
      <c r="L34" s="14"/>
      <c r="M34" s="14"/>
    </row>
    <row r="35" spans="1:13" ht="20.100000000000001" customHeight="1">
      <c r="A35" s="40">
        <f t="shared" si="0"/>
        <v>26</v>
      </c>
      <c r="B35" s="19" t="s">
        <v>124</v>
      </c>
      <c r="C35" s="41" t="s">
        <v>245</v>
      </c>
      <c r="D35" s="14"/>
      <c r="E35" s="245">
        <v>4722</v>
      </c>
      <c r="F35" s="245">
        <v>2500</v>
      </c>
      <c r="G35" s="245">
        <v>3900</v>
      </c>
      <c r="H35" s="245">
        <v>2500</v>
      </c>
      <c r="I35" s="245">
        <v>2500</v>
      </c>
      <c r="J35" s="14"/>
      <c r="K35" s="245">
        <v>2500</v>
      </c>
      <c r="L35" s="14"/>
      <c r="M35" s="14"/>
    </row>
    <row r="36" spans="1:13" ht="20.100000000000001" customHeight="1">
      <c r="A36" s="40">
        <f t="shared" si="0"/>
        <v>27</v>
      </c>
      <c r="B36" s="19" t="s">
        <v>125</v>
      </c>
      <c r="C36" s="41" t="s">
        <v>245</v>
      </c>
      <c r="D36" s="14"/>
      <c r="E36" s="245">
        <v>15116</v>
      </c>
      <c r="F36" s="245">
        <v>879.26210000000003</v>
      </c>
      <c r="G36" s="245">
        <v>1290.2620999999999</v>
      </c>
      <c r="H36" s="245">
        <v>968.89520000000005</v>
      </c>
      <c r="I36" s="245">
        <v>879.26210000000003</v>
      </c>
      <c r="J36" s="14"/>
      <c r="K36" s="245">
        <v>879.26210000000003</v>
      </c>
      <c r="L36" s="14"/>
      <c r="M36" s="14"/>
    </row>
    <row r="37" spans="1:13" ht="20.100000000000001" customHeight="1">
      <c r="A37" s="40">
        <f t="shared" si="0"/>
        <v>28</v>
      </c>
      <c r="B37" s="19" t="s">
        <v>126</v>
      </c>
      <c r="C37" s="41" t="s">
        <v>245</v>
      </c>
      <c r="D37" s="14"/>
      <c r="E37" s="245">
        <v>11060</v>
      </c>
      <c r="F37" s="245">
        <v>3000</v>
      </c>
      <c r="G37" s="245">
        <v>7000</v>
      </c>
      <c r="H37" s="245">
        <v>3000</v>
      </c>
      <c r="I37" s="245">
        <v>3000</v>
      </c>
      <c r="J37" s="14"/>
      <c r="K37" s="245">
        <v>3000</v>
      </c>
      <c r="L37" s="14"/>
      <c r="M37" s="14"/>
    </row>
    <row r="38" spans="1:13" ht="26.25" customHeight="1">
      <c r="A38" s="40">
        <f t="shared" si="0"/>
        <v>29</v>
      </c>
      <c r="B38" s="19" t="s">
        <v>127</v>
      </c>
      <c r="C38" s="41" t="s">
        <v>245</v>
      </c>
      <c r="D38" s="14"/>
      <c r="E38" s="245">
        <v>18183</v>
      </c>
      <c r="F38" s="245">
        <v>1000</v>
      </c>
      <c r="G38" s="245">
        <v>11204</v>
      </c>
      <c r="H38" s="245">
        <v>1000</v>
      </c>
      <c r="I38" s="245">
        <v>1000</v>
      </c>
      <c r="J38" s="14"/>
      <c r="K38" s="245">
        <v>1000</v>
      </c>
      <c r="L38" s="14"/>
      <c r="M38" s="14"/>
    </row>
    <row r="39" spans="1:13" ht="20.100000000000001" customHeight="1">
      <c r="A39" s="40">
        <f t="shared" si="0"/>
        <v>30</v>
      </c>
      <c r="B39" s="19" t="s">
        <v>128</v>
      </c>
      <c r="C39" s="41" t="s">
        <v>245</v>
      </c>
      <c r="D39" s="14"/>
      <c r="E39" s="245">
        <v>5259</v>
      </c>
      <c r="F39" s="245">
        <v>3000</v>
      </c>
      <c r="G39" s="245">
        <v>4000</v>
      </c>
      <c r="H39" s="245">
        <v>3000</v>
      </c>
      <c r="I39" s="245">
        <v>3000</v>
      </c>
      <c r="J39" s="14"/>
      <c r="K39" s="245">
        <v>3000</v>
      </c>
      <c r="L39" s="14"/>
      <c r="M39" s="14"/>
    </row>
    <row r="40" spans="1:13" ht="38.25">
      <c r="A40" s="40">
        <f t="shared" si="0"/>
        <v>31</v>
      </c>
      <c r="B40" s="18" t="s">
        <v>154</v>
      </c>
      <c r="C40" s="41" t="s">
        <v>245</v>
      </c>
      <c r="D40" s="14"/>
      <c r="E40" s="245"/>
      <c r="F40" s="245">
        <v>700</v>
      </c>
      <c r="G40" s="245">
        <v>700</v>
      </c>
      <c r="H40" s="245">
        <v>700</v>
      </c>
      <c r="I40" s="245">
        <v>700</v>
      </c>
      <c r="J40" s="14"/>
      <c r="K40" s="245">
        <v>700</v>
      </c>
      <c r="L40" s="14"/>
      <c r="M40" s="14"/>
    </row>
    <row r="41" spans="1:13" ht="38.25">
      <c r="A41" s="40">
        <f t="shared" si="0"/>
        <v>32</v>
      </c>
      <c r="B41" s="18" t="s">
        <v>129</v>
      </c>
      <c r="C41" s="41" t="s">
        <v>245</v>
      </c>
      <c r="D41" s="14"/>
      <c r="E41" s="245"/>
      <c r="F41" s="245">
        <v>500</v>
      </c>
      <c r="G41" s="245">
        <v>500</v>
      </c>
      <c r="H41" s="245">
        <v>500</v>
      </c>
      <c r="I41" s="245">
        <v>500</v>
      </c>
      <c r="J41" s="14"/>
      <c r="K41" s="245">
        <v>500</v>
      </c>
      <c r="L41" s="14"/>
      <c r="M41" s="14"/>
    </row>
    <row r="42" spans="1:13" ht="20.100000000000001" customHeight="1">
      <c r="A42" s="40">
        <f t="shared" si="0"/>
        <v>33</v>
      </c>
      <c r="B42" s="19" t="s">
        <v>130</v>
      </c>
      <c r="C42" s="41" t="s">
        <v>245</v>
      </c>
      <c r="D42" s="14"/>
      <c r="E42" s="245">
        <v>1912</v>
      </c>
      <c r="F42" s="245">
        <v>810</v>
      </c>
      <c r="G42" s="245">
        <v>1610</v>
      </c>
      <c r="H42" s="245">
        <v>810</v>
      </c>
      <c r="I42" s="245">
        <v>810</v>
      </c>
      <c r="J42" s="14"/>
      <c r="K42" s="245">
        <v>810</v>
      </c>
      <c r="L42" s="14"/>
      <c r="M42" s="14"/>
    </row>
    <row r="43" spans="1:13" ht="20.100000000000001" customHeight="1">
      <c r="A43" s="40">
        <f t="shared" si="0"/>
        <v>34</v>
      </c>
      <c r="B43" s="19" t="s">
        <v>131</v>
      </c>
      <c r="C43" s="41" t="s">
        <v>245</v>
      </c>
      <c r="D43" s="14"/>
      <c r="E43" s="245"/>
      <c r="F43" s="245">
        <v>1000</v>
      </c>
      <c r="G43" s="245">
        <v>1000</v>
      </c>
      <c r="H43" s="245">
        <v>1000</v>
      </c>
      <c r="I43" s="245">
        <v>1000</v>
      </c>
      <c r="J43" s="14"/>
      <c r="K43" s="245">
        <v>1000</v>
      </c>
      <c r="L43" s="14"/>
      <c r="M43" s="14"/>
    </row>
    <row r="44" spans="1:13" ht="20.100000000000001" customHeight="1">
      <c r="A44" s="40">
        <f t="shared" si="0"/>
        <v>35</v>
      </c>
      <c r="B44" s="19" t="s">
        <v>132</v>
      </c>
      <c r="C44" s="41" t="s">
        <v>245</v>
      </c>
      <c r="D44" s="14"/>
      <c r="E44" s="245">
        <v>5050</v>
      </c>
      <c r="F44" s="245">
        <v>2300</v>
      </c>
      <c r="G44" s="245">
        <v>2600</v>
      </c>
      <c r="H44" s="245">
        <v>2300</v>
      </c>
      <c r="I44" s="245">
        <v>2300</v>
      </c>
      <c r="J44" s="14"/>
      <c r="K44" s="245">
        <v>2300</v>
      </c>
      <c r="L44" s="14"/>
      <c r="M44" s="14"/>
    </row>
    <row r="45" spans="1:13" ht="20.100000000000001" customHeight="1">
      <c r="A45" s="40">
        <f t="shared" si="0"/>
        <v>36</v>
      </c>
      <c r="B45" s="19" t="s">
        <v>133</v>
      </c>
      <c r="C45" s="41" t="s">
        <v>245</v>
      </c>
      <c r="D45" s="14"/>
      <c r="E45" s="245">
        <v>9339</v>
      </c>
      <c r="F45" s="245">
        <v>1000</v>
      </c>
      <c r="G45" s="245">
        <v>9002</v>
      </c>
      <c r="H45" s="245">
        <v>1000</v>
      </c>
      <c r="I45" s="245">
        <v>1000</v>
      </c>
      <c r="J45" s="14"/>
      <c r="K45" s="245">
        <v>1000</v>
      </c>
      <c r="L45" s="14"/>
      <c r="M45" s="14"/>
    </row>
    <row r="46" spans="1:13" ht="20.100000000000001" customHeight="1">
      <c r="A46" s="40">
        <f t="shared" si="0"/>
        <v>37</v>
      </c>
      <c r="B46" s="19" t="s">
        <v>134</v>
      </c>
      <c r="C46" s="41" t="s">
        <v>245</v>
      </c>
      <c r="D46" s="14"/>
      <c r="E46" s="245">
        <v>13567</v>
      </c>
      <c r="F46" s="245">
        <v>4450</v>
      </c>
      <c r="G46" s="245">
        <v>13378</v>
      </c>
      <c r="H46" s="245">
        <v>4500</v>
      </c>
      <c r="I46" s="245">
        <v>4450</v>
      </c>
      <c r="J46" s="14"/>
      <c r="K46" s="245">
        <v>4450</v>
      </c>
      <c r="L46" s="14"/>
      <c r="M46" s="14"/>
    </row>
    <row r="47" spans="1:13" ht="20.100000000000001" customHeight="1">
      <c r="A47" s="40">
        <f t="shared" si="0"/>
        <v>38</v>
      </c>
      <c r="B47" s="19" t="s">
        <v>135</v>
      </c>
      <c r="C47" s="41" t="s">
        <v>245</v>
      </c>
      <c r="D47" s="14"/>
      <c r="E47" s="245">
        <v>65500</v>
      </c>
      <c r="F47" s="245">
        <v>601.75199999999995</v>
      </c>
      <c r="G47" s="245">
        <v>36394.752</v>
      </c>
      <c r="H47" s="245">
        <v>601.75199999999995</v>
      </c>
      <c r="I47" s="245">
        <v>601.75199999999995</v>
      </c>
      <c r="J47" s="14"/>
      <c r="K47" s="245">
        <v>601.75199999999995</v>
      </c>
      <c r="L47" s="14"/>
      <c r="M47" s="14"/>
    </row>
    <row r="48" spans="1:13" ht="20.100000000000001" customHeight="1">
      <c r="A48" s="40">
        <f t="shared" si="0"/>
        <v>39</v>
      </c>
      <c r="B48" s="19" t="s">
        <v>136</v>
      </c>
      <c r="C48" s="41" t="s">
        <v>245</v>
      </c>
      <c r="D48" s="14"/>
      <c r="E48" s="245">
        <v>4716</v>
      </c>
      <c r="F48" s="245">
        <v>1000</v>
      </c>
      <c r="G48" s="245">
        <v>1000</v>
      </c>
      <c r="H48" s="245">
        <v>1000</v>
      </c>
      <c r="I48" s="245">
        <v>1000</v>
      </c>
      <c r="J48" s="14"/>
      <c r="K48" s="245">
        <v>1000</v>
      </c>
      <c r="L48" s="14"/>
      <c r="M48" s="14"/>
    </row>
    <row r="49" spans="1:13" ht="20.100000000000001" customHeight="1">
      <c r="A49" s="40">
        <f t="shared" si="0"/>
        <v>40</v>
      </c>
      <c r="B49" s="19" t="s">
        <v>137</v>
      </c>
      <c r="C49" s="41" t="s">
        <v>245</v>
      </c>
      <c r="D49" s="14"/>
      <c r="E49" s="245">
        <v>41020</v>
      </c>
      <c r="F49" s="245">
        <v>1200</v>
      </c>
      <c r="G49" s="245">
        <v>8558</v>
      </c>
      <c r="H49" s="245">
        <v>1200</v>
      </c>
      <c r="I49" s="245">
        <v>1200</v>
      </c>
      <c r="J49" s="14"/>
      <c r="K49" s="245">
        <v>1200</v>
      </c>
      <c r="L49" s="14"/>
      <c r="M49" s="14"/>
    </row>
    <row r="50" spans="1:13" ht="20.100000000000001" customHeight="1">
      <c r="A50" s="40">
        <f t="shared" si="0"/>
        <v>41</v>
      </c>
      <c r="B50" s="19" t="s">
        <v>138</v>
      </c>
      <c r="C50" s="41" t="s">
        <v>245</v>
      </c>
      <c r="D50" s="14"/>
      <c r="E50" s="245"/>
      <c r="F50" s="245">
        <v>1900</v>
      </c>
      <c r="G50" s="245">
        <v>1900</v>
      </c>
      <c r="H50" s="245">
        <v>1900</v>
      </c>
      <c r="I50" s="245">
        <v>1900</v>
      </c>
      <c r="J50" s="14"/>
      <c r="K50" s="245">
        <v>1900</v>
      </c>
      <c r="L50" s="14"/>
      <c r="M50" s="14"/>
    </row>
    <row r="51" spans="1:13" ht="25.5">
      <c r="A51" s="40">
        <f t="shared" si="0"/>
        <v>42</v>
      </c>
      <c r="B51" s="19" t="s">
        <v>139</v>
      </c>
      <c r="C51" s="41" t="s">
        <v>245</v>
      </c>
      <c r="D51" s="14"/>
      <c r="E51" s="245">
        <v>14579</v>
      </c>
      <c r="F51" s="245">
        <v>6000</v>
      </c>
      <c r="G51" s="245">
        <v>9000</v>
      </c>
      <c r="H51" s="245">
        <v>6000</v>
      </c>
      <c r="I51" s="245">
        <v>6000</v>
      </c>
      <c r="J51" s="14"/>
      <c r="K51" s="245">
        <v>6000</v>
      </c>
      <c r="L51" s="14"/>
      <c r="M51" s="14"/>
    </row>
    <row r="52" spans="1:13" ht="20.100000000000001" customHeight="1">
      <c r="A52" s="40">
        <f t="shared" si="0"/>
        <v>43</v>
      </c>
      <c r="B52" s="19" t="s">
        <v>140</v>
      </c>
      <c r="C52" s="41" t="s">
        <v>245</v>
      </c>
      <c r="D52" s="14"/>
      <c r="E52" s="245">
        <v>3158</v>
      </c>
      <c r="F52" s="245">
        <v>1266.2629999999999</v>
      </c>
      <c r="G52" s="245">
        <v>3044.2629999999999</v>
      </c>
      <c r="H52" s="245">
        <v>1281</v>
      </c>
      <c r="I52" s="245">
        <v>1266.2629999999999</v>
      </c>
      <c r="J52" s="14"/>
      <c r="K52" s="245">
        <v>1266.2629999999999</v>
      </c>
      <c r="L52" s="14"/>
      <c r="M52" s="14"/>
    </row>
    <row r="53" spans="1:13" ht="20.100000000000001" customHeight="1">
      <c r="A53" s="40">
        <f t="shared" si="0"/>
        <v>44</v>
      </c>
      <c r="B53" s="19" t="s">
        <v>141</v>
      </c>
      <c r="C53" s="41" t="s">
        <v>254</v>
      </c>
      <c r="D53" s="14"/>
      <c r="E53" s="245">
        <v>36983</v>
      </c>
      <c r="F53" s="245">
        <v>958</v>
      </c>
      <c r="G53" s="245">
        <v>3376</v>
      </c>
      <c r="H53" s="245">
        <v>1000</v>
      </c>
      <c r="I53" s="245">
        <v>958</v>
      </c>
      <c r="J53" s="14"/>
      <c r="K53" s="245">
        <v>958</v>
      </c>
      <c r="L53" s="14"/>
      <c r="M53" s="14"/>
    </row>
    <row r="54" spans="1:13" ht="21.75" customHeight="1">
      <c r="A54" s="40">
        <f t="shared" si="0"/>
        <v>45</v>
      </c>
      <c r="B54" s="19" t="s">
        <v>142</v>
      </c>
      <c r="C54" s="41" t="s">
        <v>245</v>
      </c>
      <c r="D54" s="14"/>
      <c r="E54" s="245"/>
      <c r="F54" s="245">
        <v>1000</v>
      </c>
      <c r="G54" s="245">
        <v>1000</v>
      </c>
      <c r="H54" s="245">
        <v>1000</v>
      </c>
      <c r="I54" s="245">
        <v>1000</v>
      </c>
      <c r="J54" s="14"/>
      <c r="K54" s="245">
        <v>1000</v>
      </c>
      <c r="L54" s="14"/>
      <c r="M54" s="14"/>
    </row>
    <row r="55" spans="1:13" ht="25.5">
      <c r="A55" s="246">
        <f t="shared" si="0"/>
        <v>46</v>
      </c>
      <c r="B55" s="20" t="s">
        <v>143</v>
      </c>
      <c r="C55" s="42" t="s">
        <v>245</v>
      </c>
      <c r="D55" s="15"/>
      <c r="E55" s="247"/>
      <c r="F55" s="247">
        <v>947</v>
      </c>
      <c r="G55" s="247">
        <v>947</v>
      </c>
      <c r="H55" s="247">
        <v>947</v>
      </c>
      <c r="I55" s="247">
        <v>947</v>
      </c>
      <c r="J55" s="15"/>
      <c r="K55" s="247">
        <v>947</v>
      </c>
      <c r="L55" s="15"/>
      <c r="M55" s="15"/>
    </row>
    <row r="56" spans="1:13" ht="15.75">
      <c r="C56" s="17"/>
    </row>
    <row r="57" spans="1:13" ht="15.75">
      <c r="C57" s="17"/>
    </row>
    <row r="58" spans="1:13" ht="15.75">
      <c r="C58" s="17"/>
    </row>
    <row r="59" spans="1:13" ht="15.75">
      <c r="C59" s="17"/>
    </row>
    <row r="60" spans="1:13" ht="15.75">
      <c r="C60" s="17"/>
    </row>
    <row r="61" spans="1:13" ht="15.75">
      <c r="C61" s="17"/>
    </row>
    <row r="62" spans="1:13" ht="15.75">
      <c r="C62" s="17"/>
    </row>
    <row r="63" spans="1:13" ht="15.75">
      <c r="C63" s="17"/>
    </row>
    <row r="64" spans="1:13" ht="15.75">
      <c r="C64" s="17"/>
    </row>
    <row r="65" spans="3:3" ht="15.75">
      <c r="C65" s="17"/>
    </row>
    <row r="66" spans="3:3" ht="15.75">
      <c r="C66" s="17"/>
    </row>
    <row r="67" spans="3:3" ht="15.75">
      <c r="C67" s="17"/>
    </row>
    <row r="68" spans="3:3" ht="15.75">
      <c r="C68" s="17"/>
    </row>
    <row r="69" spans="3:3" ht="15.75">
      <c r="C69" s="17"/>
    </row>
    <row r="70" spans="3:3" ht="15.75">
      <c r="C70" s="17"/>
    </row>
    <row r="71" spans="3:3" ht="15.75">
      <c r="C71" s="17"/>
    </row>
    <row r="72" spans="3:3" ht="15.75">
      <c r="C72" s="17"/>
    </row>
    <row r="73" spans="3:3" ht="15.75">
      <c r="C73" s="17"/>
    </row>
    <row r="74" spans="3:3" ht="15.75">
      <c r="C74" s="17"/>
    </row>
    <row r="75" spans="3:3" ht="15.75">
      <c r="C75" s="17"/>
    </row>
    <row r="76" spans="3:3" ht="15.75">
      <c r="C76" s="17"/>
    </row>
    <row r="77" spans="3:3" ht="15.75">
      <c r="C77" s="17"/>
    </row>
    <row r="78" spans="3:3" ht="15.75">
      <c r="C78" s="17"/>
    </row>
    <row r="79" spans="3:3" ht="15.75">
      <c r="C79" s="17"/>
    </row>
    <row r="80" spans="3:3" ht="15.75">
      <c r="C80" s="17"/>
    </row>
    <row r="81" spans="3:3" ht="15.75">
      <c r="C81" s="17"/>
    </row>
    <row r="82" spans="3:3" ht="15.75">
      <c r="C82" s="17"/>
    </row>
    <row r="83" spans="3:3" ht="15.75">
      <c r="C83" s="17"/>
    </row>
    <row r="84" spans="3:3" ht="15.75">
      <c r="C84" s="17"/>
    </row>
    <row r="85" spans="3:3" ht="15.75">
      <c r="C85" s="17"/>
    </row>
    <row r="86" spans="3:3" ht="15.75">
      <c r="C86" s="17"/>
    </row>
    <row r="87" spans="3:3" ht="15.75">
      <c r="C87" s="17"/>
    </row>
    <row r="88" spans="3:3" ht="15.75">
      <c r="C88" s="17"/>
    </row>
    <row r="89" spans="3:3" ht="15.75">
      <c r="C89" s="17"/>
    </row>
    <row r="90" spans="3:3" ht="15.75">
      <c r="C90" s="17"/>
    </row>
    <row r="91" spans="3:3" ht="15.75">
      <c r="C91" s="17"/>
    </row>
    <row r="92" spans="3:3" ht="15.75">
      <c r="C92" s="17"/>
    </row>
    <row r="93" spans="3:3" ht="15.75">
      <c r="C93" s="17"/>
    </row>
    <row r="94" spans="3:3" ht="15.75">
      <c r="C94" s="17"/>
    </row>
    <row r="95" spans="3:3" ht="15.75">
      <c r="C95" s="17"/>
    </row>
    <row r="96" spans="3:3" ht="15.75">
      <c r="C96" s="17"/>
    </row>
    <row r="97" spans="3:3" ht="15.75">
      <c r="C97" s="17"/>
    </row>
    <row r="98" spans="3:3" ht="15.75">
      <c r="C98" s="17"/>
    </row>
    <row r="99" spans="3:3" ht="15.75">
      <c r="C99" s="17"/>
    </row>
    <row r="100" spans="3:3" ht="15.75">
      <c r="C100" s="17"/>
    </row>
    <row r="101" spans="3:3" ht="15.75">
      <c r="C101" s="17"/>
    </row>
    <row r="102" spans="3:3" ht="15.75">
      <c r="C102" s="17"/>
    </row>
    <row r="103" spans="3:3" ht="15.75">
      <c r="C103" s="17"/>
    </row>
    <row r="104" spans="3:3" ht="15.75">
      <c r="C104" s="17"/>
    </row>
    <row r="105" spans="3:3" ht="15.75">
      <c r="C105" s="17"/>
    </row>
  </sheetData>
  <mergeCells count="15">
    <mergeCell ref="K7:M7"/>
    <mergeCell ref="H6:H8"/>
    <mergeCell ref="A1:C1"/>
    <mergeCell ref="A3:M3"/>
    <mergeCell ref="C6:C8"/>
    <mergeCell ref="D6:D8"/>
    <mergeCell ref="E6:E8"/>
    <mergeCell ref="J7:J8"/>
    <mergeCell ref="G6:G8"/>
    <mergeCell ref="I2:K2"/>
    <mergeCell ref="A6:A8"/>
    <mergeCell ref="F6:F8"/>
    <mergeCell ref="I7:I8"/>
    <mergeCell ref="B6:B8"/>
    <mergeCell ref="I6:M6"/>
  </mergeCells>
  <phoneticPr fontId="11" type="noConversion"/>
  <pageMargins left="0.43307086614173229" right="0.15748031496062992" top="0.39370078740157483" bottom="0.43307086614173229" header="0.23622047244094491" footer="0.15748031496062992"/>
  <pageSetup paperSize="9"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dimension ref="A1:I51"/>
  <sheetViews>
    <sheetView workbookViewId="0"/>
  </sheetViews>
  <sheetFormatPr defaultRowHeight="16.5"/>
  <cols>
    <col min="1" max="1" width="5.140625" style="58" customWidth="1"/>
    <col min="2" max="2" width="38.7109375" style="68" customWidth="1"/>
    <col min="3" max="3" width="11" style="58" customWidth="1"/>
    <col min="4" max="4" width="10" style="58" customWidth="1"/>
    <col min="5" max="5" width="6.85546875" style="58" customWidth="1"/>
    <col min="6" max="6" width="10.42578125" style="58" bestFit="1" customWidth="1"/>
    <col min="7" max="7" width="9.85546875" style="58" bestFit="1" customWidth="1"/>
    <col min="8" max="8" width="8.7109375" style="58" customWidth="1"/>
    <col min="9" max="9" width="9.85546875" style="58" bestFit="1" customWidth="1"/>
    <col min="10" max="16384" width="9.140625" style="58"/>
  </cols>
  <sheetData>
    <row r="1" spans="1:9" s="174" customFormat="1" ht="12.75">
      <c r="A1" s="52" t="s">
        <v>144</v>
      </c>
      <c r="B1" s="253"/>
      <c r="I1" s="53" t="s">
        <v>152</v>
      </c>
    </row>
    <row r="3" spans="1:9" s="56" customFormat="1" ht="42" customHeight="1">
      <c r="A3" s="328" t="s">
        <v>184</v>
      </c>
      <c r="B3" s="328"/>
      <c r="C3" s="328"/>
      <c r="D3" s="328"/>
      <c r="E3" s="328"/>
      <c r="F3" s="328"/>
      <c r="G3" s="328"/>
      <c r="H3" s="328"/>
      <c r="I3" s="328"/>
    </row>
    <row r="4" spans="1:9">
      <c r="A4" s="254"/>
      <c r="B4" s="162"/>
      <c r="C4" s="162"/>
      <c r="D4" s="162"/>
      <c r="E4" s="162"/>
      <c r="F4" s="162"/>
      <c r="G4" s="162"/>
      <c r="H4" s="162"/>
      <c r="I4" s="162"/>
    </row>
    <row r="5" spans="1:9">
      <c r="H5" s="336" t="s">
        <v>158</v>
      </c>
      <c r="I5" s="336"/>
    </row>
    <row r="6" spans="1:9" s="27" customFormat="1" ht="15.75" customHeight="1">
      <c r="A6" s="329" t="s">
        <v>36</v>
      </c>
      <c r="B6" s="331" t="s">
        <v>185</v>
      </c>
      <c r="C6" s="333" t="s">
        <v>186</v>
      </c>
      <c r="D6" s="329" t="s">
        <v>35</v>
      </c>
      <c r="E6" s="330"/>
      <c r="F6" s="330"/>
      <c r="G6" s="330"/>
      <c r="H6" s="330"/>
      <c r="I6" s="330"/>
    </row>
    <row r="7" spans="1:9" s="27" customFormat="1" ht="15.75">
      <c r="A7" s="330"/>
      <c r="B7" s="332"/>
      <c r="C7" s="334"/>
      <c r="D7" s="329" t="s">
        <v>187</v>
      </c>
      <c r="E7" s="330"/>
      <c r="F7" s="330"/>
      <c r="G7" s="329" t="s">
        <v>188</v>
      </c>
      <c r="H7" s="330"/>
      <c r="I7" s="330"/>
    </row>
    <row r="8" spans="1:9" s="27" customFormat="1" ht="47.25">
      <c r="A8" s="330"/>
      <c r="B8" s="332"/>
      <c r="C8" s="335"/>
      <c r="D8" s="30" t="s">
        <v>160</v>
      </c>
      <c r="E8" s="30" t="s">
        <v>189</v>
      </c>
      <c r="F8" s="30" t="s">
        <v>190</v>
      </c>
      <c r="G8" s="30" t="s">
        <v>160</v>
      </c>
      <c r="H8" s="30" t="s">
        <v>189</v>
      </c>
      <c r="I8" s="30" t="s">
        <v>190</v>
      </c>
    </row>
    <row r="9" spans="1:9" s="161" customFormat="1" ht="15.75">
      <c r="A9" s="43"/>
      <c r="B9" s="255"/>
      <c r="C9" s="256"/>
      <c r="D9" s="256"/>
      <c r="E9" s="256"/>
      <c r="F9" s="256"/>
      <c r="G9" s="256"/>
      <c r="H9" s="256"/>
      <c r="I9" s="256"/>
    </row>
    <row r="10" spans="1:9" s="49" customFormat="1" ht="15.75">
      <c r="A10" s="46"/>
      <c r="B10" s="47" t="s">
        <v>160</v>
      </c>
      <c r="C10" s="257">
        <v>372637.076</v>
      </c>
      <c r="D10" s="257">
        <v>222816.99100000001</v>
      </c>
      <c r="E10" s="257">
        <v>0</v>
      </c>
      <c r="F10" s="257">
        <v>222816.99100000001</v>
      </c>
      <c r="G10" s="257">
        <v>149820.08499999999</v>
      </c>
      <c r="H10" s="257">
        <v>800</v>
      </c>
      <c r="I10" s="257">
        <v>149020.08499999999</v>
      </c>
    </row>
    <row r="11" spans="1:9" s="259" customFormat="1" ht="21" customHeight="1">
      <c r="A11" s="29" t="s">
        <v>40</v>
      </c>
      <c r="B11" s="31" t="s">
        <v>191</v>
      </c>
      <c r="C11" s="258">
        <v>91953</v>
      </c>
      <c r="D11" s="258">
        <v>83293</v>
      </c>
      <c r="E11" s="258">
        <v>0</v>
      </c>
      <c r="F11" s="258">
        <v>83293</v>
      </c>
      <c r="G11" s="258">
        <v>8660</v>
      </c>
      <c r="H11" s="258">
        <v>800</v>
      </c>
      <c r="I11" s="258">
        <v>7860</v>
      </c>
    </row>
    <row r="12" spans="1:9" s="161" customFormat="1" ht="21" customHeight="1">
      <c r="A12" s="29">
        <v>1</v>
      </c>
      <c r="B12" s="31" t="s">
        <v>192</v>
      </c>
      <c r="C12" s="260">
        <v>2301</v>
      </c>
      <c r="D12" s="260">
        <v>2301</v>
      </c>
      <c r="E12" s="260"/>
      <c r="F12" s="260">
        <v>2301</v>
      </c>
      <c r="G12" s="260">
        <v>0</v>
      </c>
      <c r="H12" s="260"/>
      <c r="I12" s="260"/>
    </row>
    <row r="13" spans="1:9" s="161" customFormat="1" ht="21" customHeight="1">
      <c r="A13" s="29">
        <v>2</v>
      </c>
      <c r="B13" s="31" t="s">
        <v>193</v>
      </c>
      <c r="C13" s="260">
        <v>11251</v>
      </c>
      <c r="D13" s="260">
        <v>11251</v>
      </c>
      <c r="E13" s="260"/>
      <c r="F13" s="260">
        <v>11251</v>
      </c>
      <c r="G13" s="260">
        <v>0</v>
      </c>
      <c r="H13" s="260"/>
      <c r="I13" s="260"/>
    </row>
    <row r="14" spans="1:9" s="161" customFormat="1" ht="21" customHeight="1">
      <c r="A14" s="29">
        <v>3</v>
      </c>
      <c r="B14" s="31" t="s">
        <v>194</v>
      </c>
      <c r="C14" s="260">
        <v>3350</v>
      </c>
      <c r="D14" s="260">
        <v>3350</v>
      </c>
      <c r="E14" s="260"/>
      <c r="F14" s="260">
        <v>3350</v>
      </c>
      <c r="G14" s="260">
        <v>0</v>
      </c>
      <c r="H14" s="260"/>
      <c r="I14" s="260"/>
    </row>
    <row r="15" spans="1:9" s="161" customFormat="1" ht="21" customHeight="1">
      <c r="A15" s="29">
        <v>4</v>
      </c>
      <c r="B15" s="31" t="s">
        <v>195</v>
      </c>
      <c r="C15" s="260">
        <v>10651</v>
      </c>
      <c r="D15" s="260">
        <v>10651</v>
      </c>
      <c r="E15" s="260"/>
      <c r="F15" s="260">
        <v>10651</v>
      </c>
      <c r="G15" s="260">
        <v>0</v>
      </c>
      <c r="H15" s="260"/>
      <c r="I15" s="260"/>
    </row>
    <row r="16" spans="1:9" s="161" customFormat="1" ht="31.5">
      <c r="A16" s="29">
        <v>5</v>
      </c>
      <c r="B16" s="31" t="s">
        <v>196</v>
      </c>
      <c r="C16" s="260">
        <v>11050</v>
      </c>
      <c r="D16" s="260">
        <v>11050</v>
      </c>
      <c r="E16" s="260"/>
      <c r="F16" s="260">
        <v>11050</v>
      </c>
      <c r="G16" s="260">
        <v>0</v>
      </c>
      <c r="H16" s="260"/>
      <c r="I16" s="260"/>
    </row>
    <row r="17" spans="1:9" s="161" customFormat="1" ht="21" customHeight="1">
      <c r="A17" s="29">
        <v>6</v>
      </c>
      <c r="B17" s="31" t="s">
        <v>197</v>
      </c>
      <c r="C17" s="260">
        <v>6175</v>
      </c>
      <c r="D17" s="260">
        <v>3575</v>
      </c>
      <c r="E17" s="260"/>
      <c r="F17" s="260">
        <v>3575</v>
      </c>
      <c r="G17" s="260">
        <v>2600</v>
      </c>
      <c r="H17" s="260">
        <v>800</v>
      </c>
      <c r="I17" s="260">
        <v>1800</v>
      </c>
    </row>
    <row r="18" spans="1:9" s="161" customFormat="1" ht="21" customHeight="1">
      <c r="A18" s="29">
        <v>7</v>
      </c>
      <c r="B18" s="31" t="s">
        <v>198</v>
      </c>
      <c r="C18" s="260">
        <v>40104</v>
      </c>
      <c r="D18" s="260">
        <v>34044</v>
      </c>
      <c r="E18" s="260"/>
      <c r="F18" s="260">
        <v>34044</v>
      </c>
      <c r="G18" s="260">
        <v>6060</v>
      </c>
      <c r="H18" s="260"/>
      <c r="I18" s="260">
        <v>6060</v>
      </c>
    </row>
    <row r="19" spans="1:9" s="161" customFormat="1" ht="21" customHeight="1">
      <c r="A19" s="29">
        <v>8</v>
      </c>
      <c r="B19" s="31" t="s">
        <v>199</v>
      </c>
      <c r="C19" s="260">
        <v>1320</v>
      </c>
      <c r="D19" s="260">
        <v>1320</v>
      </c>
      <c r="E19" s="260"/>
      <c r="F19" s="260">
        <v>1320</v>
      </c>
      <c r="G19" s="260">
        <v>0</v>
      </c>
      <c r="H19" s="260"/>
      <c r="I19" s="260"/>
    </row>
    <row r="20" spans="1:9" s="161" customFormat="1" ht="21" customHeight="1">
      <c r="A20" s="29">
        <v>9</v>
      </c>
      <c r="B20" s="31" t="s">
        <v>200</v>
      </c>
      <c r="C20" s="260">
        <v>3000</v>
      </c>
      <c r="D20" s="260">
        <v>3000</v>
      </c>
      <c r="E20" s="260"/>
      <c r="F20" s="260">
        <v>3000</v>
      </c>
      <c r="G20" s="260">
        <v>0</v>
      </c>
      <c r="H20" s="260"/>
      <c r="I20" s="260"/>
    </row>
    <row r="21" spans="1:9" s="161" customFormat="1" ht="21" customHeight="1">
      <c r="A21" s="29">
        <v>10</v>
      </c>
      <c r="B21" s="31" t="s">
        <v>201</v>
      </c>
      <c r="C21" s="260">
        <v>2751</v>
      </c>
      <c r="D21" s="260">
        <v>2751</v>
      </c>
      <c r="E21" s="260"/>
      <c r="F21" s="260">
        <v>2751</v>
      </c>
      <c r="G21" s="260">
        <v>0</v>
      </c>
      <c r="H21" s="260"/>
      <c r="I21" s="260"/>
    </row>
    <row r="22" spans="1:9" s="259" customFormat="1" ht="21" customHeight="1">
      <c r="A22" s="29" t="s">
        <v>41</v>
      </c>
      <c r="B22" s="31" t="s">
        <v>202</v>
      </c>
      <c r="C22" s="258">
        <v>60566</v>
      </c>
      <c r="D22" s="258">
        <v>3524</v>
      </c>
      <c r="E22" s="258"/>
      <c r="F22" s="258">
        <v>3524</v>
      </c>
      <c r="G22" s="258">
        <v>57042</v>
      </c>
      <c r="H22" s="258"/>
      <c r="I22" s="258">
        <v>57042</v>
      </c>
    </row>
    <row r="23" spans="1:9" s="259" customFormat="1" ht="31.5">
      <c r="A23" s="29" t="s">
        <v>53</v>
      </c>
      <c r="B23" s="31" t="s">
        <v>203</v>
      </c>
      <c r="C23" s="258">
        <v>57830</v>
      </c>
      <c r="D23" s="258">
        <v>300</v>
      </c>
      <c r="E23" s="258">
        <v>0</v>
      </c>
      <c r="F23" s="258">
        <v>300</v>
      </c>
      <c r="G23" s="258">
        <v>57530</v>
      </c>
      <c r="H23" s="258">
        <v>0</v>
      </c>
      <c r="I23" s="258">
        <v>57530</v>
      </c>
    </row>
    <row r="24" spans="1:9" s="161" customFormat="1" ht="21" customHeight="1">
      <c r="A24" s="29">
        <v>1</v>
      </c>
      <c r="B24" s="31" t="s">
        <v>204</v>
      </c>
      <c r="C24" s="260">
        <v>13000</v>
      </c>
      <c r="D24" s="260">
        <v>0</v>
      </c>
      <c r="E24" s="260"/>
      <c r="F24" s="260"/>
      <c r="G24" s="260">
        <v>13000</v>
      </c>
      <c r="H24" s="260"/>
      <c r="I24" s="260">
        <v>13000</v>
      </c>
    </row>
    <row r="25" spans="1:9" s="161" customFormat="1" ht="21" customHeight="1">
      <c r="A25" s="29">
        <v>2</v>
      </c>
      <c r="B25" s="31" t="s">
        <v>205</v>
      </c>
      <c r="C25" s="260">
        <v>0</v>
      </c>
      <c r="D25" s="260">
        <v>0</v>
      </c>
      <c r="E25" s="260"/>
      <c r="F25" s="260"/>
      <c r="G25" s="260">
        <v>0</v>
      </c>
      <c r="H25" s="260"/>
      <c r="I25" s="260"/>
    </row>
    <row r="26" spans="1:9" s="161" customFormat="1" ht="21" customHeight="1">
      <c r="A26" s="29">
        <v>3</v>
      </c>
      <c r="B26" s="31" t="s">
        <v>206</v>
      </c>
      <c r="C26" s="260">
        <v>11830</v>
      </c>
      <c r="D26" s="260">
        <v>0</v>
      </c>
      <c r="E26" s="260"/>
      <c r="F26" s="260"/>
      <c r="G26" s="260">
        <v>11830</v>
      </c>
      <c r="H26" s="260"/>
      <c r="I26" s="260">
        <v>11830</v>
      </c>
    </row>
    <row r="27" spans="1:9" s="161" customFormat="1" ht="31.5">
      <c r="A27" s="29">
        <v>4</v>
      </c>
      <c r="B27" s="31" t="s">
        <v>207</v>
      </c>
      <c r="C27" s="260">
        <v>300</v>
      </c>
      <c r="D27" s="260">
        <v>300</v>
      </c>
      <c r="E27" s="260"/>
      <c r="F27" s="260">
        <v>300</v>
      </c>
      <c r="G27" s="260">
        <v>0</v>
      </c>
      <c r="H27" s="260"/>
      <c r="I27" s="260"/>
    </row>
    <row r="28" spans="1:9" s="161" customFormat="1" ht="31.5">
      <c r="A28" s="29">
        <v>5</v>
      </c>
      <c r="B28" s="31" t="s">
        <v>208</v>
      </c>
      <c r="C28" s="260">
        <v>32700</v>
      </c>
      <c r="D28" s="260">
        <v>0</v>
      </c>
      <c r="E28" s="260"/>
      <c r="F28" s="260"/>
      <c r="G28" s="260">
        <v>32700</v>
      </c>
      <c r="H28" s="260"/>
      <c r="I28" s="260">
        <v>32700</v>
      </c>
    </row>
    <row r="29" spans="1:9" s="259" customFormat="1" ht="21" customHeight="1">
      <c r="A29" s="29" t="s">
        <v>54</v>
      </c>
      <c r="B29" s="31" t="s">
        <v>209</v>
      </c>
      <c r="C29" s="258">
        <v>162288.076</v>
      </c>
      <c r="D29" s="258">
        <v>135699.99100000001</v>
      </c>
      <c r="E29" s="258">
        <v>0</v>
      </c>
      <c r="F29" s="258">
        <v>135699.99100000001</v>
      </c>
      <c r="G29" s="258">
        <v>26588.084999999999</v>
      </c>
      <c r="H29" s="258">
        <v>0</v>
      </c>
      <c r="I29" s="258">
        <v>26588.084999999999</v>
      </c>
    </row>
    <row r="30" spans="1:9" s="161" customFormat="1" ht="31.5">
      <c r="A30" s="29">
        <v>1</v>
      </c>
      <c r="B30" s="32" t="s">
        <v>210</v>
      </c>
      <c r="C30" s="260">
        <v>765.07600000000002</v>
      </c>
      <c r="D30" s="260">
        <v>765.07600000000002</v>
      </c>
      <c r="E30" s="260"/>
      <c r="F30" s="261">
        <v>765.07600000000002</v>
      </c>
      <c r="G30" s="260">
        <v>0</v>
      </c>
      <c r="H30" s="260"/>
      <c r="I30" s="260"/>
    </row>
    <row r="31" spans="1:9" s="161" customFormat="1" ht="47.25">
      <c r="A31" s="29">
        <v>2</v>
      </c>
      <c r="B31" s="32" t="s">
        <v>211</v>
      </c>
      <c r="C31" s="260">
        <v>15834</v>
      </c>
      <c r="D31" s="260">
        <v>3802.0450000000001</v>
      </c>
      <c r="E31" s="260"/>
      <c r="F31" s="261">
        <v>3802.0450000000001</v>
      </c>
      <c r="G31" s="260">
        <v>12031.955</v>
      </c>
      <c r="H31" s="260"/>
      <c r="I31" s="260">
        <v>12031.955</v>
      </c>
    </row>
    <row r="32" spans="1:9" s="161" customFormat="1" ht="31.5">
      <c r="A32" s="29">
        <v>3</v>
      </c>
      <c r="B32" s="32" t="s">
        <v>212</v>
      </c>
      <c r="C32" s="260">
        <v>4930</v>
      </c>
      <c r="D32" s="260">
        <v>4930</v>
      </c>
      <c r="E32" s="260"/>
      <c r="F32" s="261">
        <v>4930</v>
      </c>
      <c r="G32" s="260">
        <v>0</v>
      </c>
      <c r="H32" s="260"/>
      <c r="I32" s="260"/>
    </row>
    <row r="33" spans="1:9" s="161" customFormat="1" ht="31.5">
      <c r="A33" s="29">
        <v>4</v>
      </c>
      <c r="B33" s="32" t="s">
        <v>213</v>
      </c>
      <c r="C33" s="260">
        <v>6150</v>
      </c>
      <c r="D33" s="260">
        <v>0</v>
      </c>
      <c r="E33" s="260"/>
      <c r="F33" s="261"/>
      <c r="G33" s="260">
        <v>6150</v>
      </c>
      <c r="H33" s="260"/>
      <c r="I33" s="260">
        <v>6150</v>
      </c>
    </row>
    <row r="34" spans="1:9" s="161" customFormat="1" ht="31.5">
      <c r="A34" s="29">
        <v>5</v>
      </c>
      <c r="B34" s="32" t="s">
        <v>214</v>
      </c>
      <c r="C34" s="260">
        <v>1639</v>
      </c>
      <c r="D34" s="260">
        <v>1639</v>
      </c>
      <c r="E34" s="260"/>
      <c r="F34" s="261">
        <v>1639</v>
      </c>
      <c r="G34" s="260">
        <v>0</v>
      </c>
      <c r="H34" s="260"/>
      <c r="I34" s="260"/>
    </row>
    <row r="35" spans="1:9" s="161" customFormat="1" ht="47.25">
      <c r="A35" s="29">
        <v>6</v>
      </c>
      <c r="B35" s="33" t="s">
        <v>215</v>
      </c>
      <c r="C35" s="260">
        <v>19036</v>
      </c>
      <c r="D35" s="260">
        <v>19036</v>
      </c>
      <c r="E35" s="260"/>
      <c r="F35" s="261">
        <v>19036</v>
      </c>
      <c r="G35" s="260">
        <v>0</v>
      </c>
      <c r="H35" s="260"/>
      <c r="I35" s="260"/>
    </row>
    <row r="36" spans="1:9" s="161" customFormat="1" ht="47.25">
      <c r="A36" s="29">
        <v>7</v>
      </c>
      <c r="B36" s="32" t="s">
        <v>216</v>
      </c>
      <c r="C36" s="260">
        <v>11410</v>
      </c>
      <c r="D36" s="260">
        <v>3003.8700000000008</v>
      </c>
      <c r="E36" s="260"/>
      <c r="F36" s="261">
        <v>3003.8700000000008</v>
      </c>
      <c r="G36" s="260">
        <v>8406.1299999999992</v>
      </c>
      <c r="H36" s="260"/>
      <c r="I36" s="260">
        <v>8406.1299999999992</v>
      </c>
    </row>
    <row r="37" spans="1:9" s="161" customFormat="1" ht="15.75">
      <c r="A37" s="29">
        <v>8</v>
      </c>
      <c r="B37" s="32" t="s">
        <v>217</v>
      </c>
      <c r="C37" s="260">
        <v>645</v>
      </c>
      <c r="D37" s="260">
        <v>645</v>
      </c>
      <c r="E37" s="260"/>
      <c r="F37" s="261">
        <v>645</v>
      </c>
      <c r="G37" s="260">
        <v>0</v>
      </c>
      <c r="H37" s="260"/>
      <c r="I37" s="260"/>
    </row>
    <row r="38" spans="1:9" s="161" customFormat="1" ht="31.5">
      <c r="A38" s="29">
        <v>9</v>
      </c>
      <c r="B38" s="32" t="s">
        <v>218</v>
      </c>
      <c r="C38" s="260">
        <v>380</v>
      </c>
      <c r="D38" s="260">
        <v>380</v>
      </c>
      <c r="E38" s="260"/>
      <c r="F38" s="261">
        <v>380</v>
      </c>
      <c r="G38" s="260">
        <v>0</v>
      </c>
      <c r="H38" s="260"/>
      <c r="I38" s="260"/>
    </row>
    <row r="39" spans="1:9" s="161" customFormat="1" ht="94.5">
      <c r="A39" s="29">
        <v>10</v>
      </c>
      <c r="B39" s="34" t="s">
        <v>219</v>
      </c>
      <c r="C39" s="260">
        <v>14590</v>
      </c>
      <c r="D39" s="260">
        <v>14590</v>
      </c>
      <c r="E39" s="260"/>
      <c r="F39" s="261">
        <v>14590</v>
      </c>
      <c r="G39" s="260">
        <v>0</v>
      </c>
      <c r="H39" s="260"/>
      <c r="I39" s="260"/>
    </row>
    <row r="40" spans="1:9" s="161" customFormat="1" ht="47.25">
      <c r="A40" s="29">
        <v>11</v>
      </c>
      <c r="B40" s="32" t="s">
        <v>220</v>
      </c>
      <c r="C40" s="260">
        <v>150</v>
      </c>
      <c r="D40" s="260">
        <v>150</v>
      </c>
      <c r="E40" s="260"/>
      <c r="F40" s="261">
        <v>150</v>
      </c>
      <c r="G40" s="260">
        <v>0</v>
      </c>
      <c r="H40" s="260"/>
      <c r="I40" s="260"/>
    </row>
    <row r="41" spans="1:9" s="161" customFormat="1" ht="15.75">
      <c r="A41" s="29">
        <v>12</v>
      </c>
      <c r="B41" s="32" t="s">
        <v>221</v>
      </c>
      <c r="C41" s="260">
        <v>18054</v>
      </c>
      <c r="D41" s="260">
        <v>18054</v>
      </c>
      <c r="E41" s="260"/>
      <c r="F41" s="261">
        <v>18054</v>
      </c>
      <c r="G41" s="260">
        <v>0</v>
      </c>
      <c r="H41" s="260"/>
      <c r="I41" s="260"/>
    </row>
    <row r="42" spans="1:9" s="161" customFormat="1" ht="47.25">
      <c r="A42" s="29">
        <v>13</v>
      </c>
      <c r="B42" s="34" t="s">
        <v>222</v>
      </c>
      <c r="C42" s="260">
        <v>20890</v>
      </c>
      <c r="D42" s="260">
        <v>20890</v>
      </c>
      <c r="E42" s="260"/>
      <c r="F42" s="261">
        <v>20890</v>
      </c>
      <c r="G42" s="260">
        <v>0</v>
      </c>
      <c r="H42" s="260"/>
      <c r="I42" s="260"/>
    </row>
    <row r="43" spans="1:9" s="161" customFormat="1" ht="31.5">
      <c r="A43" s="29">
        <v>14</v>
      </c>
      <c r="B43" s="34" t="s">
        <v>223</v>
      </c>
      <c r="C43" s="260">
        <v>12887</v>
      </c>
      <c r="D43" s="260">
        <v>12887</v>
      </c>
      <c r="E43" s="260"/>
      <c r="F43" s="261">
        <v>12887</v>
      </c>
      <c r="G43" s="260">
        <v>0</v>
      </c>
      <c r="H43" s="260"/>
      <c r="I43" s="260"/>
    </row>
    <row r="44" spans="1:9" s="161" customFormat="1" ht="47.25">
      <c r="A44" s="29">
        <v>15</v>
      </c>
      <c r="B44" s="34" t="s">
        <v>224</v>
      </c>
      <c r="C44" s="260">
        <v>12399</v>
      </c>
      <c r="D44" s="260">
        <v>12399</v>
      </c>
      <c r="E44" s="260"/>
      <c r="F44" s="261">
        <v>12399</v>
      </c>
      <c r="G44" s="260">
        <v>0</v>
      </c>
      <c r="H44" s="260"/>
      <c r="I44" s="260"/>
    </row>
    <row r="45" spans="1:9" s="161" customFormat="1" ht="47.25">
      <c r="A45" s="29">
        <v>16</v>
      </c>
      <c r="B45" s="34" t="s">
        <v>225</v>
      </c>
      <c r="C45" s="260">
        <v>18587</v>
      </c>
      <c r="D45" s="260">
        <v>18587</v>
      </c>
      <c r="E45" s="260"/>
      <c r="F45" s="261">
        <v>18587</v>
      </c>
      <c r="G45" s="260">
        <v>0</v>
      </c>
      <c r="H45" s="260"/>
      <c r="I45" s="260"/>
    </row>
    <row r="46" spans="1:9" s="161" customFormat="1" ht="31.5">
      <c r="A46" s="29">
        <v>17</v>
      </c>
      <c r="B46" s="34" t="s">
        <v>226</v>
      </c>
      <c r="C46" s="260">
        <v>0</v>
      </c>
      <c r="D46" s="260">
        <v>0</v>
      </c>
      <c r="E46" s="260"/>
      <c r="F46" s="261">
        <v>0</v>
      </c>
      <c r="G46" s="260">
        <v>0</v>
      </c>
      <c r="H46" s="260"/>
      <c r="I46" s="260"/>
    </row>
    <row r="47" spans="1:9" s="161" customFormat="1" ht="47.25">
      <c r="A47" s="29">
        <v>18</v>
      </c>
      <c r="B47" s="34" t="s">
        <v>227</v>
      </c>
      <c r="C47" s="260">
        <v>0</v>
      </c>
      <c r="D47" s="260">
        <v>0</v>
      </c>
      <c r="E47" s="260"/>
      <c r="F47" s="261">
        <v>0</v>
      </c>
      <c r="G47" s="260">
        <v>0</v>
      </c>
      <c r="H47" s="260"/>
      <c r="I47" s="260"/>
    </row>
    <row r="48" spans="1:9" s="161" customFormat="1" ht="31.5">
      <c r="A48" s="29">
        <v>19</v>
      </c>
      <c r="B48" s="34" t="s">
        <v>228</v>
      </c>
      <c r="C48" s="260">
        <v>0</v>
      </c>
      <c r="D48" s="260">
        <v>0</v>
      </c>
      <c r="E48" s="260"/>
      <c r="F48" s="261"/>
      <c r="G48" s="260">
        <v>0</v>
      </c>
      <c r="H48" s="260"/>
      <c r="I48" s="260">
        <v>0</v>
      </c>
    </row>
    <row r="49" spans="1:9" s="161" customFormat="1" ht="63">
      <c r="A49" s="29">
        <v>20</v>
      </c>
      <c r="B49" s="34" t="s">
        <v>229</v>
      </c>
      <c r="C49" s="260">
        <v>1004</v>
      </c>
      <c r="D49" s="260">
        <v>1004</v>
      </c>
      <c r="E49" s="260"/>
      <c r="F49" s="261">
        <v>1004</v>
      </c>
      <c r="G49" s="260">
        <v>0</v>
      </c>
      <c r="H49" s="260"/>
      <c r="I49" s="260"/>
    </row>
    <row r="50" spans="1:9" s="161" customFormat="1" ht="31.5">
      <c r="A50" s="29">
        <v>21</v>
      </c>
      <c r="B50" s="34" t="s">
        <v>230</v>
      </c>
      <c r="C50" s="260">
        <v>2938</v>
      </c>
      <c r="D50" s="260">
        <v>2938</v>
      </c>
      <c r="E50" s="260"/>
      <c r="F50" s="261">
        <v>2938</v>
      </c>
      <c r="G50" s="260"/>
      <c r="H50" s="260"/>
      <c r="I50" s="260"/>
    </row>
    <row r="51" spans="1:9" s="161" customFormat="1" ht="31.5">
      <c r="A51" s="44">
        <v>22</v>
      </c>
      <c r="B51" s="35" t="s">
        <v>208</v>
      </c>
      <c r="C51" s="262"/>
      <c r="D51" s="262"/>
      <c r="E51" s="262"/>
      <c r="F51" s="262"/>
      <c r="G51" s="262"/>
      <c r="H51" s="262"/>
      <c r="I51" s="262"/>
    </row>
  </sheetData>
  <mergeCells count="8">
    <mergeCell ref="A3:I3"/>
    <mergeCell ref="A6:A8"/>
    <mergeCell ref="B6:B8"/>
    <mergeCell ref="C6:C8"/>
    <mergeCell ref="D6:I6"/>
    <mergeCell ref="H5:I5"/>
    <mergeCell ref="D7:F7"/>
    <mergeCell ref="G7:I7"/>
  </mergeCells>
  <phoneticPr fontId="11" type="noConversion"/>
  <printOptions horizontalCentered="1"/>
  <pageMargins left="0.23622047244094499" right="0.15748031496063" top="0.74803149606299202" bottom="0.35433070866141703" header="0.196850393700787" footer="0.196850393700787"/>
  <pageSetup paperSize="9" scale="85" orientation="portrait" r:id="rId1"/>
  <headerFooter alignWithMargins="0">
    <oddFooter>&amp;C&amp;P</oddFooter>
  </headerFooter>
  <legacyDrawing r:id="rId2"/>
</worksheet>
</file>

<file path=xl/worksheets/sheet9.xml><?xml version="1.0" encoding="utf-8"?>
<worksheet xmlns="http://schemas.openxmlformats.org/spreadsheetml/2006/main" xmlns:r="http://schemas.openxmlformats.org/officeDocument/2006/relationships">
  <dimension ref="A1:F26"/>
  <sheetViews>
    <sheetView showGridLines="0" workbookViewId="0"/>
  </sheetViews>
  <sheetFormatPr defaultRowHeight="15.75"/>
  <cols>
    <col min="1" max="1" width="7.85546875" style="161" customWidth="1"/>
    <col min="2" max="2" width="21.7109375" style="161" customWidth="1"/>
    <col min="3" max="3" width="21.140625" style="161" customWidth="1"/>
    <col min="4" max="4" width="13.28515625" style="161" customWidth="1"/>
    <col min="5" max="5" width="13.85546875" style="161" customWidth="1"/>
    <col min="6" max="6" width="13.42578125" style="161" customWidth="1"/>
    <col min="7" max="16384" width="9.140625" style="161"/>
  </cols>
  <sheetData>
    <row r="1" spans="1:6" s="174" customFormat="1" ht="12.75">
      <c r="A1" s="52" t="s">
        <v>144</v>
      </c>
      <c r="F1" s="53" t="s">
        <v>150</v>
      </c>
    </row>
    <row r="2" spans="1:6" s="49" customFormat="1"/>
    <row r="3" spans="1:6" s="49" customFormat="1"/>
    <row r="4" spans="1:6" s="49" customFormat="1" ht="17.25" customHeight="1">
      <c r="A4" s="337" t="s">
        <v>156</v>
      </c>
      <c r="B4" s="337"/>
      <c r="C4" s="337"/>
      <c r="D4" s="337"/>
      <c r="E4" s="337"/>
      <c r="F4" s="337"/>
    </row>
    <row r="5" spans="1:6" s="49" customFormat="1" ht="17.25" customHeight="1">
      <c r="A5" s="337" t="s">
        <v>157</v>
      </c>
      <c r="B5" s="337"/>
      <c r="C5" s="337"/>
      <c r="D5" s="337"/>
      <c r="E5" s="337"/>
      <c r="F5" s="337"/>
    </row>
    <row r="6" spans="1:6" ht="22.5" customHeight="1">
      <c r="A6" s="263"/>
      <c r="B6" s="160"/>
      <c r="C6" s="160"/>
      <c r="D6" s="160"/>
      <c r="E6" s="160"/>
      <c r="F6" s="160"/>
    </row>
    <row r="7" spans="1:6">
      <c r="E7" s="338" t="s">
        <v>158</v>
      </c>
      <c r="F7" s="339"/>
    </row>
    <row r="8" spans="1:6" s="27" customFormat="1" ht="36" customHeight="1">
      <c r="A8" s="264"/>
      <c r="B8" s="265"/>
      <c r="C8" s="265"/>
      <c r="D8" s="331" t="s">
        <v>159</v>
      </c>
      <c r="E8" s="332"/>
      <c r="F8" s="332"/>
    </row>
    <row r="9" spans="1:6" s="27" customFormat="1" ht="20.100000000000001" customHeight="1">
      <c r="A9" s="266"/>
      <c r="B9" s="25" t="s">
        <v>168</v>
      </c>
      <c r="C9" s="24" t="s">
        <v>161</v>
      </c>
      <c r="D9" s="24" t="s">
        <v>160</v>
      </c>
      <c r="E9" s="329" t="s">
        <v>163</v>
      </c>
      <c r="F9" s="330"/>
    </row>
    <row r="10" spans="1:6" s="27" customFormat="1" ht="20.100000000000001" customHeight="1">
      <c r="A10" s="25" t="s">
        <v>36</v>
      </c>
      <c r="B10" s="27" t="s">
        <v>169</v>
      </c>
      <c r="C10" s="25" t="s">
        <v>162</v>
      </c>
      <c r="D10" s="266"/>
      <c r="E10" s="25" t="s">
        <v>164</v>
      </c>
      <c r="F10" s="26" t="s">
        <v>165</v>
      </c>
    </row>
    <row r="11" spans="1:6" s="27" customFormat="1" ht="20.100000000000001" customHeight="1">
      <c r="A11" s="266"/>
      <c r="B11" s="25" t="s">
        <v>170</v>
      </c>
      <c r="C11" s="266"/>
      <c r="D11" s="266"/>
      <c r="E11" s="24" t="s">
        <v>166</v>
      </c>
      <c r="F11" s="24" t="s">
        <v>167</v>
      </c>
    </row>
    <row r="12" spans="1:6" s="27" customFormat="1" ht="20.100000000000001" customHeight="1">
      <c r="A12" s="267"/>
      <c r="B12" s="268"/>
      <c r="C12" s="268"/>
      <c r="D12" s="267"/>
      <c r="E12" s="267"/>
      <c r="F12" s="267"/>
    </row>
    <row r="13" spans="1:6" ht="20.100000000000001" customHeight="1">
      <c r="A13" s="269">
        <v>1</v>
      </c>
      <c r="B13" s="28" t="s">
        <v>171</v>
      </c>
      <c r="C13" s="270">
        <v>397978</v>
      </c>
      <c r="D13" s="28">
        <f>E13+F13</f>
        <v>217292</v>
      </c>
      <c r="E13" s="28">
        <v>83669</v>
      </c>
      <c r="F13" s="28">
        <v>133623</v>
      </c>
    </row>
    <row r="14" spans="1:6" ht="20.100000000000001" customHeight="1">
      <c r="A14" s="271">
        <v>2</v>
      </c>
      <c r="B14" s="29" t="s">
        <v>172</v>
      </c>
      <c r="C14" s="270">
        <v>72597</v>
      </c>
      <c r="D14" s="28">
        <f t="shared" ref="D14:D25" si="0">E14+F14</f>
        <v>127520</v>
      </c>
      <c r="E14" s="29">
        <v>74401</v>
      </c>
      <c r="F14" s="29">
        <v>53119</v>
      </c>
    </row>
    <row r="15" spans="1:6" ht="20.100000000000001" customHeight="1">
      <c r="A15" s="271">
        <v>3</v>
      </c>
      <c r="B15" s="29" t="s">
        <v>173</v>
      </c>
      <c r="C15" s="270">
        <v>36556</v>
      </c>
      <c r="D15" s="28">
        <f t="shared" si="0"/>
        <v>282617</v>
      </c>
      <c r="E15" s="29">
        <v>141787</v>
      </c>
      <c r="F15" s="29">
        <v>140830</v>
      </c>
    </row>
    <row r="16" spans="1:6" ht="20.100000000000001" customHeight="1">
      <c r="A16" s="271">
        <v>4</v>
      </c>
      <c r="B16" s="29" t="s">
        <v>174</v>
      </c>
      <c r="C16" s="270">
        <v>34226</v>
      </c>
      <c r="D16" s="28">
        <f t="shared" si="0"/>
        <v>296338</v>
      </c>
      <c r="E16" s="29">
        <v>159224</v>
      </c>
      <c r="F16" s="29">
        <v>137114</v>
      </c>
    </row>
    <row r="17" spans="1:6" ht="20.100000000000001" customHeight="1">
      <c r="A17" s="271">
        <v>5</v>
      </c>
      <c r="B17" s="29" t="s">
        <v>56</v>
      </c>
      <c r="C17" s="270">
        <v>34460</v>
      </c>
      <c r="D17" s="28">
        <f>E17+F17</f>
        <v>227501</v>
      </c>
      <c r="E17" s="29">
        <v>134923</v>
      </c>
      <c r="F17" s="29">
        <v>92578</v>
      </c>
    </row>
    <row r="18" spans="1:6" ht="20.100000000000001" customHeight="1">
      <c r="A18" s="271">
        <v>6</v>
      </c>
      <c r="B18" s="29" t="s">
        <v>175</v>
      </c>
      <c r="C18" s="270">
        <v>76354</v>
      </c>
      <c r="D18" s="28">
        <f t="shared" si="0"/>
        <v>155399</v>
      </c>
      <c r="E18" s="29">
        <v>93664</v>
      </c>
      <c r="F18" s="29">
        <v>61735</v>
      </c>
    </row>
    <row r="19" spans="1:6" ht="20.100000000000001" customHeight="1">
      <c r="A19" s="271">
        <v>7</v>
      </c>
      <c r="B19" s="29" t="s">
        <v>176</v>
      </c>
      <c r="C19" s="270">
        <v>77603</v>
      </c>
      <c r="D19" s="28">
        <f t="shared" si="0"/>
        <v>171846</v>
      </c>
      <c r="E19" s="29">
        <v>96205</v>
      </c>
      <c r="F19" s="29">
        <v>75641</v>
      </c>
    </row>
    <row r="20" spans="1:6" ht="20.100000000000001" customHeight="1">
      <c r="A20" s="271">
        <v>8</v>
      </c>
      <c r="B20" s="29" t="s">
        <v>177</v>
      </c>
      <c r="C20" s="270">
        <v>20929</v>
      </c>
      <c r="D20" s="28">
        <f t="shared" si="0"/>
        <v>238409</v>
      </c>
      <c r="E20" s="29">
        <v>162585</v>
      </c>
      <c r="F20" s="29">
        <v>75824</v>
      </c>
    </row>
    <row r="21" spans="1:6" ht="20.100000000000001" customHeight="1">
      <c r="A21" s="271">
        <v>9</v>
      </c>
      <c r="B21" s="29" t="s">
        <v>178</v>
      </c>
      <c r="C21" s="270">
        <v>23306</v>
      </c>
      <c r="D21" s="28">
        <f t="shared" si="0"/>
        <v>306294</v>
      </c>
      <c r="E21" s="29">
        <v>149835</v>
      </c>
      <c r="F21" s="29">
        <v>156459</v>
      </c>
    </row>
    <row r="22" spans="1:6" ht="20.100000000000001" customHeight="1">
      <c r="A22" s="271">
        <v>10</v>
      </c>
      <c r="B22" s="29" t="s">
        <v>179</v>
      </c>
      <c r="C22" s="270">
        <v>21419</v>
      </c>
      <c r="D22" s="28">
        <f t="shared" si="0"/>
        <v>199268</v>
      </c>
      <c r="E22" s="29">
        <v>124529</v>
      </c>
      <c r="F22" s="29">
        <v>74739</v>
      </c>
    </row>
    <row r="23" spans="1:6" ht="20.100000000000001" customHeight="1">
      <c r="A23" s="271">
        <v>11</v>
      </c>
      <c r="B23" s="29" t="s">
        <v>180</v>
      </c>
      <c r="C23" s="270">
        <v>30471</v>
      </c>
      <c r="D23" s="28">
        <f t="shared" si="0"/>
        <v>198434</v>
      </c>
      <c r="E23" s="29">
        <v>108187</v>
      </c>
      <c r="F23" s="29">
        <v>90247</v>
      </c>
    </row>
    <row r="24" spans="1:6" ht="20.100000000000001" customHeight="1">
      <c r="A24" s="271">
        <v>12</v>
      </c>
      <c r="B24" s="29" t="s">
        <v>181</v>
      </c>
      <c r="C24" s="270">
        <v>34470</v>
      </c>
      <c r="D24" s="28">
        <f t="shared" si="0"/>
        <v>347607</v>
      </c>
      <c r="E24" s="29">
        <v>194768</v>
      </c>
      <c r="F24" s="29">
        <v>152839</v>
      </c>
    </row>
    <row r="25" spans="1:6" ht="20.100000000000001" customHeight="1">
      <c r="A25" s="271">
        <v>13</v>
      </c>
      <c r="B25" s="29" t="s">
        <v>182</v>
      </c>
      <c r="C25" s="270">
        <v>35754</v>
      </c>
      <c r="D25" s="28">
        <f t="shared" si="0"/>
        <v>335013</v>
      </c>
      <c r="E25" s="29">
        <v>151161</v>
      </c>
      <c r="F25" s="29">
        <v>183852</v>
      </c>
    </row>
    <row r="26" spans="1:6" s="49" customFormat="1" ht="20.100000000000001" customHeight="1">
      <c r="A26" s="48"/>
      <c r="B26" s="273" t="s">
        <v>183</v>
      </c>
      <c r="C26" s="272">
        <f>SUM(C13:C25)</f>
        <v>896123</v>
      </c>
      <c r="D26" s="48">
        <f>SUM(D13:D25)</f>
        <v>3103538</v>
      </c>
      <c r="E26" s="48">
        <f>SUM(E13:E25)</f>
        <v>1674938</v>
      </c>
      <c r="F26" s="48">
        <f>SUM(F13:F25)</f>
        <v>1428600</v>
      </c>
    </row>
  </sheetData>
  <mergeCells count="5">
    <mergeCell ref="E9:F9"/>
    <mergeCell ref="A5:F5"/>
    <mergeCell ref="D8:F8"/>
    <mergeCell ref="E7:F7"/>
    <mergeCell ref="A4:F4"/>
  </mergeCells>
  <phoneticPr fontId="11" type="noConversion"/>
  <pageMargins left="0.87" right="0.21" top="0.65" bottom="1" header="0.34" footer="0.5"/>
  <pageSetup paperSize="9" orientation="portrait" horizontalDpi="300" verticalDpi="300"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1688A73-3B5F-4E75-B2DB-B7650EE8768F}"/>
</file>

<file path=customXml/itemProps2.xml><?xml version="1.0" encoding="utf-8"?>
<ds:datastoreItem xmlns:ds="http://schemas.openxmlformats.org/officeDocument/2006/customXml" ds:itemID="{19CAFCB1-F504-4DF1-82FA-A2C54454FF94}"/>
</file>

<file path=customXml/itemProps3.xml><?xml version="1.0" encoding="utf-8"?>
<ds:datastoreItem xmlns:ds="http://schemas.openxmlformats.org/officeDocument/2006/customXml" ds:itemID="{9625D277-28DB-4BFA-BE14-56BF9508288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M10</vt:lpstr>
      <vt:lpstr>M11</vt:lpstr>
      <vt:lpstr>M12</vt:lpstr>
      <vt:lpstr>M13</vt:lpstr>
      <vt:lpstr>M14</vt:lpstr>
      <vt:lpstr>M15</vt:lpstr>
      <vt:lpstr>M16</vt:lpstr>
      <vt:lpstr>M17</vt:lpstr>
      <vt:lpstr>M18</vt:lpstr>
      <vt:lpstr>'M15'!Print_Area</vt:lpstr>
      <vt:lpstr>'M16'!Print_Area</vt:lpstr>
      <vt:lpstr>'M17'!Print_Area</vt:lpstr>
      <vt:lpstr>'M12'!Print_Titles</vt:lpstr>
      <vt:lpstr>'M15'!Print_Titles</vt:lpstr>
      <vt:lpstr>'M16'!Print_Titles</vt:lpstr>
      <vt:lpstr>'M17'!Print_Titles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 tai chinh</dc:creator>
  <cp:lastModifiedBy>nguyenminhtam</cp:lastModifiedBy>
  <cp:lastPrinted>2013-07-19T01:53:30Z</cp:lastPrinted>
  <dcterms:created xsi:type="dcterms:W3CDTF">2004-06-09T02:46:28Z</dcterms:created>
  <dcterms:modified xsi:type="dcterms:W3CDTF">2013-08-06T07:30:32Z</dcterms:modified>
</cp:coreProperties>
</file>