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5160" yWindow="5445" windowWidth="14040" windowHeight="5640"/>
  </bookViews>
  <sheets>
    <sheet name="Mau" sheetId="1" r:id="rId1"/>
    <sheet name="13 11 18" sheetId="2" r:id="rId2"/>
    <sheet name="Sheet3" sheetId="3" r:id="rId3"/>
  </sheets>
  <calcPr calcId="144525"/>
</workbook>
</file>

<file path=xl/calcChain.xml><?xml version="1.0" encoding="utf-8"?>
<calcChain xmlns="http://schemas.openxmlformats.org/spreadsheetml/2006/main">
  <c r="D13" i="1" l="1"/>
  <c r="C13" i="1"/>
  <c r="C39" i="1"/>
  <c r="D12" i="1" l="1"/>
  <c r="C12" i="1"/>
  <c r="E38" i="1" l="1"/>
  <c r="E37" i="1"/>
  <c r="E36" i="1"/>
  <c r="E35" i="1"/>
  <c r="E34" i="1"/>
  <c r="E33" i="1"/>
  <c r="E32" i="1"/>
  <c r="E31" i="1"/>
  <c r="E30" i="1"/>
  <c r="E29" i="1"/>
  <c r="E27" i="1"/>
  <c r="D10" i="1" l="1"/>
  <c r="D8" i="1" s="1"/>
  <c r="C10" i="1"/>
  <c r="E10" i="1" l="1"/>
  <c r="C8" i="1"/>
  <c r="E8" i="1" s="1"/>
  <c r="E12" i="1"/>
  <c r="E13" i="1"/>
</calcChain>
</file>

<file path=xl/sharedStrings.xml><?xml version="1.0" encoding="utf-8"?>
<sst xmlns="http://schemas.openxmlformats.org/spreadsheetml/2006/main" count="127" uniqueCount="86">
  <si>
    <t>Biểu số 65/CK-NSNN</t>
  </si>
  <si>
    <t>(Quyết toán đã được Hội đồng nhân dân phê chuẩn)</t>
  </si>
  <si>
    <t>STT</t>
  </si>
  <si>
    <t>NỘI DUNG</t>
  </si>
  <si>
    <t>DỰ TOÁN</t>
  </si>
  <si>
    <t>QUYẾT TOÁN</t>
  </si>
  <si>
    <t>SO SÁNH (%)</t>
  </si>
  <si>
    <t>A</t>
  </si>
  <si>
    <t>B</t>
  </si>
  <si>
    <t>3=2/1</t>
  </si>
  <si>
    <t xml:space="preserve">CHI BỔ SUNG CÂN ĐỐI CHO NGÂN SÁCH HUYỆN </t>
  </si>
  <si>
    <t>CHI NGÂN SÁCH CẤP TỈNH THEO LĨNH VỰC</t>
  </si>
  <si>
    <t>Trong đó:</t>
  </si>
  <si>
    <t>I</t>
  </si>
  <si>
    <t>Chi đầu tư phát triển</t>
  </si>
  <si>
    <t>Chi đầu tư cho các dự án</t>
  </si>
  <si>
    <t>1.1</t>
  </si>
  <si>
    <t>Chi giáo dục - đào tạo và dạy nghề</t>
  </si>
  <si>
    <t>1.2</t>
  </si>
  <si>
    <t>Chi khoa học và công nghệ</t>
  </si>
  <si>
    <t>1.3</t>
  </si>
  <si>
    <t>Chi y tế, dân số và gia đình</t>
  </si>
  <si>
    <t>1.4</t>
  </si>
  <si>
    <t>Chi văn hóa thông tin</t>
  </si>
  <si>
    <t>1.5</t>
  </si>
  <si>
    <t>Chi phát thanh, truyền hình, thông tấn</t>
  </si>
  <si>
    <t>1.6</t>
  </si>
  <si>
    <t>Chi thể dục thể thao</t>
  </si>
  <si>
    <t>1.7</t>
  </si>
  <si>
    <t>Chi bảo vệ môi trường</t>
  </si>
  <si>
    <t>1.8</t>
  </si>
  <si>
    <t>Chi các hoạt động kinh tế</t>
  </si>
  <si>
    <t>1.9</t>
  </si>
  <si>
    <t>Chi hoạt động của cơ quan quản lý nhà nước, đảng, đoàn thể</t>
  </si>
  <si>
    <t>1.10</t>
  </si>
  <si>
    <t>Chi bảo đảm xã hội</t>
  </si>
  <si>
    <t>Chi đầu tư phát triển khác</t>
  </si>
  <si>
    <t>II</t>
  </si>
  <si>
    <t>Chi thường xuyên</t>
  </si>
  <si>
    <t>III</t>
  </si>
  <si>
    <t>IV</t>
  </si>
  <si>
    <t>Chi bổ sung quỹ dự trữ tài chính</t>
  </si>
  <si>
    <t>V</t>
  </si>
  <si>
    <t xml:space="preserve">Dự phòng ngân sách </t>
  </si>
  <si>
    <t>VI</t>
  </si>
  <si>
    <t xml:space="preserve">Chi tạo nguồn, điều chỉnh tiền lương </t>
  </si>
  <si>
    <t>C</t>
  </si>
  <si>
    <t>CHI CHUYỂN NGUỒN SANG NĂM SAU</t>
  </si>
  <si>
    <t>Đơn vị: đồng</t>
  </si>
  <si>
    <t>Dự toán</t>
  </si>
  <si>
    <t>Quyết toán</t>
  </si>
  <si>
    <t>So sánh (%)</t>
  </si>
  <si>
    <t>5=3/2</t>
  </si>
  <si>
    <t>TỔNG CHI NGÂN SÁCH ĐỊA PHƯƠNG</t>
  </si>
  <si>
    <t>CHI CÂN ĐỐI NGÂN SÁCH ĐỊA PHƯƠNG</t>
  </si>
  <si>
    <t xml:space="preserve">Chi đầu tư cho các dự án </t>
  </si>
  <si>
    <t>Trong đó: Chia theo lĩnh vực</t>
  </si>
  <si>
    <t>-</t>
  </si>
  <si>
    <t xml:space="preserve">Chi khoa học và công nghệ </t>
  </si>
  <si>
    <t>Trong đó: Chia theo nguồn vốn</t>
  </si>
  <si>
    <t>Chi đầu tư từ nguồn thu tiền sử dụng đất</t>
  </si>
  <si>
    <t xml:space="preserve">                + GTGC tiền sử dụng đất</t>
  </si>
  <si>
    <t xml:space="preserve">                + GTGC tiền thuê đất</t>
  </si>
  <si>
    <t>Chi đầu tư từ nguồn thu xổ số kiến thiết</t>
  </si>
  <si>
    <t>Dự phòng ngân sách</t>
  </si>
  <si>
    <t>Chi chuyển nguồn sang năm sau</t>
  </si>
  <si>
    <t>CHI CÁC CHƯƠNG TRÌNH MỤC TIÊU</t>
  </si>
  <si>
    <t>Chi các chương trình mục tiêu quốc gia</t>
  </si>
  <si>
    <t>D</t>
  </si>
  <si>
    <t>CHI BỔ SUNG CHO NGÂN SÁCH CẤP DƯỚI</t>
  </si>
  <si>
    <t>E</t>
  </si>
  <si>
    <t>CHI NỘP NGÂN SÁCH CẤP TRÊN</t>
  </si>
  <si>
    <r>
      <t xml:space="preserve">Ghi chú: </t>
    </r>
    <r>
      <rPr>
        <i/>
        <sz val="11"/>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</si>
  <si>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t xml:space="preserve">                 ỦY BAN NHÂN DÂN                           </t>
  </si>
  <si>
    <t xml:space="preserve">             THÀNH PHỐ CẦN THƠ           </t>
  </si>
  <si>
    <t>QUYẾT TOÁN CHI NGÂN SÁCH ĐỊA PHƯƠNG THEO LĨNH VỰC NĂM 2018</t>
  </si>
  <si>
    <t>Chi trả lãi vay các khoản do chính quyền địa phương vay</t>
  </si>
  <si>
    <t>Chi các chương trình mục tiêu</t>
  </si>
  <si>
    <t>Chi sự nghiệp</t>
  </si>
  <si>
    <t>trong đó: + chi theo dự toán giao năm 2018</t>
  </si>
  <si>
    <t>(Kèm theo Quyết định số 3169/QĐ-UBND ngày 23 tháng 12 năm 2019 của Ủy ban nhân dân thành phố)</t>
  </si>
  <si>
    <t>Nội dung</t>
  </si>
  <si>
    <t>UBND THÀNH PHỐ CẦN THƠ</t>
  </si>
  <si>
    <t>QUYẾT TOÁN CHI NGÂN SÁCH CẤP TỈNH THEO TỪNG LĨNH VỰC NĂM 2017</t>
  </si>
  <si>
    <t>Chi trả nợ lãi các khoản do chính quyền địa phương vay</t>
  </si>
  <si>
    <t>Chi đầu tư và hỗ trợ vốn cho các doanh nghiệp cung cấp sản phẩm, dịch vụ công ích do Nhà nước đặt hàng, các tổ chức kinh tế, các tổ chức tài chính của địa phương theo quy định của pháp luật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</si>
</sst>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00\ _₫_-;\-* #,##0.00\ _₫_-;_-* &quot;-&quot;??\ _₫_-;_-@_-"/>
    <numFmt numFmtId="165" formatCode="_(* #,##0_);_(* \(#,##0\);_(* &quot;-&quot;??_);_(@_)"/>
    <numFmt numFmtId="166" formatCode="_-* #,##0\ _₫_-;\-* #,##0\ _₫_-;_-* &quot;-&quot;??\ _₫_-;_-@_-"/>
  </numFmts>
  <fonts count="17" x14ac:knownFonts="1">
    <font>
      <sz val="11"/>
      <color theme="1"/>
      <name val="Times New Roman"/>
      <family val="2"/>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i/>
      <sz val="11"/>
      <name val="Times New Roman"/>
      <family val="1"/>
    </font>
    <font>
      <b/>
      <sz val="13"/>
      <color rgb="FF000000"/>
      <name val="Times New Roman"/>
      <family val="1"/>
    </font>
    <font>
      <sz val="11"/>
      <color theme="1"/>
      <name val="Times New Roman"/>
      <family val="2"/>
    </font>
    <font>
      <b/>
      <sz val="11"/>
      <color theme="1"/>
      <name val="Times New Roman"/>
      <family val="1"/>
    </font>
    <font>
      <b/>
      <sz val="11"/>
      <color rgb="FFFF0000"/>
      <name val="Times New Roman"/>
      <family val="1"/>
    </font>
    <font>
      <sz val="11"/>
      <color rgb="FFFF0000"/>
      <name val="Times New Roman"/>
      <family val="1"/>
    </font>
    <font>
      <b/>
      <i/>
      <sz val="11"/>
      <color rgb="FF000000"/>
      <name val="Times New Roman"/>
      <family val="1"/>
    </font>
    <font>
      <i/>
      <sz val="11"/>
      <color theme="1"/>
      <name val="Times New Roman"/>
      <family val="1"/>
      <charset val="163"/>
    </font>
    <font>
      <sz val="14"/>
      <name val=".VnTime"/>
      <family val="2"/>
    </font>
    <font>
      <b/>
      <sz val="13"/>
      <name val="Times New Roman"/>
      <family val="1"/>
    </font>
    <font>
      <i/>
      <sz val="11"/>
      <color theme="1"/>
      <name val="Times New Roman"/>
      <family val="1"/>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s>
  <cellStyleXfs count="3">
    <xf numFmtId="0" fontId="0" fillId="0" borderId="0"/>
    <xf numFmtId="164" fontId="8" fillId="0" borderId="0" applyFont="0" applyFill="0" applyBorder="0" applyAlignment="0" applyProtection="0"/>
    <xf numFmtId="0" fontId="14" fillId="0" borderId="0"/>
  </cellStyleXfs>
  <cellXfs count="72">
    <xf numFmtId="0" fontId="0" fillId="0" borderId="0" xfId="0"/>
    <xf numFmtId="0" fontId="1" fillId="0" borderId="0" xfId="0" applyFont="1"/>
    <xf numFmtId="0" fontId="2" fillId="0" borderId="0" xfId="0" applyFont="1"/>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vertical="center" wrapText="1"/>
    </xf>
    <xf numFmtId="0" fontId="2" fillId="0" borderId="0" xfId="0" applyFont="1" applyAlignment="1">
      <alignment horizontal="right"/>
    </xf>
    <xf numFmtId="0" fontId="1" fillId="0" borderId="0" xfId="0" applyFont="1" applyAlignment="1">
      <alignment vertical="center"/>
    </xf>
    <xf numFmtId="0" fontId="2" fillId="0" borderId="0" xfId="0" applyFont="1" applyAlignment="1">
      <alignment horizontal="right" vertical="center"/>
    </xf>
    <xf numFmtId="0" fontId="3" fillId="0" borderId="0" xfId="0" applyFont="1" applyAlignment="1">
      <alignment horizontal="right" vertical="center"/>
    </xf>
    <xf numFmtId="0" fontId="9" fillId="0" borderId="0" xfId="0" applyFont="1" applyAlignment="1">
      <alignment vertical="center"/>
    </xf>
    <xf numFmtId="0" fontId="10" fillId="0" borderId="0" xfId="0" applyFont="1" applyAlignment="1">
      <alignment vertical="center"/>
    </xf>
    <xf numFmtId="0" fontId="5" fillId="0" borderId="0" xfId="0" applyFont="1" applyAlignment="1">
      <alignment vertical="center"/>
    </xf>
    <xf numFmtId="0" fontId="11" fillId="0" borderId="0" xfId="0" applyFont="1" applyAlignment="1">
      <alignment vertical="center"/>
    </xf>
    <xf numFmtId="0" fontId="1" fillId="0" borderId="4" xfId="0" applyFont="1" applyBorder="1" applyAlignment="1">
      <alignment vertical="center"/>
    </xf>
    <xf numFmtId="0" fontId="1" fillId="0" borderId="0" xfId="0" applyFont="1" applyBorder="1" applyAlignment="1">
      <alignment vertical="center"/>
    </xf>
    <xf numFmtId="0" fontId="15" fillId="0" borderId="0" xfId="2" applyFont="1" applyFill="1" applyAlignment="1">
      <alignment horizontal="left" vertical="center"/>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0" fontId="9" fillId="0" borderId="1" xfId="0" applyFont="1" applyBorder="1" applyAlignment="1">
      <alignment horizontal="center" vertical="center" wrapText="1"/>
    </xf>
    <xf numFmtId="0" fontId="9" fillId="0" borderId="7" xfId="0" applyFont="1" applyBorder="1" applyAlignment="1">
      <alignment horizontal="center" vertical="center" wrapText="1"/>
    </xf>
    <xf numFmtId="0" fontId="9" fillId="0" borderId="7" xfId="0" applyFont="1" applyBorder="1" applyAlignment="1">
      <alignment vertical="center" wrapText="1"/>
    </xf>
    <xf numFmtId="165" fontId="9" fillId="0" borderId="7" xfId="1" applyNumberFormat="1" applyFont="1" applyBorder="1" applyAlignment="1">
      <alignment vertical="center" wrapText="1"/>
    </xf>
    <xf numFmtId="164" fontId="9" fillId="0" borderId="8" xfId="1" applyFont="1" applyBorder="1" applyAlignment="1">
      <alignment vertical="center" wrapText="1"/>
    </xf>
    <xf numFmtId="0" fontId="9" fillId="0" borderId="8" xfId="0" applyFont="1" applyBorder="1" applyAlignment="1">
      <alignment horizontal="center" vertical="center" wrapText="1"/>
    </xf>
    <xf numFmtId="0" fontId="9" fillId="0" borderId="8" xfId="0" applyFont="1" applyBorder="1" applyAlignment="1">
      <alignment vertical="center" wrapText="1"/>
    </xf>
    <xf numFmtId="165" fontId="9" fillId="0" borderId="8" xfId="1" applyNumberFormat="1" applyFont="1" applyBorder="1" applyAlignment="1">
      <alignment vertical="center" wrapText="1"/>
    </xf>
    <xf numFmtId="0" fontId="1" fillId="0" borderId="8" xfId="0" applyFont="1" applyBorder="1" applyAlignment="1">
      <alignment horizontal="center" vertical="center" wrapText="1"/>
    </xf>
    <xf numFmtId="0" fontId="1" fillId="0" borderId="8" xfId="0" applyFont="1" applyBorder="1" applyAlignment="1">
      <alignment vertical="center" wrapText="1"/>
    </xf>
    <xf numFmtId="165" fontId="1" fillId="0" borderId="8" xfId="1" applyNumberFormat="1" applyFont="1" applyBorder="1" applyAlignment="1">
      <alignment vertical="center" wrapText="1"/>
    </xf>
    <xf numFmtId="164" fontId="1" fillId="0" borderId="8" xfId="1" applyFont="1" applyBorder="1" applyAlignment="1">
      <alignment vertical="center" wrapText="1"/>
    </xf>
    <xf numFmtId="0" fontId="16" fillId="0" borderId="8" xfId="0" applyFont="1" applyBorder="1" applyAlignment="1">
      <alignment vertical="center" wrapText="1"/>
    </xf>
    <xf numFmtId="165" fontId="16" fillId="0" borderId="8" xfId="1" applyNumberFormat="1" applyFont="1" applyBorder="1" applyAlignment="1">
      <alignment vertical="center" wrapText="1"/>
    </xf>
    <xf numFmtId="0" fontId="16" fillId="0" borderId="8" xfId="0" applyFont="1" applyBorder="1" applyAlignment="1">
      <alignment horizontal="center" vertical="center" wrapText="1"/>
    </xf>
    <xf numFmtId="165" fontId="1" fillId="0" borderId="8" xfId="1" applyNumberFormat="1" applyFont="1" applyFill="1" applyBorder="1" applyAlignment="1">
      <alignment horizontal="center" vertical="center" wrapText="1"/>
    </xf>
    <xf numFmtId="165" fontId="16" fillId="0" borderId="8" xfId="1" applyNumberFormat="1" applyFont="1" applyFill="1" applyBorder="1" applyAlignment="1">
      <alignment horizontal="center" vertical="center" wrapText="1"/>
    </xf>
    <xf numFmtId="164" fontId="16" fillId="0" borderId="8" xfId="1" applyFont="1" applyBorder="1" applyAlignment="1">
      <alignment vertical="center" wrapText="1"/>
    </xf>
    <xf numFmtId="0" fontId="9" fillId="0" borderId="9" xfId="0" applyFont="1" applyBorder="1" applyAlignment="1">
      <alignment horizontal="center" vertical="center" wrapText="1"/>
    </xf>
    <xf numFmtId="0" fontId="9" fillId="0" borderId="9" xfId="0" applyFont="1" applyBorder="1" applyAlignment="1">
      <alignment vertical="center" wrapText="1"/>
    </xf>
    <xf numFmtId="165" fontId="9" fillId="0" borderId="9" xfId="1" applyNumberFormat="1" applyFont="1" applyBorder="1" applyAlignment="1">
      <alignment vertical="center" wrapText="1"/>
    </xf>
    <xf numFmtId="164" fontId="9" fillId="0" borderId="9" xfId="1" applyFont="1" applyBorder="1" applyAlignment="1">
      <alignment vertical="center" wrapText="1"/>
    </xf>
    <xf numFmtId="165" fontId="9" fillId="0" borderId="8" xfId="0" applyNumberFormat="1" applyFont="1" applyBorder="1" applyAlignment="1">
      <alignment vertical="center" wrapText="1"/>
    </xf>
    <xf numFmtId="0" fontId="9" fillId="0" borderId="10" xfId="0" applyFont="1" applyBorder="1" applyAlignment="1">
      <alignment horizontal="center" vertical="center" wrapText="1"/>
    </xf>
    <xf numFmtId="0" fontId="9" fillId="0" borderId="10" xfId="0" applyFont="1" applyBorder="1" applyAlignment="1">
      <alignment vertical="center" wrapText="1"/>
    </xf>
    <xf numFmtId="165" fontId="9" fillId="0" borderId="10" xfId="1" applyNumberFormat="1" applyFont="1" applyBorder="1" applyAlignment="1">
      <alignment vertical="center" wrapText="1"/>
    </xf>
    <xf numFmtId="165" fontId="9" fillId="0" borderId="5" xfId="1" applyNumberFormat="1" applyFont="1" applyBorder="1" applyAlignment="1">
      <alignment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 xfId="0" applyFont="1" applyBorder="1" applyAlignment="1">
      <alignment horizontal="center" vertical="center" wrapText="1"/>
    </xf>
    <xf numFmtId="166" fontId="5" fillId="0" borderId="1" xfId="1" applyNumberFormat="1" applyFont="1" applyBorder="1" applyAlignment="1">
      <alignment horizontal="right" vertical="center" wrapText="1"/>
    </xf>
    <xf numFmtId="166" fontId="4" fillId="0" borderId="1" xfId="1" applyNumberFormat="1" applyFont="1" applyBorder="1" applyAlignment="1">
      <alignment horizontal="right" vertical="center" wrapText="1"/>
    </xf>
    <xf numFmtId="166" fontId="9" fillId="0" borderId="8" xfId="1" applyNumberFormat="1" applyFont="1" applyBorder="1" applyAlignment="1">
      <alignment horizontal="right" vertical="center" wrapText="1"/>
    </xf>
    <xf numFmtId="164" fontId="5" fillId="0" borderId="1" xfId="1" applyNumberFormat="1" applyFont="1" applyBorder="1" applyAlignment="1">
      <alignment horizontal="right" vertical="center" wrapText="1"/>
    </xf>
    <xf numFmtId="164" fontId="4" fillId="0" borderId="1" xfId="1" applyNumberFormat="1" applyFont="1" applyBorder="1" applyAlignment="1">
      <alignment horizontal="right" vertical="center" wrapText="1"/>
    </xf>
    <xf numFmtId="164" fontId="9" fillId="0" borderId="8" xfId="1" applyNumberFormat="1" applyFont="1" applyBorder="1" applyAlignment="1">
      <alignment horizontal="right" vertical="center" wrapText="1"/>
    </xf>
    <xf numFmtId="0" fontId="11" fillId="0" borderId="1" xfId="0" applyFont="1" applyBorder="1" applyAlignment="1">
      <alignment horizontal="center" vertical="center" wrapText="1"/>
    </xf>
    <xf numFmtId="0" fontId="11" fillId="0" borderId="1" xfId="0" applyFont="1" applyBorder="1" applyAlignment="1">
      <alignment vertical="center" wrapText="1"/>
    </xf>
    <xf numFmtId="166" fontId="10" fillId="0" borderId="1" xfId="1" applyNumberFormat="1" applyFont="1" applyBorder="1" applyAlignment="1">
      <alignment horizontal="right" vertical="center" wrapText="1"/>
    </xf>
    <xf numFmtId="164" fontId="10" fillId="0" borderId="1" xfId="1" applyNumberFormat="1" applyFont="1" applyBorder="1" applyAlignment="1">
      <alignment horizontal="right" vertical="center" wrapText="1"/>
    </xf>
    <xf numFmtId="166" fontId="11" fillId="0" borderId="1" xfId="1" applyNumberFormat="1" applyFont="1" applyBorder="1" applyAlignment="1">
      <alignment horizontal="right" vertical="center" wrapText="1"/>
    </xf>
    <xf numFmtId="164" fontId="11" fillId="0" borderId="1" xfId="1" applyNumberFormat="1" applyFont="1" applyBorder="1" applyAlignment="1">
      <alignment horizontal="right" vertical="center" wrapText="1"/>
    </xf>
    <xf numFmtId="0" fontId="10" fillId="0" borderId="1" xfId="0" applyFont="1" applyBorder="1" applyAlignment="1">
      <alignment horizontal="center" vertical="center" wrapText="1"/>
    </xf>
    <xf numFmtId="164" fontId="1" fillId="0" borderId="8" xfId="1" applyNumberFormat="1" applyFont="1" applyBorder="1" applyAlignment="1">
      <alignment horizontal="right" vertical="center" wrapText="1"/>
    </xf>
    <xf numFmtId="166" fontId="1" fillId="0" borderId="0" xfId="1" applyNumberFormat="1" applyFont="1"/>
    <xf numFmtId="166" fontId="11" fillId="0" borderId="11" xfId="1" applyNumberFormat="1" applyFont="1" applyBorder="1" applyAlignment="1">
      <alignment horizontal="right" vertical="center" wrapText="1"/>
    </xf>
    <xf numFmtId="164" fontId="11" fillId="0" borderId="11" xfId="1" applyNumberFormat="1" applyFont="1" applyBorder="1" applyAlignment="1">
      <alignment horizontal="right" vertical="center" wrapText="1"/>
    </xf>
    <xf numFmtId="0" fontId="7" fillId="0" borderId="0" xfId="0" applyFont="1" applyAlignment="1">
      <alignment horizontal="center" vertical="center"/>
    </xf>
    <xf numFmtId="0" fontId="3" fillId="0" borderId="0" xfId="0" applyFont="1" applyAlignment="1">
      <alignment horizontal="center" vertical="center"/>
    </xf>
    <xf numFmtId="0" fontId="12" fillId="0" borderId="0" xfId="0" applyFont="1" applyAlignment="1">
      <alignment horizontal="justify" vertical="center" wrapText="1"/>
    </xf>
    <xf numFmtId="0" fontId="13" fillId="0" borderId="0" xfId="0" applyFont="1" applyAlignment="1">
      <alignment horizontal="center" vertical="center"/>
    </xf>
  </cellXfs>
  <cellStyles count="3">
    <cellStyle name="Comma" xfId="1" builtinId="3"/>
    <cellStyle name="Normal" xfId="0" builtinId="0"/>
    <cellStyle name="Normal_Bieu 7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28575</xdr:rowOff>
    </xdr:from>
    <xdr:to>
      <xdr:col>1</xdr:col>
      <xdr:colOff>1171575</xdr:colOff>
      <xdr:row>2</xdr:row>
      <xdr:rowOff>28575</xdr:rowOff>
    </xdr:to>
    <xdr:sp macro="" textlink="">
      <xdr:nvSpPr>
        <xdr:cNvPr id="2" name="Line 1"/>
        <xdr:cNvSpPr>
          <a:spLocks noChangeShapeType="1"/>
        </xdr:cNvSpPr>
      </xdr:nvSpPr>
      <xdr:spPr bwMode="auto">
        <a:xfrm>
          <a:off x="942975" y="447675"/>
          <a:ext cx="82867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tabSelected="1" topLeftCell="A13" workbookViewId="0">
      <selection activeCell="B25" sqref="B25"/>
    </sheetView>
  </sheetViews>
  <sheetFormatPr defaultColWidth="9.140625" defaultRowHeight="15" x14ac:dyDescent="0.25"/>
  <cols>
    <col min="1" max="1" width="6.7109375" style="1" customWidth="1"/>
    <col min="2" max="2" width="55.28515625" style="1" customWidth="1"/>
    <col min="3" max="4" width="22" style="1" bestFit="1" customWidth="1"/>
    <col min="5" max="5" width="14.140625" style="1" customWidth="1"/>
    <col min="6" max="6" width="9.140625" style="1"/>
    <col min="7" max="7" width="21.28515625" style="65" customWidth="1"/>
    <col min="8" max="16384" width="9.140625" style="1"/>
  </cols>
  <sheetData>
    <row r="1" spans="1:5" ht="18.399999999999999" customHeight="1" x14ac:dyDescent="0.25">
      <c r="A1" s="2" t="s">
        <v>82</v>
      </c>
      <c r="E1" s="8" t="s">
        <v>0</v>
      </c>
    </row>
    <row r="3" spans="1:5" ht="16.5" x14ac:dyDescent="0.25">
      <c r="A3" s="68" t="s">
        <v>83</v>
      </c>
      <c r="B3" s="68"/>
      <c r="C3" s="68"/>
      <c r="D3" s="68"/>
      <c r="E3" s="68"/>
    </row>
    <row r="4" spans="1:5" x14ac:dyDescent="0.25">
      <c r="A4" s="69" t="s">
        <v>1</v>
      </c>
      <c r="B4" s="69"/>
      <c r="C4" s="69"/>
      <c r="D4" s="69"/>
      <c r="E4" s="69"/>
    </row>
    <row r="6" spans="1:5" ht="22.5" customHeight="1" x14ac:dyDescent="0.25">
      <c r="A6" s="3" t="s">
        <v>2</v>
      </c>
      <c r="B6" s="3" t="s">
        <v>3</v>
      </c>
      <c r="C6" s="3" t="s">
        <v>4</v>
      </c>
      <c r="D6" s="3" t="s">
        <v>5</v>
      </c>
      <c r="E6" s="3" t="s">
        <v>6</v>
      </c>
    </row>
    <row r="7" spans="1:5" x14ac:dyDescent="0.25">
      <c r="A7" s="4" t="s">
        <v>7</v>
      </c>
      <c r="B7" s="4" t="s">
        <v>8</v>
      </c>
      <c r="C7" s="4">
        <v>1</v>
      </c>
      <c r="D7" s="4">
        <v>2</v>
      </c>
      <c r="E7" s="4" t="s">
        <v>9</v>
      </c>
    </row>
    <row r="8" spans="1:5" x14ac:dyDescent="0.25">
      <c r="A8" s="63"/>
      <c r="B8" s="63" t="s">
        <v>53</v>
      </c>
      <c r="C8" s="59">
        <f>SUM(C9:C10)</f>
        <v>10440560813491</v>
      </c>
      <c r="D8" s="59">
        <f>SUM(D9:D10,D43)</f>
        <v>10252573542098</v>
      </c>
      <c r="E8" s="60">
        <f>D8/C8*100</f>
        <v>98.199452359397327</v>
      </c>
    </row>
    <row r="9" spans="1:5" x14ac:dyDescent="0.25">
      <c r="A9" s="3" t="s">
        <v>7</v>
      </c>
      <c r="B9" s="5" t="s">
        <v>10</v>
      </c>
      <c r="C9" s="52">
        <v>3529957735660</v>
      </c>
      <c r="D9" s="52">
        <v>3529957735660</v>
      </c>
      <c r="E9" s="55">
        <v>100</v>
      </c>
    </row>
    <row r="10" spans="1:5" x14ac:dyDescent="0.25">
      <c r="A10" s="3" t="s">
        <v>8</v>
      </c>
      <c r="B10" s="5" t="s">
        <v>11</v>
      </c>
      <c r="C10" s="52">
        <f>SUM(C13,C27,C39,C40,C41,C42)</f>
        <v>6910603077831</v>
      </c>
      <c r="D10" s="52">
        <f>SUM(D12,D27,D39,D40,D41,D42)</f>
        <v>5202791541677</v>
      </c>
      <c r="E10" s="55">
        <f>D10/C10*100</f>
        <v>75.287083964746785</v>
      </c>
    </row>
    <row r="11" spans="1:5" x14ac:dyDescent="0.25">
      <c r="A11" s="4"/>
      <c r="B11" s="6" t="s">
        <v>12</v>
      </c>
      <c r="C11" s="51"/>
      <c r="D11" s="51"/>
      <c r="E11" s="54"/>
    </row>
    <row r="12" spans="1:5" x14ac:dyDescent="0.25">
      <c r="A12" s="3" t="s">
        <v>13</v>
      </c>
      <c r="B12" s="5" t="s">
        <v>14</v>
      </c>
      <c r="C12" s="52">
        <f>SUM(C13,C25)</f>
        <v>4514122300831</v>
      </c>
      <c r="D12" s="52">
        <f>SUM(D13,D25)</f>
        <v>3257575349441</v>
      </c>
      <c r="E12" s="55">
        <f>D12/C12*100</f>
        <v>72.16409154092517</v>
      </c>
    </row>
    <row r="13" spans="1:5" x14ac:dyDescent="0.25">
      <c r="A13" s="57">
        <v>1</v>
      </c>
      <c r="B13" s="58" t="s">
        <v>15</v>
      </c>
      <c r="C13" s="61">
        <f>4224775300831+220000000000-653000000</f>
        <v>4444122300831</v>
      </c>
      <c r="D13" s="61">
        <f>2968619078274+219609182467-652911300</f>
        <v>3187575349441</v>
      </c>
      <c r="E13" s="62">
        <f>D13/C13*100</f>
        <v>71.725644203017552</v>
      </c>
    </row>
    <row r="14" spans="1:5" x14ac:dyDescent="0.25">
      <c r="A14" s="4"/>
      <c r="B14" s="7" t="s">
        <v>12</v>
      </c>
      <c r="C14" s="51"/>
      <c r="D14" s="51"/>
      <c r="E14" s="54"/>
    </row>
    <row r="15" spans="1:5" x14ac:dyDescent="0.25">
      <c r="A15" s="4" t="s">
        <v>16</v>
      </c>
      <c r="B15" s="6" t="s">
        <v>17</v>
      </c>
      <c r="C15" s="51"/>
      <c r="D15" s="51"/>
      <c r="E15" s="54"/>
    </row>
    <row r="16" spans="1:5" x14ac:dyDescent="0.25">
      <c r="A16" s="4" t="s">
        <v>18</v>
      </c>
      <c r="B16" s="6" t="s">
        <v>19</v>
      </c>
      <c r="C16" s="51"/>
      <c r="D16" s="51"/>
      <c r="E16" s="54"/>
    </row>
    <row r="17" spans="1:5" x14ac:dyDescent="0.25">
      <c r="A17" s="4" t="s">
        <v>20</v>
      </c>
      <c r="B17" s="6" t="s">
        <v>21</v>
      </c>
      <c r="C17" s="51"/>
      <c r="D17" s="51">
        <v>67879593900</v>
      </c>
      <c r="E17" s="54"/>
    </row>
    <row r="18" spans="1:5" x14ac:dyDescent="0.25">
      <c r="A18" s="4" t="s">
        <v>22</v>
      </c>
      <c r="B18" s="6" t="s">
        <v>23</v>
      </c>
      <c r="C18" s="51"/>
      <c r="D18" s="51">
        <v>45152600663</v>
      </c>
      <c r="E18" s="54"/>
    </row>
    <row r="19" spans="1:5" x14ac:dyDescent="0.25">
      <c r="A19" s="4" t="s">
        <v>24</v>
      </c>
      <c r="B19" s="6" t="s">
        <v>25</v>
      </c>
      <c r="C19" s="51"/>
      <c r="D19" s="51"/>
      <c r="E19" s="54"/>
    </row>
    <row r="20" spans="1:5" x14ac:dyDescent="0.25">
      <c r="A20" s="4" t="s">
        <v>26</v>
      </c>
      <c r="B20" s="6" t="s">
        <v>27</v>
      </c>
      <c r="C20" s="51"/>
      <c r="D20" s="51">
        <v>1163048290171</v>
      </c>
      <c r="E20" s="54"/>
    </row>
    <row r="21" spans="1:5" x14ac:dyDescent="0.25">
      <c r="A21" s="4" t="s">
        <v>28</v>
      </c>
      <c r="B21" s="6" t="s">
        <v>29</v>
      </c>
      <c r="C21" s="51"/>
      <c r="D21" s="51">
        <v>19218729933</v>
      </c>
      <c r="E21" s="54"/>
    </row>
    <row r="22" spans="1:5" x14ac:dyDescent="0.25">
      <c r="A22" s="4" t="s">
        <v>30</v>
      </c>
      <c r="B22" s="6" t="s">
        <v>31</v>
      </c>
      <c r="C22" s="51"/>
      <c r="D22" s="51">
        <v>29473756940</v>
      </c>
      <c r="E22" s="54"/>
    </row>
    <row r="23" spans="1:5" x14ac:dyDescent="0.25">
      <c r="A23" s="4" t="s">
        <v>32</v>
      </c>
      <c r="B23" s="6" t="s">
        <v>33</v>
      </c>
      <c r="C23" s="51"/>
      <c r="D23" s="51">
        <v>191625372164</v>
      </c>
      <c r="E23" s="54"/>
    </row>
    <row r="24" spans="1:5" x14ac:dyDescent="0.25">
      <c r="A24" s="4" t="s">
        <v>34</v>
      </c>
      <c r="B24" s="6" t="s">
        <v>35</v>
      </c>
      <c r="C24" s="51"/>
      <c r="D24" s="51"/>
      <c r="E24" s="54"/>
    </row>
    <row r="25" spans="1:5" ht="60" x14ac:dyDescent="0.25">
      <c r="A25" s="57">
        <v>2</v>
      </c>
      <c r="B25" s="58" t="s">
        <v>85</v>
      </c>
      <c r="C25" s="61">
        <v>70000000000</v>
      </c>
      <c r="D25" s="61">
        <v>70000000000</v>
      </c>
      <c r="E25" s="62">
        <v>100</v>
      </c>
    </row>
    <row r="26" spans="1:5" x14ac:dyDescent="0.25">
      <c r="A26" s="57">
        <v>3</v>
      </c>
      <c r="B26" s="58" t="s">
        <v>36</v>
      </c>
      <c r="C26" s="66"/>
      <c r="D26" s="66"/>
      <c r="E26" s="67"/>
    </row>
    <row r="27" spans="1:5" x14ac:dyDescent="0.25">
      <c r="A27" s="3" t="s">
        <v>37</v>
      </c>
      <c r="B27" s="5" t="s">
        <v>38</v>
      </c>
      <c r="C27" s="53">
        <v>2387096000000</v>
      </c>
      <c r="D27" s="53">
        <v>1943183280936</v>
      </c>
      <c r="E27" s="56">
        <f>D27/C27*100</f>
        <v>81.403650332286588</v>
      </c>
    </row>
    <row r="28" spans="1:5" x14ac:dyDescent="0.25">
      <c r="A28" s="4"/>
      <c r="B28" s="7" t="s">
        <v>12</v>
      </c>
      <c r="C28" s="51"/>
      <c r="D28" s="51"/>
      <c r="E28" s="54"/>
    </row>
    <row r="29" spans="1:5" x14ac:dyDescent="0.25">
      <c r="A29" s="4">
        <v>1</v>
      </c>
      <c r="B29" s="6" t="s">
        <v>17</v>
      </c>
      <c r="C29" s="51">
        <v>619903000000</v>
      </c>
      <c r="D29" s="51">
        <v>550136179239</v>
      </c>
      <c r="E29" s="64">
        <f t="shared" ref="E29:E38" si="0">D29/C29*100</f>
        <v>88.745526193452847</v>
      </c>
    </row>
    <row r="30" spans="1:5" x14ac:dyDescent="0.25">
      <c r="A30" s="4">
        <v>2</v>
      </c>
      <c r="B30" s="6" t="s">
        <v>19</v>
      </c>
      <c r="C30" s="51">
        <v>32915000000</v>
      </c>
      <c r="D30" s="51">
        <v>32697006867</v>
      </c>
      <c r="E30" s="64">
        <f t="shared" si="0"/>
        <v>99.337708847030228</v>
      </c>
    </row>
    <row r="31" spans="1:5" x14ac:dyDescent="0.25">
      <c r="A31" s="4">
        <v>3</v>
      </c>
      <c r="B31" s="6" t="s">
        <v>21</v>
      </c>
      <c r="C31" s="51">
        <v>347238000000</v>
      </c>
      <c r="D31" s="51">
        <v>352341727332</v>
      </c>
      <c r="E31" s="64">
        <f t="shared" si="0"/>
        <v>101.46980668360031</v>
      </c>
    </row>
    <row r="32" spans="1:5" x14ac:dyDescent="0.25">
      <c r="A32" s="4">
        <v>4</v>
      </c>
      <c r="B32" s="6" t="s">
        <v>23</v>
      </c>
      <c r="C32" s="51">
        <v>37747000000</v>
      </c>
      <c r="D32" s="51">
        <v>36072711061</v>
      </c>
      <c r="E32" s="64">
        <f t="shared" si="0"/>
        <v>95.56444501814714</v>
      </c>
    </row>
    <row r="33" spans="1:5" x14ac:dyDescent="0.25">
      <c r="A33" s="4">
        <v>5</v>
      </c>
      <c r="B33" s="6" t="s">
        <v>25</v>
      </c>
      <c r="C33" s="51">
        <v>135000000</v>
      </c>
      <c r="D33" s="51">
        <v>315594075</v>
      </c>
      <c r="E33" s="64">
        <f t="shared" si="0"/>
        <v>233.77338888888889</v>
      </c>
    </row>
    <row r="34" spans="1:5" x14ac:dyDescent="0.25">
      <c r="A34" s="4">
        <v>6</v>
      </c>
      <c r="B34" s="6" t="s">
        <v>27</v>
      </c>
      <c r="C34" s="51">
        <v>62452000000</v>
      </c>
      <c r="D34" s="51">
        <v>48579936922</v>
      </c>
      <c r="E34" s="64">
        <f t="shared" si="0"/>
        <v>77.787639982706708</v>
      </c>
    </row>
    <row r="35" spans="1:5" x14ac:dyDescent="0.25">
      <c r="A35" s="4">
        <v>7</v>
      </c>
      <c r="B35" s="6" t="s">
        <v>29</v>
      </c>
      <c r="C35" s="51">
        <v>34669000000</v>
      </c>
      <c r="D35" s="51">
        <v>6980057570</v>
      </c>
      <c r="E35" s="64">
        <f t="shared" si="0"/>
        <v>20.133426317459403</v>
      </c>
    </row>
    <row r="36" spans="1:5" x14ac:dyDescent="0.25">
      <c r="A36" s="4">
        <v>8</v>
      </c>
      <c r="B36" s="6" t="s">
        <v>31</v>
      </c>
      <c r="C36" s="51">
        <v>194496000000</v>
      </c>
      <c r="D36" s="51">
        <v>214081250744</v>
      </c>
      <c r="E36" s="64">
        <f t="shared" si="0"/>
        <v>110.06974474744982</v>
      </c>
    </row>
    <row r="37" spans="1:5" x14ac:dyDescent="0.25">
      <c r="A37" s="4">
        <v>9</v>
      </c>
      <c r="B37" s="6" t="s">
        <v>33</v>
      </c>
      <c r="C37" s="51">
        <v>428712000000</v>
      </c>
      <c r="D37" s="51">
        <v>390483221585</v>
      </c>
      <c r="E37" s="64">
        <f t="shared" si="0"/>
        <v>91.082876519668204</v>
      </c>
    </row>
    <row r="38" spans="1:5" x14ac:dyDescent="0.25">
      <c r="A38" s="4">
        <v>10</v>
      </c>
      <c r="B38" s="6" t="s">
        <v>35</v>
      </c>
      <c r="C38" s="51">
        <v>105591000000</v>
      </c>
      <c r="D38" s="51">
        <v>72230614917</v>
      </c>
      <c r="E38" s="64">
        <f t="shared" si="0"/>
        <v>68.40603357956644</v>
      </c>
    </row>
    <row r="39" spans="1:5" x14ac:dyDescent="0.25">
      <c r="A39" s="3" t="s">
        <v>39</v>
      </c>
      <c r="B39" s="5" t="s">
        <v>84</v>
      </c>
      <c r="C39" s="52">
        <f>573000000+80000000</f>
        <v>653000000</v>
      </c>
      <c r="D39" s="52">
        <v>652911300</v>
      </c>
      <c r="E39" s="55">
        <v>92.355110120967737</v>
      </c>
    </row>
    <row r="40" spans="1:5" x14ac:dyDescent="0.25">
      <c r="A40" s="3" t="s">
        <v>40</v>
      </c>
      <c r="B40" s="5" t="s">
        <v>41</v>
      </c>
      <c r="C40" s="52">
        <v>1380000000</v>
      </c>
      <c r="D40" s="52">
        <v>1380000000</v>
      </c>
      <c r="E40" s="55">
        <v>100</v>
      </c>
    </row>
    <row r="41" spans="1:5" x14ac:dyDescent="0.25">
      <c r="A41" s="3" t="s">
        <v>42</v>
      </c>
      <c r="B41" s="5" t="s">
        <v>43</v>
      </c>
      <c r="C41" s="52">
        <v>77351777000</v>
      </c>
      <c r="D41" s="52"/>
      <c r="E41" s="55"/>
    </row>
    <row r="42" spans="1:5" x14ac:dyDescent="0.25">
      <c r="A42" s="3" t="s">
        <v>44</v>
      </c>
      <c r="B42" s="5" t="s">
        <v>45</v>
      </c>
      <c r="C42" s="52"/>
      <c r="D42" s="52"/>
      <c r="E42" s="55"/>
    </row>
    <row r="43" spans="1:5" x14ac:dyDescent="0.25">
      <c r="A43" s="3" t="s">
        <v>46</v>
      </c>
      <c r="B43" s="5" t="s">
        <v>47</v>
      </c>
      <c r="C43" s="52"/>
      <c r="D43" s="52">
        <v>1519824264761</v>
      </c>
      <c r="E43" s="5"/>
    </row>
    <row r="45" spans="1:5" x14ac:dyDescent="0.25">
      <c r="A45" s="70"/>
      <c r="B45" s="70"/>
      <c r="C45" s="70"/>
      <c r="D45" s="70"/>
      <c r="E45" s="70"/>
    </row>
  </sheetData>
  <mergeCells count="3">
    <mergeCell ref="A3:E3"/>
    <mergeCell ref="A4:E4"/>
    <mergeCell ref="A45:E45"/>
  </mergeCells>
  <printOptions horizontalCentered="1"/>
  <pageMargins left="0.3" right="0.3" top="0.3" bottom="0.3" header="0.3" footer="0.3"/>
  <pageSetup paperSize="9" scale="93"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topLeftCell="A28" workbookViewId="0">
      <selection activeCell="A40" sqref="A40:E40"/>
    </sheetView>
  </sheetViews>
  <sheetFormatPr defaultColWidth="10.42578125" defaultRowHeight="15" x14ac:dyDescent="0.25"/>
  <cols>
    <col min="1" max="1" width="9" style="9" customWidth="1"/>
    <col min="2" max="2" width="43.42578125" style="9" customWidth="1"/>
    <col min="3" max="4" width="19.42578125" style="9" customWidth="1"/>
    <col min="5" max="5" width="12.28515625" style="9" customWidth="1"/>
    <col min="6" max="16384" width="10.42578125" style="9"/>
  </cols>
  <sheetData>
    <row r="1" spans="1:7" ht="16.5" x14ac:dyDescent="0.2">
      <c r="A1" s="18" t="s">
        <v>73</v>
      </c>
      <c r="E1" s="8" t="s">
        <v>0</v>
      </c>
    </row>
    <row r="2" spans="1:7" ht="16.5" x14ac:dyDescent="0.25">
      <c r="A2" s="18" t="s">
        <v>74</v>
      </c>
      <c r="E2" s="10"/>
    </row>
    <row r="3" spans="1:7" ht="16.5" x14ac:dyDescent="0.25">
      <c r="A3" s="68"/>
      <c r="B3" s="68"/>
      <c r="C3" s="68"/>
      <c r="D3" s="68"/>
      <c r="E3" s="68"/>
      <c r="G3" s="1"/>
    </row>
    <row r="4" spans="1:7" ht="26.45" customHeight="1" x14ac:dyDescent="0.25">
      <c r="A4" s="68" t="s">
        <v>75</v>
      </c>
      <c r="B4" s="68"/>
      <c r="C4" s="68"/>
      <c r="D4" s="68"/>
      <c r="E4" s="68"/>
      <c r="G4" s="1"/>
    </row>
    <row r="5" spans="1:7" x14ac:dyDescent="0.25">
      <c r="A5" s="71" t="s">
        <v>80</v>
      </c>
      <c r="B5" s="71"/>
      <c r="C5" s="71"/>
      <c r="D5" s="71"/>
      <c r="E5" s="71"/>
    </row>
    <row r="6" spans="1:7" x14ac:dyDescent="0.25">
      <c r="E6" s="11" t="s">
        <v>48</v>
      </c>
    </row>
    <row r="7" spans="1:7" ht="22.5" customHeight="1" x14ac:dyDescent="0.25">
      <c r="A7" s="48" t="s">
        <v>2</v>
      </c>
      <c r="B7" s="49" t="s">
        <v>81</v>
      </c>
      <c r="C7" s="19" t="s">
        <v>49</v>
      </c>
      <c r="D7" s="48" t="s">
        <v>50</v>
      </c>
      <c r="E7" s="50" t="s">
        <v>51</v>
      </c>
    </row>
    <row r="8" spans="1:7" x14ac:dyDescent="0.25">
      <c r="A8" s="21" t="s">
        <v>7</v>
      </c>
      <c r="B8" s="21" t="s">
        <v>8</v>
      </c>
      <c r="C8" s="20">
        <v>2</v>
      </c>
      <c r="D8" s="21">
        <v>3</v>
      </c>
      <c r="E8" s="21" t="s">
        <v>52</v>
      </c>
    </row>
    <row r="9" spans="1:7" s="12" customFormat="1" ht="24.95" customHeight="1" x14ac:dyDescent="0.25">
      <c r="A9" s="22"/>
      <c r="B9" s="23" t="s">
        <v>53</v>
      </c>
      <c r="C9" s="24">
        <v>12404134333668</v>
      </c>
      <c r="D9" s="24">
        <v>16712716659691</v>
      </c>
      <c r="E9" s="25">
        <v>134.73505050915486</v>
      </c>
    </row>
    <row r="10" spans="1:7" s="13" customFormat="1" ht="24.95" customHeight="1" x14ac:dyDescent="0.25">
      <c r="A10" s="26" t="s">
        <v>7</v>
      </c>
      <c r="B10" s="27" t="s">
        <v>54</v>
      </c>
      <c r="C10" s="28">
        <v>10186399333668</v>
      </c>
      <c r="D10" s="28">
        <v>11862694712776</v>
      </c>
      <c r="E10" s="25">
        <v>116.45621111247351</v>
      </c>
    </row>
    <row r="11" spans="1:7" s="12" customFormat="1" ht="24.95" customHeight="1" x14ac:dyDescent="0.25">
      <c r="A11" s="26" t="s">
        <v>13</v>
      </c>
      <c r="B11" s="27" t="s">
        <v>14</v>
      </c>
      <c r="C11" s="28">
        <v>4358582333668</v>
      </c>
      <c r="D11" s="28">
        <v>3333062426606</v>
      </c>
      <c r="E11" s="25">
        <v>76.471250774814081</v>
      </c>
    </row>
    <row r="12" spans="1:7" ht="18.2" customHeight="1" x14ac:dyDescent="0.25">
      <c r="A12" s="29">
        <v>1</v>
      </c>
      <c r="B12" s="30" t="s">
        <v>55</v>
      </c>
      <c r="C12" s="31">
        <v>4328582333668</v>
      </c>
      <c r="D12" s="31">
        <v>3303062426606</v>
      </c>
      <c r="E12" s="32">
        <v>76.308180646456975</v>
      </c>
    </row>
    <row r="13" spans="1:7" ht="18.2" customHeight="1" x14ac:dyDescent="0.25">
      <c r="A13" s="29"/>
      <c r="B13" s="33" t="s">
        <v>56</v>
      </c>
      <c r="C13" s="31">
        <v>4328582333668</v>
      </c>
      <c r="D13" s="31">
        <v>3303062426606</v>
      </c>
      <c r="E13" s="30"/>
    </row>
    <row r="14" spans="1:7" ht="18.2" customHeight="1" x14ac:dyDescent="0.25">
      <c r="A14" s="29" t="s">
        <v>57</v>
      </c>
      <c r="B14" s="33" t="s">
        <v>17</v>
      </c>
      <c r="C14" s="31"/>
      <c r="D14" s="34">
        <v>837149796809</v>
      </c>
      <c r="E14" s="25"/>
    </row>
    <row r="15" spans="1:7" ht="18.2" customHeight="1" x14ac:dyDescent="0.25">
      <c r="A15" s="29" t="s">
        <v>57</v>
      </c>
      <c r="B15" s="33" t="s">
        <v>58</v>
      </c>
      <c r="C15" s="31"/>
      <c r="D15" s="34">
        <v>98377715000</v>
      </c>
      <c r="E15" s="25"/>
    </row>
    <row r="16" spans="1:7" ht="18.2" customHeight="1" x14ac:dyDescent="0.25">
      <c r="A16" s="35"/>
      <c r="B16" s="33" t="s">
        <v>59</v>
      </c>
      <c r="C16" s="34">
        <v>4328582333668</v>
      </c>
      <c r="D16" s="34">
        <v>3303062426606</v>
      </c>
      <c r="E16" s="32">
        <v>76.308180646456975</v>
      </c>
    </row>
    <row r="17" spans="1:5" ht="18.2" customHeight="1" x14ac:dyDescent="0.25">
      <c r="A17" s="29" t="s">
        <v>57</v>
      </c>
      <c r="B17" s="33" t="s">
        <v>60</v>
      </c>
      <c r="C17" s="36">
        <v>393274730992</v>
      </c>
      <c r="D17" s="36">
        <v>316303124718</v>
      </c>
      <c r="E17" s="32">
        <v>80.428031549383789</v>
      </c>
    </row>
    <row r="18" spans="1:5" ht="18.2" customHeight="1" x14ac:dyDescent="0.25">
      <c r="A18" s="29"/>
      <c r="B18" s="33" t="s">
        <v>79</v>
      </c>
      <c r="C18" s="37">
        <v>300000000000</v>
      </c>
      <c r="D18" s="37">
        <v>223028393726</v>
      </c>
      <c r="E18" s="38">
        <v>74.342797908666668</v>
      </c>
    </row>
    <row r="19" spans="1:5" ht="18.2" customHeight="1" x14ac:dyDescent="0.25">
      <c r="A19" s="29"/>
      <c r="B19" s="33" t="s">
        <v>61</v>
      </c>
      <c r="C19" s="37">
        <v>61549994944</v>
      </c>
      <c r="D19" s="37">
        <v>61549994944</v>
      </c>
      <c r="E19" s="38">
        <v>100</v>
      </c>
    </row>
    <row r="20" spans="1:5" ht="18.2" customHeight="1" x14ac:dyDescent="0.25">
      <c r="A20" s="29"/>
      <c r="B20" s="33" t="s">
        <v>62</v>
      </c>
      <c r="C20" s="37">
        <v>31724736048</v>
      </c>
      <c r="D20" s="37">
        <v>31724736048</v>
      </c>
      <c r="E20" s="38">
        <v>100</v>
      </c>
    </row>
    <row r="21" spans="1:5" ht="18.2" customHeight="1" x14ac:dyDescent="0.25">
      <c r="A21" s="29" t="s">
        <v>57</v>
      </c>
      <c r="B21" s="33" t="s">
        <v>63</v>
      </c>
      <c r="C21" s="34">
        <v>1260000000000</v>
      </c>
      <c r="D21" s="34">
        <v>886461217193</v>
      </c>
      <c r="E21" s="38">
        <v>70.3540648565873</v>
      </c>
    </row>
    <row r="22" spans="1:5" ht="18.2" customHeight="1" x14ac:dyDescent="0.25">
      <c r="A22" s="29">
        <v>2</v>
      </c>
      <c r="B22" s="30" t="s">
        <v>36</v>
      </c>
      <c r="C22" s="31">
        <v>30000000000</v>
      </c>
      <c r="D22" s="31">
        <v>30000000000</v>
      </c>
      <c r="E22" s="32">
        <v>100</v>
      </c>
    </row>
    <row r="23" spans="1:5" ht="18.2" customHeight="1" x14ac:dyDescent="0.25">
      <c r="A23" s="26" t="s">
        <v>37</v>
      </c>
      <c r="B23" s="27" t="s">
        <v>38</v>
      </c>
      <c r="C23" s="28">
        <v>5685908000000</v>
      </c>
      <c r="D23" s="28">
        <v>5579560168872</v>
      </c>
      <c r="E23" s="25">
        <v>98.129624483407056</v>
      </c>
    </row>
    <row r="24" spans="1:5" ht="18.2" customHeight="1" x14ac:dyDescent="0.25">
      <c r="A24" s="29"/>
      <c r="B24" s="33" t="s">
        <v>12</v>
      </c>
      <c r="C24" s="31"/>
      <c r="D24" s="31"/>
      <c r="E24" s="30"/>
    </row>
    <row r="25" spans="1:5" ht="18.2" customHeight="1" x14ac:dyDescent="0.25">
      <c r="A25" s="29">
        <v>1</v>
      </c>
      <c r="B25" s="33" t="s">
        <v>17</v>
      </c>
      <c r="C25" s="34">
        <v>2174161000000</v>
      </c>
      <c r="D25" s="34">
        <v>2198907382039</v>
      </c>
      <c r="E25" s="38">
        <v>101.13820375027424</v>
      </c>
    </row>
    <row r="26" spans="1:5" ht="18.2" customHeight="1" x14ac:dyDescent="0.25">
      <c r="A26" s="29">
        <v>2</v>
      </c>
      <c r="B26" s="33" t="s">
        <v>19</v>
      </c>
      <c r="C26" s="34">
        <v>37547000000</v>
      </c>
      <c r="D26" s="34">
        <v>36334860435</v>
      </c>
      <c r="E26" s="38">
        <v>96.771673995259277</v>
      </c>
    </row>
    <row r="27" spans="1:5" ht="31.9" customHeight="1" x14ac:dyDescent="0.25">
      <c r="A27" s="26" t="s">
        <v>39</v>
      </c>
      <c r="B27" s="27" t="s">
        <v>76</v>
      </c>
      <c r="C27" s="28">
        <v>12400000000</v>
      </c>
      <c r="D27" s="28">
        <v>11452033655</v>
      </c>
      <c r="E27" s="25">
        <v>92.355110120967737</v>
      </c>
    </row>
    <row r="28" spans="1:5" ht="22.5" customHeight="1" x14ac:dyDescent="0.25">
      <c r="A28" s="26" t="s">
        <v>40</v>
      </c>
      <c r="B28" s="27" t="s">
        <v>41</v>
      </c>
      <c r="C28" s="28">
        <v>1380000000</v>
      </c>
      <c r="D28" s="28">
        <v>1380000000</v>
      </c>
      <c r="E28" s="25">
        <v>100</v>
      </c>
    </row>
    <row r="29" spans="1:5" ht="23.85" customHeight="1" x14ac:dyDescent="0.25">
      <c r="A29" s="26" t="s">
        <v>42</v>
      </c>
      <c r="B29" s="27" t="s">
        <v>64</v>
      </c>
      <c r="C29" s="28">
        <v>128129000000</v>
      </c>
      <c r="D29" s="28"/>
      <c r="E29" s="25">
        <v>0</v>
      </c>
    </row>
    <row r="30" spans="1:5" ht="23.85" customHeight="1" x14ac:dyDescent="0.25">
      <c r="A30" s="39" t="s">
        <v>44</v>
      </c>
      <c r="B30" s="40" t="s">
        <v>65</v>
      </c>
      <c r="C30" s="41"/>
      <c r="D30" s="28">
        <v>2937240083643</v>
      </c>
      <c r="E30" s="42"/>
    </row>
    <row r="31" spans="1:5" ht="23.85" customHeight="1" x14ac:dyDescent="0.25">
      <c r="A31" s="26" t="s">
        <v>8</v>
      </c>
      <c r="B31" s="27" t="s">
        <v>66</v>
      </c>
      <c r="C31" s="28">
        <v>2217735000000</v>
      </c>
      <c r="D31" s="28">
        <v>821646785354</v>
      </c>
      <c r="E31" s="25">
        <v>37.048916365300634</v>
      </c>
    </row>
    <row r="32" spans="1:5" s="14" customFormat="1" ht="23.85" customHeight="1" x14ac:dyDescent="0.25">
      <c r="A32" s="26" t="s">
        <v>13</v>
      </c>
      <c r="B32" s="27" t="s">
        <v>67</v>
      </c>
      <c r="C32" s="31"/>
      <c r="D32" s="31"/>
      <c r="E32" s="38"/>
    </row>
    <row r="33" spans="1:7" s="15" customFormat="1" ht="27.75" customHeight="1" x14ac:dyDescent="0.25">
      <c r="A33" s="26" t="s">
        <v>37</v>
      </c>
      <c r="B33" s="27" t="s">
        <v>77</v>
      </c>
      <c r="C33" s="43">
        <v>2217735000000</v>
      </c>
      <c r="D33" s="43">
        <v>821646785354</v>
      </c>
      <c r="E33" s="25">
        <v>37.048916365300634</v>
      </c>
    </row>
    <row r="34" spans="1:7" ht="19.149999999999999" customHeight="1" x14ac:dyDescent="0.25">
      <c r="A34" s="29">
        <v>1</v>
      </c>
      <c r="B34" s="30" t="s">
        <v>14</v>
      </c>
      <c r="C34" s="31">
        <v>2056150000000</v>
      </c>
      <c r="D34" s="31">
        <v>821646785354</v>
      </c>
      <c r="E34" s="38">
        <v>39.960449643946212</v>
      </c>
    </row>
    <row r="35" spans="1:7" ht="19.149999999999999" customHeight="1" x14ac:dyDescent="0.25">
      <c r="A35" s="29">
        <v>2</v>
      </c>
      <c r="B35" s="30" t="s">
        <v>78</v>
      </c>
      <c r="C35" s="31">
        <v>161585000000</v>
      </c>
      <c r="D35" s="31"/>
      <c r="E35" s="38">
        <v>0</v>
      </c>
    </row>
    <row r="36" spans="1:7" ht="27.75" customHeight="1" x14ac:dyDescent="0.25">
      <c r="A36" s="39" t="s">
        <v>68</v>
      </c>
      <c r="B36" s="40" t="s">
        <v>69</v>
      </c>
      <c r="C36" s="41"/>
      <c r="D36" s="28">
        <v>4018974262393</v>
      </c>
      <c r="E36" s="42"/>
    </row>
    <row r="37" spans="1:7" ht="27.75" customHeight="1" x14ac:dyDescent="0.25">
      <c r="A37" s="39" t="s">
        <v>70</v>
      </c>
      <c r="B37" s="40" t="s">
        <v>71</v>
      </c>
      <c r="C37" s="41"/>
      <c r="D37" s="28">
        <v>9400899168</v>
      </c>
      <c r="E37" s="42"/>
    </row>
    <row r="38" spans="1:7" x14ac:dyDescent="0.25">
      <c r="A38" s="44"/>
      <c r="B38" s="45"/>
      <c r="C38" s="46"/>
      <c r="D38" s="47"/>
      <c r="E38" s="42"/>
    </row>
    <row r="39" spans="1:7" x14ac:dyDescent="0.25">
      <c r="E39" s="16"/>
      <c r="F39" s="17"/>
      <c r="G39" s="17"/>
    </row>
    <row r="40" spans="1:7" ht="32.25" customHeight="1" x14ac:dyDescent="0.25">
      <c r="A40" s="70" t="s">
        <v>72</v>
      </c>
      <c r="B40" s="70"/>
      <c r="C40" s="70"/>
      <c r="D40" s="70"/>
      <c r="E40" s="70"/>
      <c r="F40" s="17"/>
    </row>
  </sheetData>
  <mergeCells count="4">
    <mergeCell ref="A40:E40"/>
    <mergeCell ref="A3:E3"/>
    <mergeCell ref="A4:E4"/>
    <mergeCell ref="A5:E5"/>
  </mergeCells>
  <printOptions horizontalCentered="1"/>
  <pageMargins left="0.5" right="0.5" top="0.75" bottom="0.75" header="0.3" footer="0.3"/>
  <pageSetup paperSize="9" scale="69" fitToHeight="2"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5C99593-5D84-4515-ADBB-6A40F28DB999}"/>
</file>

<file path=customXml/itemProps2.xml><?xml version="1.0" encoding="utf-8"?>
<ds:datastoreItem xmlns:ds="http://schemas.openxmlformats.org/officeDocument/2006/customXml" ds:itemID="{774A2EC2-D72F-4191-B10A-D2A8ED3A1C70}"/>
</file>

<file path=customXml/itemProps3.xml><?xml version="1.0" encoding="utf-8"?>
<ds:datastoreItem xmlns:ds="http://schemas.openxmlformats.org/officeDocument/2006/customXml" ds:itemID="{29622B45-29E1-4832-892B-320872D7F17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Mau</vt:lpstr>
      <vt:lpstr>13 11 18</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Van Tuan Hiep</dc:creator>
  <cp:lastModifiedBy>DDH</cp:lastModifiedBy>
  <cp:lastPrinted>2019-12-16T01:16:49Z</cp:lastPrinted>
  <dcterms:created xsi:type="dcterms:W3CDTF">2017-06-08T07:31:15Z</dcterms:created>
  <dcterms:modified xsi:type="dcterms:W3CDTF">2020-01-16T08:22:42Z</dcterms:modified>
</cp:coreProperties>
</file>