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 Subportal\2019\CKNS\Quyet toan\"/>
    </mc:Choice>
  </mc:AlternateContent>
  <bookViews>
    <workbookView xWindow="0" yWindow="456" windowWidth="23040" windowHeight="10584"/>
  </bookViews>
  <sheets>
    <sheet name="Bao ca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73" i="1" l="1"/>
  <c r="U73" i="1"/>
  <c r="T73" i="1"/>
  <c r="V72" i="1"/>
  <c r="U72" i="1"/>
  <c r="T72" i="1"/>
  <c r="V64" i="1"/>
  <c r="U64" i="1"/>
  <c r="V63" i="1"/>
  <c r="U63" i="1"/>
  <c r="V62" i="1"/>
  <c r="U62" i="1"/>
  <c r="V53" i="1"/>
  <c r="U53" i="1"/>
  <c r="T50" i="1"/>
  <c r="U50" i="1"/>
  <c r="V48" i="1"/>
  <c r="T48" i="1"/>
  <c r="T22" i="1"/>
  <c r="V22" i="1"/>
  <c r="T21" i="1"/>
  <c r="U21" i="1"/>
  <c r="W20" i="1"/>
  <c r="V19" i="1"/>
  <c r="U19" i="1"/>
  <c r="T64" i="1" l="1"/>
  <c r="U48" i="1"/>
  <c r="T62" i="1"/>
  <c r="T53" i="1"/>
  <c r="T63" i="1"/>
  <c r="T19" i="1"/>
  <c r="V21" i="1"/>
  <c r="U22" i="1"/>
  <c r="U16" i="1" s="1"/>
  <c r="V50" i="1"/>
  <c r="T16" i="1" l="1"/>
  <c r="N3" i="1"/>
  <c r="V16" i="1"/>
  <c r="R16" i="1" s="1"/>
  <c r="Q16" i="1" l="1"/>
  <c r="Q20" i="1" s="1"/>
  <c r="S16" i="1"/>
  <c r="P16" i="1"/>
  <c r="O16" i="1" s="1"/>
  <c r="O12" i="1" s="1"/>
  <c r="N11" i="1" l="1"/>
  <c r="N21" i="1"/>
  <c r="N23" i="1" s="1"/>
  <c r="N16" i="1"/>
  <c r="N19" i="1" s="1"/>
  <c r="W11" i="1" l="1"/>
  <c r="W17" i="1" s="1"/>
</calcChain>
</file>

<file path=xl/sharedStrings.xml><?xml version="1.0" encoding="utf-8"?>
<sst xmlns="http://schemas.openxmlformats.org/spreadsheetml/2006/main" count="220" uniqueCount="165">
  <si>
    <t>Mẫu biểu số 61</t>
  </si>
  <si>
    <t>Biểu số 63/CK-NSNN</t>
  </si>
  <si>
    <t>QUYẾT TOÁN NGUỒN THU NGÂN SÁCH NHÀ NƯỚC TRÊN ĐỊA BÀN THEO LĨNH VỰC NĂM 2017</t>
  </si>
  <si>
    <t>(Dùng cho ngân sách các cấp chính quyền địa phương)</t>
  </si>
  <si>
    <t>Đơn vị: triệu đồng</t>
  </si>
  <si>
    <t>STT</t>
  </si>
  <si>
    <t>Nội dung</t>
  </si>
  <si>
    <t>Dự toán năm</t>
  </si>
  <si>
    <t>Quyết toán năm</t>
  </si>
  <si>
    <t>Phân chia theo từng cấp ngân sách</t>
  </si>
  <si>
    <t xml:space="preserve">So sánh QT/DT </t>
  </si>
  <si>
    <t>Thu huong 100%</t>
  </si>
  <si>
    <t>THU PHAN CHIA %</t>
  </si>
  <si>
    <t>TỔNG THU NSNN</t>
  </si>
  <si>
    <t xml:space="preserve"> THU NSĐP ĐƯỢC HƯỞNG</t>
  </si>
  <si>
    <t>Thu NS TW</t>
  </si>
  <si>
    <t>Thu NS cấp tỉnh</t>
  </si>
  <si>
    <t>Thu NS cấp huyện</t>
  </si>
  <si>
    <t>Thu NS xã</t>
  </si>
  <si>
    <t>Tuyệt đối</t>
  </si>
  <si>
    <t xml:space="preserve"> THU NSĐP</t>
  </si>
  <si>
    <t>Cộng</t>
  </si>
  <si>
    <t>Tinh</t>
  </si>
  <si>
    <t xml:space="preserve">huyen </t>
  </si>
  <si>
    <t>xã</t>
  </si>
  <si>
    <t>A</t>
  </si>
  <si>
    <t>B</t>
  </si>
  <si>
    <t>5=3/1</t>
  </si>
  <si>
    <t>6=4/2</t>
  </si>
  <si>
    <t>NSĐP</t>
  </si>
  <si>
    <t>TỔNG SỐ (A+B+C+D+E)</t>
  </si>
  <si>
    <t>TỔNG THU NSNN (LOẠI TRỪ THU BỔ SUNG CẤP HUYỆN, CẤP XÃ)</t>
  </si>
  <si>
    <t>TỔNG SỐ (đã loại trừ hoàn thuế GTGT)</t>
  </si>
  <si>
    <t>TỔNG SỐ THU (LOẠI TRỪ THU BỔ SUNG)</t>
  </si>
  <si>
    <t>THU CÂN ĐỐI NGÂN SÁCH NHÀ NƯỚC</t>
  </si>
  <si>
    <t>I</t>
  </si>
  <si>
    <t>Thu nội địa</t>
  </si>
  <si>
    <t>Thu nội địa (Loại trừ Thu tiền sử dụng đất và thu XSKT)</t>
  </si>
  <si>
    <t>Thu từ khu vực kinh tế nhà nước</t>
  </si>
  <si>
    <t>- Thuế giá trị gia tăng</t>
  </si>
  <si>
    <t>Trong đó: Thu từ hoạt động thăm dò, khai thác, dầu khí</t>
  </si>
  <si>
    <t>- Thuế thu nhập doanh nghiệp</t>
  </si>
  <si>
    <t>- Thuế tiêu thụ đặc biệt</t>
  </si>
  <si>
    <t>Trong đó: Thu từ cơ sở kinh doanh nhập khẩu tiếp tục bán ra trong nước</t>
  </si>
  <si>
    <t>- Thuế tài nguyên</t>
  </si>
  <si>
    <t>Trong đó: Thuế tài nguyên dầu, khí</t>
  </si>
  <si>
    <t>- Thuế môn bài</t>
  </si>
  <si>
    <t>- Thu khác</t>
  </si>
  <si>
    <t>Thu từ khu vực doanh nghiệp nhà nước do địa phương quản lý</t>
  </si>
  <si>
    <t>1.1</t>
  </si>
  <si>
    <t>Thu từ khu vực doanh nghiệp Trung ương</t>
  </si>
  <si>
    <t>- Thuế tiêu thụ đăc biêt</t>
  </si>
  <si>
    <t>1.2</t>
  </si>
  <si>
    <t>Thu từ khu vực doanh nghiệp địa phương</t>
  </si>
  <si>
    <t>Thu từ khu vực có vốn đầu tư nước ngoài</t>
  </si>
  <si>
    <t>Trong đó: Thu từ hoạt động thăm dò và khai thác dầu, khí</t>
  </si>
  <si>
    <t xml:space="preserve">Trong đó: Thu từ hoạt động thăm dò và khai thác dầu, khí </t>
  </si>
  <si>
    <t xml:space="preserve">- Thu từ khí thiên nhiên </t>
  </si>
  <si>
    <t>Trong đó: - Thu từ cơ sở kinh doanh nhập khẩu tiếp tục bán ra trong nước</t>
  </si>
  <si>
    <t>- Thu tiền thuê mặt đât, mặt nước</t>
  </si>
  <si>
    <t>Thu từ khu vực kinh tế ngoài quốc doanh</t>
  </si>
  <si>
    <t xml:space="preserve">Trong đó: Thu từ cơ sở kinh doanh nhập khẩu tiếp tục bán ra trong nước </t>
  </si>
  <si>
    <t>Lệ phí trước bạ</t>
  </si>
  <si>
    <t>Thuế sử dụng đất nông nghiệp</t>
  </si>
  <si>
    <t>Thuế sử dụng đất phi nông nghiệp</t>
  </si>
  <si>
    <t>Thuế thu nhập cá nhân</t>
  </si>
  <si>
    <t>Thuế bảo vệ môi trường</t>
  </si>
  <si>
    <t>Trong đó: - Thu từ hàng hóa nhập khẩu</t>
  </si>
  <si>
    <t>- Thu từ hàng hóa sản xuất trong nước</t>
  </si>
  <si>
    <t>Phí, lệ phí</t>
  </si>
  <si>
    <t>Bao gồm: - Phí, lệ phí do cơ quan nhà nước trung ương thu</t>
  </si>
  <si>
    <t>- Phí, lệ phí do cơ quan nhà nước địa phương thu</t>
  </si>
  <si>
    <t>Trong đó: phí bảo vệ môi trường đối với khai thác khoáng sản</t>
  </si>
  <si>
    <t>Thu tiền sử dụng đất</t>
  </si>
  <si>
    <t>Trong đó: - Thu do cơ quan, tổ chức, đơn vị thuộc Trung ương quản lý</t>
  </si>
  <si>
    <t>- Thu do cơ quan, tổ chức, đơn vị thuộc địa phương quản lý</t>
  </si>
  <si>
    <t>Thu tiền thuê đất, mặt nước</t>
  </si>
  <si>
    <t>Thu tiền sử dụng khu vực biển</t>
  </si>
  <si>
    <t>Trong đó: - Thuộc thẩm quyền giao của trung ương</t>
  </si>
  <si>
    <t>- Thuộc thẩm quyền giao của địa phương</t>
  </si>
  <si>
    <t>Thu từ bán tài sản nhà nước</t>
  </si>
  <si>
    <t>Trong đó: - Do trung ương</t>
  </si>
  <si>
    <t xml:space="preserve">                - Do địa phương</t>
  </si>
  <si>
    <t>Thu từ tài sản được xác lập quyền sở hữu của nhà nước</t>
  </si>
  <si>
    <t>Trong đó: - Do trung ương xử lý</t>
  </si>
  <si>
    <t xml:space="preserve">                - Do địa phương xử lý</t>
  </si>
  <si>
    <t>Thu tiền cho thuê và bán nhà ở thuộc sở hữu nhà nước</t>
  </si>
  <si>
    <t>Thu khác ngân sách</t>
  </si>
  <si>
    <t>Trong đó: - Thu khác ngân sách trung ương</t>
  </si>
  <si>
    <t>- Thu phạt ATGT TW</t>
  </si>
  <si>
    <t>Thu tiền cấp quyền khai thác khoáng sản</t>
  </si>
  <si>
    <t>Trong đó: - Giấy phép do Trung ương cấp</t>
  </si>
  <si>
    <t>- Giấy phép do Ủy ban nhân dân cấp tỉnh cấp</t>
  </si>
  <si>
    <t>Thu tại xã</t>
  </si>
  <si>
    <t>Thu cổ tức và lợi nhuận sau thuế</t>
  </si>
  <si>
    <t>Thu từ hoạt động xổ số kiến thiết (kể cả xổ số điện toán)</t>
  </si>
  <si>
    <t>II</t>
  </si>
  <si>
    <t>Thu về dầu thô</t>
  </si>
  <si>
    <t xml:space="preserve">Thu về dầu thô theo hiệp định, hợp đồng </t>
  </si>
  <si>
    <t>Thuế tài nguyên</t>
  </si>
  <si>
    <t>Thuế thu nhập doanh nghiệp</t>
  </si>
  <si>
    <t>1.3</t>
  </si>
  <si>
    <t>Lợi nhuận sau thuế được chia của Chính phủ Việt Nam</t>
  </si>
  <si>
    <t>1.4</t>
  </si>
  <si>
    <t>Dầu lãi được chia của Chính phủ Việt Nam</t>
  </si>
  <si>
    <t>1.5</t>
  </si>
  <si>
    <t xml:space="preserve">Thuế đặc biệt </t>
  </si>
  <si>
    <t>1.6</t>
  </si>
  <si>
    <t>Thu khác</t>
  </si>
  <si>
    <t xml:space="preserve">Thu về Condensate theo hiệp định, hợp đồng. </t>
  </si>
  <si>
    <t>Phụ thu về dầu, khí</t>
  </si>
  <si>
    <t>Thu về khí thiên nhiên (không bao gồm doanh nghiệp có vốn đầu tư nước ngoài)</t>
  </si>
  <si>
    <t>III</t>
  </si>
  <si>
    <t>Thu cân đối từ hoạt động XNK</t>
  </si>
  <si>
    <t>Tổng thu từ hoạt động XNK</t>
  </si>
  <si>
    <t>Thuế xuất khẩu</t>
  </si>
  <si>
    <t>Thuế nhập khẩu</t>
  </si>
  <si>
    <t>Thuế tiêu thụ đặc biệt hàng nhập khẩu</t>
  </si>
  <si>
    <t>Thuế giá trị gia tăng hàng nhập khẩu</t>
  </si>
  <si>
    <t>Thuế bổ sung đối với hàng hóa nhập khẩu vào Việt Nam</t>
  </si>
  <si>
    <t>Thu chênh lệch giá hàng xuất nhập khẩu</t>
  </si>
  <si>
    <t>1.7</t>
  </si>
  <si>
    <t>Thuế bảo vệ môi trường do cơ quan hải quan thực hiện</t>
  </si>
  <si>
    <t>1.8</t>
  </si>
  <si>
    <t>Phí, lệ phí hải quan</t>
  </si>
  <si>
    <t>1.9</t>
  </si>
  <si>
    <t>Hoàn thuế GTGT</t>
  </si>
  <si>
    <t>IV</t>
  </si>
  <si>
    <t>Thu Viện trợ</t>
  </si>
  <si>
    <t>V</t>
  </si>
  <si>
    <t>Các khoản huy động, đóng góp</t>
  </si>
  <si>
    <t>Các khoản huy động đóng góp xây dựng cơ sở hạ tầng</t>
  </si>
  <si>
    <t>Các khoản huy động đóng góp khác</t>
  </si>
  <si>
    <t>VI</t>
  </si>
  <si>
    <t>Thu hồi vốn của Nhà nước và thu từ quỹ dự trữ tài chính</t>
  </si>
  <si>
    <t>Thu từ bán cổ phần, vốn góp của Nhà nước nộp ngân sách</t>
  </si>
  <si>
    <t>Thu từ các khoản cho vay của ngân sách</t>
  </si>
  <si>
    <t>2.1</t>
  </si>
  <si>
    <t>Thu nợ gốc cho vay</t>
  </si>
  <si>
    <t>2.2</t>
  </si>
  <si>
    <t>Thu lãi cho vay</t>
  </si>
  <si>
    <t>Thu từ quỹ dự trữ tài chính</t>
  </si>
  <si>
    <t>VII</t>
  </si>
  <si>
    <t>Tạm thu ngân sách</t>
  </si>
  <si>
    <t>VIII</t>
  </si>
  <si>
    <t>Các khoản thu không có trong công thức</t>
  </si>
  <si>
    <t>VAY CỦA NGÂN SÁCH ĐỊA PHƯƠNG</t>
  </si>
  <si>
    <t>Vay bù đắp bội chi NSĐP</t>
  </si>
  <si>
    <t>Vay trong nước</t>
  </si>
  <si>
    <t>Vay lại từ nguồn Chính phủ vay ngoài nước</t>
  </si>
  <si>
    <t>Vay để trả nợ gốc vay</t>
  </si>
  <si>
    <t>C</t>
  </si>
  <si>
    <t>THU CHUYỂN GIAO NGÂN SÁCH</t>
  </si>
  <si>
    <t>Thu bổ sung từ ngân sách cấp trên</t>
  </si>
  <si>
    <t>1.</t>
  </si>
  <si>
    <t xml:space="preserve">Bổ sung cân đối </t>
  </si>
  <si>
    <t>2.</t>
  </si>
  <si>
    <t>Bổ sung có mục tiêu</t>
  </si>
  <si>
    <t xml:space="preserve">Bổ sung có mục tiêu bằng nguồn vốn trong nước </t>
  </si>
  <si>
    <t>Bổ sung có mục tiêu bằng nguồn vốn ngoài nước</t>
  </si>
  <si>
    <t>Thu từ ngân sách cấp dưới nộp lên</t>
  </si>
  <si>
    <t>D</t>
  </si>
  <si>
    <t>THU CHUYỂN NGUỒN</t>
  </si>
  <si>
    <t>E</t>
  </si>
  <si>
    <t>THU KẾT DƯ NGÂN SÁCH NĂM TRƯỚC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</si>
</sst>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_(* #,##0.000000_);_(* \(#,##0.000000\);_(* &quot;-&quot;??????_);_(@_)"/>
    <numFmt numFmtId="165" formatCode="_-* #,##0.000000\ _₫_-;\-* #,##0.000000\ _₫_-;_-* &quot;-&quot;??\ _₫_-;_-@_-"/>
    <numFmt numFmtId="166" formatCode="_(* #,##0.000000_);_(* \(#,##0.000000\);_(* &quot;-&quot;???_);_(@_)"/>
    <numFmt numFmtId="167" formatCode="_-* #,##0\ _₫_-;\-* #,##0\ _₫_-;_-* &quot;-&quot;??\ _₫_-;_-@_-"/>
    <numFmt numFmtId="168" formatCode="_-* #,##0.00\ _₫_-;\-* #,##0.00\ _₫_-;_-* &quot;-&quot;??\ _₫_-;_-@_-"/>
    <numFmt numFmtId="169" formatCode="_(* #,##0_);_(* \(#,##0\);_(* &quot;-&quot;??_);_(@_)"/>
    <numFmt numFmtId="170" formatCode="_-* #,##0.000\ _₫_-;\-* #,##0.000\ _₫_-;_-* &quot;-&quot;??\ _₫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i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i/>
      <sz val="10"/>
      <color rgb="FF000000"/>
      <name val="Arial"/>
      <family val="2"/>
    </font>
    <font>
      <i/>
      <sz val="10"/>
      <color theme="1"/>
      <name val="Arial"/>
      <family val="2"/>
    </font>
    <font>
      <sz val="10"/>
      <color rgb="FFC00000"/>
      <name val="Arial"/>
      <family val="2"/>
    </font>
    <font>
      <i/>
      <sz val="10"/>
      <color rgb="FFC00000"/>
      <name val="Arial"/>
      <family val="2"/>
    </font>
    <font>
      <i/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i/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12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0" fontId="2" fillId="0" borderId="0" xfId="2" applyFont="1"/>
    <xf numFmtId="0" fontId="5" fillId="0" borderId="0" xfId="2" applyFont="1"/>
    <xf numFmtId="0" fontId="4" fillId="0" borderId="0" xfId="0" applyFont="1" applyFill="1"/>
    <xf numFmtId="165" fontId="4" fillId="0" borderId="0" xfId="0" applyNumberFormat="1" applyFont="1"/>
    <xf numFmtId="164" fontId="4" fillId="0" borderId="0" xfId="0" applyNumberFormat="1" applyFont="1" applyFill="1"/>
    <xf numFmtId="0" fontId="6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166" fontId="4" fillId="0" borderId="0" xfId="0" applyNumberFormat="1" applyFont="1"/>
    <xf numFmtId="167" fontId="4" fillId="0" borderId="0" xfId="0" applyNumberFormat="1" applyFont="1"/>
    <xf numFmtId="43" fontId="4" fillId="0" borderId="0" xfId="1" applyFont="1"/>
    <xf numFmtId="0" fontId="7" fillId="0" borderId="0" xfId="0" applyFont="1" applyAlignment="1">
      <alignment horizontal="right" vertical="center"/>
    </xf>
    <xf numFmtId="0" fontId="7" fillId="0" borderId="0" xfId="0" applyFont="1" applyFill="1" applyAlignment="1">
      <alignment horizontal="righ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165" fontId="2" fillId="0" borderId="11" xfId="1" applyNumberFormat="1" applyFont="1" applyBorder="1" applyAlignment="1">
      <alignment horizontal="right" vertical="center" wrapText="1"/>
    </xf>
    <xf numFmtId="168" fontId="2" fillId="0" borderId="11" xfId="1" applyNumberFormat="1" applyFont="1" applyBorder="1" applyAlignment="1">
      <alignment horizontal="right" vertical="center" wrapText="1"/>
    </xf>
    <xf numFmtId="165" fontId="2" fillId="0" borderId="0" xfId="1" applyNumberFormat="1" applyFont="1" applyFill="1" applyBorder="1" applyAlignment="1">
      <alignment horizontal="right" vertical="center" wrapText="1"/>
    </xf>
    <xf numFmtId="167" fontId="8" fillId="0" borderId="0" xfId="0" applyNumberFormat="1" applyFont="1" applyFill="1"/>
    <xf numFmtId="0" fontId="9" fillId="5" borderId="11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165" fontId="2" fillId="5" borderId="11" xfId="1" applyNumberFormat="1" applyFont="1" applyFill="1" applyBorder="1" applyAlignment="1">
      <alignment horizontal="right" vertical="center" wrapText="1"/>
    </xf>
    <xf numFmtId="2" fontId="2" fillId="5" borderId="11" xfId="1" applyNumberFormat="1" applyFont="1" applyFill="1" applyBorder="1" applyAlignment="1">
      <alignment horizontal="right" vertical="center" wrapText="1"/>
    </xf>
    <xf numFmtId="167" fontId="2" fillId="0" borderId="0" xfId="1" applyNumberFormat="1" applyFont="1" applyFill="1" applyBorder="1" applyAlignment="1">
      <alignment horizontal="right" vertical="center" wrapText="1"/>
    </xf>
    <xf numFmtId="169" fontId="2" fillId="6" borderId="13" xfId="1" applyNumberFormat="1" applyFont="1" applyFill="1" applyBorder="1" applyAlignment="1">
      <alignment wrapText="1"/>
    </xf>
    <xf numFmtId="165" fontId="2" fillId="0" borderId="11" xfId="1" applyNumberFormat="1" applyFont="1" applyFill="1" applyBorder="1" applyAlignment="1">
      <alignment horizontal="right" vertical="center" wrapText="1"/>
    </xf>
    <xf numFmtId="169" fontId="2" fillId="6" borderId="0" xfId="1" applyNumberFormat="1" applyFont="1" applyFill="1" applyBorder="1" applyAlignment="1">
      <alignment wrapText="1"/>
    </xf>
    <xf numFmtId="0" fontId="2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>
      <alignment vertical="center" wrapText="1"/>
    </xf>
    <xf numFmtId="165" fontId="2" fillId="0" borderId="13" xfId="1" applyNumberFormat="1" applyFont="1" applyBorder="1" applyAlignment="1">
      <alignment horizontal="right" vertical="center" wrapText="1"/>
    </xf>
    <xf numFmtId="168" fontId="2" fillId="0" borderId="0" xfId="1" applyNumberFormat="1" applyFont="1" applyFill="1" applyBorder="1" applyAlignment="1">
      <alignment horizontal="right" vertical="center" wrapText="1"/>
    </xf>
    <xf numFmtId="167" fontId="4" fillId="0" borderId="0" xfId="1" applyNumberFormat="1" applyFont="1"/>
    <xf numFmtId="0" fontId="2" fillId="4" borderId="13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vertical="center" wrapText="1"/>
    </xf>
    <xf numFmtId="165" fontId="2" fillId="4" borderId="13" xfId="1" applyNumberFormat="1" applyFont="1" applyFill="1" applyBorder="1" applyAlignment="1">
      <alignment horizontal="right" vertical="center" wrapText="1"/>
    </xf>
    <xf numFmtId="165" fontId="2" fillId="4" borderId="11" xfId="1" applyNumberFormat="1" applyFont="1" applyFill="1" applyBorder="1" applyAlignment="1">
      <alignment horizontal="right" vertical="center" wrapText="1"/>
    </xf>
    <xf numFmtId="168" fontId="2" fillId="4" borderId="11" xfId="1" applyNumberFormat="1" applyFont="1" applyFill="1" applyBorder="1" applyAlignment="1">
      <alignment horizontal="right" vertical="center" wrapText="1"/>
    </xf>
    <xf numFmtId="2" fontId="2" fillId="4" borderId="11" xfId="1" applyNumberFormat="1" applyFont="1" applyFill="1" applyBorder="1" applyAlignment="1">
      <alignment horizontal="right" vertical="center" wrapText="1"/>
    </xf>
    <xf numFmtId="167" fontId="4" fillId="7" borderId="0" xfId="0" applyNumberFormat="1" applyFont="1" applyFill="1"/>
    <xf numFmtId="167" fontId="4" fillId="3" borderId="0" xfId="0" applyNumberFormat="1" applyFont="1" applyFill="1"/>
    <xf numFmtId="0" fontId="10" fillId="5" borderId="13" xfId="0" applyFont="1" applyFill="1" applyBorder="1" applyAlignment="1">
      <alignment horizontal="center" vertical="center" wrapText="1"/>
    </xf>
    <xf numFmtId="0" fontId="10" fillId="5" borderId="13" xfId="0" applyFont="1" applyFill="1" applyBorder="1" applyAlignment="1">
      <alignment vertical="center" wrapText="1"/>
    </xf>
    <xf numFmtId="165" fontId="10" fillId="5" borderId="13" xfId="1" applyNumberFormat="1" applyFont="1" applyFill="1" applyBorder="1" applyAlignment="1">
      <alignment horizontal="right" vertical="center" wrapText="1"/>
    </xf>
    <xf numFmtId="165" fontId="10" fillId="5" borderId="11" xfId="1" applyNumberFormat="1" applyFont="1" applyFill="1" applyBorder="1" applyAlignment="1">
      <alignment horizontal="right" vertical="center" wrapText="1"/>
    </xf>
    <xf numFmtId="168" fontId="10" fillId="5" borderId="11" xfId="1" applyNumberFormat="1" applyFont="1" applyFill="1" applyBorder="1" applyAlignment="1">
      <alignment horizontal="right" vertical="center" wrapText="1"/>
    </xf>
    <xf numFmtId="168" fontId="10" fillId="0" borderId="0" xfId="1" applyNumberFormat="1" applyFont="1" applyFill="1" applyBorder="1" applyAlignment="1">
      <alignment horizontal="right" vertical="center" wrapText="1"/>
    </xf>
    <xf numFmtId="167" fontId="11" fillId="7" borderId="0" xfId="0" applyNumberFormat="1" applyFont="1" applyFill="1"/>
    <xf numFmtId="167" fontId="11" fillId="3" borderId="0" xfId="0" applyNumberFormat="1" applyFont="1" applyFill="1"/>
    <xf numFmtId="165" fontId="11" fillId="0" borderId="0" xfId="0" applyNumberFormat="1" applyFont="1"/>
    <xf numFmtId="0" fontId="11" fillId="0" borderId="0" xfId="0" applyFont="1"/>
    <xf numFmtId="0" fontId="9" fillId="0" borderId="13" xfId="0" applyFont="1" applyBorder="1" applyAlignment="1">
      <alignment horizontal="center" vertical="center" wrapText="1"/>
    </xf>
    <xf numFmtId="0" fontId="9" fillId="3" borderId="13" xfId="0" applyFont="1" applyFill="1" applyBorder="1" applyAlignment="1">
      <alignment vertical="center" wrapText="1"/>
    </xf>
    <xf numFmtId="165" fontId="9" fillId="3" borderId="13" xfId="1" applyNumberFormat="1" applyFont="1" applyFill="1" applyBorder="1" applyAlignment="1">
      <alignment horizontal="right" vertical="center" wrapText="1"/>
    </xf>
    <xf numFmtId="165" fontId="9" fillId="0" borderId="11" xfId="1" applyNumberFormat="1" applyFont="1" applyBorder="1" applyAlignment="1">
      <alignment horizontal="right" vertical="center" wrapText="1"/>
    </xf>
    <xf numFmtId="168" fontId="9" fillId="4" borderId="11" xfId="1" applyNumberFormat="1" applyFont="1" applyFill="1" applyBorder="1" applyAlignment="1">
      <alignment horizontal="right" vertical="center" wrapText="1"/>
    </xf>
    <xf numFmtId="2" fontId="9" fillId="4" borderId="11" xfId="1" applyNumberFormat="1" applyFont="1" applyFill="1" applyBorder="1" applyAlignment="1">
      <alignment horizontal="right" vertical="center" wrapText="1"/>
    </xf>
    <xf numFmtId="0" fontId="7" fillId="0" borderId="13" xfId="0" applyFont="1" applyBorder="1" applyAlignment="1">
      <alignment vertical="center" wrapText="1"/>
    </xf>
    <xf numFmtId="165" fontId="9" fillId="0" borderId="13" xfId="1" applyNumberFormat="1" applyFont="1" applyBorder="1" applyAlignment="1">
      <alignment horizontal="right" vertical="center" wrapText="1"/>
    </xf>
    <xf numFmtId="0" fontId="9" fillId="0" borderId="13" xfId="0" applyFont="1" applyBorder="1" applyAlignment="1">
      <alignment vertical="center" wrapText="1"/>
    </xf>
    <xf numFmtId="0" fontId="9" fillId="0" borderId="13" xfId="0" quotePrefix="1" applyFont="1" applyBorder="1" applyAlignment="1">
      <alignment vertical="center" wrapText="1"/>
    </xf>
    <xf numFmtId="0" fontId="8" fillId="0" borderId="0" xfId="0" applyFont="1"/>
    <xf numFmtId="164" fontId="8" fillId="0" borderId="0" xfId="0" applyNumberFormat="1" applyFont="1"/>
    <xf numFmtId="0" fontId="9" fillId="8" borderId="13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vertical="center" wrapText="1"/>
    </xf>
    <xf numFmtId="165" fontId="9" fillId="8" borderId="13" xfId="1" applyNumberFormat="1" applyFont="1" applyFill="1" applyBorder="1" applyAlignment="1">
      <alignment horizontal="right" vertical="center" wrapText="1"/>
    </xf>
    <xf numFmtId="165" fontId="9" fillId="8" borderId="11" xfId="1" applyNumberFormat="1" applyFont="1" applyFill="1" applyBorder="1" applyAlignment="1">
      <alignment horizontal="right" vertical="center" wrapText="1"/>
    </xf>
    <xf numFmtId="0" fontId="2" fillId="0" borderId="13" xfId="0" quotePrefix="1" applyFont="1" applyBorder="1" applyAlignment="1">
      <alignment vertical="center" wrapText="1"/>
    </xf>
    <xf numFmtId="165" fontId="2" fillId="8" borderId="11" xfId="1" applyNumberFormat="1" applyFont="1" applyFill="1" applyBorder="1" applyAlignment="1">
      <alignment horizontal="right" vertical="center" wrapText="1"/>
    </xf>
    <xf numFmtId="168" fontId="9" fillId="0" borderId="0" xfId="1" applyNumberFormat="1" applyFont="1" applyFill="1" applyBorder="1" applyAlignment="1">
      <alignment horizontal="right" vertical="center" wrapText="1"/>
    </xf>
    <xf numFmtId="0" fontId="12" fillId="0" borderId="13" xfId="0" applyFont="1" applyBorder="1" applyAlignment="1">
      <alignment horizontal="center" vertical="center" wrapText="1"/>
    </xf>
    <xf numFmtId="0" fontId="13" fillId="0" borderId="13" xfId="0" applyFont="1" applyBorder="1" applyAlignment="1">
      <alignment vertical="center" wrapText="1"/>
    </xf>
    <xf numFmtId="165" fontId="13" fillId="0" borderId="13" xfId="1" applyNumberFormat="1" applyFont="1" applyBorder="1" applyAlignment="1">
      <alignment horizontal="right" vertical="center" wrapText="1"/>
    </xf>
    <xf numFmtId="165" fontId="7" fillId="0" borderId="13" xfId="1" applyNumberFormat="1" applyFont="1" applyBorder="1" applyAlignment="1">
      <alignment horizontal="right" vertical="center" wrapText="1"/>
    </xf>
    <xf numFmtId="165" fontId="14" fillId="0" borderId="13" xfId="1" applyNumberFormat="1" applyFont="1" applyBorder="1" applyAlignment="1">
      <alignment horizontal="right" vertical="center" wrapText="1"/>
    </xf>
    <xf numFmtId="165" fontId="12" fillId="0" borderId="13" xfId="1" applyNumberFormat="1" applyFont="1" applyBorder="1" applyAlignment="1">
      <alignment horizontal="right" vertical="center" wrapText="1"/>
    </xf>
    <xf numFmtId="165" fontId="9" fillId="0" borderId="0" xfId="1" applyNumberFormat="1" applyFont="1" applyFill="1" applyBorder="1" applyAlignment="1">
      <alignment horizontal="right" vertical="center" wrapText="1"/>
    </xf>
    <xf numFmtId="168" fontId="9" fillId="0" borderId="0" xfId="1" applyNumberFormat="1" applyFont="1" applyFill="1" applyBorder="1" applyAlignment="1">
      <alignment horizontal="right" vertical="center"/>
    </xf>
    <xf numFmtId="0" fontId="13" fillId="0" borderId="13" xfId="0" quotePrefix="1" applyFont="1" applyBorder="1" applyAlignment="1">
      <alignment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3" xfId="0" applyFont="1" applyBorder="1" applyAlignment="1">
      <alignment vertical="center" wrapText="1"/>
    </xf>
    <xf numFmtId="165" fontId="15" fillId="0" borderId="13" xfId="1" applyNumberFormat="1" applyFont="1" applyBorder="1" applyAlignment="1">
      <alignment horizontal="right" vertical="center" wrapText="1"/>
    </xf>
    <xf numFmtId="165" fontId="16" fillId="0" borderId="13" xfId="1" applyNumberFormat="1" applyFont="1" applyBorder="1" applyAlignment="1">
      <alignment horizontal="right" vertical="center" wrapText="1"/>
    </xf>
    <xf numFmtId="0" fontId="7" fillId="0" borderId="13" xfId="0" applyFont="1" applyBorder="1" applyAlignment="1">
      <alignment horizontal="center" vertical="center" wrapText="1"/>
    </xf>
    <xf numFmtId="0" fontId="2" fillId="6" borderId="14" xfId="1" applyNumberFormat="1" applyFont="1" applyFill="1" applyBorder="1" applyAlignment="1">
      <alignment horizontal="center" wrapText="1"/>
    </xf>
    <xf numFmtId="169" fontId="2" fillId="6" borderId="14" xfId="1" applyNumberFormat="1" applyFont="1" applyFill="1" applyBorder="1" applyAlignment="1"/>
    <xf numFmtId="168" fontId="9" fillId="0" borderId="11" xfId="1" applyNumberFormat="1" applyFont="1" applyBorder="1" applyAlignment="1">
      <alignment horizontal="right" vertical="center" wrapText="1"/>
    </xf>
    <xf numFmtId="2" fontId="9" fillId="0" borderId="11" xfId="1" applyNumberFormat="1" applyFont="1" applyBorder="1" applyAlignment="1">
      <alignment horizontal="right" vertical="center" wrapText="1"/>
    </xf>
    <xf numFmtId="2" fontId="2" fillId="0" borderId="11" xfId="1" applyNumberFormat="1" applyFont="1" applyBorder="1" applyAlignment="1">
      <alignment horizontal="right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vertical="center" wrapText="1"/>
    </xf>
    <xf numFmtId="165" fontId="2" fillId="0" borderId="15" xfId="1" applyNumberFormat="1" applyFont="1" applyBorder="1" applyAlignment="1">
      <alignment horizontal="right" vertical="center" wrapText="1"/>
    </xf>
    <xf numFmtId="165" fontId="2" fillId="5" borderId="15" xfId="1" applyNumberFormat="1" applyFont="1" applyFill="1" applyBorder="1" applyAlignment="1">
      <alignment horizontal="right" vertical="center" wrapText="1"/>
    </xf>
    <xf numFmtId="168" fontId="2" fillId="0" borderId="15" xfId="1" applyNumberFormat="1" applyFont="1" applyBorder="1" applyAlignment="1">
      <alignment horizontal="right" vertical="center" wrapText="1"/>
    </xf>
    <xf numFmtId="2" fontId="2" fillId="0" borderId="15" xfId="1" applyNumberFormat="1" applyFont="1" applyBorder="1" applyAlignment="1">
      <alignment horizontal="right" vertical="center" wrapText="1"/>
    </xf>
    <xf numFmtId="167" fontId="16" fillId="0" borderId="0" xfId="0" applyNumberFormat="1" applyFont="1"/>
    <xf numFmtId="170" fontId="4" fillId="0" borderId="0" xfId="0" applyNumberFormat="1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17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0" xfId="0" applyFont="1" applyAlignment="1">
      <alignment vertical="center"/>
    </xf>
  </cellXfs>
  <cellStyles count="3">
    <cellStyle name="Comma" xfId="1" builtinId="3"/>
    <cellStyle name="Normal" xfId="0" builtinId="0"/>
    <cellStyle name="Normal 6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Phuluc1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10</xdr:col>
      <xdr:colOff>0</xdr:colOff>
      <xdr:row>3</xdr:row>
      <xdr:rowOff>112456</xdr:rowOff>
    </xdr:to>
    <xdr:sp macro="" textlink="">
      <xdr:nvSpPr>
        <xdr:cNvPr id="2" name="TextBox 1">
          <a:hlinkClick xmlns:r="http://schemas.openxmlformats.org/officeDocument/2006/relationships" r:id="rId1"/>
          <a:extLst/>
        </xdr:cNvPr>
        <xdr:cNvSpPr txBox="1"/>
      </xdr:nvSpPr>
      <xdr:spPr>
        <a:xfrm>
          <a:off x="8755380" y="198120"/>
          <a:ext cx="0" cy="280096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rgbClr val="FF0000"/>
              </a:solidFill>
            </a:rPr>
            <a:t>Trở</a:t>
          </a:r>
          <a:r>
            <a:rPr lang="en-US" sz="1100" b="1" baseline="0">
              <a:solidFill>
                <a:srgbClr val="FF0000"/>
              </a:solidFill>
            </a:rPr>
            <a:t> về</a:t>
          </a:r>
          <a:endParaRPr lang="en-US" sz="1100" b="1">
            <a:solidFill>
              <a:srgbClr val="FF0000"/>
            </a:solidFill>
          </a:endParaRP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4"/>
  <sheetViews>
    <sheetView tabSelected="1" workbookViewId="0">
      <selection activeCell="A5" sqref="A5:M5"/>
    </sheetView>
  </sheetViews>
  <sheetFormatPr defaultColWidth="8.77734375" defaultRowHeight="13.2" x14ac:dyDescent="0.25"/>
  <cols>
    <col min="1" max="1" width="5.44140625" style="3" customWidth="1"/>
    <col min="2" max="2" width="40.44140625" style="3" customWidth="1"/>
    <col min="3" max="3" width="19.88671875" style="3" customWidth="1"/>
    <col min="4" max="4" width="21.21875" style="3" customWidth="1"/>
    <col min="5" max="6" width="20.33203125" style="3" customWidth="1"/>
    <col min="7" max="7" width="21" style="3" hidden="1" customWidth="1"/>
    <col min="8" max="8" width="22.33203125" style="3" hidden="1" customWidth="1"/>
    <col min="9" max="9" width="21.6640625" style="3" hidden="1" customWidth="1"/>
    <col min="10" max="10" width="23" style="3" hidden="1" customWidth="1"/>
    <col min="11" max="11" width="19.33203125" style="3" hidden="1" customWidth="1"/>
    <col min="12" max="12" width="12.6640625" style="3" customWidth="1"/>
    <col min="13" max="13" width="10.109375" style="3" customWidth="1"/>
    <col min="14" max="14" width="23.44140625" style="7" hidden="1" customWidth="1"/>
    <col min="15" max="15" width="18.6640625" style="3" hidden="1" customWidth="1"/>
    <col min="16" max="16" width="14.109375" style="3" hidden="1" customWidth="1"/>
    <col min="17" max="17" width="14.77734375" style="3" hidden="1" customWidth="1"/>
    <col min="18" max="18" width="11.77734375" style="3" hidden="1" customWidth="1"/>
    <col min="19" max="19" width="15.33203125" style="3" hidden="1" customWidth="1"/>
    <col min="20" max="20" width="14.109375" style="3" hidden="1" customWidth="1"/>
    <col min="21" max="21" width="12.33203125" style="3" hidden="1" customWidth="1"/>
    <col min="22" max="22" width="2.21875" style="3" hidden="1" customWidth="1"/>
    <col min="23" max="23" width="21.33203125" style="3" hidden="1" customWidth="1"/>
    <col min="24" max="256" width="8.77734375" style="3"/>
    <col min="257" max="257" width="5.44140625" style="3" customWidth="1"/>
    <col min="258" max="258" width="40.44140625" style="3" customWidth="1"/>
    <col min="259" max="259" width="19.88671875" style="3" customWidth="1"/>
    <col min="260" max="260" width="21.21875" style="3" customWidth="1"/>
    <col min="261" max="262" width="20.33203125" style="3" customWidth="1"/>
    <col min="263" max="267" width="0" style="3" hidden="1" customWidth="1"/>
    <col min="268" max="268" width="12.6640625" style="3" customWidth="1"/>
    <col min="269" max="269" width="10.109375" style="3" customWidth="1"/>
    <col min="270" max="279" width="0" style="3" hidden="1" customWidth="1"/>
    <col min="280" max="512" width="8.77734375" style="3"/>
    <col min="513" max="513" width="5.44140625" style="3" customWidth="1"/>
    <col min="514" max="514" width="40.44140625" style="3" customWidth="1"/>
    <col min="515" max="515" width="19.88671875" style="3" customWidth="1"/>
    <col min="516" max="516" width="21.21875" style="3" customWidth="1"/>
    <col min="517" max="518" width="20.33203125" style="3" customWidth="1"/>
    <col min="519" max="523" width="0" style="3" hidden="1" customWidth="1"/>
    <col min="524" max="524" width="12.6640625" style="3" customWidth="1"/>
    <col min="525" max="525" width="10.109375" style="3" customWidth="1"/>
    <col min="526" max="535" width="0" style="3" hidden="1" customWidth="1"/>
    <col min="536" max="768" width="8.77734375" style="3"/>
    <col min="769" max="769" width="5.44140625" style="3" customWidth="1"/>
    <col min="770" max="770" width="40.44140625" style="3" customWidth="1"/>
    <col min="771" max="771" width="19.88671875" style="3" customWidth="1"/>
    <col min="772" max="772" width="21.21875" style="3" customWidth="1"/>
    <col min="773" max="774" width="20.33203125" style="3" customWidth="1"/>
    <col min="775" max="779" width="0" style="3" hidden="1" customWidth="1"/>
    <col min="780" max="780" width="12.6640625" style="3" customWidth="1"/>
    <col min="781" max="781" width="10.109375" style="3" customWidth="1"/>
    <col min="782" max="791" width="0" style="3" hidden="1" customWidth="1"/>
    <col min="792" max="1024" width="8.77734375" style="3"/>
    <col min="1025" max="1025" width="5.44140625" style="3" customWidth="1"/>
    <col min="1026" max="1026" width="40.44140625" style="3" customWidth="1"/>
    <col min="1027" max="1027" width="19.88671875" style="3" customWidth="1"/>
    <col min="1028" max="1028" width="21.21875" style="3" customWidth="1"/>
    <col min="1029" max="1030" width="20.33203125" style="3" customWidth="1"/>
    <col min="1031" max="1035" width="0" style="3" hidden="1" customWidth="1"/>
    <col min="1036" max="1036" width="12.6640625" style="3" customWidth="1"/>
    <col min="1037" max="1037" width="10.109375" style="3" customWidth="1"/>
    <col min="1038" max="1047" width="0" style="3" hidden="1" customWidth="1"/>
    <col min="1048" max="1280" width="8.77734375" style="3"/>
    <col min="1281" max="1281" width="5.44140625" style="3" customWidth="1"/>
    <col min="1282" max="1282" width="40.44140625" style="3" customWidth="1"/>
    <col min="1283" max="1283" width="19.88671875" style="3" customWidth="1"/>
    <col min="1284" max="1284" width="21.21875" style="3" customWidth="1"/>
    <col min="1285" max="1286" width="20.33203125" style="3" customWidth="1"/>
    <col min="1287" max="1291" width="0" style="3" hidden="1" customWidth="1"/>
    <col min="1292" max="1292" width="12.6640625" style="3" customWidth="1"/>
    <col min="1293" max="1293" width="10.109375" style="3" customWidth="1"/>
    <col min="1294" max="1303" width="0" style="3" hidden="1" customWidth="1"/>
    <col min="1304" max="1536" width="8.77734375" style="3"/>
    <col min="1537" max="1537" width="5.44140625" style="3" customWidth="1"/>
    <col min="1538" max="1538" width="40.44140625" style="3" customWidth="1"/>
    <col min="1539" max="1539" width="19.88671875" style="3" customWidth="1"/>
    <col min="1540" max="1540" width="21.21875" style="3" customWidth="1"/>
    <col min="1541" max="1542" width="20.33203125" style="3" customWidth="1"/>
    <col min="1543" max="1547" width="0" style="3" hidden="1" customWidth="1"/>
    <col min="1548" max="1548" width="12.6640625" style="3" customWidth="1"/>
    <col min="1549" max="1549" width="10.109375" style="3" customWidth="1"/>
    <col min="1550" max="1559" width="0" style="3" hidden="1" customWidth="1"/>
    <col min="1560" max="1792" width="8.77734375" style="3"/>
    <col min="1793" max="1793" width="5.44140625" style="3" customWidth="1"/>
    <col min="1794" max="1794" width="40.44140625" style="3" customWidth="1"/>
    <col min="1795" max="1795" width="19.88671875" style="3" customWidth="1"/>
    <col min="1796" max="1796" width="21.21875" style="3" customWidth="1"/>
    <col min="1797" max="1798" width="20.33203125" style="3" customWidth="1"/>
    <col min="1799" max="1803" width="0" style="3" hidden="1" customWidth="1"/>
    <col min="1804" max="1804" width="12.6640625" style="3" customWidth="1"/>
    <col min="1805" max="1805" width="10.109375" style="3" customWidth="1"/>
    <col min="1806" max="1815" width="0" style="3" hidden="1" customWidth="1"/>
    <col min="1816" max="2048" width="8.77734375" style="3"/>
    <col min="2049" max="2049" width="5.44140625" style="3" customWidth="1"/>
    <col min="2050" max="2050" width="40.44140625" style="3" customWidth="1"/>
    <col min="2051" max="2051" width="19.88671875" style="3" customWidth="1"/>
    <col min="2052" max="2052" width="21.21875" style="3" customWidth="1"/>
    <col min="2053" max="2054" width="20.33203125" style="3" customWidth="1"/>
    <col min="2055" max="2059" width="0" style="3" hidden="1" customWidth="1"/>
    <col min="2060" max="2060" width="12.6640625" style="3" customWidth="1"/>
    <col min="2061" max="2061" width="10.109375" style="3" customWidth="1"/>
    <col min="2062" max="2071" width="0" style="3" hidden="1" customWidth="1"/>
    <col min="2072" max="2304" width="8.77734375" style="3"/>
    <col min="2305" max="2305" width="5.44140625" style="3" customWidth="1"/>
    <col min="2306" max="2306" width="40.44140625" style="3" customWidth="1"/>
    <col min="2307" max="2307" width="19.88671875" style="3" customWidth="1"/>
    <col min="2308" max="2308" width="21.21875" style="3" customWidth="1"/>
    <col min="2309" max="2310" width="20.33203125" style="3" customWidth="1"/>
    <col min="2311" max="2315" width="0" style="3" hidden="1" customWidth="1"/>
    <col min="2316" max="2316" width="12.6640625" style="3" customWidth="1"/>
    <col min="2317" max="2317" width="10.109375" style="3" customWidth="1"/>
    <col min="2318" max="2327" width="0" style="3" hidden="1" customWidth="1"/>
    <col min="2328" max="2560" width="8.77734375" style="3"/>
    <col min="2561" max="2561" width="5.44140625" style="3" customWidth="1"/>
    <col min="2562" max="2562" width="40.44140625" style="3" customWidth="1"/>
    <col min="2563" max="2563" width="19.88671875" style="3" customWidth="1"/>
    <col min="2564" max="2564" width="21.21875" style="3" customWidth="1"/>
    <col min="2565" max="2566" width="20.33203125" style="3" customWidth="1"/>
    <col min="2567" max="2571" width="0" style="3" hidden="1" customWidth="1"/>
    <col min="2572" max="2572" width="12.6640625" style="3" customWidth="1"/>
    <col min="2573" max="2573" width="10.109375" style="3" customWidth="1"/>
    <col min="2574" max="2583" width="0" style="3" hidden="1" customWidth="1"/>
    <col min="2584" max="2816" width="8.77734375" style="3"/>
    <col min="2817" max="2817" width="5.44140625" style="3" customWidth="1"/>
    <col min="2818" max="2818" width="40.44140625" style="3" customWidth="1"/>
    <col min="2819" max="2819" width="19.88671875" style="3" customWidth="1"/>
    <col min="2820" max="2820" width="21.21875" style="3" customWidth="1"/>
    <col min="2821" max="2822" width="20.33203125" style="3" customWidth="1"/>
    <col min="2823" max="2827" width="0" style="3" hidden="1" customWidth="1"/>
    <col min="2828" max="2828" width="12.6640625" style="3" customWidth="1"/>
    <col min="2829" max="2829" width="10.109375" style="3" customWidth="1"/>
    <col min="2830" max="2839" width="0" style="3" hidden="1" customWidth="1"/>
    <col min="2840" max="3072" width="8.77734375" style="3"/>
    <col min="3073" max="3073" width="5.44140625" style="3" customWidth="1"/>
    <col min="3074" max="3074" width="40.44140625" style="3" customWidth="1"/>
    <col min="3075" max="3075" width="19.88671875" style="3" customWidth="1"/>
    <col min="3076" max="3076" width="21.21875" style="3" customWidth="1"/>
    <col min="3077" max="3078" width="20.33203125" style="3" customWidth="1"/>
    <col min="3079" max="3083" width="0" style="3" hidden="1" customWidth="1"/>
    <col min="3084" max="3084" width="12.6640625" style="3" customWidth="1"/>
    <col min="3085" max="3085" width="10.109375" style="3" customWidth="1"/>
    <col min="3086" max="3095" width="0" style="3" hidden="1" customWidth="1"/>
    <col min="3096" max="3328" width="8.77734375" style="3"/>
    <col min="3329" max="3329" width="5.44140625" style="3" customWidth="1"/>
    <col min="3330" max="3330" width="40.44140625" style="3" customWidth="1"/>
    <col min="3331" max="3331" width="19.88671875" style="3" customWidth="1"/>
    <col min="3332" max="3332" width="21.21875" style="3" customWidth="1"/>
    <col min="3333" max="3334" width="20.33203125" style="3" customWidth="1"/>
    <col min="3335" max="3339" width="0" style="3" hidden="1" customWidth="1"/>
    <col min="3340" max="3340" width="12.6640625" style="3" customWidth="1"/>
    <col min="3341" max="3341" width="10.109375" style="3" customWidth="1"/>
    <col min="3342" max="3351" width="0" style="3" hidden="1" customWidth="1"/>
    <col min="3352" max="3584" width="8.77734375" style="3"/>
    <col min="3585" max="3585" width="5.44140625" style="3" customWidth="1"/>
    <col min="3586" max="3586" width="40.44140625" style="3" customWidth="1"/>
    <col min="3587" max="3587" width="19.88671875" style="3" customWidth="1"/>
    <col min="3588" max="3588" width="21.21875" style="3" customWidth="1"/>
    <col min="3589" max="3590" width="20.33203125" style="3" customWidth="1"/>
    <col min="3591" max="3595" width="0" style="3" hidden="1" customWidth="1"/>
    <col min="3596" max="3596" width="12.6640625" style="3" customWidth="1"/>
    <col min="3597" max="3597" width="10.109375" style="3" customWidth="1"/>
    <col min="3598" max="3607" width="0" style="3" hidden="1" customWidth="1"/>
    <col min="3608" max="3840" width="8.77734375" style="3"/>
    <col min="3841" max="3841" width="5.44140625" style="3" customWidth="1"/>
    <col min="3842" max="3842" width="40.44140625" style="3" customWidth="1"/>
    <col min="3843" max="3843" width="19.88671875" style="3" customWidth="1"/>
    <col min="3844" max="3844" width="21.21875" style="3" customWidth="1"/>
    <col min="3845" max="3846" width="20.33203125" style="3" customWidth="1"/>
    <col min="3847" max="3851" width="0" style="3" hidden="1" customWidth="1"/>
    <col min="3852" max="3852" width="12.6640625" style="3" customWidth="1"/>
    <col min="3853" max="3853" width="10.109375" style="3" customWidth="1"/>
    <col min="3854" max="3863" width="0" style="3" hidden="1" customWidth="1"/>
    <col min="3864" max="4096" width="8.77734375" style="3"/>
    <col min="4097" max="4097" width="5.44140625" style="3" customWidth="1"/>
    <col min="4098" max="4098" width="40.44140625" style="3" customWidth="1"/>
    <col min="4099" max="4099" width="19.88671875" style="3" customWidth="1"/>
    <col min="4100" max="4100" width="21.21875" style="3" customWidth="1"/>
    <col min="4101" max="4102" width="20.33203125" style="3" customWidth="1"/>
    <col min="4103" max="4107" width="0" style="3" hidden="1" customWidth="1"/>
    <col min="4108" max="4108" width="12.6640625" style="3" customWidth="1"/>
    <col min="4109" max="4109" width="10.109375" style="3" customWidth="1"/>
    <col min="4110" max="4119" width="0" style="3" hidden="1" customWidth="1"/>
    <col min="4120" max="4352" width="8.77734375" style="3"/>
    <col min="4353" max="4353" width="5.44140625" style="3" customWidth="1"/>
    <col min="4354" max="4354" width="40.44140625" style="3" customWidth="1"/>
    <col min="4355" max="4355" width="19.88671875" style="3" customWidth="1"/>
    <col min="4356" max="4356" width="21.21875" style="3" customWidth="1"/>
    <col min="4357" max="4358" width="20.33203125" style="3" customWidth="1"/>
    <col min="4359" max="4363" width="0" style="3" hidden="1" customWidth="1"/>
    <col min="4364" max="4364" width="12.6640625" style="3" customWidth="1"/>
    <col min="4365" max="4365" width="10.109375" style="3" customWidth="1"/>
    <col min="4366" max="4375" width="0" style="3" hidden="1" customWidth="1"/>
    <col min="4376" max="4608" width="8.77734375" style="3"/>
    <col min="4609" max="4609" width="5.44140625" style="3" customWidth="1"/>
    <col min="4610" max="4610" width="40.44140625" style="3" customWidth="1"/>
    <col min="4611" max="4611" width="19.88671875" style="3" customWidth="1"/>
    <col min="4612" max="4612" width="21.21875" style="3" customWidth="1"/>
    <col min="4613" max="4614" width="20.33203125" style="3" customWidth="1"/>
    <col min="4615" max="4619" width="0" style="3" hidden="1" customWidth="1"/>
    <col min="4620" max="4620" width="12.6640625" style="3" customWidth="1"/>
    <col min="4621" max="4621" width="10.109375" style="3" customWidth="1"/>
    <col min="4622" max="4631" width="0" style="3" hidden="1" customWidth="1"/>
    <col min="4632" max="4864" width="8.77734375" style="3"/>
    <col min="4865" max="4865" width="5.44140625" style="3" customWidth="1"/>
    <col min="4866" max="4866" width="40.44140625" style="3" customWidth="1"/>
    <col min="4867" max="4867" width="19.88671875" style="3" customWidth="1"/>
    <col min="4868" max="4868" width="21.21875" style="3" customWidth="1"/>
    <col min="4869" max="4870" width="20.33203125" style="3" customWidth="1"/>
    <col min="4871" max="4875" width="0" style="3" hidden="1" customWidth="1"/>
    <col min="4876" max="4876" width="12.6640625" style="3" customWidth="1"/>
    <col min="4877" max="4877" width="10.109375" style="3" customWidth="1"/>
    <col min="4878" max="4887" width="0" style="3" hidden="1" customWidth="1"/>
    <col min="4888" max="5120" width="8.77734375" style="3"/>
    <col min="5121" max="5121" width="5.44140625" style="3" customWidth="1"/>
    <col min="5122" max="5122" width="40.44140625" style="3" customWidth="1"/>
    <col min="5123" max="5123" width="19.88671875" style="3" customWidth="1"/>
    <col min="5124" max="5124" width="21.21875" style="3" customWidth="1"/>
    <col min="5125" max="5126" width="20.33203125" style="3" customWidth="1"/>
    <col min="5127" max="5131" width="0" style="3" hidden="1" customWidth="1"/>
    <col min="5132" max="5132" width="12.6640625" style="3" customWidth="1"/>
    <col min="5133" max="5133" width="10.109375" style="3" customWidth="1"/>
    <col min="5134" max="5143" width="0" style="3" hidden="1" customWidth="1"/>
    <col min="5144" max="5376" width="8.77734375" style="3"/>
    <col min="5377" max="5377" width="5.44140625" style="3" customWidth="1"/>
    <col min="5378" max="5378" width="40.44140625" style="3" customWidth="1"/>
    <col min="5379" max="5379" width="19.88671875" style="3" customWidth="1"/>
    <col min="5380" max="5380" width="21.21875" style="3" customWidth="1"/>
    <col min="5381" max="5382" width="20.33203125" style="3" customWidth="1"/>
    <col min="5383" max="5387" width="0" style="3" hidden="1" customWidth="1"/>
    <col min="5388" max="5388" width="12.6640625" style="3" customWidth="1"/>
    <col min="5389" max="5389" width="10.109375" style="3" customWidth="1"/>
    <col min="5390" max="5399" width="0" style="3" hidden="1" customWidth="1"/>
    <col min="5400" max="5632" width="8.77734375" style="3"/>
    <col min="5633" max="5633" width="5.44140625" style="3" customWidth="1"/>
    <col min="5634" max="5634" width="40.44140625" style="3" customWidth="1"/>
    <col min="5635" max="5635" width="19.88671875" style="3" customWidth="1"/>
    <col min="5636" max="5636" width="21.21875" style="3" customWidth="1"/>
    <col min="5637" max="5638" width="20.33203125" style="3" customWidth="1"/>
    <col min="5639" max="5643" width="0" style="3" hidden="1" customWidth="1"/>
    <col min="5644" max="5644" width="12.6640625" style="3" customWidth="1"/>
    <col min="5645" max="5645" width="10.109375" style="3" customWidth="1"/>
    <col min="5646" max="5655" width="0" style="3" hidden="1" customWidth="1"/>
    <col min="5656" max="5888" width="8.77734375" style="3"/>
    <col min="5889" max="5889" width="5.44140625" style="3" customWidth="1"/>
    <col min="5890" max="5890" width="40.44140625" style="3" customWidth="1"/>
    <col min="5891" max="5891" width="19.88671875" style="3" customWidth="1"/>
    <col min="5892" max="5892" width="21.21875" style="3" customWidth="1"/>
    <col min="5893" max="5894" width="20.33203125" style="3" customWidth="1"/>
    <col min="5895" max="5899" width="0" style="3" hidden="1" customWidth="1"/>
    <col min="5900" max="5900" width="12.6640625" style="3" customWidth="1"/>
    <col min="5901" max="5901" width="10.109375" style="3" customWidth="1"/>
    <col min="5902" max="5911" width="0" style="3" hidden="1" customWidth="1"/>
    <col min="5912" max="6144" width="8.77734375" style="3"/>
    <col min="6145" max="6145" width="5.44140625" style="3" customWidth="1"/>
    <col min="6146" max="6146" width="40.44140625" style="3" customWidth="1"/>
    <col min="6147" max="6147" width="19.88671875" style="3" customWidth="1"/>
    <col min="6148" max="6148" width="21.21875" style="3" customWidth="1"/>
    <col min="6149" max="6150" width="20.33203125" style="3" customWidth="1"/>
    <col min="6151" max="6155" width="0" style="3" hidden="1" customWidth="1"/>
    <col min="6156" max="6156" width="12.6640625" style="3" customWidth="1"/>
    <col min="6157" max="6157" width="10.109375" style="3" customWidth="1"/>
    <col min="6158" max="6167" width="0" style="3" hidden="1" customWidth="1"/>
    <col min="6168" max="6400" width="8.77734375" style="3"/>
    <col min="6401" max="6401" width="5.44140625" style="3" customWidth="1"/>
    <col min="6402" max="6402" width="40.44140625" style="3" customWidth="1"/>
    <col min="6403" max="6403" width="19.88671875" style="3" customWidth="1"/>
    <col min="6404" max="6404" width="21.21875" style="3" customWidth="1"/>
    <col min="6405" max="6406" width="20.33203125" style="3" customWidth="1"/>
    <col min="6407" max="6411" width="0" style="3" hidden="1" customWidth="1"/>
    <col min="6412" max="6412" width="12.6640625" style="3" customWidth="1"/>
    <col min="6413" max="6413" width="10.109375" style="3" customWidth="1"/>
    <col min="6414" max="6423" width="0" style="3" hidden="1" customWidth="1"/>
    <col min="6424" max="6656" width="8.77734375" style="3"/>
    <col min="6657" max="6657" width="5.44140625" style="3" customWidth="1"/>
    <col min="6658" max="6658" width="40.44140625" style="3" customWidth="1"/>
    <col min="6659" max="6659" width="19.88671875" style="3" customWidth="1"/>
    <col min="6660" max="6660" width="21.21875" style="3" customWidth="1"/>
    <col min="6661" max="6662" width="20.33203125" style="3" customWidth="1"/>
    <col min="6663" max="6667" width="0" style="3" hidden="1" customWidth="1"/>
    <col min="6668" max="6668" width="12.6640625" style="3" customWidth="1"/>
    <col min="6669" max="6669" width="10.109375" style="3" customWidth="1"/>
    <col min="6670" max="6679" width="0" style="3" hidden="1" customWidth="1"/>
    <col min="6680" max="6912" width="8.77734375" style="3"/>
    <col min="6913" max="6913" width="5.44140625" style="3" customWidth="1"/>
    <col min="6914" max="6914" width="40.44140625" style="3" customWidth="1"/>
    <col min="6915" max="6915" width="19.88671875" style="3" customWidth="1"/>
    <col min="6916" max="6916" width="21.21875" style="3" customWidth="1"/>
    <col min="6917" max="6918" width="20.33203125" style="3" customWidth="1"/>
    <col min="6919" max="6923" width="0" style="3" hidden="1" customWidth="1"/>
    <col min="6924" max="6924" width="12.6640625" style="3" customWidth="1"/>
    <col min="6925" max="6925" width="10.109375" style="3" customWidth="1"/>
    <col min="6926" max="6935" width="0" style="3" hidden="1" customWidth="1"/>
    <col min="6936" max="7168" width="8.77734375" style="3"/>
    <col min="7169" max="7169" width="5.44140625" style="3" customWidth="1"/>
    <col min="7170" max="7170" width="40.44140625" style="3" customWidth="1"/>
    <col min="7171" max="7171" width="19.88671875" style="3" customWidth="1"/>
    <col min="7172" max="7172" width="21.21875" style="3" customWidth="1"/>
    <col min="7173" max="7174" width="20.33203125" style="3" customWidth="1"/>
    <col min="7175" max="7179" width="0" style="3" hidden="1" customWidth="1"/>
    <col min="7180" max="7180" width="12.6640625" style="3" customWidth="1"/>
    <col min="7181" max="7181" width="10.109375" style="3" customWidth="1"/>
    <col min="7182" max="7191" width="0" style="3" hidden="1" customWidth="1"/>
    <col min="7192" max="7424" width="8.77734375" style="3"/>
    <col min="7425" max="7425" width="5.44140625" style="3" customWidth="1"/>
    <col min="7426" max="7426" width="40.44140625" style="3" customWidth="1"/>
    <col min="7427" max="7427" width="19.88671875" style="3" customWidth="1"/>
    <col min="7428" max="7428" width="21.21875" style="3" customWidth="1"/>
    <col min="7429" max="7430" width="20.33203125" style="3" customWidth="1"/>
    <col min="7431" max="7435" width="0" style="3" hidden="1" customWidth="1"/>
    <col min="7436" max="7436" width="12.6640625" style="3" customWidth="1"/>
    <col min="7437" max="7437" width="10.109375" style="3" customWidth="1"/>
    <col min="7438" max="7447" width="0" style="3" hidden="1" customWidth="1"/>
    <col min="7448" max="7680" width="8.77734375" style="3"/>
    <col min="7681" max="7681" width="5.44140625" style="3" customWidth="1"/>
    <col min="7682" max="7682" width="40.44140625" style="3" customWidth="1"/>
    <col min="7683" max="7683" width="19.88671875" style="3" customWidth="1"/>
    <col min="7684" max="7684" width="21.21875" style="3" customWidth="1"/>
    <col min="7685" max="7686" width="20.33203125" style="3" customWidth="1"/>
    <col min="7687" max="7691" width="0" style="3" hidden="1" customWidth="1"/>
    <col min="7692" max="7692" width="12.6640625" style="3" customWidth="1"/>
    <col min="7693" max="7693" width="10.109375" style="3" customWidth="1"/>
    <col min="7694" max="7703" width="0" style="3" hidden="1" customWidth="1"/>
    <col min="7704" max="7936" width="8.77734375" style="3"/>
    <col min="7937" max="7937" width="5.44140625" style="3" customWidth="1"/>
    <col min="7938" max="7938" width="40.44140625" style="3" customWidth="1"/>
    <col min="7939" max="7939" width="19.88671875" style="3" customWidth="1"/>
    <col min="7940" max="7940" width="21.21875" style="3" customWidth="1"/>
    <col min="7941" max="7942" width="20.33203125" style="3" customWidth="1"/>
    <col min="7943" max="7947" width="0" style="3" hidden="1" customWidth="1"/>
    <col min="7948" max="7948" width="12.6640625" style="3" customWidth="1"/>
    <col min="7949" max="7949" width="10.109375" style="3" customWidth="1"/>
    <col min="7950" max="7959" width="0" style="3" hidden="1" customWidth="1"/>
    <col min="7960" max="8192" width="8.77734375" style="3"/>
    <col min="8193" max="8193" width="5.44140625" style="3" customWidth="1"/>
    <col min="8194" max="8194" width="40.44140625" style="3" customWidth="1"/>
    <col min="8195" max="8195" width="19.88671875" style="3" customWidth="1"/>
    <col min="8196" max="8196" width="21.21875" style="3" customWidth="1"/>
    <col min="8197" max="8198" width="20.33203125" style="3" customWidth="1"/>
    <col min="8199" max="8203" width="0" style="3" hidden="1" customWidth="1"/>
    <col min="8204" max="8204" width="12.6640625" style="3" customWidth="1"/>
    <col min="8205" max="8205" width="10.109375" style="3" customWidth="1"/>
    <col min="8206" max="8215" width="0" style="3" hidden="1" customWidth="1"/>
    <col min="8216" max="8448" width="8.77734375" style="3"/>
    <col min="8449" max="8449" width="5.44140625" style="3" customWidth="1"/>
    <col min="8450" max="8450" width="40.44140625" style="3" customWidth="1"/>
    <col min="8451" max="8451" width="19.88671875" style="3" customWidth="1"/>
    <col min="8452" max="8452" width="21.21875" style="3" customWidth="1"/>
    <col min="8453" max="8454" width="20.33203125" style="3" customWidth="1"/>
    <col min="8455" max="8459" width="0" style="3" hidden="1" customWidth="1"/>
    <col min="8460" max="8460" width="12.6640625" style="3" customWidth="1"/>
    <col min="8461" max="8461" width="10.109375" style="3" customWidth="1"/>
    <col min="8462" max="8471" width="0" style="3" hidden="1" customWidth="1"/>
    <col min="8472" max="8704" width="8.77734375" style="3"/>
    <col min="8705" max="8705" width="5.44140625" style="3" customWidth="1"/>
    <col min="8706" max="8706" width="40.44140625" style="3" customWidth="1"/>
    <col min="8707" max="8707" width="19.88671875" style="3" customWidth="1"/>
    <col min="8708" max="8708" width="21.21875" style="3" customWidth="1"/>
    <col min="8709" max="8710" width="20.33203125" style="3" customWidth="1"/>
    <col min="8711" max="8715" width="0" style="3" hidden="1" customWidth="1"/>
    <col min="8716" max="8716" width="12.6640625" style="3" customWidth="1"/>
    <col min="8717" max="8717" width="10.109375" style="3" customWidth="1"/>
    <col min="8718" max="8727" width="0" style="3" hidden="1" customWidth="1"/>
    <col min="8728" max="8960" width="8.77734375" style="3"/>
    <col min="8961" max="8961" width="5.44140625" style="3" customWidth="1"/>
    <col min="8962" max="8962" width="40.44140625" style="3" customWidth="1"/>
    <col min="8963" max="8963" width="19.88671875" style="3" customWidth="1"/>
    <col min="8964" max="8964" width="21.21875" style="3" customWidth="1"/>
    <col min="8965" max="8966" width="20.33203125" style="3" customWidth="1"/>
    <col min="8967" max="8971" width="0" style="3" hidden="1" customWidth="1"/>
    <col min="8972" max="8972" width="12.6640625" style="3" customWidth="1"/>
    <col min="8973" max="8973" width="10.109375" style="3" customWidth="1"/>
    <col min="8974" max="8983" width="0" style="3" hidden="1" customWidth="1"/>
    <col min="8984" max="9216" width="8.77734375" style="3"/>
    <col min="9217" max="9217" width="5.44140625" style="3" customWidth="1"/>
    <col min="9218" max="9218" width="40.44140625" style="3" customWidth="1"/>
    <col min="9219" max="9219" width="19.88671875" style="3" customWidth="1"/>
    <col min="9220" max="9220" width="21.21875" style="3" customWidth="1"/>
    <col min="9221" max="9222" width="20.33203125" style="3" customWidth="1"/>
    <col min="9223" max="9227" width="0" style="3" hidden="1" customWidth="1"/>
    <col min="9228" max="9228" width="12.6640625" style="3" customWidth="1"/>
    <col min="9229" max="9229" width="10.109375" style="3" customWidth="1"/>
    <col min="9230" max="9239" width="0" style="3" hidden="1" customWidth="1"/>
    <col min="9240" max="9472" width="8.77734375" style="3"/>
    <col min="9473" max="9473" width="5.44140625" style="3" customWidth="1"/>
    <col min="9474" max="9474" width="40.44140625" style="3" customWidth="1"/>
    <col min="9475" max="9475" width="19.88671875" style="3" customWidth="1"/>
    <col min="9476" max="9476" width="21.21875" style="3" customWidth="1"/>
    <col min="9477" max="9478" width="20.33203125" style="3" customWidth="1"/>
    <col min="9479" max="9483" width="0" style="3" hidden="1" customWidth="1"/>
    <col min="9484" max="9484" width="12.6640625" style="3" customWidth="1"/>
    <col min="9485" max="9485" width="10.109375" style="3" customWidth="1"/>
    <col min="9486" max="9495" width="0" style="3" hidden="1" customWidth="1"/>
    <col min="9496" max="9728" width="8.77734375" style="3"/>
    <col min="9729" max="9729" width="5.44140625" style="3" customWidth="1"/>
    <col min="9730" max="9730" width="40.44140625" style="3" customWidth="1"/>
    <col min="9731" max="9731" width="19.88671875" style="3" customWidth="1"/>
    <col min="9732" max="9732" width="21.21875" style="3" customWidth="1"/>
    <col min="9733" max="9734" width="20.33203125" style="3" customWidth="1"/>
    <col min="9735" max="9739" width="0" style="3" hidden="1" customWidth="1"/>
    <col min="9740" max="9740" width="12.6640625" style="3" customWidth="1"/>
    <col min="9741" max="9741" width="10.109375" style="3" customWidth="1"/>
    <col min="9742" max="9751" width="0" style="3" hidden="1" customWidth="1"/>
    <col min="9752" max="9984" width="8.77734375" style="3"/>
    <col min="9985" max="9985" width="5.44140625" style="3" customWidth="1"/>
    <col min="9986" max="9986" width="40.44140625" style="3" customWidth="1"/>
    <col min="9987" max="9987" width="19.88671875" style="3" customWidth="1"/>
    <col min="9988" max="9988" width="21.21875" style="3" customWidth="1"/>
    <col min="9989" max="9990" width="20.33203125" style="3" customWidth="1"/>
    <col min="9991" max="9995" width="0" style="3" hidden="1" customWidth="1"/>
    <col min="9996" max="9996" width="12.6640625" style="3" customWidth="1"/>
    <col min="9997" max="9997" width="10.109375" style="3" customWidth="1"/>
    <col min="9998" max="10007" width="0" style="3" hidden="1" customWidth="1"/>
    <col min="10008" max="10240" width="8.77734375" style="3"/>
    <col min="10241" max="10241" width="5.44140625" style="3" customWidth="1"/>
    <col min="10242" max="10242" width="40.44140625" style="3" customWidth="1"/>
    <col min="10243" max="10243" width="19.88671875" style="3" customWidth="1"/>
    <col min="10244" max="10244" width="21.21875" style="3" customWidth="1"/>
    <col min="10245" max="10246" width="20.33203125" style="3" customWidth="1"/>
    <col min="10247" max="10251" width="0" style="3" hidden="1" customWidth="1"/>
    <col min="10252" max="10252" width="12.6640625" style="3" customWidth="1"/>
    <col min="10253" max="10253" width="10.109375" style="3" customWidth="1"/>
    <col min="10254" max="10263" width="0" style="3" hidden="1" customWidth="1"/>
    <col min="10264" max="10496" width="8.77734375" style="3"/>
    <col min="10497" max="10497" width="5.44140625" style="3" customWidth="1"/>
    <col min="10498" max="10498" width="40.44140625" style="3" customWidth="1"/>
    <col min="10499" max="10499" width="19.88671875" style="3" customWidth="1"/>
    <col min="10500" max="10500" width="21.21875" style="3" customWidth="1"/>
    <col min="10501" max="10502" width="20.33203125" style="3" customWidth="1"/>
    <col min="10503" max="10507" width="0" style="3" hidden="1" customWidth="1"/>
    <col min="10508" max="10508" width="12.6640625" style="3" customWidth="1"/>
    <col min="10509" max="10509" width="10.109375" style="3" customWidth="1"/>
    <col min="10510" max="10519" width="0" style="3" hidden="1" customWidth="1"/>
    <col min="10520" max="10752" width="8.77734375" style="3"/>
    <col min="10753" max="10753" width="5.44140625" style="3" customWidth="1"/>
    <col min="10754" max="10754" width="40.44140625" style="3" customWidth="1"/>
    <col min="10755" max="10755" width="19.88671875" style="3" customWidth="1"/>
    <col min="10756" max="10756" width="21.21875" style="3" customWidth="1"/>
    <col min="10757" max="10758" width="20.33203125" style="3" customWidth="1"/>
    <col min="10759" max="10763" width="0" style="3" hidden="1" customWidth="1"/>
    <col min="10764" max="10764" width="12.6640625" style="3" customWidth="1"/>
    <col min="10765" max="10765" width="10.109375" style="3" customWidth="1"/>
    <col min="10766" max="10775" width="0" style="3" hidden="1" customWidth="1"/>
    <col min="10776" max="11008" width="8.77734375" style="3"/>
    <col min="11009" max="11009" width="5.44140625" style="3" customWidth="1"/>
    <col min="11010" max="11010" width="40.44140625" style="3" customWidth="1"/>
    <col min="11011" max="11011" width="19.88671875" style="3" customWidth="1"/>
    <col min="11012" max="11012" width="21.21875" style="3" customWidth="1"/>
    <col min="11013" max="11014" width="20.33203125" style="3" customWidth="1"/>
    <col min="11015" max="11019" width="0" style="3" hidden="1" customWidth="1"/>
    <col min="11020" max="11020" width="12.6640625" style="3" customWidth="1"/>
    <col min="11021" max="11021" width="10.109375" style="3" customWidth="1"/>
    <col min="11022" max="11031" width="0" style="3" hidden="1" customWidth="1"/>
    <col min="11032" max="11264" width="8.77734375" style="3"/>
    <col min="11265" max="11265" width="5.44140625" style="3" customWidth="1"/>
    <col min="11266" max="11266" width="40.44140625" style="3" customWidth="1"/>
    <col min="11267" max="11267" width="19.88671875" style="3" customWidth="1"/>
    <col min="11268" max="11268" width="21.21875" style="3" customWidth="1"/>
    <col min="11269" max="11270" width="20.33203125" style="3" customWidth="1"/>
    <col min="11271" max="11275" width="0" style="3" hidden="1" customWidth="1"/>
    <col min="11276" max="11276" width="12.6640625" style="3" customWidth="1"/>
    <col min="11277" max="11277" width="10.109375" style="3" customWidth="1"/>
    <col min="11278" max="11287" width="0" style="3" hidden="1" customWidth="1"/>
    <col min="11288" max="11520" width="8.77734375" style="3"/>
    <col min="11521" max="11521" width="5.44140625" style="3" customWidth="1"/>
    <col min="11522" max="11522" width="40.44140625" style="3" customWidth="1"/>
    <col min="11523" max="11523" width="19.88671875" style="3" customWidth="1"/>
    <col min="11524" max="11524" width="21.21875" style="3" customWidth="1"/>
    <col min="11525" max="11526" width="20.33203125" style="3" customWidth="1"/>
    <col min="11527" max="11531" width="0" style="3" hidden="1" customWidth="1"/>
    <col min="11532" max="11532" width="12.6640625" style="3" customWidth="1"/>
    <col min="11533" max="11533" width="10.109375" style="3" customWidth="1"/>
    <col min="11534" max="11543" width="0" style="3" hidden="1" customWidth="1"/>
    <col min="11544" max="11776" width="8.77734375" style="3"/>
    <col min="11777" max="11777" width="5.44140625" style="3" customWidth="1"/>
    <col min="11778" max="11778" width="40.44140625" style="3" customWidth="1"/>
    <col min="11779" max="11779" width="19.88671875" style="3" customWidth="1"/>
    <col min="11780" max="11780" width="21.21875" style="3" customWidth="1"/>
    <col min="11781" max="11782" width="20.33203125" style="3" customWidth="1"/>
    <col min="11783" max="11787" width="0" style="3" hidden="1" customWidth="1"/>
    <col min="11788" max="11788" width="12.6640625" style="3" customWidth="1"/>
    <col min="11789" max="11789" width="10.109375" style="3" customWidth="1"/>
    <col min="11790" max="11799" width="0" style="3" hidden="1" customWidth="1"/>
    <col min="11800" max="12032" width="8.77734375" style="3"/>
    <col min="12033" max="12033" width="5.44140625" style="3" customWidth="1"/>
    <col min="12034" max="12034" width="40.44140625" style="3" customWidth="1"/>
    <col min="12035" max="12035" width="19.88671875" style="3" customWidth="1"/>
    <col min="12036" max="12036" width="21.21875" style="3" customWidth="1"/>
    <col min="12037" max="12038" width="20.33203125" style="3" customWidth="1"/>
    <col min="12039" max="12043" width="0" style="3" hidden="1" customWidth="1"/>
    <col min="12044" max="12044" width="12.6640625" style="3" customWidth="1"/>
    <col min="12045" max="12045" width="10.109375" style="3" customWidth="1"/>
    <col min="12046" max="12055" width="0" style="3" hidden="1" customWidth="1"/>
    <col min="12056" max="12288" width="8.77734375" style="3"/>
    <col min="12289" max="12289" width="5.44140625" style="3" customWidth="1"/>
    <col min="12290" max="12290" width="40.44140625" style="3" customWidth="1"/>
    <col min="12291" max="12291" width="19.88671875" style="3" customWidth="1"/>
    <col min="12292" max="12292" width="21.21875" style="3" customWidth="1"/>
    <col min="12293" max="12294" width="20.33203125" style="3" customWidth="1"/>
    <col min="12295" max="12299" width="0" style="3" hidden="1" customWidth="1"/>
    <col min="12300" max="12300" width="12.6640625" style="3" customWidth="1"/>
    <col min="12301" max="12301" width="10.109375" style="3" customWidth="1"/>
    <col min="12302" max="12311" width="0" style="3" hidden="1" customWidth="1"/>
    <col min="12312" max="12544" width="8.77734375" style="3"/>
    <col min="12545" max="12545" width="5.44140625" style="3" customWidth="1"/>
    <col min="12546" max="12546" width="40.44140625" style="3" customWidth="1"/>
    <col min="12547" max="12547" width="19.88671875" style="3" customWidth="1"/>
    <col min="12548" max="12548" width="21.21875" style="3" customWidth="1"/>
    <col min="12549" max="12550" width="20.33203125" style="3" customWidth="1"/>
    <col min="12551" max="12555" width="0" style="3" hidden="1" customWidth="1"/>
    <col min="12556" max="12556" width="12.6640625" style="3" customWidth="1"/>
    <col min="12557" max="12557" width="10.109375" style="3" customWidth="1"/>
    <col min="12558" max="12567" width="0" style="3" hidden="1" customWidth="1"/>
    <col min="12568" max="12800" width="8.77734375" style="3"/>
    <col min="12801" max="12801" width="5.44140625" style="3" customWidth="1"/>
    <col min="12802" max="12802" width="40.44140625" style="3" customWidth="1"/>
    <col min="12803" max="12803" width="19.88671875" style="3" customWidth="1"/>
    <col min="12804" max="12804" width="21.21875" style="3" customWidth="1"/>
    <col min="12805" max="12806" width="20.33203125" style="3" customWidth="1"/>
    <col min="12807" max="12811" width="0" style="3" hidden="1" customWidth="1"/>
    <col min="12812" max="12812" width="12.6640625" style="3" customWidth="1"/>
    <col min="12813" max="12813" width="10.109375" style="3" customWidth="1"/>
    <col min="12814" max="12823" width="0" style="3" hidden="1" customWidth="1"/>
    <col min="12824" max="13056" width="8.77734375" style="3"/>
    <col min="13057" max="13057" width="5.44140625" style="3" customWidth="1"/>
    <col min="13058" max="13058" width="40.44140625" style="3" customWidth="1"/>
    <col min="13059" max="13059" width="19.88671875" style="3" customWidth="1"/>
    <col min="13060" max="13060" width="21.21875" style="3" customWidth="1"/>
    <col min="13061" max="13062" width="20.33203125" style="3" customWidth="1"/>
    <col min="13063" max="13067" width="0" style="3" hidden="1" customWidth="1"/>
    <col min="13068" max="13068" width="12.6640625" style="3" customWidth="1"/>
    <col min="13069" max="13069" width="10.109375" style="3" customWidth="1"/>
    <col min="13070" max="13079" width="0" style="3" hidden="1" customWidth="1"/>
    <col min="13080" max="13312" width="8.77734375" style="3"/>
    <col min="13313" max="13313" width="5.44140625" style="3" customWidth="1"/>
    <col min="13314" max="13314" width="40.44140625" style="3" customWidth="1"/>
    <col min="13315" max="13315" width="19.88671875" style="3" customWidth="1"/>
    <col min="13316" max="13316" width="21.21875" style="3" customWidth="1"/>
    <col min="13317" max="13318" width="20.33203125" style="3" customWidth="1"/>
    <col min="13319" max="13323" width="0" style="3" hidden="1" customWidth="1"/>
    <col min="13324" max="13324" width="12.6640625" style="3" customWidth="1"/>
    <col min="13325" max="13325" width="10.109375" style="3" customWidth="1"/>
    <col min="13326" max="13335" width="0" style="3" hidden="1" customWidth="1"/>
    <col min="13336" max="13568" width="8.77734375" style="3"/>
    <col min="13569" max="13569" width="5.44140625" style="3" customWidth="1"/>
    <col min="13570" max="13570" width="40.44140625" style="3" customWidth="1"/>
    <col min="13571" max="13571" width="19.88671875" style="3" customWidth="1"/>
    <col min="13572" max="13572" width="21.21875" style="3" customWidth="1"/>
    <col min="13573" max="13574" width="20.33203125" style="3" customWidth="1"/>
    <col min="13575" max="13579" width="0" style="3" hidden="1" customWidth="1"/>
    <col min="13580" max="13580" width="12.6640625" style="3" customWidth="1"/>
    <col min="13581" max="13581" width="10.109375" style="3" customWidth="1"/>
    <col min="13582" max="13591" width="0" style="3" hidden="1" customWidth="1"/>
    <col min="13592" max="13824" width="8.77734375" style="3"/>
    <col min="13825" max="13825" width="5.44140625" style="3" customWidth="1"/>
    <col min="13826" max="13826" width="40.44140625" style="3" customWidth="1"/>
    <col min="13827" max="13827" width="19.88671875" style="3" customWidth="1"/>
    <col min="13828" max="13828" width="21.21875" style="3" customWidth="1"/>
    <col min="13829" max="13830" width="20.33203125" style="3" customWidth="1"/>
    <col min="13831" max="13835" width="0" style="3" hidden="1" customWidth="1"/>
    <col min="13836" max="13836" width="12.6640625" style="3" customWidth="1"/>
    <col min="13837" max="13837" width="10.109375" style="3" customWidth="1"/>
    <col min="13838" max="13847" width="0" style="3" hidden="1" customWidth="1"/>
    <col min="13848" max="14080" width="8.77734375" style="3"/>
    <col min="14081" max="14081" width="5.44140625" style="3" customWidth="1"/>
    <col min="14082" max="14082" width="40.44140625" style="3" customWidth="1"/>
    <col min="14083" max="14083" width="19.88671875" style="3" customWidth="1"/>
    <col min="14084" max="14084" width="21.21875" style="3" customWidth="1"/>
    <col min="14085" max="14086" width="20.33203125" style="3" customWidth="1"/>
    <col min="14087" max="14091" width="0" style="3" hidden="1" customWidth="1"/>
    <col min="14092" max="14092" width="12.6640625" style="3" customWidth="1"/>
    <col min="14093" max="14093" width="10.109375" style="3" customWidth="1"/>
    <col min="14094" max="14103" width="0" style="3" hidden="1" customWidth="1"/>
    <col min="14104" max="14336" width="8.77734375" style="3"/>
    <col min="14337" max="14337" width="5.44140625" style="3" customWidth="1"/>
    <col min="14338" max="14338" width="40.44140625" style="3" customWidth="1"/>
    <col min="14339" max="14339" width="19.88671875" style="3" customWidth="1"/>
    <col min="14340" max="14340" width="21.21875" style="3" customWidth="1"/>
    <col min="14341" max="14342" width="20.33203125" style="3" customWidth="1"/>
    <col min="14343" max="14347" width="0" style="3" hidden="1" customWidth="1"/>
    <col min="14348" max="14348" width="12.6640625" style="3" customWidth="1"/>
    <col min="14349" max="14349" width="10.109375" style="3" customWidth="1"/>
    <col min="14350" max="14359" width="0" style="3" hidden="1" customWidth="1"/>
    <col min="14360" max="14592" width="8.77734375" style="3"/>
    <col min="14593" max="14593" width="5.44140625" style="3" customWidth="1"/>
    <col min="14594" max="14594" width="40.44140625" style="3" customWidth="1"/>
    <col min="14595" max="14595" width="19.88671875" style="3" customWidth="1"/>
    <col min="14596" max="14596" width="21.21875" style="3" customWidth="1"/>
    <col min="14597" max="14598" width="20.33203125" style="3" customWidth="1"/>
    <col min="14599" max="14603" width="0" style="3" hidden="1" customWidth="1"/>
    <col min="14604" max="14604" width="12.6640625" style="3" customWidth="1"/>
    <col min="14605" max="14605" width="10.109375" style="3" customWidth="1"/>
    <col min="14606" max="14615" width="0" style="3" hidden="1" customWidth="1"/>
    <col min="14616" max="14848" width="8.77734375" style="3"/>
    <col min="14849" max="14849" width="5.44140625" style="3" customWidth="1"/>
    <col min="14850" max="14850" width="40.44140625" style="3" customWidth="1"/>
    <col min="14851" max="14851" width="19.88671875" style="3" customWidth="1"/>
    <col min="14852" max="14852" width="21.21875" style="3" customWidth="1"/>
    <col min="14853" max="14854" width="20.33203125" style="3" customWidth="1"/>
    <col min="14855" max="14859" width="0" style="3" hidden="1" customWidth="1"/>
    <col min="14860" max="14860" width="12.6640625" style="3" customWidth="1"/>
    <col min="14861" max="14861" width="10.109375" style="3" customWidth="1"/>
    <col min="14862" max="14871" width="0" style="3" hidden="1" customWidth="1"/>
    <col min="14872" max="15104" width="8.77734375" style="3"/>
    <col min="15105" max="15105" width="5.44140625" style="3" customWidth="1"/>
    <col min="15106" max="15106" width="40.44140625" style="3" customWidth="1"/>
    <col min="15107" max="15107" width="19.88671875" style="3" customWidth="1"/>
    <col min="15108" max="15108" width="21.21875" style="3" customWidth="1"/>
    <col min="15109" max="15110" width="20.33203125" style="3" customWidth="1"/>
    <col min="15111" max="15115" width="0" style="3" hidden="1" customWidth="1"/>
    <col min="15116" max="15116" width="12.6640625" style="3" customWidth="1"/>
    <col min="15117" max="15117" width="10.109375" style="3" customWidth="1"/>
    <col min="15118" max="15127" width="0" style="3" hidden="1" customWidth="1"/>
    <col min="15128" max="15360" width="8.77734375" style="3"/>
    <col min="15361" max="15361" width="5.44140625" style="3" customWidth="1"/>
    <col min="15362" max="15362" width="40.44140625" style="3" customWidth="1"/>
    <col min="15363" max="15363" width="19.88671875" style="3" customWidth="1"/>
    <col min="15364" max="15364" width="21.21875" style="3" customWidth="1"/>
    <col min="15365" max="15366" width="20.33203125" style="3" customWidth="1"/>
    <col min="15367" max="15371" width="0" style="3" hidden="1" customWidth="1"/>
    <col min="15372" max="15372" width="12.6640625" style="3" customWidth="1"/>
    <col min="15373" max="15373" width="10.109375" style="3" customWidth="1"/>
    <col min="15374" max="15383" width="0" style="3" hidden="1" customWidth="1"/>
    <col min="15384" max="15616" width="8.77734375" style="3"/>
    <col min="15617" max="15617" width="5.44140625" style="3" customWidth="1"/>
    <col min="15618" max="15618" width="40.44140625" style="3" customWidth="1"/>
    <col min="15619" max="15619" width="19.88671875" style="3" customWidth="1"/>
    <col min="15620" max="15620" width="21.21875" style="3" customWidth="1"/>
    <col min="15621" max="15622" width="20.33203125" style="3" customWidth="1"/>
    <col min="15623" max="15627" width="0" style="3" hidden="1" customWidth="1"/>
    <col min="15628" max="15628" width="12.6640625" style="3" customWidth="1"/>
    <col min="15629" max="15629" width="10.109375" style="3" customWidth="1"/>
    <col min="15630" max="15639" width="0" style="3" hidden="1" customWidth="1"/>
    <col min="15640" max="15872" width="8.77734375" style="3"/>
    <col min="15873" max="15873" width="5.44140625" style="3" customWidth="1"/>
    <col min="15874" max="15874" width="40.44140625" style="3" customWidth="1"/>
    <col min="15875" max="15875" width="19.88671875" style="3" customWidth="1"/>
    <col min="15876" max="15876" width="21.21875" style="3" customWidth="1"/>
    <col min="15877" max="15878" width="20.33203125" style="3" customWidth="1"/>
    <col min="15879" max="15883" width="0" style="3" hidden="1" customWidth="1"/>
    <col min="15884" max="15884" width="12.6640625" style="3" customWidth="1"/>
    <col min="15885" max="15885" width="10.109375" style="3" customWidth="1"/>
    <col min="15886" max="15895" width="0" style="3" hidden="1" customWidth="1"/>
    <col min="15896" max="16128" width="8.77734375" style="3"/>
    <col min="16129" max="16129" width="5.44140625" style="3" customWidth="1"/>
    <col min="16130" max="16130" width="40.44140625" style="3" customWidth="1"/>
    <col min="16131" max="16131" width="19.88671875" style="3" customWidth="1"/>
    <col min="16132" max="16132" width="21.21875" style="3" customWidth="1"/>
    <col min="16133" max="16134" width="20.33203125" style="3" customWidth="1"/>
    <col min="16135" max="16139" width="0" style="3" hidden="1" customWidth="1"/>
    <col min="16140" max="16140" width="12.6640625" style="3" customWidth="1"/>
    <col min="16141" max="16141" width="10.109375" style="3" customWidth="1"/>
    <col min="16142" max="16151" width="0" style="3" hidden="1" customWidth="1"/>
    <col min="16152" max="16384" width="8.77734375" style="3"/>
  </cols>
  <sheetData>
    <row r="1" spans="1:23" ht="15.6" x14ac:dyDescent="0.3">
      <c r="A1" s="1"/>
      <c r="B1" s="2"/>
      <c r="E1" s="4"/>
      <c r="F1" s="5"/>
      <c r="G1" s="4"/>
      <c r="H1" s="4"/>
      <c r="J1" s="1" t="s">
        <v>0</v>
      </c>
      <c r="L1" s="6" t="s">
        <v>1</v>
      </c>
    </row>
    <row r="2" spans="1:23" ht="15.6" x14ac:dyDescent="0.3">
      <c r="A2" s="1"/>
      <c r="B2" s="2"/>
      <c r="E2" s="4"/>
      <c r="F2" s="5"/>
      <c r="G2" s="4"/>
      <c r="H2" s="4"/>
      <c r="J2" s="1"/>
      <c r="L2" s="6"/>
    </row>
    <row r="3" spans="1:23" x14ac:dyDescent="0.25">
      <c r="A3" s="1"/>
      <c r="E3" s="8"/>
      <c r="F3" s="8"/>
      <c r="J3" s="1"/>
      <c r="N3" s="9">
        <f>J7-J11</f>
        <v>-1121829.4329129998</v>
      </c>
    </row>
    <row r="4" spans="1:23" ht="17.399999999999999" x14ac:dyDescent="0.3">
      <c r="A4" s="10" t="s"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1"/>
    </row>
    <row r="5" spans="1:23" x14ac:dyDescent="0.25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3"/>
    </row>
    <row r="6" spans="1:23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3"/>
    </row>
    <row r="7" spans="1:23" x14ac:dyDescent="0.25">
      <c r="B7" s="8"/>
      <c r="C7" s="15"/>
      <c r="D7" s="16"/>
      <c r="E7" s="4"/>
      <c r="F7" s="4"/>
      <c r="G7" s="17"/>
      <c r="H7" s="17"/>
      <c r="I7" s="17"/>
      <c r="J7" s="17"/>
      <c r="M7" s="18" t="s">
        <v>4</v>
      </c>
      <c r="N7" s="19"/>
    </row>
    <row r="8" spans="1:23" ht="33.6" customHeight="1" x14ac:dyDescent="0.25">
      <c r="A8" s="20" t="s">
        <v>5</v>
      </c>
      <c r="B8" s="20" t="s">
        <v>6</v>
      </c>
      <c r="C8" s="21" t="s">
        <v>7</v>
      </c>
      <c r="D8" s="22"/>
      <c r="E8" s="23" t="s">
        <v>8</v>
      </c>
      <c r="F8" s="24"/>
      <c r="G8" s="21" t="s">
        <v>9</v>
      </c>
      <c r="H8" s="25"/>
      <c r="I8" s="25"/>
      <c r="J8" s="22"/>
      <c r="K8" s="21" t="s">
        <v>10</v>
      </c>
      <c r="L8" s="25"/>
      <c r="M8" s="22"/>
      <c r="N8" s="26"/>
      <c r="O8" s="27" t="s">
        <v>11</v>
      </c>
      <c r="P8" s="27"/>
      <c r="Q8" s="27"/>
      <c r="R8" s="27"/>
      <c r="S8" s="28" t="s">
        <v>12</v>
      </c>
      <c r="T8" s="28"/>
      <c r="U8" s="28"/>
      <c r="V8" s="28"/>
    </row>
    <row r="9" spans="1:23" ht="63.6" customHeight="1" x14ac:dyDescent="0.25">
      <c r="A9" s="29"/>
      <c r="B9" s="29"/>
      <c r="C9" s="30" t="s">
        <v>13</v>
      </c>
      <c r="D9" s="30" t="s">
        <v>14</v>
      </c>
      <c r="E9" s="30" t="s">
        <v>13</v>
      </c>
      <c r="F9" s="30" t="s">
        <v>14</v>
      </c>
      <c r="G9" s="30" t="s">
        <v>15</v>
      </c>
      <c r="H9" s="30" t="s">
        <v>16</v>
      </c>
      <c r="I9" s="30" t="s">
        <v>17</v>
      </c>
      <c r="J9" s="30" t="s">
        <v>18</v>
      </c>
      <c r="K9" s="30" t="s">
        <v>19</v>
      </c>
      <c r="L9" s="30" t="s">
        <v>13</v>
      </c>
      <c r="M9" s="30" t="s">
        <v>20</v>
      </c>
      <c r="N9" s="26"/>
      <c r="O9" s="31" t="s">
        <v>21</v>
      </c>
      <c r="P9" s="32" t="s">
        <v>22</v>
      </c>
      <c r="Q9" s="32" t="s">
        <v>23</v>
      </c>
      <c r="R9" s="32" t="s">
        <v>24</v>
      </c>
      <c r="S9" s="33" t="s">
        <v>21</v>
      </c>
      <c r="T9" s="34" t="s">
        <v>22</v>
      </c>
      <c r="U9" s="34" t="s">
        <v>23</v>
      </c>
      <c r="V9" s="34" t="s">
        <v>24</v>
      </c>
    </row>
    <row r="10" spans="1:23" x14ac:dyDescent="0.25">
      <c r="A10" s="35" t="s">
        <v>25</v>
      </c>
      <c r="B10" s="35" t="s">
        <v>26</v>
      </c>
      <c r="C10" s="35">
        <v>1</v>
      </c>
      <c r="D10" s="35">
        <v>2</v>
      </c>
      <c r="E10" s="35">
        <v>3</v>
      </c>
      <c r="F10" s="35">
        <v>4</v>
      </c>
      <c r="G10" s="35">
        <v>4</v>
      </c>
      <c r="H10" s="35">
        <v>5</v>
      </c>
      <c r="I10" s="35">
        <v>6</v>
      </c>
      <c r="J10" s="35">
        <v>7</v>
      </c>
      <c r="K10" s="35">
        <v>9</v>
      </c>
      <c r="L10" s="35" t="s">
        <v>27</v>
      </c>
      <c r="M10" s="35" t="s">
        <v>28</v>
      </c>
      <c r="N10" s="26" t="s">
        <v>29</v>
      </c>
    </row>
    <row r="11" spans="1:23" ht="28.2" customHeight="1" x14ac:dyDescent="0.25">
      <c r="A11" s="36"/>
      <c r="B11" s="37" t="s">
        <v>30</v>
      </c>
      <c r="C11" s="38">
        <v>7827537</v>
      </c>
      <c r="D11" s="38">
        <v>7711037</v>
      </c>
      <c r="E11" s="38">
        <v>15390063.964276999</v>
      </c>
      <c r="F11" s="38">
        <v>10975564.56457</v>
      </c>
      <c r="G11" s="38">
        <v>235690.052616</v>
      </c>
      <c r="H11" s="38">
        <v>9680675.1297360007</v>
      </c>
      <c r="I11" s="38">
        <v>4389891.8277990008</v>
      </c>
      <c r="J11" s="38">
        <v>1121829.4329129998</v>
      </c>
      <c r="K11" s="38">
        <v>7679026.9642769992</v>
      </c>
      <c r="L11" s="39">
        <v>196.61438795213616</v>
      </c>
      <c r="M11" s="39">
        <v>142.33577876192268</v>
      </c>
      <c r="N11" s="40">
        <f>H11+I11+J11</f>
        <v>15192396.390448002</v>
      </c>
      <c r="T11" s="41"/>
      <c r="U11" s="41"/>
      <c r="V11" s="41"/>
      <c r="W11" s="4">
        <f>E11-F11</f>
        <v>4414499.3997069988</v>
      </c>
    </row>
    <row r="12" spans="1:23" ht="26.4" hidden="1" x14ac:dyDescent="0.25">
      <c r="A12" s="42"/>
      <c r="B12" s="43" t="s">
        <v>31</v>
      </c>
      <c r="C12" s="44">
        <v>7827537</v>
      </c>
      <c r="D12" s="44">
        <v>7711037</v>
      </c>
      <c r="E12" s="44">
        <v>11211254.617186001</v>
      </c>
      <c r="F12" s="38">
        <v>11211254.617186001</v>
      </c>
      <c r="G12" s="44">
        <v>235690.052616</v>
      </c>
      <c r="H12" s="44">
        <v>9680675.1297360007</v>
      </c>
      <c r="I12" s="44">
        <v>950362.40318200039</v>
      </c>
      <c r="J12" s="44">
        <v>344527.0316519998</v>
      </c>
      <c r="K12" s="38">
        <v>3500217.6171860006</v>
      </c>
      <c r="L12" s="39">
        <v>143.22838227639167</v>
      </c>
      <c r="M12" s="45">
        <v>145.39230737948736</v>
      </c>
      <c r="N12" s="46"/>
      <c r="O12" s="16">
        <f>O16+S16</f>
        <v>2888904.1620829999</v>
      </c>
      <c r="P12" s="16"/>
    </row>
    <row r="13" spans="1:23" ht="15" hidden="1" customHeight="1" x14ac:dyDescent="0.25">
      <c r="A13" s="42"/>
      <c r="B13" s="47" t="s">
        <v>32</v>
      </c>
      <c r="C13" s="48">
        <v>7827537</v>
      </c>
      <c r="D13" s="48">
        <v>7711037</v>
      </c>
      <c r="E13" s="38">
        <v>15169582.363505</v>
      </c>
      <c r="F13" s="38">
        <v>10975564.56457</v>
      </c>
      <c r="G13" s="44"/>
      <c r="H13" s="44"/>
      <c r="I13" s="44"/>
      <c r="J13" s="44"/>
      <c r="K13" s="38"/>
      <c r="L13" s="39">
        <v>193.79764494891563</v>
      </c>
      <c r="M13" s="39">
        <v>142.33577876192268</v>
      </c>
      <c r="N13" s="46"/>
      <c r="O13" s="16"/>
      <c r="P13" s="16"/>
    </row>
    <row r="14" spans="1:23" ht="16.2" hidden="1" customHeight="1" x14ac:dyDescent="0.25">
      <c r="A14" s="42"/>
      <c r="B14" s="49" t="s">
        <v>33</v>
      </c>
      <c r="C14" s="44"/>
      <c r="D14" s="44">
        <v>7711037</v>
      </c>
      <c r="E14" s="38"/>
      <c r="F14" s="44">
        <v>10763008.564569999</v>
      </c>
      <c r="G14" s="44"/>
      <c r="H14" s="44"/>
      <c r="I14" s="44"/>
      <c r="J14" s="44"/>
      <c r="K14" s="38"/>
      <c r="L14" s="39"/>
      <c r="M14" s="39">
        <v>139.57926235563386</v>
      </c>
      <c r="N14" s="46"/>
      <c r="O14" s="16"/>
      <c r="P14" s="16"/>
    </row>
    <row r="15" spans="1:23" x14ac:dyDescent="0.25">
      <c r="A15" s="50" t="s">
        <v>25</v>
      </c>
      <c r="B15" s="51" t="s">
        <v>34</v>
      </c>
      <c r="C15" s="52">
        <v>2880000</v>
      </c>
      <c r="D15" s="52">
        <v>2676500</v>
      </c>
      <c r="E15" s="52">
        <v>3158385.6265999996</v>
      </c>
      <c r="F15" s="52">
        <v>2965542.2887710002</v>
      </c>
      <c r="G15" s="52">
        <v>188771.72970399997</v>
      </c>
      <c r="H15" s="52">
        <v>2409181.5813659998</v>
      </c>
      <c r="I15" s="52">
        <v>403897.90369100007</v>
      </c>
      <c r="J15" s="52">
        <v>152462.80371399998</v>
      </c>
      <c r="K15" s="38">
        <v>481885.62659999961</v>
      </c>
      <c r="L15" s="39">
        <v>109.66616759027777</v>
      </c>
      <c r="M15" s="39">
        <v>110.79926354459182</v>
      </c>
      <c r="N15" s="53"/>
      <c r="T15" s="54"/>
      <c r="W15" s="4"/>
    </row>
    <row r="16" spans="1:23" ht="18.600000000000001" customHeight="1" x14ac:dyDescent="0.25">
      <c r="A16" s="55" t="s">
        <v>35</v>
      </c>
      <c r="B16" s="56" t="s">
        <v>36</v>
      </c>
      <c r="C16" s="57">
        <v>2880000</v>
      </c>
      <c r="D16" s="57">
        <v>2676500</v>
      </c>
      <c r="E16" s="57">
        <v>3119769.9786989996</v>
      </c>
      <c r="F16" s="57">
        <v>2888904.1620829999</v>
      </c>
      <c r="G16" s="57">
        <v>230865.81661599997</v>
      </c>
      <c r="H16" s="57">
        <v>2345285.7372409999</v>
      </c>
      <c r="I16" s="57">
        <v>391645.72212800011</v>
      </c>
      <c r="J16" s="57">
        <v>151972.70271399998</v>
      </c>
      <c r="K16" s="58">
        <v>443269.97869899962</v>
      </c>
      <c r="L16" s="59">
        <v>108.32534648260415</v>
      </c>
      <c r="M16" s="60">
        <v>107.93589247461236</v>
      </c>
      <c r="N16" s="53">
        <f>E16/C16%</f>
        <v>108.32534648260415</v>
      </c>
      <c r="O16" s="61">
        <f>SUM(P16:R16)</f>
        <v>1357794.7925760001</v>
      </c>
      <c r="P16" s="61">
        <f>H16-T16</f>
        <v>1106130.7147329999</v>
      </c>
      <c r="Q16" s="61">
        <f>I16-U16</f>
        <v>218923.44280000011</v>
      </c>
      <c r="R16" s="61">
        <f>J16-V16</f>
        <v>32740.635043000002</v>
      </c>
      <c r="S16" s="62">
        <f>SUM(T16:V16)</f>
        <v>1531109.3695070001</v>
      </c>
      <c r="T16" s="62">
        <f>SUM(T19,T21,T22,T48,T50,T53,T62,T63,T64,T72,T73)</f>
        <v>1239155.022508</v>
      </c>
      <c r="U16" s="62">
        <f>SUM(U19,U21,U22,U48,U50,U53,U62,U63,U64,U72,U73)</f>
        <v>172722.279328</v>
      </c>
      <c r="V16" s="62">
        <f>SUM(V19,V21,V22,V48,V50,V53,V62,V63,V64,V72,V73)</f>
        <v>119232.06767099998</v>
      </c>
      <c r="W16" s="4">
        <v>4216831.8258779999</v>
      </c>
    </row>
    <row r="17" spans="1:23" s="72" customFormat="1" ht="30" customHeight="1" x14ac:dyDescent="0.25">
      <c r="A17" s="63"/>
      <c r="B17" s="64" t="s">
        <v>37</v>
      </c>
      <c r="C17" s="65">
        <v>2070000</v>
      </c>
      <c r="D17" s="65">
        <v>1866500</v>
      </c>
      <c r="E17" s="65">
        <v>2119544.6322219996</v>
      </c>
      <c r="F17" s="65">
        <v>1888678.8156059999</v>
      </c>
      <c r="G17" s="65"/>
      <c r="H17" s="65"/>
      <c r="I17" s="65"/>
      <c r="J17" s="65"/>
      <c r="K17" s="66"/>
      <c r="L17" s="67">
        <v>102.39346049381641</v>
      </c>
      <c r="M17" s="60">
        <v>101.18825693040449</v>
      </c>
      <c r="N17" s="68"/>
      <c r="O17" s="69"/>
      <c r="P17" s="69"/>
      <c r="Q17" s="69"/>
      <c r="R17" s="69"/>
      <c r="S17" s="70"/>
      <c r="T17" s="70"/>
      <c r="U17" s="70"/>
      <c r="V17" s="70"/>
      <c r="W17" s="71">
        <f>W11-W16</f>
        <v>197667.57382899895</v>
      </c>
    </row>
    <row r="18" spans="1:23" ht="16.8" customHeight="1" x14ac:dyDescent="0.25">
      <c r="A18" s="50">
        <v>1</v>
      </c>
      <c r="B18" s="51" t="s">
        <v>38</v>
      </c>
      <c r="C18" s="52">
        <v>778000</v>
      </c>
      <c r="D18" s="52">
        <v>778000</v>
      </c>
      <c r="E18" s="52">
        <v>715720.21922199999</v>
      </c>
      <c r="F18" s="38">
        <v>715716.99336399988</v>
      </c>
      <c r="G18" s="52">
        <v>3.2258580000000001</v>
      </c>
      <c r="H18" s="52">
        <v>713918.23420099996</v>
      </c>
      <c r="I18" s="52">
        <v>1406.1650280000001</v>
      </c>
      <c r="J18" s="52">
        <v>392.59413499999999</v>
      </c>
      <c r="K18" s="38">
        <v>-62279.780778000015</v>
      </c>
      <c r="L18" s="59">
        <v>91.994886789460153</v>
      </c>
      <c r="M18" s="60">
        <v>91.994472154755769</v>
      </c>
      <c r="N18" s="53">
        <v>549460.37652300007</v>
      </c>
      <c r="O18" s="16"/>
      <c r="W18" s="8"/>
    </row>
    <row r="19" spans="1:23" ht="19.2" customHeight="1" x14ac:dyDescent="0.25">
      <c r="A19" s="73"/>
      <c r="B19" s="74" t="s">
        <v>39</v>
      </c>
      <c r="C19" s="75">
        <v>692800</v>
      </c>
      <c r="D19" s="75">
        <v>692800</v>
      </c>
      <c r="E19" s="75">
        <v>632888.71233599994</v>
      </c>
      <c r="F19" s="76">
        <v>632888.71233599994</v>
      </c>
      <c r="G19" s="75">
        <v>0</v>
      </c>
      <c r="H19" s="75">
        <v>631910.29875199997</v>
      </c>
      <c r="I19" s="75">
        <v>825.93467199999998</v>
      </c>
      <c r="J19" s="75">
        <v>152.47891200000001</v>
      </c>
      <c r="K19" s="76">
        <v>-59911.287664000061</v>
      </c>
      <c r="L19" s="77">
        <v>91.352296815242482</v>
      </c>
      <c r="M19" s="78">
        <v>91.352296815242482</v>
      </c>
      <c r="N19" s="46">
        <f>N16-N18</f>
        <v>-549352.0511765175</v>
      </c>
      <c r="O19" s="16"/>
      <c r="T19" s="16">
        <f>H19</f>
        <v>631910.29875199997</v>
      </c>
      <c r="U19" s="16">
        <f>I19</f>
        <v>825.93467199999998</v>
      </c>
      <c r="V19" s="16">
        <f>J19</f>
        <v>152.47891200000001</v>
      </c>
      <c r="W19" s="4"/>
    </row>
    <row r="20" spans="1:23" ht="31.8" customHeight="1" x14ac:dyDescent="0.25">
      <c r="A20" s="73"/>
      <c r="B20" s="79" t="s">
        <v>40</v>
      </c>
      <c r="C20" s="80"/>
      <c r="D20" s="80"/>
      <c r="E20" s="80">
        <v>0</v>
      </c>
      <c r="F20" s="76">
        <v>0</v>
      </c>
      <c r="G20" s="80"/>
      <c r="H20" s="80"/>
      <c r="I20" s="80"/>
      <c r="J20" s="80"/>
      <c r="K20" s="38">
        <v>0</v>
      </c>
      <c r="L20" s="77"/>
      <c r="M20" s="78"/>
      <c r="N20" s="53"/>
      <c r="Q20" s="16">
        <f>Q16+U16</f>
        <v>391645.72212800011</v>
      </c>
      <c r="W20" s="8">
        <f>W18-W19</f>
        <v>0</v>
      </c>
    </row>
    <row r="21" spans="1:23" ht="17.399999999999999" customHeight="1" x14ac:dyDescent="0.25">
      <c r="A21" s="73"/>
      <c r="B21" s="74" t="s">
        <v>41</v>
      </c>
      <c r="C21" s="75">
        <v>81000</v>
      </c>
      <c r="D21" s="75">
        <v>81000</v>
      </c>
      <c r="E21" s="75">
        <v>77565.087359000012</v>
      </c>
      <c r="F21" s="76">
        <v>77565.087359000012</v>
      </c>
      <c r="G21" s="75">
        <v>0</v>
      </c>
      <c r="H21" s="75">
        <v>76746.664403000002</v>
      </c>
      <c r="I21" s="75">
        <v>579.83360100000004</v>
      </c>
      <c r="J21" s="75">
        <v>238.58935500000001</v>
      </c>
      <c r="K21" s="76">
        <v>-3434.9126409999881</v>
      </c>
      <c r="L21" s="77">
        <v>95.759367109876564</v>
      </c>
      <c r="M21" s="78">
        <v>95.759367109876564</v>
      </c>
      <c r="N21" s="53">
        <f>I11+J12</f>
        <v>4734418.8594510006</v>
      </c>
      <c r="T21" s="16">
        <f t="shared" ref="T21:V22" si="0">H21</f>
        <v>76746.664403000002</v>
      </c>
      <c r="U21" s="16">
        <f t="shared" si="0"/>
        <v>579.83360100000004</v>
      </c>
      <c r="V21" s="16">
        <f t="shared" si="0"/>
        <v>238.58935500000001</v>
      </c>
    </row>
    <row r="22" spans="1:23" ht="16.8" customHeight="1" x14ac:dyDescent="0.25">
      <c r="A22" s="73"/>
      <c r="B22" s="74" t="s">
        <v>42</v>
      </c>
      <c r="C22" s="75">
        <v>200</v>
      </c>
      <c r="D22" s="75">
        <v>200</v>
      </c>
      <c r="E22" s="75">
        <v>102.307259</v>
      </c>
      <c r="F22" s="76">
        <v>102.307259</v>
      </c>
      <c r="G22" s="75">
        <v>0</v>
      </c>
      <c r="H22" s="75">
        <v>102.307259</v>
      </c>
      <c r="I22" s="75">
        <v>0</v>
      </c>
      <c r="J22" s="75">
        <v>0</v>
      </c>
      <c r="K22" s="76">
        <v>-97.692740999999998</v>
      </c>
      <c r="L22" s="77">
        <v>51.153629500000001</v>
      </c>
      <c r="M22" s="78">
        <v>51.153629500000001</v>
      </c>
      <c r="N22" s="53">
        <v>4679438.6607840005</v>
      </c>
      <c r="T22" s="16">
        <f t="shared" si="0"/>
        <v>102.307259</v>
      </c>
      <c r="U22" s="16">
        <f t="shared" si="0"/>
        <v>0</v>
      </c>
      <c r="V22" s="16">
        <f t="shared" si="0"/>
        <v>0</v>
      </c>
    </row>
    <row r="23" spans="1:23" ht="28.8" customHeight="1" x14ac:dyDescent="0.25">
      <c r="A23" s="73"/>
      <c r="B23" s="79" t="s">
        <v>43</v>
      </c>
      <c r="C23" s="80"/>
      <c r="D23" s="80"/>
      <c r="E23" s="80"/>
      <c r="F23" s="76">
        <v>0</v>
      </c>
      <c r="G23" s="80"/>
      <c r="H23" s="80"/>
      <c r="I23" s="80"/>
      <c r="J23" s="80"/>
      <c r="K23" s="38">
        <v>0</v>
      </c>
      <c r="L23" s="77"/>
      <c r="M23" s="78"/>
      <c r="N23" s="53">
        <f>N21-N22</f>
        <v>54980.198667000048</v>
      </c>
      <c r="O23" s="16"/>
    </row>
    <row r="24" spans="1:23" ht="16.2" customHeight="1" x14ac:dyDescent="0.25">
      <c r="A24" s="73"/>
      <c r="B24" s="81" t="s">
        <v>44</v>
      </c>
      <c r="C24" s="80">
        <v>4000</v>
      </c>
      <c r="D24" s="80">
        <v>4000</v>
      </c>
      <c r="E24" s="80">
        <v>5079.6981029999997</v>
      </c>
      <c r="F24" s="76">
        <v>5079.6981029999997</v>
      </c>
      <c r="G24" s="80">
        <v>0</v>
      </c>
      <c r="H24" s="80">
        <v>5079.6981029999997</v>
      </c>
      <c r="I24" s="80">
        <v>0</v>
      </c>
      <c r="J24" s="80">
        <v>0</v>
      </c>
      <c r="K24" s="76">
        <v>1079.6981029999997</v>
      </c>
      <c r="L24" s="77">
        <v>126.99245257499999</v>
      </c>
      <c r="M24" s="78">
        <v>126.99245257499999</v>
      </c>
      <c r="N24" s="53"/>
      <c r="O24" s="54"/>
    </row>
    <row r="25" spans="1:23" ht="18.600000000000001" customHeight="1" x14ac:dyDescent="0.25">
      <c r="A25" s="73"/>
      <c r="B25" s="79" t="s">
        <v>45</v>
      </c>
      <c r="C25" s="80"/>
      <c r="D25" s="80"/>
      <c r="E25" s="80">
        <v>0</v>
      </c>
      <c r="F25" s="76">
        <v>0</v>
      </c>
      <c r="G25" s="80"/>
      <c r="H25" s="80"/>
      <c r="I25" s="80"/>
      <c r="J25" s="80"/>
      <c r="K25" s="38">
        <v>0</v>
      </c>
      <c r="L25" s="77"/>
      <c r="M25" s="78"/>
      <c r="N25" s="53"/>
      <c r="O25" s="16"/>
    </row>
    <row r="26" spans="1:23" ht="16.2" customHeight="1" x14ac:dyDescent="0.25">
      <c r="A26" s="73"/>
      <c r="B26" s="82" t="s">
        <v>46</v>
      </c>
      <c r="C26" s="80"/>
      <c r="D26" s="80"/>
      <c r="E26" s="80">
        <v>46</v>
      </c>
      <c r="F26" s="76">
        <v>46</v>
      </c>
      <c r="G26" s="80">
        <v>0</v>
      </c>
      <c r="H26" s="80">
        <v>46</v>
      </c>
      <c r="I26" s="80">
        <v>0</v>
      </c>
      <c r="J26" s="80">
        <v>0</v>
      </c>
      <c r="K26" s="76">
        <v>46</v>
      </c>
      <c r="L26" s="77"/>
      <c r="M26" s="78"/>
      <c r="N26" s="53"/>
    </row>
    <row r="27" spans="1:23" ht="15.6" customHeight="1" x14ac:dyDescent="0.25">
      <c r="A27" s="73"/>
      <c r="B27" s="82" t="s">
        <v>47</v>
      </c>
      <c r="C27" s="80"/>
      <c r="D27" s="80"/>
      <c r="E27" s="80">
        <v>38.414165000000004</v>
      </c>
      <c r="F27" s="76">
        <v>35.188307000000002</v>
      </c>
      <c r="G27" s="80">
        <v>3.2258580000000001</v>
      </c>
      <c r="H27" s="80">
        <v>33.265684</v>
      </c>
      <c r="I27" s="80">
        <v>0.39675500000000002</v>
      </c>
      <c r="J27" s="80">
        <v>1.525868</v>
      </c>
      <c r="K27" s="76">
        <v>38.414165000000004</v>
      </c>
      <c r="L27" s="77"/>
      <c r="M27" s="78"/>
      <c r="N27" s="53"/>
    </row>
    <row r="28" spans="1:23" ht="26.4" hidden="1" x14ac:dyDescent="0.25">
      <c r="A28" s="50">
        <v>2</v>
      </c>
      <c r="B28" s="51" t="s">
        <v>48</v>
      </c>
      <c r="C28" s="80"/>
      <c r="D28" s="80"/>
      <c r="E28" s="80">
        <v>0</v>
      </c>
      <c r="F28" s="76">
        <v>0</v>
      </c>
      <c r="G28" s="80"/>
      <c r="H28" s="80"/>
      <c r="I28" s="80"/>
      <c r="J28" s="80"/>
      <c r="K28" s="38">
        <v>0</v>
      </c>
      <c r="L28" s="59" t="e">
        <v>#DIV/0!</v>
      </c>
      <c r="M28" s="60" t="e">
        <v>#DIV/0!</v>
      </c>
      <c r="N28" s="53"/>
    </row>
    <row r="29" spans="1:23" hidden="1" x14ac:dyDescent="0.25">
      <c r="A29" s="73"/>
      <c r="B29" s="81" t="s">
        <v>39</v>
      </c>
      <c r="C29" s="80"/>
      <c r="D29" s="80"/>
      <c r="E29" s="80">
        <v>0</v>
      </c>
      <c r="F29" s="76">
        <v>0</v>
      </c>
      <c r="G29" s="80"/>
      <c r="H29" s="80"/>
      <c r="I29" s="80"/>
      <c r="J29" s="80"/>
      <c r="K29" s="38">
        <v>0</v>
      </c>
      <c r="L29" s="59" t="e">
        <v>#DIV/0!</v>
      </c>
      <c r="M29" s="60" t="e">
        <v>#DIV/0!</v>
      </c>
      <c r="N29" s="53"/>
    </row>
    <row r="30" spans="1:23" hidden="1" x14ac:dyDescent="0.25">
      <c r="A30" s="73"/>
      <c r="B30" s="81" t="s">
        <v>41</v>
      </c>
      <c r="C30" s="80"/>
      <c r="D30" s="80"/>
      <c r="E30" s="80">
        <v>0</v>
      </c>
      <c r="F30" s="76">
        <v>0</v>
      </c>
      <c r="G30" s="80"/>
      <c r="H30" s="80"/>
      <c r="I30" s="80"/>
      <c r="J30" s="80"/>
      <c r="K30" s="38">
        <v>0</v>
      </c>
      <c r="L30" s="59" t="e">
        <v>#DIV/0!</v>
      </c>
      <c r="M30" s="60" t="e">
        <v>#DIV/0!</v>
      </c>
      <c r="N30" s="53"/>
    </row>
    <row r="31" spans="1:23" hidden="1" x14ac:dyDescent="0.25">
      <c r="A31" s="73"/>
      <c r="B31" s="81" t="s">
        <v>42</v>
      </c>
      <c r="C31" s="80"/>
      <c r="D31" s="80"/>
      <c r="E31" s="80">
        <v>0</v>
      </c>
      <c r="F31" s="76">
        <v>0</v>
      </c>
      <c r="G31" s="80"/>
      <c r="H31" s="80"/>
      <c r="I31" s="80"/>
      <c r="J31" s="80"/>
      <c r="K31" s="38">
        <v>0</v>
      </c>
      <c r="L31" s="59" t="e">
        <v>#DIV/0!</v>
      </c>
      <c r="M31" s="60" t="e">
        <v>#DIV/0!</v>
      </c>
      <c r="N31" s="53"/>
    </row>
    <row r="32" spans="1:23" ht="26.4" hidden="1" x14ac:dyDescent="0.25">
      <c r="A32" s="73"/>
      <c r="B32" s="79" t="s">
        <v>43</v>
      </c>
      <c r="C32" s="80"/>
      <c r="D32" s="80"/>
      <c r="E32" s="80">
        <v>0</v>
      </c>
      <c r="F32" s="76">
        <v>0</v>
      </c>
      <c r="G32" s="80"/>
      <c r="H32" s="80"/>
      <c r="I32" s="80"/>
      <c r="J32" s="80"/>
      <c r="K32" s="38">
        <v>0</v>
      </c>
      <c r="L32" s="59" t="e">
        <v>#DIV/0!</v>
      </c>
      <c r="M32" s="60" t="e">
        <v>#DIV/0!</v>
      </c>
      <c r="N32" s="53"/>
    </row>
    <row r="33" spans="1:23" hidden="1" x14ac:dyDescent="0.25">
      <c r="A33" s="73"/>
      <c r="B33" s="81" t="s">
        <v>44</v>
      </c>
      <c r="C33" s="80"/>
      <c r="D33" s="80"/>
      <c r="E33" s="80">
        <v>0</v>
      </c>
      <c r="F33" s="76">
        <v>0</v>
      </c>
      <c r="G33" s="80"/>
      <c r="H33" s="80"/>
      <c r="I33" s="80"/>
      <c r="J33" s="80"/>
      <c r="K33" s="38">
        <v>0</v>
      </c>
      <c r="L33" s="59" t="e">
        <v>#DIV/0!</v>
      </c>
      <c r="M33" s="60" t="e">
        <v>#DIV/0!</v>
      </c>
      <c r="N33" s="53"/>
    </row>
    <row r="34" spans="1:23" s="83" customFormat="1" ht="23.4" customHeight="1" x14ac:dyDescent="0.25">
      <c r="A34" s="50" t="s">
        <v>49</v>
      </c>
      <c r="B34" s="51" t="s">
        <v>50</v>
      </c>
      <c r="C34" s="52">
        <v>728000</v>
      </c>
      <c r="D34" s="52">
        <v>728000</v>
      </c>
      <c r="E34" s="52">
        <v>660707.21922199999</v>
      </c>
      <c r="F34" s="52">
        <v>660703.99336399988</v>
      </c>
      <c r="G34" s="52">
        <v>3.2258580000000001</v>
      </c>
      <c r="H34" s="52">
        <v>658905.23420099996</v>
      </c>
      <c r="I34" s="52">
        <v>1406.1650280000001</v>
      </c>
      <c r="J34" s="52">
        <v>392.59413499999999</v>
      </c>
      <c r="K34" s="38">
        <v>-67292.780778000015</v>
      </c>
      <c r="L34" s="59">
        <v>90.756486156868135</v>
      </c>
      <c r="M34" s="60">
        <v>90.756043044505475</v>
      </c>
      <c r="N34" s="53"/>
      <c r="W34" s="84"/>
    </row>
    <row r="35" spans="1:23" x14ac:dyDescent="0.25">
      <c r="A35" s="85"/>
      <c r="B35" s="86" t="s">
        <v>39</v>
      </c>
      <c r="C35" s="87">
        <v>663000</v>
      </c>
      <c r="D35" s="87">
        <v>663000</v>
      </c>
      <c r="E35" s="87">
        <v>605542.71233599994</v>
      </c>
      <c r="F35" s="76">
        <v>605542.71233599994</v>
      </c>
      <c r="G35" s="87"/>
      <c r="H35" s="87">
        <v>604564.29875199997</v>
      </c>
      <c r="I35" s="87">
        <v>825.93467199999998</v>
      </c>
      <c r="J35" s="87">
        <v>152.47891200000001</v>
      </c>
      <c r="K35" s="88">
        <v>-57457.287664000061</v>
      </c>
      <c r="L35" s="77">
        <v>91.333742433785815</v>
      </c>
      <c r="M35" s="78">
        <v>91.333742433785815</v>
      </c>
      <c r="N35" s="53"/>
    </row>
    <row r="36" spans="1:23" x14ac:dyDescent="0.25">
      <c r="A36" s="73"/>
      <c r="B36" s="82" t="s">
        <v>51</v>
      </c>
      <c r="C36" s="80"/>
      <c r="D36" s="80"/>
      <c r="E36" s="80">
        <v>0.30725900000000195</v>
      </c>
      <c r="F36" s="76">
        <v>0.30725900000000195</v>
      </c>
      <c r="G36" s="80"/>
      <c r="H36" s="80">
        <v>0.30725900000000195</v>
      </c>
      <c r="I36" s="80">
        <v>0</v>
      </c>
      <c r="J36" s="80">
        <v>0</v>
      </c>
      <c r="K36" s="76">
        <v>0.30725900000000195</v>
      </c>
      <c r="L36" s="77"/>
      <c r="M36" s="78"/>
      <c r="N36" s="53"/>
    </row>
    <row r="37" spans="1:23" x14ac:dyDescent="0.25">
      <c r="A37" s="73"/>
      <c r="B37" s="82" t="s">
        <v>41</v>
      </c>
      <c r="C37" s="80">
        <v>64000</v>
      </c>
      <c r="D37" s="80">
        <v>64000</v>
      </c>
      <c r="E37" s="80">
        <v>54808.087358999997</v>
      </c>
      <c r="F37" s="76">
        <v>54808.087358999997</v>
      </c>
      <c r="G37" s="80"/>
      <c r="H37" s="80">
        <v>53989.664403000002</v>
      </c>
      <c r="I37" s="80">
        <v>579.83360100000004</v>
      </c>
      <c r="J37" s="80">
        <v>238.58935500000001</v>
      </c>
      <c r="K37" s="76">
        <v>-9191.9126410000026</v>
      </c>
      <c r="L37" s="77">
        <v>85.637636498437502</v>
      </c>
      <c r="M37" s="78">
        <v>85.637636498437502</v>
      </c>
      <c r="N37" s="53"/>
    </row>
    <row r="38" spans="1:23" x14ac:dyDescent="0.25">
      <c r="A38" s="73"/>
      <c r="B38" s="82" t="s">
        <v>44</v>
      </c>
      <c r="C38" s="80">
        <v>1000</v>
      </c>
      <c r="D38" s="80">
        <v>1000</v>
      </c>
      <c r="E38" s="80">
        <v>303.69810299999972</v>
      </c>
      <c r="F38" s="76">
        <v>303.69810299999972</v>
      </c>
      <c r="G38" s="80"/>
      <c r="H38" s="80">
        <v>303.69810299999972</v>
      </c>
      <c r="I38" s="80">
        <v>0</v>
      </c>
      <c r="J38" s="80">
        <v>0</v>
      </c>
      <c r="K38" s="76">
        <v>-696.30189700000028</v>
      </c>
      <c r="L38" s="77">
        <v>30.369810299999973</v>
      </c>
      <c r="M38" s="78">
        <v>30.369810299999973</v>
      </c>
      <c r="N38" s="53"/>
    </row>
    <row r="39" spans="1:23" x14ac:dyDescent="0.25">
      <c r="A39" s="73"/>
      <c r="B39" s="82" t="s">
        <v>46</v>
      </c>
      <c r="C39" s="80"/>
      <c r="D39" s="80"/>
      <c r="E39" s="80">
        <v>46</v>
      </c>
      <c r="F39" s="76">
        <v>46</v>
      </c>
      <c r="G39" s="80"/>
      <c r="H39" s="80">
        <v>46</v>
      </c>
      <c r="I39" s="80"/>
      <c r="J39" s="80"/>
      <c r="K39" s="76"/>
      <c r="L39" s="77"/>
      <c r="M39" s="78"/>
      <c r="N39" s="53"/>
    </row>
    <row r="40" spans="1:23" x14ac:dyDescent="0.25">
      <c r="A40" s="73"/>
      <c r="B40" s="82" t="s">
        <v>47</v>
      </c>
      <c r="C40" s="80"/>
      <c r="D40" s="80"/>
      <c r="E40" s="80">
        <v>6.4141650000000006</v>
      </c>
      <c r="F40" s="76">
        <v>3.188307</v>
      </c>
      <c r="G40" s="80">
        <v>3.2258580000000001</v>
      </c>
      <c r="H40" s="80">
        <v>1.2656840000000003</v>
      </c>
      <c r="I40" s="80">
        <v>0.39675500000000002</v>
      </c>
      <c r="J40" s="80">
        <v>1.525868</v>
      </c>
      <c r="K40" s="76">
        <v>6.4141650000000006</v>
      </c>
      <c r="L40" s="77"/>
      <c r="M40" s="78"/>
      <c r="N40" s="53"/>
    </row>
    <row r="41" spans="1:23" s="83" customFormat="1" ht="22.2" customHeight="1" x14ac:dyDescent="0.25">
      <c r="A41" s="50" t="s">
        <v>52</v>
      </c>
      <c r="B41" s="51" t="s">
        <v>53</v>
      </c>
      <c r="C41" s="52">
        <v>50000</v>
      </c>
      <c r="D41" s="52">
        <v>50000</v>
      </c>
      <c r="E41" s="52">
        <v>55013</v>
      </c>
      <c r="F41" s="52">
        <v>55013</v>
      </c>
      <c r="G41" s="52"/>
      <c r="H41" s="52">
        <v>55013</v>
      </c>
      <c r="I41" s="52">
        <v>0</v>
      </c>
      <c r="J41" s="52">
        <v>0</v>
      </c>
      <c r="K41" s="38">
        <v>5013</v>
      </c>
      <c r="L41" s="59">
        <v>110.026</v>
      </c>
      <c r="M41" s="60">
        <v>110.026</v>
      </c>
      <c r="N41" s="53"/>
    </row>
    <row r="42" spans="1:23" x14ac:dyDescent="0.25">
      <c r="A42" s="85"/>
      <c r="B42" s="86" t="s">
        <v>39</v>
      </c>
      <c r="C42" s="87">
        <v>29800</v>
      </c>
      <c r="D42" s="87">
        <v>29800</v>
      </c>
      <c r="E42" s="87">
        <v>27346</v>
      </c>
      <c r="F42" s="76">
        <v>27346</v>
      </c>
      <c r="G42" s="87"/>
      <c r="H42" s="87">
        <v>27346</v>
      </c>
      <c r="I42" s="87"/>
      <c r="J42" s="87"/>
      <c r="K42" s="88">
        <v>-2454</v>
      </c>
      <c r="L42" s="59">
        <v>91.765100671140942</v>
      </c>
      <c r="M42" s="60">
        <v>91.765100671140942</v>
      </c>
      <c r="N42" s="53"/>
    </row>
    <row r="43" spans="1:23" x14ac:dyDescent="0.25">
      <c r="A43" s="73"/>
      <c r="B43" s="82" t="s">
        <v>51</v>
      </c>
      <c r="C43" s="80">
        <v>200</v>
      </c>
      <c r="D43" s="80">
        <v>200</v>
      </c>
      <c r="E43" s="80">
        <v>102</v>
      </c>
      <c r="F43" s="76">
        <v>102</v>
      </c>
      <c r="G43" s="80"/>
      <c r="H43" s="80">
        <v>102</v>
      </c>
      <c r="I43" s="80"/>
      <c r="J43" s="80"/>
      <c r="K43" s="76">
        <v>-98</v>
      </c>
      <c r="L43" s="77">
        <v>51</v>
      </c>
      <c r="M43" s="78">
        <v>51</v>
      </c>
      <c r="N43" s="53"/>
    </row>
    <row r="44" spans="1:23" x14ac:dyDescent="0.25">
      <c r="A44" s="73"/>
      <c r="B44" s="82" t="s">
        <v>41</v>
      </c>
      <c r="C44" s="80">
        <v>17000</v>
      </c>
      <c r="D44" s="80">
        <v>17000</v>
      </c>
      <c r="E44" s="80">
        <v>22757</v>
      </c>
      <c r="F44" s="76">
        <v>22757</v>
      </c>
      <c r="G44" s="80"/>
      <c r="H44" s="80">
        <v>22757</v>
      </c>
      <c r="I44" s="80"/>
      <c r="J44" s="80"/>
      <c r="K44" s="76">
        <v>5757</v>
      </c>
      <c r="L44" s="77">
        <v>133.86470588235295</v>
      </c>
      <c r="M44" s="78">
        <v>133.86470588235295</v>
      </c>
      <c r="N44" s="53"/>
    </row>
    <row r="45" spans="1:23" x14ac:dyDescent="0.25">
      <c r="A45" s="73"/>
      <c r="B45" s="82" t="s">
        <v>44</v>
      </c>
      <c r="C45" s="80">
        <v>3000</v>
      </c>
      <c r="D45" s="80">
        <v>3000</v>
      </c>
      <c r="E45" s="80">
        <v>4776</v>
      </c>
      <c r="F45" s="76">
        <v>4776</v>
      </c>
      <c r="G45" s="80"/>
      <c r="H45" s="80">
        <v>4776</v>
      </c>
      <c r="I45" s="80"/>
      <c r="J45" s="80"/>
      <c r="K45" s="76">
        <v>1776</v>
      </c>
      <c r="L45" s="77">
        <v>159.19999999999999</v>
      </c>
      <c r="M45" s="78">
        <v>159.19999999999999</v>
      </c>
      <c r="N45" s="53"/>
    </row>
    <row r="46" spans="1:23" x14ac:dyDescent="0.25">
      <c r="A46" s="73"/>
      <c r="B46" s="82" t="s">
        <v>47</v>
      </c>
      <c r="C46" s="80"/>
      <c r="D46" s="80"/>
      <c r="E46" s="80">
        <v>32</v>
      </c>
      <c r="F46" s="76">
        <v>32</v>
      </c>
      <c r="G46" s="80"/>
      <c r="H46" s="80">
        <v>32</v>
      </c>
      <c r="I46" s="80"/>
      <c r="J46" s="80"/>
      <c r="K46" s="76">
        <v>32</v>
      </c>
      <c r="L46" s="77"/>
      <c r="M46" s="78"/>
      <c r="N46" s="53"/>
    </row>
    <row r="47" spans="1:23" ht="16.2" customHeight="1" x14ac:dyDescent="0.25">
      <c r="A47" s="50">
        <v>2</v>
      </c>
      <c r="B47" s="89" t="s">
        <v>54</v>
      </c>
      <c r="C47" s="52">
        <v>135000</v>
      </c>
      <c r="D47" s="52">
        <v>135000</v>
      </c>
      <c r="E47" s="52">
        <v>175613.94046800002</v>
      </c>
      <c r="F47" s="52">
        <v>175604.12139700001</v>
      </c>
      <c r="G47" s="52">
        <v>9.8190709999999992</v>
      </c>
      <c r="H47" s="52">
        <v>175604.12139700001</v>
      </c>
      <c r="I47" s="52">
        <v>0</v>
      </c>
      <c r="J47" s="52">
        <v>0</v>
      </c>
      <c r="K47" s="38">
        <v>40613.940468000015</v>
      </c>
      <c r="L47" s="59">
        <v>130.08440034666668</v>
      </c>
      <c r="M47" s="60">
        <v>130.07712696074074</v>
      </c>
      <c r="N47" s="53"/>
    </row>
    <row r="48" spans="1:23" x14ac:dyDescent="0.25">
      <c r="A48" s="85"/>
      <c r="B48" s="86" t="s">
        <v>39</v>
      </c>
      <c r="C48" s="87">
        <v>321000</v>
      </c>
      <c r="D48" s="87">
        <v>321000</v>
      </c>
      <c r="E48" s="87">
        <v>30232.915358999999</v>
      </c>
      <c r="F48" s="76">
        <v>30232.915358999999</v>
      </c>
      <c r="G48" s="87">
        <v>0</v>
      </c>
      <c r="H48" s="87">
        <v>30232.915358999999</v>
      </c>
      <c r="I48" s="87">
        <v>0</v>
      </c>
      <c r="J48" s="87">
        <v>0</v>
      </c>
      <c r="K48" s="90">
        <v>-290767.08464100002</v>
      </c>
      <c r="L48" s="77">
        <v>9.4183536943925237</v>
      </c>
      <c r="M48" s="78">
        <v>9.4183536943925237</v>
      </c>
      <c r="N48" s="53"/>
      <c r="T48" s="16">
        <f>H48</f>
        <v>30232.915358999999</v>
      </c>
      <c r="U48" s="16">
        <f>I48</f>
        <v>0</v>
      </c>
      <c r="V48" s="16">
        <f>J48</f>
        <v>0</v>
      </c>
    </row>
    <row r="49" spans="1:22" ht="26.4" x14ac:dyDescent="0.25">
      <c r="A49" s="73"/>
      <c r="B49" s="79" t="s">
        <v>55</v>
      </c>
      <c r="C49" s="80"/>
      <c r="D49" s="80"/>
      <c r="E49" s="80">
        <v>0</v>
      </c>
      <c r="F49" s="76">
        <v>0</v>
      </c>
      <c r="G49" s="80"/>
      <c r="H49" s="80"/>
      <c r="I49" s="80"/>
      <c r="J49" s="80"/>
      <c r="K49" s="38">
        <v>0</v>
      </c>
      <c r="L49" s="77"/>
      <c r="M49" s="78"/>
      <c r="N49" s="53"/>
    </row>
    <row r="50" spans="1:22" x14ac:dyDescent="0.25">
      <c r="A50" s="85"/>
      <c r="B50" s="86" t="s">
        <v>41</v>
      </c>
      <c r="C50" s="87">
        <v>68300</v>
      </c>
      <c r="D50" s="87">
        <v>68300</v>
      </c>
      <c r="E50" s="87">
        <v>144310.03588700001</v>
      </c>
      <c r="F50" s="76">
        <v>144310.03588700001</v>
      </c>
      <c r="G50" s="87">
        <v>0</v>
      </c>
      <c r="H50" s="87">
        <v>144310.03588700001</v>
      </c>
      <c r="I50" s="87">
        <v>0</v>
      </c>
      <c r="J50" s="87">
        <v>0</v>
      </c>
      <c r="K50" s="90">
        <v>76010.035887000005</v>
      </c>
      <c r="L50" s="77">
        <v>211.28848592532944</v>
      </c>
      <c r="M50" s="78">
        <v>211.28848592532944</v>
      </c>
      <c r="N50" s="53"/>
      <c r="T50" s="16">
        <f>H50</f>
        <v>144310.03588700001</v>
      </c>
      <c r="U50" s="16">
        <f>I50</f>
        <v>0</v>
      </c>
      <c r="V50" s="16">
        <f>J50</f>
        <v>0</v>
      </c>
    </row>
    <row r="51" spans="1:22" ht="26.4" x14ac:dyDescent="0.25">
      <c r="A51" s="73"/>
      <c r="B51" s="79" t="s">
        <v>56</v>
      </c>
      <c r="C51" s="80"/>
      <c r="D51" s="80"/>
      <c r="E51" s="80">
        <v>0</v>
      </c>
      <c r="F51" s="76">
        <v>0</v>
      </c>
      <c r="G51" s="80"/>
      <c r="H51" s="80"/>
      <c r="I51" s="80"/>
      <c r="J51" s="80"/>
      <c r="K51" s="38">
        <v>0</v>
      </c>
      <c r="L51" s="77"/>
      <c r="M51" s="78"/>
      <c r="N51" s="53"/>
    </row>
    <row r="52" spans="1:22" x14ac:dyDescent="0.25">
      <c r="A52" s="73"/>
      <c r="B52" s="81" t="s">
        <v>57</v>
      </c>
      <c r="C52" s="80"/>
      <c r="D52" s="80"/>
      <c r="E52" s="80">
        <v>0</v>
      </c>
      <c r="F52" s="76">
        <v>0</v>
      </c>
      <c r="G52" s="80"/>
      <c r="H52" s="80"/>
      <c r="I52" s="80"/>
      <c r="J52" s="80"/>
      <c r="K52" s="38">
        <v>0</v>
      </c>
      <c r="L52" s="77"/>
      <c r="M52" s="78"/>
      <c r="N52" s="53"/>
    </row>
    <row r="53" spans="1:22" x14ac:dyDescent="0.25">
      <c r="A53" s="85"/>
      <c r="B53" s="86" t="s">
        <v>42</v>
      </c>
      <c r="C53" s="87">
        <v>5000</v>
      </c>
      <c r="D53" s="87">
        <v>5000</v>
      </c>
      <c r="E53" s="87">
        <v>0</v>
      </c>
      <c r="F53" s="76">
        <v>0</v>
      </c>
      <c r="G53" s="87">
        <v>0</v>
      </c>
      <c r="H53" s="87">
        <v>0</v>
      </c>
      <c r="I53" s="87">
        <v>0</v>
      </c>
      <c r="J53" s="87">
        <v>0</v>
      </c>
      <c r="K53" s="88">
        <v>-5000</v>
      </c>
      <c r="L53" s="77">
        <v>0</v>
      </c>
      <c r="M53" s="78">
        <v>0</v>
      </c>
      <c r="N53" s="53"/>
      <c r="T53" s="16">
        <f>H53</f>
        <v>0</v>
      </c>
      <c r="U53" s="16">
        <f>I53</f>
        <v>0</v>
      </c>
      <c r="V53" s="16">
        <f>J53</f>
        <v>0</v>
      </c>
    </row>
    <row r="54" spans="1:22" ht="26.4" x14ac:dyDescent="0.25">
      <c r="A54" s="73"/>
      <c r="B54" s="79" t="s">
        <v>58</v>
      </c>
      <c r="C54" s="80"/>
      <c r="D54" s="80"/>
      <c r="E54" s="80">
        <v>0</v>
      </c>
      <c r="F54" s="76">
        <v>0</v>
      </c>
      <c r="G54" s="80"/>
      <c r="H54" s="80"/>
      <c r="I54" s="80"/>
      <c r="J54" s="80"/>
      <c r="K54" s="38">
        <v>0</v>
      </c>
      <c r="L54" s="77"/>
      <c r="M54" s="78"/>
      <c r="N54" s="53"/>
    </row>
    <row r="55" spans="1:22" x14ac:dyDescent="0.25">
      <c r="A55" s="73"/>
      <c r="B55" s="81" t="s">
        <v>44</v>
      </c>
      <c r="C55" s="80">
        <v>3700</v>
      </c>
      <c r="D55" s="80">
        <v>3700</v>
      </c>
      <c r="E55" s="80">
        <v>237.48599999999999</v>
      </c>
      <c r="F55" s="76">
        <v>237.48599999999999</v>
      </c>
      <c r="G55" s="80">
        <v>0</v>
      </c>
      <c r="H55" s="80">
        <v>237.48599999999999</v>
      </c>
      <c r="I55" s="80">
        <v>0</v>
      </c>
      <c r="J55" s="80">
        <v>0</v>
      </c>
      <c r="K55" s="76">
        <v>-3462.5140000000001</v>
      </c>
      <c r="L55" s="77">
        <v>6.4185405405405405</v>
      </c>
      <c r="M55" s="78">
        <v>6.4185405405405405</v>
      </c>
      <c r="N55" s="53"/>
    </row>
    <row r="56" spans="1:22" x14ac:dyDescent="0.25">
      <c r="A56" s="73"/>
      <c r="B56" s="79" t="s">
        <v>45</v>
      </c>
      <c r="C56" s="80"/>
      <c r="D56" s="80"/>
      <c r="E56" s="80">
        <v>0</v>
      </c>
      <c r="F56" s="76">
        <v>0</v>
      </c>
      <c r="G56" s="80"/>
      <c r="H56" s="80"/>
      <c r="I56" s="80"/>
      <c r="J56" s="80"/>
      <c r="K56" s="38">
        <v>0</v>
      </c>
      <c r="L56" s="77"/>
      <c r="M56" s="78"/>
      <c r="N56" s="53"/>
    </row>
    <row r="57" spans="1:22" ht="26.4" x14ac:dyDescent="0.25">
      <c r="A57" s="73"/>
      <c r="B57" s="79" t="s">
        <v>55</v>
      </c>
      <c r="C57" s="80"/>
      <c r="D57" s="80"/>
      <c r="E57" s="80">
        <v>0</v>
      </c>
      <c r="F57" s="76">
        <v>0</v>
      </c>
      <c r="G57" s="80"/>
      <c r="H57" s="80"/>
      <c r="I57" s="80"/>
      <c r="J57" s="80"/>
      <c r="K57" s="38">
        <v>0</v>
      </c>
      <c r="L57" s="77"/>
      <c r="M57" s="78"/>
      <c r="N57" s="53"/>
    </row>
    <row r="58" spans="1:22" x14ac:dyDescent="0.25">
      <c r="A58" s="73"/>
      <c r="B58" s="82" t="s">
        <v>46</v>
      </c>
      <c r="C58" s="80"/>
      <c r="D58" s="80"/>
      <c r="E58" s="80">
        <v>5</v>
      </c>
      <c r="F58" s="76">
        <v>5</v>
      </c>
      <c r="G58" s="80">
        <v>0</v>
      </c>
      <c r="H58" s="80">
        <v>5</v>
      </c>
      <c r="I58" s="80">
        <v>0</v>
      </c>
      <c r="J58" s="80">
        <v>0</v>
      </c>
      <c r="K58" s="76">
        <v>5</v>
      </c>
      <c r="L58" s="77"/>
      <c r="M58" s="78"/>
      <c r="N58" s="53"/>
    </row>
    <row r="59" spans="1:22" x14ac:dyDescent="0.25">
      <c r="A59" s="73"/>
      <c r="B59" s="82" t="s">
        <v>47</v>
      </c>
      <c r="C59" s="80"/>
      <c r="D59" s="80"/>
      <c r="E59" s="80">
        <v>11.957488999999999</v>
      </c>
      <c r="F59" s="76">
        <v>2.1384180000000002</v>
      </c>
      <c r="G59" s="80">
        <v>9.8190709999999992</v>
      </c>
      <c r="H59" s="80">
        <v>2.1384180000000002</v>
      </c>
      <c r="I59" s="80">
        <v>0</v>
      </c>
      <c r="J59" s="80">
        <v>0</v>
      </c>
      <c r="K59" s="76">
        <v>11.957488999999999</v>
      </c>
      <c r="L59" s="77"/>
      <c r="M59" s="78"/>
      <c r="N59" s="53"/>
    </row>
    <row r="60" spans="1:22" x14ac:dyDescent="0.25">
      <c r="A60" s="73"/>
      <c r="B60" s="82" t="s">
        <v>59</v>
      </c>
      <c r="C60" s="80"/>
      <c r="D60" s="80"/>
      <c r="E60" s="80">
        <v>816.54573300000004</v>
      </c>
      <c r="F60" s="76">
        <v>816.54573300000004</v>
      </c>
      <c r="G60" s="80">
        <v>0</v>
      </c>
      <c r="H60" s="80">
        <v>816.54573300000004</v>
      </c>
      <c r="I60" s="80">
        <v>0</v>
      </c>
      <c r="J60" s="80">
        <v>0</v>
      </c>
      <c r="K60" s="76">
        <v>816.54573300000004</v>
      </c>
      <c r="L60" s="77"/>
      <c r="M60" s="78"/>
      <c r="N60" s="53"/>
    </row>
    <row r="61" spans="1:22" x14ac:dyDescent="0.25">
      <c r="A61" s="50">
        <v>3</v>
      </c>
      <c r="B61" s="51" t="s">
        <v>60</v>
      </c>
      <c r="C61" s="52">
        <v>398000</v>
      </c>
      <c r="D61" s="52">
        <v>398000</v>
      </c>
      <c r="E61" s="52">
        <v>311074.06757499999</v>
      </c>
      <c r="F61" s="52">
        <v>310780.57319099997</v>
      </c>
      <c r="G61" s="52">
        <v>293.49438399999997</v>
      </c>
      <c r="H61" s="52">
        <v>105570.488342</v>
      </c>
      <c r="I61" s="52">
        <v>102928.948707</v>
      </c>
      <c r="J61" s="52">
        <v>102281.13614199999</v>
      </c>
      <c r="K61" s="38">
        <v>-86925.932425000006</v>
      </c>
      <c r="L61" s="59">
        <v>78.159313461055277</v>
      </c>
      <c r="M61" s="60">
        <v>78.085571153517577</v>
      </c>
      <c r="N61" s="53"/>
    </row>
    <row r="62" spans="1:22" x14ac:dyDescent="0.25">
      <c r="A62" s="85"/>
      <c r="B62" s="86" t="s">
        <v>39</v>
      </c>
      <c r="C62" s="87">
        <v>321000</v>
      </c>
      <c r="D62" s="87">
        <v>321000</v>
      </c>
      <c r="E62" s="87">
        <v>251880.44718100003</v>
      </c>
      <c r="F62" s="76">
        <v>251880.44718100003</v>
      </c>
      <c r="G62" s="87">
        <v>0</v>
      </c>
      <c r="H62" s="87">
        <v>70990.412152000004</v>
      </c>
      <c r="I62" s="87">
        <v>93912.761058000004</v>
      </c>
      <c r="J62" s="87">
        <v>86977.273971000002</v>
      </c>
      <c r="K62" s="88">
        <v>-69119.552818999975</v>
      </c>
      <c r="L62" s="77">
        <v>78.467429028348917</v>
      </c>
      <c r="M62" s="78">
        <v>78.467429028348917</v>
      </c>
      <c r="N62" s="91"/>
      <c r="T62" s="16">
        <f>H62</f>
        <v>70990.412152000004</v>
      </c>
      <c r="U62" s="16">
        <f t="shared" ref="U62:V64" si="1">I62</f>
        <v>93912.761058000004</v>
      </c>
      <c r="V62" s="16">
        <f t="shared" si="1"/>
        <v>86977.273971000002</v>
      </c>
    </row>
    <row r="63" spans="1:22" x14ac:dyDescent="0.25">
      <c r="A63" s="85"/>
      <c r="B63" s="86" t="s">
        <v>41</v>
      </c>
      <c r="C63" s="87">
        <v>68300</v>
      </c>
      <c r="D63" s="87">
        <v>68300</v>
      </c>
      <c r="E63" s="87">
        <v>51023.990999000001</v>
      </c>
      <c r="F63" s="76">
        <v>51023.462088999993</v>
      </c>
      <c r="G63" s="87">
        <v>0.52890999999999999</v>
      </c>
      <c r="H63" s="87">
        <v>33203.238604999999</v>
      </c>
      <c r="I63" s="87">
        <v>5714.9431480000003</v>
      </c>
      <c r="J63" s="87">
        <v>12105.280336</v>
      </c>
      <c r="K63" s="88">
        <v>-17276.009000999999</v>
      </c>
      <c r="L63" s="77">
        <v>74.705696923865304</v>
      </c>
      <c r="M63" s="78">
        <v>74.704922531478758</v>
      </c>
      <c r="N63" s="91"/>
      <c r="T63" s="16">
        <f>H63</f>
        <v>33203.238604999999</v>
      </c>
      <c r="U63" s="16">
        <f t="shared" si="1"/>
        <v>5714.9431480000003</v>
      </c>
      <c r="V63" s="16">
        <f t="shared" si="1"/>
        <v>12105.280336</v>
      </c>
    </row>
    <row r="64" spans="1:22" x14ac:dyDescent="0.25">
      <c r="A64" s="85"/>
      <c r="B64" s="86" t="s">
        <v>42</v>
      </c>
      <c r="C64" s="87">
        <v>5000</v>
      </c>
      <c r="D64" s="87">
        <v>5000</v>
      </c>
      <c r="E64" s="87">
        <v>3205.7277870000003</v>
      </c>
      <c r="F64" s="76">
        <v>3205.7277870000003</v>
      </c>
      <c r="G64" s="87">
        <v>0</v>
      </c>
      <c r="H64" s="87">
        <v>69.595951999999997</v>
      </c>
      <c r="I64" s="87">
        <v>0</v>
      </c>
      <c r="J64" s="87">
        <v>3136.1318350000001</v>
      </c>
      <c r="K64" s="88">
        <v>-1794.2722129999997</v>
      </c>
      <c r="L64" s="77">
        <v>64.11455574</v>
      </c>
      <c r="M64" s="78">
        <v>64.11455574</v>
      </c>
      <c r="N64" s="91"/>
      <c r="T64" s="16">
        <f>H64</f>
        <v>69.595951999999997</v>
      </c>
      <c r="U64" s="16">
        <f t="shared" si="1"/>
        <v>0</v>
      </c>
      <c r="V64" s="16">
        <f t="shared" si="1"/>
        <v>3136.1318350000001</v>
      </c>
    </row>
    <row r="65" spans="1:23" ht="26.4" x14ac:dyDescent="0.25">
      <c r="A65" s="73"/>
      <c r="B65" s="79" t="s">
        <v>61</v>
      </c>
      <c r="C65" s="80"/>
      <c r="D65" s="80"/>
      <c r="E65" s="80">
        <v>0</v>
      </c>
      <c r="F65" s="76">
        <v>0</v>
      </c>
      <c r="G65" s="80"/>
      <c r="H65" s="80"/>
      <c r="I65" s="80"/>
      <c r="J65" s="80"/>
      <c r="K65" s="38">
        <v>0</v>
      </c>
      <c r="L65" s="77"/>
      <c r="M65" s="78"/>
      <c r="N65" s="53"/>
    </row>
    <row r="66" spans="1:23" x14ac:dyDescent="0.25">
      <c r="A66" s="73"/>
      <c r="B66" s="81" t="s">
        <v>44</v>
      </c>
      <c r="C66" s="80">
        <v>3700</v>
      </c>
      <c r="D66" s="80">
        <v>3700</v>
      </c>
      <c r="E66" s="80">
        <v>4027.0970120000002</v>
      </c>
      <c r="F66" s="76">
        <v>4027.0970120000002</v>
      </c>
      <c r="G66" s="80">
        <v>0</v>
      </c>
      <c r="H66" s="80">
        <v>1129.21756</v>
      </c>
      <c r="I66" s="80">
        <v>2897.8794520000001</v>
      </c>
      <c r="J66" s="80">
        <v>0</v>
      </c>
      <c r="K66" s="76">
        <v>327.09701200000018</v>
      </c>
      <c r="L66" s="77">
        <v>108.84045978378379</v>
      </c>
      <c r="M66" s="78">
        <v>108.84045978378379</v>
      </c>
      <c r="N66" s="91"/>
    </row>
    <row r="67" spans="1:23" x14ac:dyDescent="0.25">
      <c r="A67" s="73"/>
      <c r="B67" s="82" t="s">
        <v>46</v>
      </c>
      <c r="C67" s="80"/>
      <c r="D67" s="80"/>
      <c r="E67" s="80">
        <v>251.11259999999999</v>
      </c>
      <c r="F67" s="76">
        <v>251.11259999999999</v>
      </c>
      <c r="G67" s="80">
        <v>0</v>
      </c>
      <c r="H67" s="80">
        <v>42.5</v>
      </c>
      <c r="I67" s="80">
        <v>146.1626</v>
      </c>
      <c r="J67" s="80">
        <v>62.45</v>
      </c>
      <c r="K67" s="76">
        <v>251.11259999999999</v>
      </c>
      <c r="L67" s="77"/>
      <c r="M67" s="78"/>
      <c r="N67" s="91"/>
    </row>
    <row r="68" spans="1:23" x14ac:dyDescent="0.25">
      <c r="A68" s="73"/>
      <c r="B68" s="82" t="s">
        <v>47</v>
      </c>
      <c r="C68" s="80"/>
      <c r="D68" s="80"/>
      <c r="E68" s="80">
        <v>685.69199600000002</v>
      </c>
      <c r="F68" s="76">
        <v>392.72652199999999</v>
      </c>
      <c r="G68" s="80">
        <v>292.96547399999997</v>
      </c>
      <c r="H68" s="80">
        <v>135.52407299999999</v>
      </c>
      <c r="I68" s="80">
        <v>257.202449</v>
      </c>
      <c r="J68" s="80">
        <v>0</v>
      </c>
      <c r="K68" s="76">
        <v>685.69199600000002</v>
      </c>
      <c r="L68" s="77"/>
      <c r="M68" s="78"/>
      <c r="N68" s="91"/>
    </row>
    <row r="69" spans="1:23" x14ac:dyDescent="0.25">
      <c r="A69" s="73">
        <v>4</v>
      </c>
      <c r="B69" s="81" t="s">
        <v>62</v>
      </c>
      <c r="C69" s="80">
        <v>99000</v>
      </c>
      <c r="D69" s="80">
        <v>99000</v>
      </c>
      <c r="E69" s="80">
        <v>105946.172653</v>
      </c>
      <c r="F69" s="76">
        <v>105946.172653</v>
      </c>
      <c r="G69" s="80">
        <v>0</v>
      </c>
      <c r="H69" s="80">
        <v>0</v>
      </c>
      <c r="I69" s="80">
        <v>97752.365791000004</v>
      </c>
      <c r="J69" s="80">
        <v>8193.8068619999995</v>
      </c>
      <c r="K69" s="76">
        <v>6946.1726530000014</v>
      </c>
      <c r="L69" s="77">
        <v>107.01633601313131</v>
      </c>
      <c r="M69" s="78">
        <v>107.01633601313131</v>
      </c>
      <c r="N69" s="91"/>
    </row>
    <row r="70" spans="1:23" x14ac:dyDescent="0.25">
      <c r="A70" s="73">
        <v>5</v>
      </c>
      <c r="B70" s="81" t="s">
        <v>63</v>
      </c>
      <c r="C70" s="80"/>
      <c r="D70" s="80"/>
      <c r="E70" s="80">
        <v>34.407322999999998</v>
      </c>
      <c r="F70" s="76">
        <v>34.407322999999998</v>
      </c>
      <c r="G70" s="80">
        <v>0</v>
      </c>
      <c r="H70" s="80">
        <v>0</v>
      </c>
      <c r="I70" s="80">
        <v>0</v>
      </c>
      <c r="J70" s="80">
        <v>34.407322999999998</v>
      </c>
      <c r="K70" s="76">
        <v>34.407322999999998</v>
      </c>
      <c r="L70" s="77"/>
      <c r="M70" s="78"/>
      <c r="N70" s="91"/>
    </row>
    <row r="71" spans="1:23" x14ac:dyDescent="0.25">
      <c r="A71" s="73">
        <v>6</v>
      </c>
      <c r="B71" s="81" t="s">
        <v>64</v>
      </c>
      <c r="C71" s="80">
        <v>6000</v>
      </c>
      <c r="D71" s="80">
        <v>6000</v>
      </c>
      <c r="E71" s="80">
        <v>6227.667066</v>
      </c>
      <c r="F71" s="76">
        <v>6227.667066</v>
      </c>
      <c r="G71" s="80">
        <v>0</v>
      </c>
      <c r="H71" s="80">
        <v>32.928196999999997</v>
      </c>
      <c r="I71" s="80">
        <v>3494.5425180000002</v>
      </c>
      <c r="J71" s="80">
        <v>2700.196351</v>
      </c>
      <c r="K71" s="76">
        <v>227.66706599999998</v>
      </c>
      <c r="L71" s="77">
        <v>103.7944511</v>
      </c>
      <c r="M71" s="78">
        <v>103.7944511</v>
      </c>
      <c r="N71" s="91"/>
    </row>
    <row r="72" spans="1:23" x14ac:dyDescent="0.25">
      <c r="A72" s="85">
        <v>7</v>
      </c>
      <c r="B72" s="86" t="s">
        <v>65</v>
      </c>
      <c r="C72" s="87">
        <v>200000</v>
      </c>
      <c r="D72" s="87">
        <v>200000</v>
      </c>
      <c r="E72" s="87">
        <v>248010.93370200004</v>
      </c>
      <c r="F72" s="76">
        <v>248010.93370200004</v>
      </c>
      <c r="G72" s="87">
        <v>0</v>
      </c>
      <c r="H72" s="87">
        <v>159699.81359100001</v>
      </c>
      <c r="I72" s="87">
        <v>71688.806849000001</v>
      </c>
      <c r="J72" s="87">
        <v>16622.313262</v>
      </c>
      <c r="K72" s="88">
        <v>48010.933702000038</v>
      </c>
      <c r="L72" s="77">
        <v>124.00546685100002</v>
      </c>
      <c r="M72" s="78">
        <v>124.00546685100002</v>
      </c>
      <c r="N72" s="91"/>
      <c r="T72" s="16">
        <f t="shared" ref="T72:V73" si="2">H72</f>
        <v>159699.81359100001</v>
      </c>
      <c r="U72" s="16">
        <f t="shared" si="2"/>
        <v>71688.806849000001</v>
      </c>
      <c r="V72" s="16">
        <f t="shared" si="2"/>
        <v>16622.313262</v>
      </c>
    </row>
    <row r="73" spans="1:23" x14ac:dyDescent="0.25">
      <c r="A73" s="85">
        <v>8</v>
      </c>
      <c r="B73" s="86" t="s">
        <v>66</v>
      </c>
      <c r="C73" s="87">
        <v>230000</v>
      </c>
      <c r="D73" s="87">
        <v>85500</v>
      </c>
      <c r="E73" s="87">
        <v>247009.05395500001</v>
      </c>
      <c r="F73" s="76">
        <v>91889.740548000002</v>
      </c>
      <c r="G73" s="87">
        <v>155119.31340700001</v>
      </c>
      <c r="H73" s="87">
        <v>91889.740548000002</v>
      </c>
      <c r="I73" s="87">
        <v>0</v>
      </c>
      <c r="J73" s="87">
        <v>0</v>
      </c>
      <c r="K73" s="88">
        <v>161509.05395500001</v>
      </c>
      <c r="L73" s="77">
        <v>107.39524085000001</v>
      </c>
      <c r="M73" s="78">
        <v>107.47338075789474</v>
      </c>
      <c r="N73" s="91"/>
      <c r="T73" s="16">
        <f t="shared" si="2"/>
        <v>91889.740548000002</v>
      </c>
      <c r="U73" s="16">
        <f t="shared" si="2"/>
        <v>0</v>
      </c>
      <c r="V73" s="16">
        <f t="shared" si="2"/>
        <v>0</v>
      </c>
    </row>
    <row r="74" spans="1:23" ht="15.6" customHeight="1" x14ac:dyDescent="0.25">
      <c r="A74" s="92"/>
      <c r="B74" s="93" t="s">
        <v>67</v>
      </c>
      <c r="C74" s="94">
        <v>144500</v>
      </c>
      <c r="D74" s="94"/>
      <c r="E74" s="94">
        <v>155119.31340700001</v>
      </c>
      <c r="F74" s="76">
        <v>0</v>
      </c>
      <c r="G74" s="94">
        <v>155119.31340700001</v>
      </c>
      <c r="H74" s="94"/>
      <c r="I74" s="94"/>
      <c r="J74" s="94"/>
      <c r="K74" s="76">
        <v>155119.31340700001</v>
      </c>
      <c r="L74" s="77">
        <v>107.34900581799309</v>
      </c>
      <c r="M74" s="78"/>
      <c r="N74" s="91"/>
    </row>
    <row r="75" spans="1:23" ht="19.2" customHeight="1" x14ac:dyDescent="0.25">
      <c r="A75" s="73"/>
      <c r="B75" s="79" t="s">
        <v>68</v>
      </c>
      <c r="C75" s="95">
        <v>85500</v>
      </c>
      <c r="D75" s="95">
        <v>85500</v>
      </c>
      <c r="E75" s="95">
        <v>91889.740548000002</v>
      </c>
      <c r="F75" s="76">
        <v>91889.740548000002</v>
      </c>
      <c r="G75" s="95"/>
      <c r="H75" s="95">
        <v>91889.740548000002</v>
      </c>
      <c r="I75" s="95"/>
      <c r="J75" s="95"/>
      <c r="K75" s="76">
        <v>6389.7405480000016</v>
      </c>
      <c r="L75" s="77">
        <v>107.47338075789474</v>
      </c>
      <c r="M75" s="78">
        <v>107.47338075789474</v>
      </c>
      <c r="N75" s="91"/>
    </row>
    <row r="76" spans="1:23" ht="16.8" customHeight="1" x14ac:dyDescent="0.25">
      <c r="A76" s="73">
        <v>9</v>
      </c>
      <c r="B76" s="81" t="s">
        <v>69</v>
      </c>
      <c r="C76" s="80">
        <v>50000</v>
      </c>
      <c r="D76" s="80">
        <v>35000</v>
      </c>
      <c r="E76" s="80">
        <v>75394.374926000004</v>
      </c>
      <c r="F76" s="76">
        <v>44067.689262</v>
      </c>
      <c r="G76" s="80">
        <v>31326.685664000001</v>
      </c>
      <c r="H76" s="80">
        <v>21838.612346999998</v>
      </c>
      <c r="I76" s="80">
        <v>11228.621838999999</v>
      </c>
      <c r="J76" s="80">
        <v>11000.455076</v>
      </c>
      <c r="K76" s="76">
        <v>40394.374926000004</v>
      </c>
      <c r="L76" s="77">
        <v>150.788749852</v>
      </c>
      <c r="M76" s="78">
        <v>125.90768360571428</v>
      </c>
      <c r="N76" s="91"/>
      <c r="W76" s="8"/>
    </row>
    <row r="77" spans="1:23" ht="29.4" customHeight="1" x14ac:dyDescent="0.25">
      <c r="A77" s="92"/>
      <c r="B77" s="93" t="s">
        <v>70</v>
      </c>
      <c r="C77" s="94">
        <v>15000</v>
      </c>
      <c r="D77" s="94"/>
      <c r="E77" s="96">
        <v>31326.685664000001</v>
      </c>
      <c r="F77" s="76">
        <v>0</v>
      </c>
      <c r="G77" s="94">
        <v>31326.685664000001</v>
      </c>
      <c r="H77" s="97"/>
      <c r="I77" s="97"/>
      <c r="J77" s="97"/>
      <c r="K77" s="76">
        <v>31326.685664000001</v>
      </c>
      <c r="L77" s="77">
        <v>208.84457109333334</v>
      </c>
      <c r="M77" s="78"/>
      <c r="N77" s="91"/>
    </row>
    <row r="78" spans="1:23" ht="27" customHeight="1" x14ac:dyDescent="0.25">
      <c r="A78" s="73"/>
      <c r="B78" s="79" t="s">
        <v>71</v>
      </c>
      <c r="C78" s="95">
        <v>35000</v>
      </c>
      <c r="D78" s="95">
        <v>35000</v>
      </c>
      <c r="E78" s="95">
        <v>44067.689262</v>
      </c>
      <c r="F78" s="76">
        <v>44067.689262</v>
      </c>
      <c r="G78" s="95"/>
      <c r="H78" s="95">
        <v>21838.612346999998</v>
      </c>
      <c r="I78" s="95">
        <v>11228.621838999999</v>
      </c>
      <c r="J78" s="95">
        <v>11000.455076</v>
      </c>
      <c r="K78" s="76">
        <v>9067.6892619999999</v>
      </c>
      <c r="L78" s="77">
        <v>125.90768360571428</v>
      </c>
      <c r="M78" s="78">
        <v>125.90768360571428</v>
      </c>
      <c r="N78" s="91"/>
    </row>
    <row r="79" spans="1:23" ht="31.8" customHeight="1" x14ac:dyDescent="0.25">
      <c r="A79" s="73"/>
      <c r="B79" s="79" t="s">
        <v>72</v>
      </c>
      <c r="C79" s="80"/>
      <c r="D79" s="80"/>
      <c r="E79" s="95">
        <v>2882.0975840000001</v>
      </c>
      <c r="F79" s="76">
        <v>2882.0975840000001</v>
      </c>
      <c r="G79" s="80"/>
      <c r="H79" s="95">
        <v>503.37374399999999</v>
      </c>
      <c r="I79" s="80">
        <v>2378.7238400000001</v>
      </c>
      <c r="J79" s="80">
        <v>0</v>
      </c>
      <c r="K79" s="76">
        <v>2882.0975840000001</v>
      </c>
      <c r="L79" s="77"/>
      <c r="M79" s="78"/>
      <c r="N79" s="91"/>
    </row>
    <row r="80" spans="1:23" ht="16.8" customHeight="1" x14ac:dyDescent="0.25">
      <c r="A80" s="73">
        <v>10</v>
      </c>
      <c r="B80" s="81" t="s">
        <v>73</v>
      </c>
      <c r="C80" s="80">
        <v>110000</v>
      </c>
      <c r="D80" s="80">
        <v>110000</v>
      </c>
      <c r="E80" s="80">
        <v>149673.921397</v>
      </c>
      <c r="F80" s="76">
        <v>149673.921397</v>
      </c>
      <c r="G80" s="80">
        <v>0</v>
      </c>
      <c r="H80" s="80">
        <v>54096.635022000002</v>
      </c>
      <c r="I80" s="80">
        <v>89963.189110000007</v>
      </c>
      <c r="J80" s="80">
        <v>5614.0972650000003</v>
      </c>
      <c r="K80" s="76">
        <v>39673.921396999998</v>
      </c>
      <c r="L80" s="77">
        <v>136.06720127</v>
      </c>
      <c r="M80" s="78">
        <v>136.06720127</v>
      </c>
      <c r="N80" s="91"/>
    </row>
    <row r="81" spans="1:17" ht="31.8" customHeight="1" x14ac:dyDescent="0.25">
      <c r="A81" s="73"/>
      <c r="B81" s="79" t="s">
        <v>74</v>
      </c>
      <c r="C81" s="80"/>
      <c r="D81" s="80"/>
      <c r="E81" s="80">
        <v>0</v>
      </c>
      <c r="F81" s="76">
        <v>0</v>
      </c>
      <c r="G81" s="80"/>
      <c r="H81" s="80"/>
      <c r="I81" s="80"/>
      <c r="J81" s="80"/>
      <c r="K81" s="76">
        <v>0</v>
      </c>
      <c r="L81" s="77"/>
      <c r="M81" s="78"/>
      <c r="N81" s="91"/>
    </row>
    <row r="82" spans="1:17" ht="26.4" x14ac:dyDescent="0.25">
      <c r="A82" s="73"/>
      <c r="B82" s="79" t="s">
        <v>75</v>
      </c>
      <c r="C82" s="80"/>
      <c r="D82" s="80"/>
      <c r="E82" s="80">
        <v>0</v>
      </c>
      <c r="F82" s="76">
        <v>0</v>
      </c>
      <c r="G82" s="80"/>
      <c r="H82" s="80"/>
      <c r="I82" s="80"/>
      <c r="J82" s="80"/>
      <c r="K82" s="76">
        <v>0</v>
      </c>
      <c r="L82" s="77"/>
      <c r="M82" s="78"/>
      <c r="N82" s="91"/>
    </row>
    <row r="83" spans="1:17" ht="15" customHeight="1" x14ac:dyDescent="0.25">
      <c r="A83" s="73">
        <v>11</v>
      </c>
      <c r="B83" s="81" t="s">
        <v>76</v>
      </c>
      <c r="C83" s="80">
        <v>18000</v>
      </c>
      <c r="D83" s="80">
        <v>18000</v>
      </c>
      <c r="E83" s="80">
        <v>29328.509568999998</v>
      </c>
      <c r="F83" s="76">
        <v>29328.509568999998</v>
      </c>
      <c r="G83" s="80">
        <v>0</v>
      </c>
      <c r="H83" s="80">
        <v>28298.064353999998</v>
      </c>
      <c r="I83" s="80">
        <v>944.44521499999996</v>
      </c>
      <c r="J83" s="80">
        <v>86</v>
      </c>
      <c r="K83" s="76">
        <v>11328.509568999998</v>
      </c>
      <c r="L83" s="77">
        <v>162.93616427222221</v>
      </c>
      <c r="M83" s="78">
        <v>162.93616427222221</v>
      </c>
      <c r="N83" s="91"/>
    </row>
    <row r="84" spans="1:17" x14ac:dyDescent="0.25">
      <c r="A84" s="73">
        <v>12</v>
      </c>
      <c r="B84" s="81" t="s">
        <v>77</v>
      </c>
      <c r="C84" s="80"/>
      <c r="D84" s="80"/>
      <c r="E84" s="80">
        <v>0</v>
      </c>
      <c r="F84" s="76">
        <v>0</v>
      </c>
      <c r="G84" s="80"/>
      <c r="H84" s="80"/>
      <c r="I84" s="80"/>
      <c r="J84" s="80"/>
      <c r="K84" s="76">
        <v>0</v>
      </c>
      <c r="L84" s="77"/>
      <c r="M84" s="78"/>
      <c r="N84" s="53"/>
    </row>
    <row r="85" spans="1:17" ht="26.4" x14ac:dyDescent="0.25">
      <c r="A85" s="81"/>
      <c r="B85" s="79" t="s">
        <v>78</v>
      </c>
      <c r="C85" s="80"/>
      <c r="D85" s="80"/>
      <c r="E85" s="80">
        <v>0</v>
      </c>
      <c r="F85" s="76">
        <v>0</v>
      </c>
      <c r="G85" s="80"/>
      <c r="H85" s="80"/>
      <c r="I85" s="80"/>
      <c r="J85" s="80"/>
      <c r="K85" s="76">
        <v>0</v>
      </c>
      <c r="L85" s="77"/>
      <c r="M85" s="78"/>
      <c r="N85" s="53"/>
    </row>
    <row r="86" spans="1:17" x14ac:dyDescent="0.25">
      <c r="A86" s="81"/>
      <c r="B86" s="79" t="s">
        <v>79</v>
      </c>
      <c r="C86" s="80"/>
      <c r="D86" s="80"/>
      <c r="E86" s="80">
        <v>0</v>
      </c>
      <c r="F86" s="76">
        <v>0</v>
      </c>
      <c r="G86" s="80"/>
      <c r="H86" s="80"/>
      <c r="I86" s="80"/>
      <c r="J86" s="80"/>
      <c r="K86" s="76">
        <v>0</v>
      </c>
      <c r="L86" s="77"/>
      <c r="M86" s="78"/>
      <c r="N86" s="53"/>
    </row>
    <row r="87" spans="1:17" x14ac:dyDescent="0.25">
      <c r="A87" s="73">
        <v>13</v>
      </c>
      <c r="B87" s="81" t="s">
        <v>80</v>
      </c>
      <c r="C87" s="80"/>
      <c r="D87" s="80"/>
      <c r="E87" s="80">
        <v>0</v>
      </c>
      <c r="F87" s="76">
        <v>0</v>
      </c>
      <c r="G87" s="80"/>
      <c r="H87" s="80"/>
      <c r="I87" s="80"/>
      <c r="J87" s="80"/>
      <c r="K87" s="76">
        <v>0</v>
      </c>
      <c r="L87" s="77"/>
      <c r="M87" s="78"/>
      <c r="N87" s="53"/>
    </row>
    <row r="88" spans="1:17" x14ac:dyDescent="0.25">
      <c r="A88" s="73"/>
      <c r="B88" s="79" t="s">
        <v>81</v>
      </c>
      <c r="C88" s="80"/>
      <c r="D88" s="80"/>
      <c r="E88" s="80"/>
      <c r="F88" s="76">
        <v>0</v>
      </c>
      <c r="G88" s="80"/>
      <c r="H88" s="80"/>
      <c r="I88" s="80"/>
      <c r="J88" s="80"/>
      <c r="K88" s="76">
        <v>0</v>
      </c>
      <c r="L88" s="77"/>
      <c r="M88" s="78"/>
      <c r="N88" s="53"/>
    </row>
    <row r="89" spans="1:17" x14ac:dyDescent="0.25">
      <c r="A89" s="81"/>
      <c r="B89" s="79" t="s">
        <v>82</v>
      </c>
      <c r="C89" s="80"/>
      <c r="D89" s="80"/>
      <c r="E89" s="80"/>
      <c r="F89" s="76">
        <v>0</v>
      </c>
      <c r="G89" s="80"/>
      <c r="H89" s="80"/>
      <c r="I89" s="80"/>
      <c r="J89" s="80"/>
      <c r="K89" s="76">
        <v>0</v>
      </c>
      <c r="L89" s="77"/>
      <c r="M89" s="78"/>
      <c r="N89" s="53"/>
    </row>
    <row r="90" spans="1:17" ht="26.4" x14ac:dyDescent="0.25">
      <c r="A90" s="73">
        <v>14</v>
      </c>
      <c r="B90" s="81" t="s">
        <v>83</v>
      </c>
      <c r="C90" s="80"/>
      <c r="D90" s="80"/>
      <c r="E90" s="80"/>
      <c r="F90" s="76">
        <v>0</v>
      </c>
      <c r="G90" s="80"/>
      <c r="H90" s="80"/>
      <c r="I90" s="80"/>
      <c r="J90" s="80"/>
      <c r="K90" s="76">
        <v>0</v>
      </c>
      <c r="L90" s="77"/>
      <c r="M90" s="78"/>
      <c r="N90" s="53"/>
    </row>
    <row r="91" spans="1:17" x14ac:dyDescent="0.25">
      <c r="A91" s="81"/>
      <c r="B91" s="79" t="s">
        <v>84</v>
      </c>
      <c r="C91" s="80"/>
      <c r="D91" s="80"/>
      <c r="E91" s="80"/>
      <c r="F91" s="76">
        <v>0</v>
      </c>
      <c r="G91" s="80"/>
      <c r="H91" s="80"/>
      <c r="I91" s="80"/>
      <c r="J91" s="80"/>
      <c r="K91" s="76">
        <v>0</v>
      </c>
      <c r="L91" s="77"/>
      <c r="M91" s="78"/>
      <c r="N91" s="53"/>
    </row>
    <row r="92" spans="1:17" x14ac:dyDescent="0.25">
      <c r="A92" s="81"/>
      <c r="B92" s="79" t="s">
        <v>85</v>
      </c>
      <c r="C92" s="80"/>
      <c r="D92" s="80"/>
      <c r="E92" s="80"/>
      <c r="F92" s="76">
        <v>0</v>
      </c>
      <c r="G92" s="80"/>
      <c r="H92" s="80"/>
      <c r="I92" s="80"/>
      <c r="J92" s="80"/>
      <c r="K92" s="76">
        <v>0</v>
      </c>
      <c r="L92" s="77"/>
      <c r="M92" s="78"/>
      <c r="N92" s="53"/>
    </row>
    <row r="93" spans="1:17" ht="26.4" x14ac:dyDescent="0.25">
      <c r="A93" s="73">
        <v>15</v>
      </c>
      <c r="B93" s="81" t="s">
        <v>86</v>
      </c>
      <c r="C93" s="80">
        <v>500</v>
      </c>
      <c r="D93" s="80">
        <v>500</v>
      </c>
      <c r="E93" s="80">
        <v>1363.384804</v>
      </c>
      <c r="F93" s="76">
        <v>1363.384804</v>
      </c>
      <c r="G93" s="80">
        <v>0</v>
      </c>
      <c r="H93" s="80">
        <v>969.58480399999996</v>
      </c>
      <c r="I93" s="80">
        <v>393.8</v>
      </c>
      <c r="J93" s="80">
        <v>0</v>
      </c>
      <c r="K93" s="76">
        <v>863.38480400000003</v>
      </c>
      <c r="L93" s="77">
        <v>272.67696080000002</v>
      </c>
      <c r="M93" s="78">
        <v>272.67696080000002</v>
      </c>
      <c r="N93" s="98"/>
    </row>
    <row r="94" spans="1:17" x14ac:dyDescent="0.25">
      <c r="A94" s="73">
        <v>16</v>
      </c>
      <c r="B94" s="81" t="s">
        <v>87</v>
      </c>
      <c r="C94" s="80">
        <v>152000</v>
      </c>
      <c r="D94" s="80">
        <v>108000</v>
      </c>
      <c r="E94" s="80">
        <v>195977.94537699997</v>
      </c>
      <c r="F94" s="76">
        <v>151864.66714499998</v>
      </c>
      <c r="G94" s="80">
        <v>44113.278231999997</v>
      </c>
      <c r="H94" s="80">
        <v>140558.48007399999</v>
      </c>
      <c r="I94" s="80">
        <v>11306.187071</v>
      </c>
      <c r="J94" s="80">
        <v>0</v>
      </c>
      <c r="K94" s="76">
        <v>87977.945376999967</v>
      </c>
      <c r="L94" s="77">
        <v>128.93285880065787</v>
      </c>
      <c r="M94" s="78">
        <v>140.61543254166665</v>
      </c>
      <c r="N94" s="99"/>
    </row>
    <row r="95" spans="1:17" ht="16.2" customHeight="1" x14ac:dyDescent="0.25">
      <c r="A95" s="81"/>
      <c r="B95" s="93" t="s">
        <v>88</v>
      </c>
      <c r="C95" s="94">
        <v>14600</v>
      </c>
      <c r="D95" s="94"/>
      <c r="E95" s="94">
        <v>10361.228231999994</v>
      </c>
      <c r="F95" s="76">
        <v>0</v>
      </c>
      <c r="G95" s="94">
        <v>10361.228231999994</v>
      </c>
      <c r="H95" s="94"/>
      <c r="I95" s="94"/>
      <c r="J95" s="94"/>
      <c r="K95" s="76">
        <v>10361.228231999994</v>
      </c>
      <c r="L95" s="77">
        <v>70.967316657534212</v>
      </c>
      <c r="M95" s="78"/>
      <c r="N95" s="91"/>
      <c r="O95" s="91"/>
      <c r="P95" s="91"/>
      <c r="Q95" s="91"/>
    </row>
    <row r="96" spans="1:17" ht="21" customHeight="1" x14ac:dyDescent="0.25">
      <c r="A96" s="81"/>
      <c r="B96" s="100" t="s">
        <v>89</v>
      </c>
      <c r="C96" s="94">
        <v>29400</v>
      </c>
      <c r="D96" s="94"/>
      <c r="E96" s="94">
        <v>33752.050000000003</v>
      </c>
      <c r="F96" s="76">
        <v>0</v>
      </c>
      <c r="G96" s="94">
        <v>33752.050000000003</v>
      </c>
      <c r="H96" s="94"/>
      <c r="I96" s="94"/>
      <c r="J96" s="94"/>
      <c r="K96" s="76">
        <v>33752.050000000003</v>
      </c>
      <c r="L96" s="77">
        <v>114.80289115646259</v>
      </c>
      <c r="M96" s="78"/>
      <c r="N96" s="91"/>
    </row>
    <row r="97" spans="1:14" x14ac:dyDescent="0.25">
      <c r="A97" s="73">
        <v>17</v>
      </c>
      <c r="B97" s="81" t="s">
        <v>90</v>
      </c>
      <c r="C97" s="80"/>
      <c r="D97" s="80"/>
      <c r="E97" s="80">
        <v>2796.2592840000002</v>
      </c>
      <c r="F97" s="76">
        <v>2796.2592840000002</v>
      </c>
      <c r="G97" s="80"/>
      <c r="H97" s="80">
        <v>2257.6092840000001</v>
      </c>
      <c r="I97" s="80">
        <v>538.65</v>
      </c>
      <c r="J97" s="80">
        <v>0</v>
      </c>
      <c r="K97" s="76">
        <v>2796.2592840000002</v>
      </c>
      <c r="L97" s="77"/>
      <c r="M97" s="78"/>
      <c r="N97" s="53"/>
    </row>
    <row r="98" spans="1:14" x14ac:dyDescent="0.25">
      <c r="A98" s="81"/>
      <c r="B98" s="79" t="s">
        <v>91</v>
      </c>
      <c r="C98" s="80"/>
      <c r="D98" s="80"/>
      <c r="E98" s="80"/>
      <c r="F98" s="76">
        <v>0</v>
      </c>
      <c r="G98" s="80"/>
      <c r="H98" s="80"/>
      <c r="I98" s="80"/>
      <c r="J98" s="80"/>
      <c r="K98" s="76">
        <v>0</v>
      </c>
      <c r="L98" s="77"/>
      <c r="M98" s="78"/>
      <c r="N98" s="53"/>
    </row>
    <row r="99" spans="1:14" x14ac:dyDescent="0.25">
      <c r="A99" s="73"/>
      <c r="B99" s="79" t="s">
        <v>92</v>
      </c>
      <c r="C99" s="80"/>
      <c r="D99" s="80"/>
      <c r="E99" s="80"/>
      <c r="F99" s="76">
        <v>0</v>
      </c>
      <c r="G99" s="80"/>
      <c r="H99" s="80"/>
      <c r="I99" s="80"/>
      <c r="J99" s="80"/>
      <c r="K99" s="76">
        <v>0</v>
      </c>
      <c r="L99" s="77"/>
      <c r="M99" s="78"/>
      <c r="N99" s="53"/>
    </row>
    <row r="100" spans="1:14" x14ac:dyDescent="0.25">
      <c r="A100" s="73">
        <v>18</v>
      </c>
      <c r="B100" s="81" t="s">
        <v>93</v>
      </c>
      <c r="C100" s="80">
        <v>3500</v>
      </c>
      <c r="D100" s="80">
        <v>3500</v>
      </c>
      <c r="E100" s="80">
        <v>5047.6962979999998</v>
      </c>
      <c r="F100" s="76">
        <v>5047.6962979999998</v>
      </c>
      <c r="G100" s="80"/>
      <c r="H100" s="80">
        <v>0</v>
      </c>
      <c r="I100" s="80">
        <v>0</v>
      </c>
      <c r="J100" s="80">
        <v>5047.6962979999998</v>
      </c>
      <c r="K100" s="76">
        <v>1547.6962979999998</v>
      </c>
      <c r="L100" s="77">
        <v>144.21989422857143</v>
      </c>
      <c r="M100" s="78">
        <v>144.21989422857143</v>
      </c>
      <c r="N100" s="91"/>
    </row>
    <row r="101" spans="1:14" x14ac:dyDescent="0.25">
      <c r="A101" s="73">
        <v>19</v>
      </c>
      <c r="B101" s="81" t="s">
        <v>94</v>
      </c>
      <c r="C101" s="80"/>
      <c r="D101" s="80"/>
      <c r="E101" s="80">
        <v>0</v>
      </c>
      <c r="F101" s="76">
        <v>0</v>
      </c>
      <c r="G101" s="80"/>
      <c r="H101" s="80"/>
      <c r="I101" s="80"/>
      <c r="J101" s="80"/>
      <c r="K101" s="76">
        <v>0</v>
      </c>
      <c r="L101" s="77"/>
      <c r="M101" s="78"/>
      <c r="N101" s="91"/>
    </row>
    <row r="102" spans="1:14" ht="26.4" x14ac:dyDescent="0.25">
      <c r="A102" s="73">
        <v>21</v>
      </c>
      <c r="B102" s="81" t="s">
        <v>95</v>
      </c>
      <c r="C102" s="80">
        <v>700000</v>
      </c>
      <c r="D102" s="80">
        <v>700000</v>
      </c>
      <c r="E102" s="80">
        <v>850551.42507999996</v>
      </c>
      <c r="F102" s="76">
        <v>850551.42507999996</v>
      </c>
      <c r="G102" s="80"/>
      <c r="H102" s="80">
        <v>850551.42507999996</v>
      </c>
      <c r="I102" s="80">
        <v>0</v>
      </c>
      <c r="J102" s="80">
        <v>0</v>
      </c>
      <c r="K102" s="76">
        <v>150551.42507999996</v>
      </c>
      <c r="L102" s="77">
        <v>121.50734643999999</v>
      </c>
      <c r="M102" s="78">
        <v>121.50734643999999</v>
      </c>
      <c r="N102" s="91"/>
    </row>
    <row r="103" spans="1:14" x14ac:dyDescent="0.25">
      <c r="A103" s="50" t="s">
        <v>96</v>
      </c>
      <c r="B103" s="51" t="s">
        <v>97</v>
      </c>
      <c r="C103" s="80"/>
      <c r="D103" s="80"/>
      <c r="E103" s="80"/>
      <c r="F103" s="76">
        <v>0</v>
      </c>
      <c r="G103" s="80"/>
      <c r="H103" s="80"/>
      <c r="I103" s="80"/>
      <c r="J103" s="80"/>
      <c r="K103" s="38">
        <v>0</v>
      </c>
      <c r="L103" s="59"/>
      <c r="M103" s="60"/>
      <c r="N103" s="53"/>
    </row>
    <row r="104" spans="1:14" x14ac:dyDescent="0.25">
      <c r="A104" s="101">
        <v>1</v>
      </c>
      <c r="B104" s="102" t="s">
        <v>98</v>
      </c>
      <c r="C104" s="80"/>
      <c r="D104" s="80"/>
      <c r="E104" s="80"/>
      <c r="F104" s="76">
        <v>0</v>
      </c>
      <c r="G104" s="80"/>
      <c r="H104" s="80"/>
      <c r="I104" s="80"/>
      <c r="J104" s="80"/>
      <c r="K104" s="38">
        <v>0</v>
      </c>
      <c r="L104" s="59"/>
      <c r="M104" s="60"/>
      <c r="N104" s="53"/>
    </row>
    <row r="105" spans="1:14" x14ac:dyDescent="0.25">
      <c r="A105" s="73" t="s">
        <v>49</v>
      </c>
      <c r="B105" s="81" t="s">
        <v>99</v>
      </c>
      <c r="C105" s="80"/>
      <c r="D105" s="80"/>
      <c r="E105" s="80"/>
      <c r="F105" s="76">
        <v>0</v>
      </c>
      <c r="G105" s="80"/>
      <c r="H105" s="80"/>
      <c r="I105" s="80"/>
      <c r="J105" s="80"/>
      <c r="K105" s="38">
        <v>0</v>
      </c>
      <c r="L105" s="59"/>
      <c r="M105" s="60"/>
      <c r="N105" s="53"/>
    </row>
    <row r="106" spans="1:14" x14ac:dyDescent="0.25">
      <c r="A106" s="73" t="s">
        <v>52</v>
      </c>
      <c r="B106" s="81" t="s">
        <v>100</v>
      </c>
      <c r="C106" s="80"/>
      <c r="D106" s="80"/>
      <c r="E106" s="80"/>
      <c r="F106" s="76">
        <v>0</v>
      </c>
      <c r="G106" s="80"/>
      <c r="H106" s="80"/>
      <c r="I106" s="80"/>
      <c r="J106" s="80"/>
      <c r="K106" s="38">
        <v>0</v>
      </c>
      <c r="L106" s="59"/>
      <c r="M106" s="60"/>
      <c r="N106" s="53"/>
    </row>
    <row r="107" spans="1:14" ht="26.4" x14ac:dyDescent="0.25">
      <c r="A107" s="73" t="s">
        <v>101</v>
      </c>
      <c r="B107" s="81" t="s">
        <v>102</v>
      </c>
      <c r="C107" s="80"/>
      <c r="D107" s="80"/>
      <c r="E107" s="80"/>
      <c r="F107" s="76">
        <v>0</v>
      </c>
      <c r="G107" s="80"/>
      <c r="H107" s="80"/>
      <c r="I107" s="80"/>
      <c r="J107" s="80"/>
      <c r="K107" s="38">
        <v>0</v>
      </c>
      <c r="L107" s="59"/>
      <c r="M107" s="60"/>
      <c r="N107" s="53"/>
    </row>
    <row r="108" spans="1:14" x14ac:dyDescent="0.25">
      <c r="A108" s="73" t="s">
        <v>103</v>
      </c>
      <c r="B108" s="81" t="s">
        <v>104</v>
      </c>
      <c r="C108" s="80"/>
      <c r="D108" s="80"/>
      <c r="E108" s="80"/>
      <c r="F108" s="76">
        <v>0</v>
      </c>
      <c r="G108" s="80"/>
      <c r="H108" s="80"/>
      <c r="I108" s="80"/>
      <c r="J108" s="80"/>
      <c r="K108" s="38">
        <v>0</v>
      </c>
      <c r="L108" s="59"/>
      <c r="M108" s="60"/>
      <c r="N108" s="53"/>
    </row>
    <row r="109" spans="1:14" x14ac:dyDescent="0.25">
      <c r="A109" s="73" t="s">
        <v>105</v>
      </c>
      <c r="B109" s="81" t="s">
        <v>106</v>
      </c>
      <c r="C109" s="80"/>
      <c r="D109" s="80"/>
      <c r="E109" s="80"/>
      <c r="F109" s="76">
        <v>0</v>
      </c>
      <c r="G109" s="80"/>
      <c r="H109" s="80"/>
      <c r="I109" s="80"/>
      <c r="J109" s="80"/>
      <c r="K109" s="38">
        <v>0</v>
      </c>
      <c r="L109" s="59"/>
      <c r="M109" s="60"/>
      <c r="N109" s="53"/>
    </row>
    <row r="110" spans="1:14" x14ac:dyDescent="0.25">
      <c r="A110" s="73" t="s">
        <v>107</v>
      </c>
      <c r="B110" s="81" t="s">
        <v>108</v>
      </c>
      <c r="C110" s="80"/>
      <c r="D110" s="80"/>
      <c r="E110" s="80"/>
      <c r="F110" s="76">
        <v>0</v>
      </c>
      <c r="G110" s="80"/>
      <c r="H110" s="80"/>
      <c r="I110" s="80"/>
      <c r="J110" s="80"/>
      <c r="K110" s="38">
        <v>0</v>
      </c>
      <c r="L110" s="59"/>
      <c r="M110" s="60"/>
      <c r="N110" s="53"/>
    </row>
    <row r="111" spans="1:14" ht="26.4" x14ac:dyDescent="0.25">
      <c r="A111" s="101">
        <v>2</v>
      </c>
      <c r="B111" s="102" t="s">
        <v>109</v>
      </c>
      <c r="C111" s="80"/>
      <c r="D111" s="80"/>
      <c r="E111" s="80"/>
      <c r="F111" s="76">
        <v>0</v>
      </c>
      <c r="G111" s="80"/>
      <c r="H111" s="80"/>
      <c r="I111" s="80"/>
      <c r="J111" s="80"/>
      <c r="K111" s="38">
        <v>0</v>
      </c>
      <c r="L111" s="59"/>
      <c r="M111" s="60"/>
      <c r="N111" s="53"/>
    </row>
    <row r="112" spans="1:14" x14ac:dyDescent="0.25">
      <c r="A112" s="101">
        <v>3</v>
      </c>
      <c r="B112" s="102" t="s">
        <v>110</v>
      </c>
      <c r="C112" s="80"/>
      <c r="D112" s="80"/>
      <c r="E112" s="80"/>
      <c r="F112" s="76">
        <v>0</v>
      </c>
      <c r="G112" s="80"/>
      <c r="H112" s="80"/>
      <c r="I112" s="80"/>
      <c r="J112" s="80"/>
      <c r="K112" s="38">
        <v>0</v>
      </c>
      <c r="L112" s="59"/>
      <c r="M112" s="60"/>
      <c r="N112" s="53"/>
    </row>
    <row r="113" spans="1:23" ht="26.4" x14ac:dyDescent="0.25">
      <c r="A113" s="101">
        <v>4</v>
      </c>
      <c r="B113" s="102" t="s">
        <v>111</v>
      </c>
      <c r="C113" s="80"/>
      <c r="D113" s="80"/>
      <c r="E113" s="80"/>
      <c r="F113" s="76">
        <v>0</v>
      </c>
      <c r="G113" s="80"/>
      <c r="H113" s="80"/>
      <c r="I113" s="80"/>
      <c r="J113" s="80"/>
      <c r="K113" s="38">
        <v>0</v>
      </c>
      <c r="L113" s="59"/>
      <c r="M113" s="60"/>
      <c r="N113" s="53"/>
    </row>
    <row r="114" spans="1:23" s="83" customFormat="1" x14ac:dyDescent="0.25">
      <c r="A114" s="50" t="s">
        <v>112</v>
      </c>
      <c r="B114" s="51" t="s">
        <v>113</v>
      </c>
      <c r="C114" s="52"/>
      <c r="D114" s="52"/>
      <c r="E114" s="103">
        <v>-46918.322912000003</v>
      </c>
      <c r="F114" s="76">
        <v>0</v>
      </c>
      <c r="G114" s="52">
        <v>-46918.322912000003</v>
      </c>
      <c r="H114" s="52">
        <v>0</v>
      </c>
      <c r="I114" s="52">
        <v>0</v>
      </c>
      <c r="J114" s="52">
        <v>0</v>
      </c>
      <c r="K114" s="38">
        <v>-46918.322912000003</v>
      </c>
      <c r="L114" s="59"/>
      <c r="M114" s="60"/>
      <c r="N114" s="53"/>
    </row>
    <row r="115" spans="1:23" x14ac:dyDescent="0.25">
      <c r="A115" s="73">
        <v>1</v>
      </c>
      <c r="B115" s="81" t="s">
        <v>114</v>
      </c>
      <c r="C115" s="80"/>
      <c r="D115" s="80"/>
      <c r="E115" s="80"/>
      <c r="F115" s="76">
        <v>0</v>
      </c>
      <c r="G115" s="80"/>
      <c r="H115" s="80"/>
      <c r="I115" s="80"/>
      <c r="J115" s="80"/>
      <c r="K115" s="76"/>
      <c r="L115" s="59"/>
      <c r="M115" s="60"/>
      <c r="N115" s="91"/>
    </row>
    <row r="116" spans="1:23" x14ac:dyDescent="0.25">
      <c r="A116" s="73" t="s">
        <v>49</v>
      </c>
      <c r="B116" s="81" t="s">
        <v>115</v>
      </c>
      <c r="C116" s="80"/>
      <c r="D116" s="80"/>
      <c r="E116" s="80"/>
      <c r="F116" s="76">
        <v>0</v>
      </c>
      <c r="G116" s="80"/>
      <c r="H116" s="80"/>
      <c r="I116" s="80"/>
      <c r="J116" s="80"/>
      <c r="K116" s="38">
        <v>0</v>
      </c>
      <c r="L116" s="59"/>
      <c r="M116" s="60"/>
      <c r="N116" s="53"/>
    </row>
    <row r="117" spans="1:23" x14ac:dyDescent="0.25">
      <c r="A117" s="73" t="s">
        <v>52</v>
      </c>
      <c r="B117" s="81" t="s">
        <v>116</v>
      </c>
      <c r="C117" s="80"/>
      <c r="D117" s="80"/>
      <c r="E117" s="80"/>
      <c r="F117" s="76">
        <v>0</v>
      </c>
      <c r="G117" s="80"/>
      <c r="H117" s="80"/>
      <c r="I117" s="80"/>
      <c r="J117" s="80"/>
      <c r="K117" s="38">
        <v>0</v>
      </c>
      <c r="L117" s="59"/>
      <c r="M117" s="60"/>
      <c r="N117" s="53"/>
    </row>
    <row r="118" spans="1:23" x14ac:dyDescent="0.25">
      <c r="A118" s="73" t="s">
        <v>101</v>
      </c>
      <c r="B118" s="81" t="s">
        <v>117</v>
      </c>
      <c r="C118" s="80"/>
      <c r="D118" s="80"/>
      <c r="E118" s="80"/>
      <c r="F118" s="76">
        <v>0</v>
      </c>
      <c r="G118" s="80"/>
      <c r="H118" s="80"/>
      <c r="I118" s="80"/>
      <c r="J118" s="80"/>
      <c r="K118" s="38">
        <v>0</v>
      </c>
      <c r="L118" s="59"/>
      <c r="M118" s="60"/>
      <c r="N118" s="53"/>
    </row>
    <row r="119" spans="1:23" x14ac:dyDescent="0.25">
      <c r="A119" s="73" t="s">
        <v>103</v>
      </c>
      <c r="B119" s="81" t="s">
        <v>118</v>
      </c>
      <c r="C119" s="80"/>
      <c r="D119" s="80"/>
      <c r="E119" s="80"/>
      <c r="F119" s="76">
        <v>0</v>
      </c>
      <c r="G119" s="80"/>
      <c r="H119" s="80"/>
      <c r="I119" s="80"/>
      <c r="J119" s="80"/>
      <c r="K119" s="38">
        <v>0</v>
      </c>
      <c r="L119" s="59"/>
      <c r="M119" s="60"/>
      <c r="N119" s="53"/>
    </row>
    <row r="120" spans="1:23" ht="26.4" x14ac:dyDescent="0.25">
      <c r="A120" s="73" t="s">
        <v>105</v>
      </c>
      <c r="B120" s="81" t="s">
        <v>119</v>
      </c>
      <c r="C120" s="80"/>
      <c r="D120" s="80"/>
      <c r="E120" s="80"/>
      <c r="F120" s="76">
        <v>0</v>
      </c>
      <c r="G120" s="80"/>
      <c r="H120" s="80"/>
      <c r="I120" s="80"/>
      <c r="J120" s="80"/>
      <c r="K120" s="38">
        <v>0</v>
      </c>
      <c r="L120" s="59"/>
      <c r="M120" s="60"/>
      <c r="N120" s="53"/>
    </row>
    <row r="121" spans="1:23" x14ac:dyDescent="0.25">
      <c r="A121" s="73" t="s">
        <v>107</v>
      </c>
      <c r="B121" s="81" t="s">
        <v>120</v>
      </c>
      <c r="C121" s="80"/>
      <c r="D121" s="80"/>
      <c r="E121" s="80"/>
      <c r="F121" s="76">
        <v>0</v>
      </c>
      <c r="G121" s="80"/>
      <c r="H121" s="80"/>
      <c r="I121" s="80"/>
      <c r="J121" s="80"/>
      <c r="K121" s="38">
        <v>0</v>
      </c>
      <c r="L121" s="59"/>
      <c r="M121" s="60"/>
      <c r="N121" s="53"/>
    </row>
    <row r="122" spans="1:23" ht="26.4" x14ac:dyDescent="0.25">
      <c r="A122" s="73" t="s">
        <v>121</v>
      </c>
      <c r="B122" s="81" t="s">
        <v>122</v>
      </c>
      <c r="C122" s="80"/>
      <c r="D122" s="80"/>
      <c r="E122" s="80"/>
      <c r="F122" s="76">
        <v>0</v>
      </c>
      <c r="G122" s="80"/>
      <c r="H122" s="80"/>
      <c r="I122" s="80"/>
      <c r="J122" s="80"/>
      <c r="K122" s="38">
        <v>0</v>
      </c>
      <c r="L122" s="59"/>
      <c r="M122" s="60"/>
      <c r="N122" s="53"/>
    </row>
    <row r="123" spans="1:23" x14ac:dyDescent="0.25">
      <c r="A123" s="73" t="s">
        <v>123</v>
      </c>
      <c r="B123" s="81" t="s">
        <v>124</v>
      </c>
      <c r="C123" s="80"/>
      <c r="D123" s="80"/>
      <c r="E123" s="80"/>
      <c r="F123" s="76">
        <v>0</v>
      </c>
      <c r="G123" s="80"/>
      <c r="H123" s="80"/>
      <c r="I123" s="80"/>
      <c r="J123" s="80"/>
      <c r="K123" s="38">
        <v>0</v>
      </c>
      <c r="L123" s="59"/>
      <c r="M123" s="60"/>
      <c r="N123" s="53"/>
    </row>
    <row r="124" spans="1:23" x14ac:dyDescent="0.25">
      <c r="A124" s="73" t="s">
        <v>125</v>
      </c>
      <c r="B124" s="81" t="s">
        <v>108</v>
      </c>
      <c r="C124" s="80"/>
      <c r="D124" s="80"/>
      <c r="E124" s="80"/>
      <c r="F124" s="76">
        <v>0</v>
      </c>
      <c r="G124" s="80"/>
      <c r="H124" s="80"/>
      <c r="I124" s="80"/>
      <c r="J124" s="80"/>
      <c r="K124" s="38">
        <v>0</v>
      </c>
      <c r="L124" s="59"/>
      <c r="M124" s="60"/>
      <c r="N124" s="53"/>
    </row>
    <row r="125" spans="1:23" x14ac:dyDescent="0.25">
      <c r="A125" s="73">
        <v>2</v>
      </c>
      <c r="B125" s="81" t="s">
        <v>126</v>
      </c>
      <c r="C125" s="80"/>
      <c r="D125" s="80"/>
      <c r="E125" s="104">
        <v>-46918.322912000003</v>
      </c>
      <c r="F125" s="76">
        <v>0</v>
      </c>
      <c r="G125" s="80">
        <v>-46918.322912000003</v>
      </c>
      <c r="H125" s="80">
        <v>0</v>
      </c>
      <c r="I125" s="80">
        <v>0</v>
      </c>
      <c r="J125" s="80">
        <v>0</v>
      </c>
      <c r="K125" s="38"/>
      <c r="L125" s="59"/>
      <c r="M125" s="60"/>
      <c r="N125" s="53"/>
    </row>
    <row r="126" spans="1:23" ht="18.600000000000001" customHeight="1" x14ac:dyDescent="0.25">
      <c r="A126" s="50" t="s">
        <v>127</v>
      </c>
      <c r="B126" s="51" t="s">
        <v>128</v>
      </c>
      <c r="C126" s="80"/>
      <c r="D126" s="80"/>
      <c r="E126" s="52">
        <v>30038.569813000002</v>
      </c>
      <c r="F126" s="38">
        <v>21142.725687999999</v>
      </c>
      <c r="G126" s="52">
        <v>8895.8441249999996</v>
      </c>
      <c r="H126" s="52">
        <v>8895.8441249999996</v>
      </c>
      <c r="I126" s="52">
        <v>12246.881563000001</v>
      </c>
      <c r="J126" s="52">
        <v>0</v>
      </c>
      <c r="K126" s="38">
        <v>30038.569813000002</v>
      </c>
      <c r="L126" s="59"/>
      <c r="M126" s="60"/>
      <c r="N126" s="53"/>
      <c r="W126" s="4"/>
    </row>
    <row r="127" spans="1:23" x14ac:dyDescent="0.25">
      <c r="A127" s="50" t="s">
        <v>129</v>
      </c>
      <c r="B127" s="102" t="s">
        <v>130</v>
      </c>
      <c r="C127" s="80"/>
      <c r="D127" s="80"/>
      <c r="E127" s="52">
        <v>55495.400999999998</v>
      </c>
      <c r="F127" s="52">
        <v>55495.400999999998</v>
      </c>
      <c r="G127" s="52">
        <v>0</v>
      </c>
      <c r="H127" s="52">
        <v>55000</v>
      </c>
      <c r="I127" s="52">
        <v>5.3</v>
      </c>
      <c r="J127" s="52">
        <v>490.101</v>
      </c>
      <c r="K127" s="38">
        <v>55495.400999999998</v>
      </c>
      <c r="L127" s="59"/>
      <c r="M127" s="60"/>
      <c r="N127" s="53"/>
    </row>
    <row r="128" spans="1:23" ht="26.4" x14ac:dyDescent="0.25">
      <c r="A128" s="73">
        <v>1</v>
      </c>
      <c r="B128" s="81" t="s">
        <v>131</v>
      </c>
      <c r="C128" s="80"/>
      <c r="D128" s="80"/>
      <c r="E128" s="80">
        <v>30490.100999999999</v>
      </c>
      <c r="F128" s="76">
        <v>30490.100999999999</v>
      </c>
      <c r="G128" s="80">
        <v>0</v>
      </c>
      <c r="H128" s="80">
        <v>30000</v>
      </c>
      <c r="I128" s="80">
        <v>0</v>
      </c>
      <c r="J128" s="80">
        <v>490.101</v>
      </c>
      <c r="K128" s="76">
        <v>30490.100999999999</v>
      </c>
      <c r="L128" s="59"/>
      <c r="M128" s="60"/>
      <c r="N128" s="53"/>
    </row>
    <row r="129" spans="1:14" x14ac:dyDescent="0.25">
      <c r="A129" s="73">
        <v>2</v>
      </c>
      <c r="B129" s="81" t="s">
        <v>132</v>
      </c>
      <c r="C129" s="80"/>
      <c r="D129" s="80"/>
      <c r="E129" s="80">
        <v>25005.3</v>
      </c>
      <c r="F129" s="76">
        <v>25005.3</v>
      </c>
      <c r="G129" s="80"/>
      <c r="H129" s="80">
        <v>25000</v>
      </c>
      <c r="I129" s="80">
        <v>5.3</v>
      </c>
      <c r="J129" s="80">
        <v>0</v>
      </c>
      <c r="K129" s="76">
        <v>25005.3</v>
      </c>
      <c r="L129" s="59"/>
      <c r="M129" s="60"/>
      <c r="N129" s="53"/>
    </row>
    <row r="130" spans="1:14" ht="26.4" x14ac:dyDescent="0.25">
      <c r="A130" s="50" t="s">
        <v>133</v>
      </c>
      <c r="B130" s="51" t="s">
        <v>134</v>
      </c>
      <c r="C130" s="52">
        <v>0</v>
      </c>
      <c r="D130" s="52">
        <v>0</v>
      </c>
      <c r="E130" s="52">
        <v>0</v>
      </c>
      <c r="F130" s="80">
        <v>0</v>
      </c>
      <c r="G130" s="52">
        <v>0</v>
      </c>
      <c r="H130" s="52">
        <v>0</v>
      </c>
      <c r="I130" s="52">
        <v>0</v>
      </c>
      <c r="J130" s="52">
        <v>0</v>
      </c>
      <c r="K130" s="38">
        <v>0</v>
      </c>
      <c r="L130" s="59"/>
      <c r="M130" s="60"/>
      <c r="N130" s="53"/>
    </row>
    <row r="131" spans="1:14" ht="26.4" x14ac:dyDescent="0.25">
      <c r="A131" s="105">
        <v>1</v>
      </c>
      <c r="B131" s="79" t="s">
        <v>135</v>
      </c>
      <c r="C131" s="80"/>
      <c r="D131" s="80"/>
      <c r="E131" s="80"/>
      <c r="F131" s="80">
        <v>0</v>
      </c>
      <c r="G131" s="80"/>
      <c r="H131" s="80"/>
      <c r="I131" s="80"/>
      <c r="J131" s="80"/>
      <c r="K131" s="38">
        <v>0</v>
      </c>
      <c r="L131" s="59"/>
      <c r="M131" s="60"/>
      <c r="N131" s="91"/>
    </row>
    <row r="132" spans="1:14" x14ac:dyDescent="0.25">
      <c r="A132" s="105">
        <v>2</v>
      </c>
      <c r="B132" s="79" t="s">
        <v>136</v>
      </c>
      <c r="C132" s="80">
        <v>0</v>
      </c>
      <c r="D132" s="80">
        <v>0</v>
      </c>
      <c r="E132" s="80"/>
      <c r="F132" s="80">
        <v>0</v>
      </c>
      <c r="G132" s="80"/>
      <c r="H132" s="80"/>
      <c r="I132" s="80"/>
      <c r="J132" s="80"/>
      <c r="K132" s="38">
        <v>0</v>
      </c>
      <c r="L132" s="59"/>
      <c r="M132" s="60"/>
      <c r="N132" s="91"/>
    </row>
    <row r="133" spans="1:14" x14ac:dyDescent="0.25">
      <c r="A133" s="73" t="s">
        <v>137</v>
      </c>
      <c r="B133" s="81" t="s">
        <v>138</v>
      </c>
      <c r="C133" s="80"/>
      <c r="D133" s="80"/>
      <c r="E133" s="80"/>
      <c r="F133" s="80">
        <v>0</v>
      </c>
      <c r="G133" s="80"/>
      <c r="H133" s="80"/>
      <c r="I133" s="80"/>
      <c r="J133" s="80"/>
      <c r="K133" s="38">
        <v>0</v>
      </c>
      <c r="L133" s="59"/>
      <c r="M133" s="60"/>
      <c r="N133" s="91"/>
    </row>
    <row r="134" spans="1:14" x14ac:dyDescent="0.25">
      <c r="A134" s="73" t="s">
        <v>139</v>
      </c>
      <c r="B134" s="81" t="s">
        <v>140</v>
      </c>
      <c r="C134" s="80"/>
      <c r="D134" s="80"/>
      <c r="E134" s="80"/>
      <c r="F134" s="80">
        <v>0</v>
      </c>
      <c r="G134" s="80"/>
      <c r="H134" s="80"/>
      <c r="I134" s="80"/>
      <c r="J134" s="80"/>
      <c r="K134" s="38">
        <v>0</v>
      </c>
      <c r="L134" s="59"/>
      <c r="M134" s="60"/>
      <c r="N134" s="91"/>
    </row>
    <row r="135" spans="1:14" x14ac:dyDescent="0.25">
      <c r="A135" s="105">
        <v>3</v>
      </c>
      <c r="B135" s="79" t="s">
        <v>141</v>
      </c>
      <c r="C135" s="80"/>
      <c r="D135" s="80"/>
      <c r="E135" s="80"/>
      <c r="F135" s="80">
        <v>0</v>
      </c>
      <c r="G135" s="80"/>
      <c r="H135" s="80"/>
      <c r="I135" s="80"/>
      <c r="J135" s="80"/>
      <c r="K135" s="38">
        <v>0</v>
      </c>
      <c r="L135" s="59"/>
      <c r="M135" s="60"/>
      <c r="N135" s="91"/>
    </row>
    <row r="136" spans="1:14" s="83" customFormat="1" ht="15" customHeight="1" x14ac:dyDescent="0.25">
      <c r="A136" s="101" t="s">
        <v>142</v>
      </c>
      <c r="B136" s="102" t="s">
        <v>143</v>
      </c>
      <c r="C136" s="52"/>
      <c r="D136" s="52"/>
      <c r="E136" s="52">
        <v>0</v>
      </c>
      <c r="F136" s="80">
        <v>0</v>
      </c>
      <c r="G136" s="52"/>
      <c r="H136" s="52">
        <v>0</v>
      </c>
      <c r="I136" s="52">
        <v>0</v>
      </c>
      <c r="J136" s="52">
        <v>0</v>
      </c>
      <c r="K136" s="38">
        <v>0</v>
      </c>
      <c r="L136" s="59"/>
      <c r="M136" s="60"/>
      <c r="N136" s="53"/>
    </row>
    <row r="137" spans="1:14" s="83" customFormat="1" ht="18.600000000000001" customHeight="1" x14ac:dyDescent="0.25">
      <c r="A137" s="106" t="s">
        <v>144</v>
      </c>
      <c r="B137" s="107" t="s">
        <v>145</v>
      </c>
      <c r="C137" s="52"/>
      <c r="D137" s="52"/>
      <c r="E137" s="52">
        <v>0</v>
      </c>
      <c r="F137" s="80">
        <v>0</v>
      </c>
      <c r="G137" s="52">
        <v>0</v>
      </c>
      <c r="H137" s="52">
        <v>0</v>
      </c>
      <c r="I137" s="52">
        <v>0</v>
      </c>
      <c r="J137" s="52">
        <v>0</v>
      </c>
      <c r="K137" s="38"/>
      <c r="L137" s="59"/>
      <c r="M137" s="60"/>
      <c r="N137" s="53"/>
    </row>
    <row r="138" spans="1:14" x14ac:dyDescent="0.25">
      <c r="A138" s="50" t="s">
        <v>26</v>
      </c>
      <c r="B138" s="51" t="s">
        <v>146</v>
      </c>
      <c r="C138" s="80">
        <v>0</v>
      </c>
      <c r="D138" s="80">
        <v>0</v>
      </c>
      <c r="E138" s="80"/>
      <c r="F138" s="80">
        <v>0</v>
      </c>
      <c r="G138" s="80"/>
      <c r="H138" s="80"/>
      <c r="I138" s="80"/>
      <c r="J138" s="80"/>
      <c r="K138" s="38">
        <v>0</v>
      </c>
      <c r="L138" s="59"/>
      <c r="M138" s="60"/>
      <c r="N138" s="53"/>
    </row>
    <row r="139" spans="1:14" x14ac:dyDescent="0.25">
      <c r="A139" s="50" t="s">
        <v>35</v>
      </c>
      <c r="B139" s="51" t="s">
        <v>147</v>
      </c>
      <c r="C139" s="80">
        <v>0</v>
      </c>
      <c r="D139" s="80">
        <v>0</v>
      </c>
      <c r="E139" s="80"/>
      <c r="F139" s="80">
        <v>0</v>
      </c>
      <c r="G139" s="80"/>
      <c r="H139" s="80"/>
      <c r="I139" s="80"/>
      <c r="J139" s="80"/>
      <c r="K139" s="38">
        <v>0</v>
      </c>
      <c r="L139" s="59"/>
      <c r="M139" s="60"/>
      <c r="N139" s="53"/>
    </row>
    <row r="140" spans="1:14" x14ac:dyDescent="0.25">
      <c r="A140" s="73">
        <v>1</v>
      </c>
      <c r="B140" s="81" t="s">
        <v>148</v>
      </c>
      <c r="C140" s="80"/>
      <c r="D140" s="80"/>
      <c r="E140" s="80"/>
      <c r="F140" s="80">
        <v>0</v>
      </c>
      <c r="G140" s="80"/>
      <c r="H140" s="80"/>
      <c r="I140" s="80"/>
      <c r="J140" s="80"/>
      <c r="K140" s="38">
        <v>0</v>
      </c>
      <c r="L140" s="59"/>
      <c r="M140" s="60"/>
      <c r="N140" s="53"/>
    </row>
    <row r="141" spans="1:14" x14ac:dyDescent="0.25">
      <c r="A141" s="73">
        <v>2</v>
      </c>
      <c r="B141" s="81" t="s">
        <v>149</v>
      </c>
      <c r="C141" s="80"/>
      <c r="D141" s="80"/>
      <c r="E141" s="80"/>
      <c r="F141" s="80">
        <v>0</v>
      </c>
      <c r="G141" s="80"/>
      <c r="H141" s="80"/>
      <c r="I141" s="80"/>
      <c r="J141" s="80"/>
      <c r="K141" s="38">
        <v>0</v>
      </c>
      <c r="L141" s="59"/>
      <c r="M141" s="60"/>
      <c r="N141" s="53"/>
    </row>
    <row r="142" spans="1:14" x14ac:dyDescent="0.25">
      <c r="A142" s="50" t="s">
        <v>96</v>
      </c>
      <c r="B142" s="51" t="s">
        <v>150</v>
      </c>
      <c r="C142" s="80">
        <v>0</v>
      </c>
      <c r="D142" s="80">
        <v>0</v>
      </c>
      <c r="E142" s="80"/>
      <c r="F142" s="80">
        <v>0</v>
      </c>
      <c r="G142" s="80"/>
      <c r="H142" s="80"/>
      <c r="I142" s="80"/>
      <c r="J142" s="80"/>
      <c r="K142" s="38">
        <v>0</v>
      </c>
      <c r="L142" s="59"/>
      <c r="M142" s="60"/>
      <c r="N142" s="53"/>
    </row>
    <row r="143" spans="1:14" x14ac:dyDescent="0.25">
      <c r="A143" s="73">
        <v>1</v>
      </c>
      <c r="B143" s="81" t="s">
        <v>148</v>
      </c>
      <c r="C143" s="80"/>
      <c r="D143" s="80"/>
      <c r="E143" s="80"/>
      <c r="F143" s="80">
        <v>0</v>
      </c>
      <c r="G143" s="80"/>
      <c r="H143" s="80"/>
      <c r="I143" s="80"/>
      <c r="J143" s="80"/>
      <c r="K143" s="38">
        <v>0</v>
      </c>
      <c r="L143" s="59"/>
      <c r="M143" s="60"/>
      <c r="N143" s="53"/>
    </row>
    <row r="144" spans="1:14" x14ac:dyDescent="0.25">
      <c r="A144" s="73">
        <v>2</v>
      </c>
      <c r="B144" s="81" t="s">
        <v>149</v>
      </c>
      <c r="C144" s="80"/>
      <c r="D144" s="80"/>
      <c r="E144" s="80"/>
      <c r="F144" s="80">
        <v>0</v>
      </c>
      <c r="G144" s="80"/>
      <c r="H144" s="80"/>
      <c r="I144" s="80"/>
      <c r="J144" s="80"/>
      <c r="K144" s="38">
        <v>0</v>
      </c>
      <c r="L144" s="59"/>
      <c r="M144" s="60"/>
      <c r="N144" s="53"/>
    </row>
    <row r="145" spans="1:14" ht="19.2" customHeight="1" x14ac:dyDescent="0.25">
      <c r="A145" s="50" t="s">
        <v>151</v>
      </c>
      <c r="B145" s="51" t="s">
        <v>152</v>
      </c>
      <c r="C145" s="52">
        <v>4947537</v>
      </c>
      <c r="D145" s="52">
        <v>4947537</v>
      </c>
      <c r="E145" s="52">
        <v>10097609.084059</v>
      </c>
      <c r="F145" s="52">
        <v>5875953.0221810006</v>
      </c>
      <c r="G145" s="52">
        <v>4824.2359999999999</v>
      </c>
      <c r="H145" s="52">
        <v>5874220.0531200003</v>
      </c>
      <c r="I145" s="52">
        <v>3441262.3936780002</v>
      </c>
      <c r="J145" s="52">
        <v>777302.40126099996</v>
      </c>
      <c r="K145" s="38">
        <v>5150072.084059</v>
      </c>
      <c r="L145" s="59">
        <v>204.09365476314778</v>
      </c>
      <c r="M145" s="60">
        <v>118.76521635272258</v>
      </c>
      <c r="N145" s="53"/>
    </row>
    <row r="146" spans="1:14" x14ac:dyDescent="0.25">
      <c r="A146" s="50" t="s">
        <v>35</v>
      </c>
      <c r="B146" s="51" t="s">
        <v>153</v>
      </c>
      <c r="C146" s="52">
        <v>4947537</v>
      </c>
      <c r="D146" s="52">
        <v>4947537</v>
      </c>
      <c r="E146" s="52">
        <v>10060037.342163</v>
      </c>
      <c r="F146" s="52">
        <v>5843205.5162850004</v>
      </c>
      <c r="G146" s="52">
        <v>0</v>
      </c>
      <c r="H146" s="52">
        <v>5843205.5162850004</v>
      </c>
      <c r="I146" s="52">
        <v>3439529.4246170004</v>
      </c>
      <c r="J146" s="52">
        <v>777302.40126099996</v>
      </c>
      <c r="K146" s="38">
        <v>5112500.3421630003</v>
      </c>
      <c r="L146" s="59">
        <v>203.33425181384192</v>
      </c>
      <c r="M146" s="60">
        <v>118.10332123408071</v>
      </c>
      <c r="N146" s="53"/>
    </row>
    <row r="147" spans="1:14" ht="16.8" customHeight="1" x14ac:dyDescent="0.25">
      <c r="A147" s="105" t="s">
        <v>154</v>
      </c>
      <c r="B147" s="79" t="s">
        <v>155</v>
      </c>
      <c r="C147" s="80">
        <v>3682602</v>
      </c>
      <c r="D147" s="80">
        <v>3682602</v>
      </c>
      <c r="E147" s="80">
        <v>6925150.3729870003</v>
      </c>
      <c r="F147" s="80">
        <v>3682602</v>
      </c>
      <c r="G147" s="80"/>
      <c r="H147" s="80">
        <v>3682602</v>
      </c>
      <c r="I147" s="80">
        <v>2829988.5331450002</v>
      </c>
      <c r="J147" s="80">
        <v>412559.83984199999</v>
      </c>
      <c r="K147" s="76">
        <v>3242548.3729870003</v>
      </c>
      <c r="L147" s="77">
        <v>188.05047010203657</v>
      </c>
      <c r="M147" s="78">
        <v>100.00000000000001</v>
      </c>
      <c r="N147" s="91"/>
    </row>
    <row r="148" spans="1:14" ht="19.8" customHeight="1" x14ac:dyDescent="0.25">
      <c r="A148" s="105" t="s">
        <v>156</v>
      </c>
      <c r="B148" s="79" t="s">
        <v>157</v>
      </c>
      <c r="C148" s="80">
        <v>1264935</v>
      </c>
      <c r="D148" s="80">
        <v>1264935</v>
      </c>
      <c r="E148" s="80">
        <v>3134886.969176</v>
      </c>
      <c r="F148" s="80">
        <v>2160603.5162849999</v>
      </c>
      <c r="G148" s="80"/>
      <c r="H148" s="80">
        <v>2160603.5162849999</v>
      </c>
      <c r="I148" s="80">
        <v>609540.89147200005</v>
      </c>
      <c r="J148" s="80">
        <v>364742.56141899998</v>
      </c>
      <c r="K148" s="76">
        <v>1869951.969176</v>
      </c>
      <c r="L148" s="77">
        <v>247.829886055489</v>
      </c>
      <c r="M148" s="78">
        <v>170.80747360813004</v>
      </c>
      <c r="N148" s="91"/>
    </row>
    <row r="149" spans="1:14" s="72" customFormat="1" ht="26.4" x14ac:dyDescent="0.25">
      <c r="A149" s="105" t="s">
        <v>137</v>
      </c>
      <c r="B149" s="79" t="s">
        <v>158</v>
      </c>
      <c r="C149" s="95">
        <v>1264935</v>
      </c>
      <c r="D149" s="95">
        <v>1264935</v>
      </c>
      <c r="E149" s="95">
        <v>2748146.78302</v>
      </c>
      <c r="F149" s="95">
        <v>1802922.3170749999</v>
      </c>
      <c r="G149" s="95"/>
      <c r="H149" s="95">
        <v>1802922.3170749999</v>
      </c>
      <c r="I149" s="95">
        <v>580481.90452600003</v>
      </c>
      <c r="J149" s="95">
        <v>364742.56141899998</v>
      </c>
      <c r="K149" s="76">
        <v>1483211.78302</v>
      </c>
      <c r="L149" s="77">
        <v>217.25596833196963</v>
      </c>
      <c r="M149" s="78">
        <v>142.53082704447263</v>
      </c>
      <c r="N149" s="91"/>
    </row>
    <row r="150" spans="1:14" ht="26.4" x14ac:dyDescent="0.25">
      <c r="A150" s="105" t="s">
        <v>139</v>
      </c>
      <c r="B150" s="79" t="s">
        <v>159</v>
      </c>
      <c r="C150" s="80"/>
      <c r="D150" s="80"/>
      <c r="E150" s="80">
        <v>386740.18615600001</v>
      </c>
      <c r="F150" s="80">
        <v>357681.19920999999</v>
      </c>
      <c r="G150" s="80"/>
      <c r="H150" s="80">
        <v>357681.19920999999</v>
      </c>
      <c r="I150" s="80">
        <v>29058.986946000001</v>
      </c>
      <c r="J150" s="80">
        <v>0</v>
      </c>
      <c r="K150" s="38"/>
      <c r="L150" s="108"/>
      <c r="M150" s="109"/>
      <c r="N150" s="53"/>
    </row>
    <row r="151" spans="1:14" s="83" customFormat="1" ht="16.8" customHeight="1" x14ac:dyDescent="0.25">
      <c r="A151" s="50" t="s">
        <v>96</v>
      </c>
      <c r="B151" s="51" t="s">
        <v>160</v>
      </c>
      <c r="C151" s="52"/>
      <c r="D151" s="52"/>
      <c r="E151" s="52">
        <v>37571.741896</v>
      </c>
      <c r="F151" s="52">
        <v>32747.505895999999</v>
      </c>
      <c r="G151" s="52">
        <v>4824.2359999999999</v>
      </c>
      <c r="H151" s="52">
        <v>31014.536834999999</v>
      </c>
      <c r="I151" s="52">
        <v>1732.969061</v>
      </c>
      <c r="J151" s="52">
        <v>0</v>
      </c>
      <c r="K151" s="38"/>
      <c r="L151" s="39"/>
      <c r="M151" s="110"/>
      <c r="N151" s="53"/>
    </row>
    <row r="152" spans="1:14" ht="23.4" customHeight="1" x14ac:dyDescent="0.25">
      <c r="A152" s="50" t="s">
        <v>161</v>
      </c>
      <c r="B152" s="51" t="s">
        <v>162</v>
      </c>
      <c r="C152" s="52"/>
      <c r="D152" s="52"/>
      <c r="E152" s="52">
        <v>1623891.6925530001</v>
      </c>
      <c r="F152" s="52">
        <v>1623891.6925530001</v>
      </c>
      <c r="G152" s="52"/>
      <c r="H152" s="52">
        <v>1212979.271223</v>
      </c>
      <c r="I152" s="52">
        <v>350713.47772000002</v>
      </c>
      <c r="J152" s="52">
        <v>60198.943610000002</v>
      </c>
      <c r="K152" s="38"/>
      <c r="L152" s="39"/>
      <c r="M152" s="110"/>
      <c r="N152" s="53"/>
    </row>
    <row r="153" spans="1:14" ht="19.8" customHeight="1" x14ac:dyDescent="0.25">
      <c r="A153" s="111" t="s">
        <v>163</v>
      </c>
      <c r="B153" s="112" t="s">
        <v>164</v>
      </c>
      <c r="C153" s="113"/>
      <c r="D153" s="113">
        <v>87000</v>
      </c>
      <c r="E153" s="113">
        <v>510177.56106500002</v>
      </c>
      <c r="F153" s="113">
        <v>510177.56106500002</v>
      </c>
      <c r="G153" s="113"/>
      <c r="H153" s="113">
        <v>184294.22402699999</v>
      </c>
      <c r="I153" s="113">
        <v>194018.05270999999</v>
      </c>
      <c r="J153" s="113">
        <v>131865.28432800001</v>
      </c>
      <c r="K153" s="114"/>
      <c r="L153" s="115"/>
      <c r="M153" s="116">
        <v>586.41098972988505</v>
      </c>
      <c r="N153" s="53"/>
    </row>
    <row r="154" spans="1:14" x14ac:dyDescent="0.25">
      <c r="E154" s="8"/>
    </row>
    <row r="155" spans="1:14" x14ac:dyDescent="0.25">
      <c r="D155" s="117"/>
      <c r="E155" s="117"/>
      <c r="F155" s="117"/>
      <c r="I155" s="118"/>
    </row>
    <row r="156" spans="1:14" x14ac:dyDescent="0.25">
      <c r="D156" s="117"/>
      <c r="E156" s="117"/>
      <c r="F156" s="117"/>
      <c r="I156" s="118"/>
    </row>
    <row r="157" spans="1:14" ht="14.4" x14ac:dyDescent="0.3">
      <c r="B157" s="119"/>
      <c r="C157" s="120"/>
      <c r="D157" s="119"/>
      <c r="E157" s="119"/>
      <c r="F157" s="121"/>
      <c r="G157" s="121"/>
      <c r="H157" s="121"/>
      <c r="I157" s="121"/>
    </row>
    <row r="158" spans="1:14" x14ac:dyDescent="0.25">
      <c r="B158" s="122"/>
      <c r="C158" s="123"/>
      <c r="D158" s="122"/>
      <c r="E158" s="122"/>
      <c r="F158" s="124"/>
      <c r="G158" s="124"/>
      <c r="H158" s="124"/>
      <c r="I158" s="124"/>
      <c r="J158" s="124"/>
      <c r="K158" s="124"/>
      <c r="L158" s="124"/>
      <c r="N158" s="11"/>
    </row>
    <row r="159" spans="1:14" x14ac:dyDescent="0.25">
      <c r="B159" s="119"/>
      <c r="C159" s="120"/>
      <c r="D159" s="120"/>
      <c r="E159" s="125"/>
      <c r="F159" s="125"/>
      <c r="G159" s="125"/>
      <c r="H159" s="125"/>
      <c r="J159" s="125"/>
      <c r="K159" s="125"/>
      <c r="L159" s="125"/>
      <c r="M159" s="125"/>
      <c r="N159" s="126"/>
    </row>
    <row r="162" spans="8:8" x14ac:dyDescent="0.25">
      <c r="H162" s="118"/>
    </row>
    <row r="163" spans="8:8" x14ac:dyDescent="0.25">
      <c r="H163" s="118"/>
    </row>
    <row r="164" spans="8:8" x14ac:dyDescent="0.25">
      <c r="H164" s="118"/>
    </row>
    <row r="165" spans="8:8" x14ac:dyDescent="0.25">
      <c r="H165" s="118"/>
    </row>
    <row r="166" spans="8:8" x14ac:dyDescent="0.25">
      <c r="H166" s="118"/>
    </row>
    <row r="167" spans="8:8" x14ac:dyDescent="0.25">
      <c r="H167" s="118"/>
    </row>
    <row r="168" spans="8:8" x14ac:dyDescent="0.25">
      <c r="H168" s="118"/>
    </row>
    <row r="169" spans="8:8" x14ac:dyDescent="0.25">
      <c r="H169" s="118"/>
    </row>
    <row r="170" spans="8:8" x14ac:dyDescent="0.25">
      <c r="H170" s="118"/>
    </row>
    <row r="171" spans="8:8" x14ac:dyDescent="0.25">
      <c r="H171" s="118"/>
    </row>
    <row r="172" spans="8:8" x14ac:dyDescent="0.25">
      <c r="H172" s="118"/>
    </row>
    <row r="173" spans="8:8" x14ac:dyDescent="0.25">
      <c r="H173" s="118"/>
    </row>
    <row r="174" spans="8:8" x14ac:dyDescent="0.25">
      <c r="H174" s="118"/>
    </row>
    <row r="175" spans="8:8" x14ac:dyDescent="0.25">
      <c r="H175" s="118"/>
    </row>
    <row r="176" spans="8:8" x14ac:dyDescent="0.25">
      <c r="H176" s="118"/>
    </row>
    <row r="184" spans="1:1" x14ac:dyDescent="0.25">
      <c r="A184" s="127"/>
    </row>
  </sheetData>
  <mergeCells count="13">
    <mergeCell ref="O8:R8"/>
    <mergeCell ref="S8:V8"/>
    <mergeCell ref="F158:L158"/>
    <mergeCell ref="E159:H159"/>
    <mergeCell ref="J159:M159"/>
    <mergeCell ref="A4:M4"/>
    <mergeCell ref="A5:M5"/>
    <mergeCell ref="A8:A9"/>
    <mergeCell ref="B8:B9"/>
    <mergeCell ref="C8:D8"/>
    <mergeCell ref="E8:F8"/>
    <mergeCell ref="G8:J8"/>
    <mergeCell ref="K8:M8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1418727-674B-4480-84C3-8511646E19AA}"/>
</file>

<file path=customXml/itemProps2.xml><?xml version="1.0" encoding="utf-8"?>
<ds:datastoreItem xmlns:ds="http://schemas.openxmlformats.org/officeDocument/2006/customXml" ds:itemID="{9413944B-5B67-4735-A003-52DA867C3B20}"/>
</file>

<file path=customXml/itemProps3.xml><?xml version="1.0" encoding="utf-8"?>
<ds:datastoreItem xmlns:ds="http://schemas.openxmlformats.org/officeDocument/2006/customXml" ds:itemID="{557F1C7E-5674-4FB5-81EE-6FEB91AC254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Bao cao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2019-01-05T01:28:52Z</dcterms:created>
  <dcterms:modified xsi:type="dcterms:W3CDTF">2019-01-05T01:30:21Z</dcterms:modified>
</cp:coreProperties>
</file>