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Relationship Target="docProps/custom.xml" Type="http://schemas.openxmlformats.org/officeDocument/2006/relationships/custom-properties" Id="rId4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210" windowWidth="11385" windowHeight="5835"/>
  </bookViews>
  <sheets>
    <sheet name="M 10" sheetId="40" r:id="rId1"/>
    <sheet name="M 11" sheetId="41" r:id="rId2"/>
    <sheet name="M 12" sheetId="42" r:id="rId3"/>
    <sheet name="M 13" sheetId="43" r:id="rId4"/>
    <sheet name="M 14" sheetId="44" r:id="rId5"/>
    <sheet name="M15" sheetId="51" r:id="rId6"/>
    <sheet name="M16" sheetId="58" r:id="rId7"/>
    <sheet name="17" sheetId="60" r:id="rId8"/>
    <sheet name="M 18" sheetId="46" r:id="rId9"/>
    <sheet name="M 19" sheetId="47" r:id="rId10"/>
    <sheet name="M 20" sheetId="48" r:id="rId11"/>
  </sheets>
  <definedNames>
    <definedName name="_Fill" hidden="1">#REF!</definedName>
    <definedName name="_xlnm.Print_Area" localSheetId="8">'M 18'!$A$1:$G$24</definedName>
    <definedName name="_xlnm.Print_Titles" localSheetId="2">'M 12'!$5:$5</definedName>
    <definedName name="_xlnm.Print_Titles" localSheetId="9">'M 19'!$7:$8</definedName>
    <definedName name="_xlnm.Print_Titles" localSheetId="10">'M 20'!$7:$8</definedName>
    <definedName name="_xlnm.Print_Titles" localSheetId="5">'M15'!$5:$6</definedName>
    <definedName name="_xlnm.Print_Titles" localSheetId="6">'M16'!$5:$6</definedName>
  </definedNames>
  <calcPr calcId="125725"/>
</workbook>
</file>

<file path=xl/calcChain.xml><?xml version="1.0" encoding="utf-8"?>
<calcChain xmlns="http://schemas.openxmlformats.org/spreadsheetml/2006/main">
  <c r="I11" i="51"/>
  <c r="D11" i="46"/>
  <c r="D13" i="60"/>
  <c r="C12"/>
  <c r="C11"/>
  <c r="C10"/>
  <c r="E9"/>
  <c r="E13" s="1"/>
  <c r="D9"/>
  <c r="C9" l="1"/>
  <c r="C13" s="1"/>
  <c r="C7" i="44"/>
  <c r="C6" i="43"/>
  <c r="C5" s="1"/>
  <c r="C14" i="40"/>
  <c r="E14" i="46"/>
  <c r="E15"/>
  <c r="E16"/>
  <c r="E17"/>
  <c r="E18"/>
  <c r="E19"/>
  <c r="E20"/>
  <c r="E13"/>
  <c r="E12"/>
  <c r="F11"/>
  <c r="G11"/>
  <c r="C11"/>
  <c r="C25" i="42"/>
  <c r="C21"/>
  <c r="C14"/>
  <c r="C9"/>
  <c r="C8" s="1"/>
  <c r="C46"/>
  <c r="C45" s="1"/>
  <c r="C37"/>
  <c r="C24" i="41"/>
  <c r="C27"/>
  <c r="C12"/>
  <c r="C19"/>
  <c r="C9"/>
  <c r="C8" s="1"/>
  <c r="C18" i="40"/>
  <c r="C11"/>
  <c r="C7"/>
  <c r="C10" l="1"/>
  <c r="C23" i="41"/>
  <c r="C6" i="44"/>
  <c r="C17" i="41"/>
  <c r="E11" i="46"/>
  <c r="C7" i="42" l="1"/>
  <c r="C6" s="1"/>
</calcChain>
</file>

<file path=xl/sharedStrings.xml><?xml version="1.0" encoding="utf-8"?>
<sst xmlns="http://schemas.openxmlformats.org/spreadsheetml/2006/main" count="353" uniqueCount="233">
  <si>
    <t>UBND TỈNH CÀ MAU</t>
  </si>
  <si>
    <t>Dự phòng</t>
  </si>
  <si>
    <t>CHỈ TIÊU</t>
  </si>
  <si>
    <t>Tổng số thu ngân sách nhà nước trên địa bàn</t>
  </si>
  <si>
    <t>Thu nội địa (không kể: thu từ dầu thô, xổ số kiến thiết)</t>
  </si>
  <si>
    <t>Thu từ xuất khẩu, nhập khẩu (số cân đối)</t>
  </si>
  <si>
    <t>Thu ngân sách địa phương</t>
  </si>
  <si>
    <t>Thu ngân sách địa phương được hưởng theo phân cấp</t>
  </si>
  <si>
    <t xml:space="preserve"> - Các khoản thu NSĐP hưởng 100%</t>
  </si>
  <si>
    <t xml:space="preserve"> - Các khoản thu NSĐP hưởng theo tỷ lệ phần trăm (%)</t>
  </si>
  <si>
    <t>Thu bổ sung từ ngân sách trung ương</t>
  </si>
  <si>
    <t xml:space="preserve"> - Bổ sung cân đối</t>
  </si>
  <si>
    <t xml:space="preserve"> - Bổ sung có mục tiêu</t>
  </si>
  <si>
    <t>Thu huy động đầu tư</t>
  </si>
  <si>
    <t>Thu quản lý qua ngân sách</t>
  </si>
  <si>
    <t>Chi ngân sách địa phương</t>
  </si>
  <si>
    <t>Chi cân đối ngân sách</t>
  </si>
  <si>
    <t>Chi đầu tư phát triển</t>
  </si>
  <si>
    <t>Chi trả nợ (cả gốc và lãi) các khoản tiền huy động đầu tư theo khoản 3 Điều 8 của Luật NSNN</t>
  </si>
  <si>
    <t>Chi bổ sung quỹ dự trữ tài chính</t>
  </si>
  <si>
    <t>Chi chương trình mục tiêu</t>
  </si>
  <si>
    <t>Chi quản lý qua ngân sách</t>
  </si>
  <si>
    <t>CÂN ĐỐI DỰ TOÁN NGÂN SÁCH CẤP TỈNH VÀ</t>
  </si>
  <si>
    <t>Thu ngân sách cấp tỉnh hưởng theo phân cấp</t>
  </si>
  <si>
    <t xml:space="preserve"> - Các khoản thu ngân sách cấp tỉnh hưởng 100%</t>
  </si>
  <si>
    <t>Vốn trong nước</t>
  </si>
  <si>
    <t xml:space="preserve"> - Các khoản thu phân chia phần NS tỉnh hưởng theo tỷ lệ %</t>
  </si>
  <si>
    <t xml:space="preserve">Huy động đầu tư </t>
  </si>
  <si>
    <t>Thu ngân sách hưởng theo phân cấp</t>
  </si>
  <si>
    <t xml:space="preserve"> - Các khoản thu ngân sách huyện hưởng 100%</t>
  </si>
  <si>
    <t xml:space="preserve"> - Các khoản thu phân chia phần NS huyện hưởng theo tỷ lệ %</t>
  </si>
  <si>
    <t>Thu bổ sung từ ngân sách cấp tỉnh</t>
  </si>
  <si>
    <t>TỔNG THU NGÂN SÁCH NHÀ NƯỚC TRÊN ĐỊA BÀN</t>
  </si>
  <si>
    <t>Tổng thu các khoản cân đối ngân sách nhà nước</t>
  </si>
  <si>
    <t>Thu từ hoạt động sản xuất kinh doanh trong nước</t>
  </si>
  <si>
    <t>Thu từ DNNN Trung ương</t>
  </si>
  <si>
    <t xml:space="preserve">  - Thuế giá trị gia tăng</t>
  </si>
  <si>
    <t xml:space="preserve">  - Thuế thu nhập doanh nghiệp</t>
  </si>
  <si>
    <t xml:space="preserve">  - Thuế môn bài</t>
  </si>
  <si>
    <t xml:space="preserve">  - Thu khác</t>
  </si>
  <si>
    <t>Thu từ DNNN địa phương</t>
  </si>
  <si>
    <t xml:space="preserve">  - Thuế tiêu thụ đặc biệt hàng hoá, dịch vụ trong nước</t>
  </si>
  <si>
    <t>Thu từ doanh nghiệp có vốn đầu tư nước ngoài</t>
  </si>
  <si>
    <t xml:space="preserve">  - Tiền thuê, mặt đất, mặt nước</t>
  </si>
  <si>
    <t xml:space="preserve">  - Thuế tài nguyên</t>
  </si>
  <si>
    <t>Lệ phí trước bạ</t>
  </si>
  <si>
    <t>Thuế sử dụng đất nông nghiệp</t>
  </si>
  <si>
    <t>Thu phí, lệ phí</t>
  </si>
  <si>
    <t>Các khoản thu về nhà, đất</t>
  </si>
  <si>
    <t>Thu tiền cho thuê mặt đất, mặt nước</t>
  </si>
  <si>
    <t>Các khoản thu để lại chi quản lý qua ngân sách nhà nước</t>
  </si>
  <si>
    <t>TỔNG THU NGÂN SÁCH ĐỊA PHƯƠNG</t>
  </si>
  <si>
    <t>Các khoản thu cân đối ngân sách địa phương</t>
  </si>
  <si>
    <t>Các khoản thu hưởng 100%</t>
  </si>
  <si>
    <t>Thu phân chia theo tỷ lệ phần trăm (%) NSĐP được hưởng</t>
  </si>
  <si>
    <t>TỔNG CHI NGÂN SÁCH ĐỊA PHƯƠNG</t>
  </si>
  <si>
    <t>Tổng chi cân đối ngân sách địa phương</t>
  </si>
  <si>
    <t>Trong đó:</t>
  </si>
  <si>
    <t>Chi sự nghiệp giáo dục, đào tạo và dạy nghề</t>
  </si>
  <si>
    <t>Các khoản chi được quản lý qua ngân sách nhà nước</t>
  </si>
  <si>
    <t>DỰ TOÁN CHI NGÂN SÁCH CẤP TỈNH</t>
  </si>
  <si>
    <t>TỔNG CHI NGÂN SÁCH CẤP TỈNH</t>
  </si>
  <si>
    <t>Chi sự nghiệp kinh tế</t>
  </si>
  <si>
    <t>Chi sự nghiệp y tế</t>
  </si>
  <si>
    <t xml:space="preserve">Chi sự nghiệp khoa học và công nghệ </t>
  </si>
  <si>
    <t>Chi đảm bảo môi trường</t>
  </si>
  <si>
    <t>Chi sự nghiệp phát thanh truyền hình</t>
  </si>
  <si>
    <t>Chi đảm bảo xã hội</t>
  </si>
  <si>
    <t>Chi quản lý hành chính</t>
  </si>
  <si>
    <t>DỰ TOÁN THU, CHI NGÂN SÁCH CỦA CÁC</t>
  </si>
  <si>
    <t>Trong đó</t>
  </si>
  <si>
    <t>BS cân đối</t>
  </si>
  <si>
    <t>Huyện, thành phố</t>
  </si>
  <si>
    <t>Thành phố Cà Mau</t>
  </si>
  <si>
    <t>Huyện Thới Bình</t>
  </si>
  <si>
    <t>Huyện U Minh</t>
  </si>
  <si>
    <t>Huyện Trần Văn Thời</t>
  </si>
  <si>
    <t>Huyện Cái Nước</t>
  </si>
  <si>
    <t>Huyện Phú Tân</t>
  </si>
  <si>
    <t>Huyện Đầm Dơi</t>
  </si>
  <si>
    <t>Huyện Năm Căn</t>
  </si>
  <si>
    <t>Huyện Ngọc Hiển</t>
  </si>
  <si>
    <t>TỶ LỆ PHẦN TRĂM (%) PHÂN CHIA CÁC KHOẢN THU CHO</t>
  </si>
  <si>
    <t>Chi tiết theo các khoản thu</t>
  </si>
  <si>
    <t>THÀNH PHỐ CÀ MAU</t>
  </si>
  <si>
    <t>HUYỆN THỚI BÌNH</t>
  </si>
  <si>
    <t>HUYỆN U MINH</t>
  </si>
  <si>
    <t>HUYỆN TRẦN VĂN THỜI</t>
  </si>
  <si>
    <t>HUYỆN CÁI NƯỚC</t>
  </si>
  <si>
    <t>HUYỆN PHÚ TÂN</t>
  </si>
  <si>
    <t>HUYỆN ĐẦM DƠI</t>
  </si>
  <si>
    <t>HUYỆN NĂM CĂN</t>
  </si>
  <si>
    <t>HUYỆN NGỌC HIỂN</t>
  </si>
  <si>
    <t>Xã, Phường, thị trấn</t>
  </si>
  <si>
    <t>Chi tiết theo các khoản thu (theo phân cấp của tỉnh)</t>
  </si>
  <si>
    <t>Các phường</t>
  </si>
  <si>
    <t>Các xã</t>
  </si>
  <si>
    <t>Các xã, thị trấn</t>
  </si>
  <si>
    <t>Nguồn thu ngân sách cấp tỉnh</t>
  </si>
  <si>
    <t>Chi ngân sách cấp tỉnh</t>
  </si>
  <si>
    <t>Nguồn thu ngân sách huyện, thành phố thuộc tỉnh</t>
  </si>
  <si>
    <t>Chi ngân sách huyện, thành phố thuộc tỉnh</t>
  </si>
  <si>
    <t>Tổng số</t>
  </si>
  <si>
    <t>1.1</t>
  </si>
  <si>
    <t>1.2</t>
  </si>
  <si>
    <t>A</t>
  </si>
  <si>
    <t>B</t>
  </si>
  <si>
    <t>STT</t>
  </si>
  <si>
    <t>I</t>
  </si>
  <si>
    <t>II</t>
  </si>
  <si>
    <t>III</t>
  </si>
  <si>
    <t>IV</t>
  </si>
  <si>
    <t>V</t>
  </si>
  <si>
    <t>VI</t>
  </si>
  <si>
    <t xml:space="preserve">DỰ TOÁN CHI NGÂN SÁCH CẤP TỈNH </t>
  </si>
  <si>
    <t>TT</t>
  </si>
  <si>
    <t>TÊN ĐƠN VỊ</t>
  </si>
  <si>
    <t>Chi thường xuyên</t>
  </si>
  <si>
    <t>Sở Kế hoạch và Đầu tư</t>
  </si>
  <si>
    <t>Sở Tài chính</t>
  </si>
  <si>
    <t>Sở Nội vụ</t>
  </si>
  <si>
    <t>Sở Tư pháp</t>
  </si>
  <si>
    <t>Sở Tài nguyên Môi trường</t>
  </si>
  <si>
    <t>Sở Công thương</t>
  </si>
  <si>
    <t>Sở Nông nghiệp và Phát triển nông thôn</t>
  </si>
  <si>
    <t>Sở Xây dựng</t>
  </si>
  <si>
    <t>Sở Giao thông Vận tải</t>
  </si>
  <si>
    <t>Sở Y tế</t>
  </si>
  <si>
    <t>Sở Khoa học công nghệ</t>
  </si>
  <si>
    <t>Văn phòng UBND tỉnh Cà Mau</t>
  </si>
  <si>
    <t>Hội Liên hiệp phụ nữ tỉnh Cà Mau</t>
  </si>
  <si>
    <t>Hội Nông dân tỉnh Cà Mau</t>
  </si>
  <si>
    <t>Hội Cựu chiến binh tỉnh Cà Mau</t>
  </si>
  <si>
    <t>Sở Văn hóa Thể thao và Du lịch</t>
  </si>
  <si>
    <t>Vốn ngoài nước</t>
  </si>
  <si>
    <t>Đơn vị: Triệu đồng.</t>
  </si>
  <si>
    <t>DANH MỤC</t>
  </si>
  <si>
    <t>Thuế thu nhập cá nhân</t>
  </si>
  <si>
    <t>Thu tiền sử dụng đất</t>
  </si>
  <si>
    <t>Thuế sử dụng đất phi nông nghiệp</t>
  </si>
  <si>
    <t xml:space="preserve">Thu huy động đầu tư </t>
  </si>
  <si>
    <t>Chi khoa học công nghệ</t>
  </si>
  <si>
    <t>Thu từ công thương nghiệp ngoài quốc doanh</t>
  </si>
  <si>
    <t>Thuế bảo vệ môi trường</t>
  </si>
  <si>
    <t>Đơn vị: %</t>
  </si>
  <si>
    <t>Tổng thu NSNN trên địa bàn theo phân cấp</t>
  </si>
  <si>
    <t>Tổng chi ngân sách huyện</t>
  </si>
  <si>
    <t>Thuế GTGT và TNDN</t>
  </si>
  <si>
    <t>Thuế SDĐ phi nông nghiệp</t>
  </si>
  <si>
    <t>Lệ phí trước bạ nhà đất</t>
  </si>
  <si>
    <t>Thuế môn bài hộ cá thể</t>
  </si>
  <si>
    <t>Thuế SDĐ nông nghiệp</t>
  </si>
  <si>
    <t>Chi trợ giá</t>
  </si>
  <si>
    <t>Chi sự nghiệp GD&amp;ĐT</t>
  </si>
  <si>
    <t>Chi sự nghiệp Y tế</t>
  </si>
  <si>
    <t>Chi sự nghiệp Khoa học công nghệ</t>
  </si>
  <si>
    <t>Chi Đảm bảo xã hội</t>
  </si>
  <si>
    <t>Một số cơ quan đơn vị</t>
  </si>
  <si>
    <t>Một số công trình, dự án</t>
  </si>
  <si>
    <t>Chi sự nghiệp văn hoá thể thao</t>
  </si>
  <si>
    <t>Dự phòng ngân sách</t>
  </si>
  <si>
    <t>Sở Giáo dục Đào tạo</t>
  </si>
  <si>
    <t>Sở Lao động, Thương Binh và Xã hội</t>
  </si>
  <si>
    <t>Sở Thông tin và Truyền thông</t>
  </si>
  <si>
    <t>Sở Ngoại vụ</t>
  </si>
  <si>
    <t>Liên minh HTX</t>
  </si>
  <si>
    <t xml:space="preserve">Tỉnh đoàn </t>
  </si>
  <si>
    <t>Chỉ tiêu</t>
  </si>
  <si>
    <t>Mẫu số 10/CKTC-NSĐP</t>
  </si>
  <si>
    <t>Mẫu số 11/CKTC-NSĐP</t>
  </si>
  <si>
    <t>NGÂN SÁCH HUYỆN, THÀNH PHỐ THUỘC TỈNH (Bao gồm ngân sách cấp huyện và ngân sách cấp xã)</t>
  </si>
  <si>
    <t>Mẫu số 12/CKTC-NSĐP</t>
  </si>
  <si>
    <t>Thu thuế xuất khẩu, nhập khẩu, thuế TTĐB, thuế GTGT hàng nhập khẩu do Hải quan thu</t>
  </si>
  <si>
    <t>Mẫu số 13/CKTC-NSĐP</t>
  </si>
  <si>
    <t>Chi trả nợ gốc và lãi huy động đầu tư cơ sở hạ tầng theo khoản 3 Điều 8 của Luật NSNN</t>
  </si>
  <si>
    <t>Mẫu số 14/CKTC-NSĐP</t>
  </si>
  <si>
    <t>Mẫu số 15/CKTC-NSĐP</t>
  </si>
  <si>
    <t>Mẫu số 18/CKTC-NSĐP</t>
  </si>
  <si>
    <t>Mẫu số 19/CKTC-NSĐP</t>
  </si>
  <si>
    <t>Mẫu số 20/CKTC-NSĐP</t>
  </si>
  <si>
    <t>CÂN ĐỐI DỰ TOÁN NGÂN SÁCH ĐỊA PHƯƠNG NĂM 2017</t>
  </si>
  <si>
    <t>NGÂN SÁCH CỦA HUYỆN, THÀNH PHỐ THUỘC TỈNH NĂM 2017</t>
  </si>
  <si>
    <t>Chi thuộc nhiệm vụ theo phân cấp</t>
  </si>
  <si>
    <t>Chi bổ sung cho ngân sách cấp dưới</t>
  </si>
  <si>
    <t>DỰ TOÁN THU NGÂN SÁCH NHÀ NƯỚC NĂM 2017</t>
  </si>
  <si>
    <t xml:space="preserve">  - Thuế tiêu thụ đặc biệt hàng hóa, dịch vụ trong nước</t>
  </si>
  <si>
    <t>Thu xổ số kiến thiết</t>
  </si>
  <si>
    <t>Thu huy động đầu tư theo khoản 6 điều 7 của Luật NSNN</t>
  </si>
  <si>
    <t>Thu khác ngân sách</t>
  </si>
  <si>
    <t>DỰ TOÁN CHI NGÂN SÁCH ĐỊA PHƯƠNG NĂM 2017</t>
  </si>
  <si>
    <t>THEO TỪNG LĨNH VỰC NĂM 2017</t>
  </si>
  <si>
    <t>Mẫu số 17/CKTC-NSĐP</t>
  </si>
  <si>
    <t xml:space="preserve"> </t>
  </si>
  <si>
    <t>Chia ra</t>
  </si>
  <si>
    <t>Vốn đầu tư</t>
  </si>
  <si>
    <t>Vốn sự nghiệp</t>
  </si>
  <si>
    <t>Chương trình giảm nghèo bền vững</t>
  </si>
  <si>
    <t>Chương trình xây dựng nông thôn mới</t>
  </si>
  <si>
    <t>Tổng cộng</t>
  </si>
  <si>
    <t>DỰ TOÁN CHI CHƯƠNG TRÌNH MỤC TIÊU QUỐC GIA  VÀ MỘT SỐ MỤC TIÊU NHIỆM VỤ KHÁC NĂM 2017</t>
  </si>
  <si>
    <t>VỐN CÁC CHƯƠNG TRÌNH MỤC TIÊU QUỐC GIA</t>
  </si>
  <si>
    <t>VỐN TRUNG ƯƠNG HỖ TRỢ ĐẦU TƯ CÓ MỤC TIÊU</t>
  </si>
  <si>
    <t>HUYỆN, THÀNH PHỐ THUỘC TỈNH NĂM 2017</t>
  </si>
  <si>
    <t>Bổ sung từ ngân sách cấp tỉnh cho ngân sách cấp huyện</t>
  </si>
  <si>
    <t>BS có mục tiêu</t>
  </si>
  <si>
    <t>NGÂN SÁCH TỪNG HUYỆN, THÀNH PHỐ THUỘC TỈNH NĂM 2017</t>
  </si>
  <si>
    <t>Thuế nhà đất</t>
  </si>
  <si>
    <t>NGÂN SÁCH TỪNG XÃ, PHƯỜNG, THỊ TRẤN NĂM 2017</t>
  </si>
  <si>
    <t>CHO TỪNG CƠ QUAN ĐƠN VỊ  NĂM 2017</t>
  </si>
  <si>
    <t>DỰ TOÁN CHI THƯỜNG XUYÊN NĂM 2017, trong đó:</t>
  </si>
  <si>
    <t>Chi sự nghiệp VH-TT</t>
  </si>
  <si>
    <t xml:space="preserve">Văn phòng HĐND </t>
  </si>
  <si>
    <t>DỰ TOÁN CHI XDCB CỦA NGÂN SÁCH CẤP TỈNH NĂM 2017</t>
  </si>
  <si>
    <t>Kế hoạch vốn năm 2017</t>
  </si>
  <si>
    <t>Dự án đầu tư xây dựng tuyến đường phía bờ nam sông Ông Đốc nối vào Quốc lộ 1A (Rau Dừa - Rạch Ráng - Sông Đốc)</t>
  </si>
  <si>
    <t>Dự án xây dựng hạ tầng kỹ thuật du lịch sinh thái Vườn Quốc gia U Minh hạ</t>
  </si>
  <si>
    <t>Dự án đầu tư nâng cấp đê biển Tây tỉnh Cà Mau</t>
  </si>
  <si>
    <t>Tuyến đường giao thông trục chính Bắc - Nam khu kinh tế Năm Căn, tỉnh Cà Mau</t>
  </si>
  <si>
    <t>Nhà kỹ thuật nghiệp vụ kết hợp Khoa cấp cứu Bệnh viện đa khoa Cà Mau</t>
  </si>
  <si>
    <t>Tuyến đường ô tô đến trung tâm xã Tân Thuận, huyện Đầm Dơi</t>
  </si>
  <si>
    <t>Cầu qua sông Rạch Gốc, xã Tân Ân, huyện Ngọc Hiển</t>
  </si>
  <si>
    <t>Kè chống sạt lở Mũi Cà Mau</t>
  </si>
  <si>
    <t>Dự án cải tạo và xây dựng hệ thống thoát nước và xử lý nước thải thành phố Cà Mau</t>
  </si>
  <si>
    <t>Dự án nâng cấp đô thị thành phố Cà Mau thuộc Dự án nâng cấp đô thị vùng ĐBSCL</t>
  </si>
  <si>
    <t>Đơn vị: Triệu đồng</t>
  </si>
  <si>
    <t xml:space="preserve"> Đơn vị: Triệu đồng</t>
  </si>
  <si>
    <t>Thu, chi quản lý qua ngân sách</t>
  </si>
  <si>
    <t>Dự toán 
năm 2017</t>
  </si>
  <si>
    <t>Mẫu số 16/CKTC-NSĐP</t>
  </si>
  <si>
    <t>THU, CHI CÂN ĐỐI NGÂN SÁCH NHÀ NƯỚC</t>
  </si>
  <si>
    <t>NGÂN SÁCH CẤP TỈNH</t>
  </si>
  <si>
    <t>Chi trả nợ vốn vay</t>
  </si>
  <si>
    <t>Chi CTMTQG cân đối NSĐP</t>
  </si>
</sst>
</file>

<file path=xl/styles.xml><?xml version="1.0" encoding="utf-8"?>
<styleSheet xmlns="http://schemas.openxmlformats.org/spreadsheetml/2006/main">
  <numFmts count="7">
    <numFmt numFmtId="164" formatCode="_(* #,##0.00_);_(* \(#,##0.00\);_(* &quot;-&quot;??_);_(@_)"/>
    <numFmt numFmtId="165" formatCode="_(* #,##0_);_(* \(#,##0\);_(* &quot;-&quot;??_);_(@_)"/>
    <numFmt numFmtId="166" formatCode="&quot;\&quot;#,##0;[Red]&quot;\&quot;\-#,##0"/>
    <numFmt numFmtId="167" formatCode="&quot;\&quot;#,##0.00;[Red]&quot;\&quot;\-#,##0.00"/>
    <numFmt numFmtId="168" formatCode="\$#,##0\ ;\(\$#,##0\)"/>
    <numFmt numFmtId="169" formatCode="&quot;\&quot;#,##0;[Red]&quot;\&quot;&quot;\&quot;\-#,##0"/>
    <numFmt numFmtId="170" formatCode="&quot;\&quot;#,##0.00;[Red]&quot;\&quot;&quot;\&quot;&quot;\&quot;&quot;\&quot;&quot;\&quot;&quot;\&quot;\-#,##0.00"/>
  </numFmts>
  <fonts count="37">
    <font>
      <sz val="12"/>
      <name val="VNI-Times"/>
    </font>
    <font>
      <sz val="12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8"/>
      <name val="VNI-Times"/>
    </font>
    <font>
      <b/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VNI-Times"/>
    </font>
    <font>
      <sz val="13"/>
      <name val="Arial"/>
      <family val="2"/>
    </font>
    <font>
      <sz val="8"/>
      <name val="Arial"/>
      <family val="2"/>
    </font>
    <font>
      <b/>
      <sz val="15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u/>
      <sz val="14"/>
      <name val="Times New Roman"/>
      <family val="1"/>
    </font>
    <font>
      <sz val="13"/>
      <name val="VNI-Times"/>
    </font>
    <font>
      <sz val="11"/>
      <name val="Times New Roman"/>
      <family val="1"/>
    </font>
    <font>
      <sz val="13"/>
      <name val="Times New Roman"/>
      <family val="1"/>
    </font>
    <font>
      <b/>
      <i/>
      <sz val="14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i/>
      <sz val="14"/>
      <name val="Times New Roman"/>
      <family val="1"/>
      <charset val="163"/>
    </font>
    <font>
      <sz val="14"/>
      <name val="Times New Roman"/>
      <family val="1"/>
      <charset val="163"/>
    </font>
    <font>
      <sz val="12"/>
      <name val="Times New Roman"/>
      <family val="1"/>
    </font>
    <font>
      <i/>
      <sz val="12"/>
      <name val="Times New Roman"/>
      <family val="1"/>
      <charset val="163"/>
    </font>
    <font>
      <sz val="12"/>
      <name val=".VnTime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164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5" fillId="0" borderId="0"/>
    <xf numFmtId="0" fontId="25" fillId="0" borderId="0"/>
    <xf numFmtId="0" fontId="2" fillId="0" borderId="0"/>
    <xf numFmtId="0" fontId="23" fillId="0" borderId="0"/>
    <xf numFmtId="0" fontId="2" fillId="0" borderId="1" applyNumberFormat="0" applyFont="0" applyFill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9" fillId="0" borderId="0"/>
    <xf numFmtId="0" fontId="33" fillId="0" borderId="0"/>
    <xf numFmtId="164" fontId="3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36" fillId="0" borderId="0" applyFont="0" applyFill="0" applyBorder="0" applyAlignment="0" applyProtection="0"/>
    <xf numFmtId="0" fontId="20" fillId="0" borderId="0"/>
    <xf numFmtId="0" fontId="36" fillId="0" borderId="0"/>
    <xf numFmtId="0" fontId="2" fillId="0" borderId="0"/>
    <xf numFmtId="0" fontId="1" fillId="0" borderId="0"/>
    <xf numFmtId="9" fontId="32" fillId="0" borderId="0" applyFont="0" applyFill="0" applyBorder="0" applyAlignment="0" applyProtection="0"/>
    <xf numFmtId="9" fontId="36" fillId="0" borderId="0" applyFont="0" applyFill="0" applyBorder="0" applyAlignment="0" applyProtection="0"/>
  </cellStyleXfs>
  <cellXfs count="218">
    <xf numFmtId="0" fontId="0" fillId="0" borderId="0" xfId="0"/>
    <xf numFmtId="0" fontId="20" fillId="0" borderId="4" xfId="0" applyNumberFormat="1" applyFont="1" applyBorder="1"/>
    <xf numFmtId="0" fontId="21" fillId="0" borderId="4" xfId="0" applyNumberFormat="1" applyFont="1" applyBorder="1"/>
    <xf numFmtId="0" fontId="20" fillId="0" borderId="4" xfId="0" applyNumberFormat="1" applyFont="1" applyBorder="1" applyAlignment="1">
      <alignment wrapText="1"/>
    </xf>
    <xf numFmtId="0" fontId="18" fillId="0" borderId="4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3" fontId="18" fillId="0" borderId="7" xfId="0" applyNumberFormat="1" applyFont="1" applyBorder="1" applyAlignment="1">
      <alignment horizontal="center"/>
    </xf>
    <xf numFmtId="3" fontId="18" fillId="0" borderId="4" xfId="0" applyNumberFormat="1" applyFont="1" applyBorder="1"/>
    <xf numFmtId="3" fontId="20" fillId="0" borderId="4" xfId="0" applyNumberFormat="1" applyFont="1" applyBorder="1"/>
    <xf numFmtId="3" fontId="18" fillId="0" borderId="4" xfId="0" applyNumberFormat="1" applyFont="1" applyBorder="1" applyAlignment="1">
      <alignment wrapText="1"/>
    </xf>
    <xf numFmtId="3" fontId="21" fillId="0" borderId="4" xfId="0" applyNumberFormat="1" applyFont="1" applyBorder="1"/>
    <xf numFmtId="3" fontId="18" fillId="0" borderId="4" xfId="0" applyNumberFormat="1" applyFont="1" applyBorder="1" applyAlignment="1"/>
    <xf numFmtId="0" fontId="18" fillId="0" borderId="8" xfId="0" applyFont="1" applyBorder="1" applyAlignment="1">
      <alignment horizontal="center"/>
    </xf>
    <xf numFmtId="3" fontId="18" fillId="0" borderId="8" xfId="0" applyNumberFormat="1" applyFont="1" applyBorder="1" applyAlignment="1"/>
    <xf numFmtId="0" fontId="18" fillId="0" borderId="7" xfId="0" applyNumberFormat="1" applyFont="1" applyBorder="1" applyAlignment="1">
      <alignment horizontal="center"/>
    </xf>
    <xf numFmtId="0" fontId="18" fillId="0" borderId="4" xfId="0" applyNumberFormat="1" applyFont="1" applyBorder="1"/>
    <xf numFmtId="0" fontId="18" fillId="0" borderId="5" xfId="0" applyFont="1" applyBorder="1" applyAlignment="1">
      <alignment horizontal="center"/>
    </xf>
    <xf numFmtId="0" fontId="18" fillId="0" borderId="5" xfId="0" applyNumberFormat="1" applyFont="1" applyBorder="1"/>
    <xf numFmtId="0" fontId="18" fillId="0" borderId="8" xfId="0" applyNumberFormat="1" applyFont="1" applyBorder="1"/>
    <xf numFmtId="0" fontId="20" fillId="0" borderId="0" xfId="0" applyFont="1" applyAlignment="1">
      <alignment horizontal="center"/>
    </xf>
    <xf numFmtId="0" fontId="20" fillId="0" borderId="0" xfId="0" applyFont="1"/>
    <xf numFmtId="0" fontId="18" fillId="0" borderId="7" xfId="0" applyFont="1" applyBorder="1" applyAlignment="1">
      <alignment horizontal="center"/>
    </xf>
    <xf numFmtId="165" fontId="18" fillId="0" borderId="7" xfId="1" applyNumberFormat="1" applyFont="1" applyBorder="1"/>
    <xf numFmtId="0" fontId="18" fillId="0" borderId="0" xfId="0" applyFont="1"/>
    <xf numFmtId="165" fontId="18" fillId="0" borderId="4" xfId="1" applyNumberFormat="1" applyFont="1" applyBorder="1"/>
    <xf numFmtId="0" fontId="20" fillId="0" borderId="4" xfId="0" applyFont="1" applyBorder="1" applyAlignment="1">
      <alignment horizontal="center"/>
    </xf>
    <xf numFmtId="165" fontId="20" fillId="0" borderId="4" xfId="1" applyNumberFormat="1" applyFont="1" applyBorder="1"/>
    <xf numFmtId="165" fontId="20" fillId="0" borderId="0" xfId="0" applyNumberFormat="1" applyFont="1"/>
    <xf numFmtId="164" fontId="20" fillId="0" borderId="0" xfId="1" applyNumberFormat="1" applyFont="1"/>
    <xf numFmtId="165" fontId="21" fillId="0" borderId="4" xfId="1" applyNumberFormat="1" applyFont="1" applyBorder="1"/>
    <xf numFmtId="165" fontId="18" fillId="0" borderId="8" xfId="1" applyNumberFormat="1" applyFont="1" applyBorder="1"/>
    <xf numFmtId="165" fontId="18" fillId="0" borderId="0" xfId="0" applyNumberFormat="1" applyFont="1"/>
    <xf numFmtId="0" fontId="20" fillId="0" borderId="4" xfId="0" applyFont="1" applyBorder="1" applyAlignment="1">
      <alignment horizontal="center" vertical="center" wrapText="1"/>
    </xf>
    <xf numFmtId="165" fontId="20" fillId="0" borderId="4" xfId="1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165" fontId="18" fillId="0" borderId="5" xfId="1" applyNumberFormat="1" applyFont="1" applyBorder="1"/>
    <xf numFmtId="165" fontId="18" fillId="2" borderId="4" xfId="1" applyNumberFormat="1" applyFont="1" applyFill="1" applyBorder="1"/>
    <xf numFmtId="164" fontId="18" fillId="0" borderId="0" xfId="1" applyNumberFormat="1" applyFont="1"/>
    <xf numFmtId="0" fontId="18" fillId="0" borderId="0" xfId="0" applyNumberFormat="1" applyFont="1" applyAlignment="1"/>
    <xf numFmtId="0" fontId="20" fillId="0" borderId="0" xfId="0" applyFont="1" applyAlignment="1"/>
    <xf numFmtId="0" fontId="18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21" fillId="0" borderId="0" xfId="0" applyNumberFormat="1" applyFont="1" applyAlignment="1">
      <alignment horizontal="right"/>
    </xf>
    <xf numFmtId="0" fontId="18" fillId="0" borderId="7" xfId="0" applyFont="1" applyBorder="1"/>
    <xf numFmtId="0" fontId="18" fillId="0" borderId="4" xfId="0" applyFont="1" applyBorder="1"/>
    <xf numFmtId="3" fontId="18" fillId="0" borderId="4" xfId="1" applyNumberFormat="1" applyFont="1" applyBorder="1" applyAlignment="1">
      <alignment horizontal="right"/>
    </xf>
    <xf numFmtId="3" fontId="18" fillId="0" borderId="6" xfId="1" applyNumberFormat="1" applyFont="1" applyBorder="1"/>
    <xf numFmtId="3" fontId="18" fillId="0" borderId="4" xfId="12" applyNumberFormat="1" applyFont="1" applyBorder="1"/>
    <xf numFmtId="3" fontId="18" fillId="0" borderId="4" xfId="1" applyNumberFormat="1" applyFont="1" applyBorder="1"/>
    <xf numFmtId="3" fontId="18" fillId="0" borderId="6" xfId="12" applyNumberFormat="1" applyFont="1" applyBorder="1"/>
    <xf numFmtId="3" fontId="20" fillId="0" borderId="4" xfId="1" applyNumberFormat="1" applyFont="1" applyBorder="1"/>
    <xf numFmtId="0" fontId="20" fillId="0" borderId="8" xfId="0" applyNumberFormat="1" applyFont="1" applyBorder="1"/>
    <xf numFmtId="0" fontId="18" fillId="0" borderId="3" xfId="0" applyFont="1" applyBorder="1" applyAlignment="1">
      <alignment horizontal="center" vertical="center"/>
    </xf>
    <xf numFmtId="0" fontId="18" fillId="0" borderId="3" xfId="0" applyNumberFormat="1" applyFont="1" applyBorder="1" applyAlignment="1">
      <alignment horizontal="center" vertical="center"/>
    </xf>
    <xf numFmtId="0" fontId="18" fillId="0" borderId="3" xfId="0" applyNumberFormat="1" applyFont="1" applyBorder="1" applyAlignment="1">
      <alignment horizontal="center"/>
    </xf>
    <xf numFmtId="0" fontId="26" fillId="0" borderId="0" xfId="0" applyFont="1" applyAlignment="1">
      <alignment horizontal="right"/>
    </xf>
    <xf numFmtId="0" fontId="20" fillId="0" borderId="6" xfId="0" applyFont="1" applyBorder="1" applyAlignment="1">
      <alignment horizontal="center"/>
    </xf>
    <xf numFmtId="0" fontId="20" fillId="0" borderId="6" xfId="0" applyNumberFormat="1" applyFont="1" applyBorder="1"/>
    <xf numFmtId="165" fontId="20" fillId="0" borderId="4" xfId="1" applyNumberFormat="1" applyFont="1" applyBorder="1" applyAlignment="1">
      <alignment horizontal="right"/>
    </xf>
    <xf numFmtId="165" fontId="20" fillId="0" borderId="8" xfId="1" applyNumberFormat="1" applyFont="1" applyBorder="1" applyAlignment="1">
      <alignment horizontal="right"/>
    </xf>
    <xf numFmtId="0" fontId="18" fillId="0" borderId="9" xfId="0" applyNumberFormat="1" applyFont="1" applyBorder="1" applyAlignment="1">
      <alignment horizontal="center" vertical="center" wrapText="1"/>
    </xf>
    <xf numFmtId="0" fontId="18" fillId="0" borderId="11" xfId="0" applyNumberFormat="1" applyFont="1" applyBorder="1" applyAlignment="1">
      <alignment horizontal="center"/>
    </xf>
    <xf numFmtId="0" fontId="20" fillId="0" borderId="4" xfId="0" applyFont="1" applyBorder="1"/>
    <xf numFmtId="0" fontId="18" fillId="0" borderId="7" xfId="0" applyNumberFormat="1" applyFont="1" applyBorder="1"/>
    <xf numFmtId="1" fontId="20" fillId="0" borderId="4" xfId="1" applyNumberFormat="1" applyFont="1" applyBorder="1" applyAlignment="1">
      <alignment horizontal="center"/>
    </xf>
    <xf numFmtId="1" fontId="20" fillId="0" borderId="8" xfId="1" applyNumberFormat="1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7" xfId="1" applyNumberFormat="1" applyFont="1" applyBorder="1" applyAlignment="1">
      <alignment horizontal="center"/>
    </xf>
    <xf numFmtId="1" fontId="18" fillId="0" borderId="4" xfId="1" applyNumberFormat="1" applyFont="1" applyBorder="1" applyAlignment="1">
      <alignment horizontal="center"/>
    </xf>
    <xf numFmtId="3" fontId="20" fillId="0" borderId="4" xfId="12" applyNumberFormat="1" applyFont="1" applyBorder="1"/>
    <xf numFmtId="3" fontId="20" fillId="0" borderId="5" xfId="12" applyNumberFormat="1" applyFont="1" applyBorder="1"/>
    <xf numFmtId="0" fontId="12" fillId="0" borderId="0" xfId="9" applyFont="1" applyFill="1" applyAlignment="1"/>
    <xf numFmtId="0" fontId="12" fillId="0" borderId="0" xfId="9" applyFont="1" applyFill="1"/>
    <xf numFmtId="0" fontId="13" fillId="0" borderId="0" xfId="9" applyFont="1" applyFill="1"/>
    <xf numFmtId="0" fontId="12" fillId="0" borderId="0" xfId="9" applyFont="1" applyFill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27" fillId="0" borderId="4" xfId="10" applyFont="1" applyFill="1" applyBorder="1" applyAlignment="1">
      <alignment horizontal="center"/>
    </xf>
    <xf numFmtId="165" fontId="25" fillId="0" borderId="4" xfId="1" applyNumberFormat="1" applyFont="1" applyFill="1" applyBorder="1"/>
    <xf numFmtId="0" fontId="24" fillId="0" borderId="4" xfId="10" applyFont="1" applyFill="1" applyBorder="1"/>
    <xf numFmtId="0" fontId="27" fillId="0" borderId="8" xfId="1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8" fillId="0" borderId="4" xfId="0" applyNumberFormat="1" applyFont="1" applyBorder="1" applyAlignment="1">
      <alignment wrapText="1"/>
    </xf>
    <xf numFmtId="0" fontId="18" fillId="0" borderId="2" xfId="0" applyFont="1" applyBorder="1" applyAlignment="1">
      <alignment horizontal="center" vertical="center"/>
    </xf>
    <xf numFmtId="0" fontId="18" fillId="0" borderId="2" xfId="0" applyNumberFormat="1" applyFont="1" applyBorder="1" applyAlignment="1">
      <alignment horizontal="center" vertical="center"/>
    </xf>
    <xf numFmtId="0" fontId="24" fillId="0" borderId="4" xfId="10" applyFont="1" applyFill="1" applyBorder="1" applyAlignment="1">
      <alignment horizontal="left"/>
    </xf>
    <xf numFmtId="0" fontId="24" fillId="0" borderId="8" xfId="10" applyFont="1" applyFill="1" applyBorder="1"/>
    <xf numFmtId="165" fontId="13" fillId="0" borderId="8" xfId="1" applyNumberFormat="1" applyFont="1" applyFill="1" applyBorder="1"/>
    <xf numFmtId="165" fontId="25" fillId="0" borderId="8" xfId="1" applyNumberFormat="1" applyFont="1" applyFill="1" applyBorder="1"/>
    <xf numFmtId="0" fontId="11" fillId="0" borderId="9" xfId="0" applyFont="1" applyFill="1" applyBorder="1" applyAlignment="1">
      <alignment horizontal="center" vertical="center" wrapText="1"/>
    </xf>
    <xf numFmtId="165" fontId="31" fillId="0" borderId="4" xfId="1" applyNumberFormat="1" applyFont="1" applyBorder="1"/>
    <xf numFmtId="0" fontId="18" fillId="0" borderId="4" xfId="0" applyFont="1" applyBorder="1" applyAlignment="1">
      <alignment wrapText="1"/>
    </xf>
    <xf numFmtId="0" fontId="18" fillId="0" borderId="8" xfId="0" applyFont="1" applyBorder="1"/>
    <xf numFmtId="3" fontId="18" fillId="0" borderId="8" xfId="1" applyNumberFormat="1" applyFont="1" applyBorder="1"/>
    <xf numFmtId="3" fontId="18" fillId="0" borderId="4" xfId="0" applyNumberFormat="1" applyFont="1" applyBorder="1" applyAlignment="1">
      <alignment horizontal="center"/>
    </xf>
    <xf numFmtId="0" fontId="18" fillId="0" borderId="4" xfId="0" applyNumberFormat="1" applyFont="1" applyBorder="1" applyAlignment="1">
      <alignment horizontal="left"/>
    </xf>
    <xf numFmtId="165" fontId="18" fillId="0" borderId="7" xfId="1" applyNumberFormat="1" applyFont="1" applyBorder="1" applyAlignment="1">
      <alignment horizontal="right"/>
    </xf>
    <xf numFmtId="1" fontId="20" fillId="0" borderId="6" xfId="1" applyNumberFormat="1" applyFont="1" applyBorder="1" applyAlignment="1">
      <alignment horizontal="center"/>
    </xf>
    <xf numFmtId="0" fontId="18" fillId="0" borderId="3" xfId="0" applyNumberFormat="1" applyFont="1" applyBorder="1" applyAlignment="1">
      <alignment horizontal="center" vertical="center" wrapText="1"/>
    </xf>
    <xf numFmtId="3" fontId="29" fillId="0" borderId="0" xfId="25" applyNumberFormat="1" applyFont="1"/>
    <xf numFmtId="3" fontId="30" fillId="0" borderId="0" xfId="25" quotePrefix="1" applyNumberFormat="1" applyFont="1" applyAlignment="1">
      <alignment horizontal="left" vertical="top" wrapText="1"/>
    </xf>
    <xf numFmtId="3" fontId="30" fillId="0" borderId="0" xfId="25" applyNumberFormat="1" applyFont="1" applyAlignment="1">
      <alignment horizontal="left" vertical="top" wrapText="1"/>
    </xf>
    <xf numFmtId="3" fontId="30" fillId="0" borderId="0" xfId="25" quotePrefix="1" applyNumberFormat="1" applyFont="1" applyAlignment="1">
      <alignment horizontal="center" vertical="center" wrapText="1"/>
    </xf>
    <xf numFmtId="3" fontId="34" fillId="0" borderId="0" xfId="25" applyNumberFormat="1" applyFont="1" applyAlignment="1">
      <alignment horizontal="center"/>
    </xf>
    <xf numFmtId="3" fontId="29" fillId="0" borderId="10" xfId="25" applyNumberFormat="1" applyFont="1" applyBorder="1" applyAlignment="1">
      <alignment horizontal="center" vertical="top" wrapText="1"/>
    </xf>
    <xf numFmtId="3" fontId="30" fillId="0" borderId="7" xfId="25" applyNumberFormat="1" applyFont="1" applyBorder="1" applyAlignment="1">
      <alignment vertical="center"/>
    </xf>
    <xf numFmtId="3" fontId="34" fillId="0" borderId="0" xfId="25" quotePrefix="1" applyNumberFormat="1" applyFont="1" applyBorder="1" applyAlignment="1"/>
    <xf numFmtId="3" fontId="29" fillId="0" borderId="0" xfId="25" applyNumberFormat="1" applyFont="1" applyAlignment="1"/>
    <xf numFmtId="3" fontId="30" fillId="0" borderId="0" xfId="25" applyNumberFormat="1" applyFont="1" applyBorder="1" applyAlignment="1"/>
    <xf numFmtId="3" fontId="32" fillId="0" borderId="4" xfId="25" applyNumberFormat="1" applyFont="1" applyBorder="1" applyAlignment="1">
      <alignment vertical="center"/>
    </xf>
    <xf numFmtId="3" fontId="30" fillId="0" borderId="7" xfId="25" applyNumberFormat="1" applyFont="1" applyBorder="1" applyAlignment="1">
      <alignment vertical="center" wrapText="1"/>
    </xf>
    <xf numFmtId="3" fontId="30" fillId="0" borderId="0" xfId="25" applyNumberFormat="1" applyFont="1" applyAlignment="1">
      <alignment vertical="center"/>
    </xf>
    <xf numFmtId="3" fontId="32" fillId="0" borderId="4" xfId="25" applyNumberFormat="1" applyFont="1" applyBorder="1" applyAlignment="1">
      <alignment horizontal="center" vertical="center" wrapText="1"/>
    </xf>
    <xf numFmtId="3" fontId="32" fillId="0" borderId="4" xfId="25" applyNumberFormat="1" applyFont="1" applyBorder="1" applyAlignment="1">
      <alignment vertical="center" wrapText="1"/>
    </xf>
    <xf numFmtId="3" fontId="32" fillId="0" borderId="0" xfId="25" applyNumberFormat="1" applyFont="1" applyAlignment="1">
      <alignment vertical="center"/>
    </xf>
    <xf numFmtId="3" fontId="30" fillId="0" borderId="8" xfId="25" applyNumberFormat="1" applyFont="1" applyBorder="1" applyAlignment="1">
      <alignment horizontal="center" vertical="center" wrapText="1"/>
    </xf>
    <xf numFmtId="3" fontId="30" fillId="0" borderId="8" xfId="25" applyNumberFormat="1" applyFont="1" applyBorder="1" applyAlignment="1">
      <alignment vertical="center"/>
    </xf>
    <xf numFmtId="0" fontId="18" fillId="0" borderId="2" xfId="0" applyNumberFormat="1" applyFont="1" applyBorder="1" applyAlignment="1">
      <alignment horizontal="center" vertical="center" wrapText="1"/>
    </xf>
    <xf numFmtId="0" fontId="18" fillId="0" borderId="9" xfId="0" applyNumberFormat="1" applyFont="1" applyBorder="1" applyAlignment="1">
      <alignment horizontal="center" vertical="center" wrapText="1"/>
    </xf>
    <xf numFmtId="0" fontId="18" fillId="0" borderId="0" xfId="0" applyNumberFormat="1" applyFont="1" applyAlignment="1">
      <alignment horizontal="right"/>
    </xf>
    <xf numFmtId="3" fontId="11" fillId="0" borderId="0" xfId="25" applyNumberFormat="1" applyFont="1"/>
    <xf numFmtId="3" fontId="11" fillId="0" borderId="0" xfId="25" quotePrefix="1" applyNumberFormat="1" applyFont="1" applyAlignment="1">
      <alignment vertical="center" wrapText="1"/>
    </xf>
    <xf numFmtId="3" fontId="11" fillId="0" borderId="0" xfId="25" quotePrefix="1" applyNumberFormat="1" applyFont="1" applyAlignment="1">
      <alignment horizontal="right" vertical="center"/>
    </xf>
    <xf numFmtId="0" fontId="11" fillId="0" borderId="0" xfId="0" applyFont="1" applyFill="1" applyAlignment="1">
      <alignment horizontal="right"/>
    </xf>
    <xf numFmtId="0" fontId="18" fillId="0" borderId="0" xfId="0" applyFont="1" applyFill="1" applyAlignment="1"/>
    <xf numFmtId="0" fontId="18" fillId="0" borderId="0" xfId="0" applyFont="1" applyFill="1" applyAlignment="1">
      <alignment horizontal="right"/>
    </xf>
    <xf numFmtId="0" fontId="18" fillId="0" borderId="0" xfId="0" applyFont="1" applyFill="1"/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 applyFill="1" applyAlignment="1"/>
    <xf numFmtId="0" fontId="21" fillId="0" borderId="0" xfId="0" applyFont="1" applyFill="1" applyAlignment="1">
      <alignment horizontal="right"/>
    </xf>
    <xf numFmtId="0" fontId="18" fillId="0" borderId="9" xfId="0" applyFont="1" applyFill="1" applyBorder="1" applyAlignment="1">
      <alignment horizontal="center" vertical="center" wrapText="1"/>
    </xf>
    <xf numFmtId="2" fontId="20" fillId="0" borderId="7" xfId="0" applyNumberFormat="1" applyFont="1" applyFill="1" applyBorder="1" applyAlignment="1">
      <alignment horizontal="center"/>
    </xf>
    <xf numFmtId="2" fontId="18" fillId="0" borderId="7" xfId="8" applyNumberFormat="1" applyFont="1" applyFill="1" applyBorder="1" applyAlignment="1">
      <alignment horizontal="center" vertical="center" wrapText="1"/>
    </xf>
    <xf numFmtId="3" fontId="18" fillId="0" borderId="7" xfId="8" applyNumberFormat="1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left" vertical="center" wrapText="1"/>
    </xf>
    <xf numFmtId="3" fontId="20" fillId="0" borderId="4" xfId="1" applyNumberFormat="1" applyFont="1" applyFill="1" applyBorder="1" applyAlignment="1">
      <alignment vertical="center"/>
    </xf>
    <xf numFmtId="165" fontId="20" fillId="0" borderId="4" xfId="1" applyNumberFormat="1" applyFont="1" applyFill="1" applyBorder="1" applyAlignment="1">
      <alignment horizontal="right" vertical="center"/>
    </xf>
    <xf numFmtId="3" fontId="20" fillId="0" borderId="4" xfId="0" applyNumberFormat="1" applyFont="1" applyFill="1" applyBorder="1" applyAlignment="1"/>
    <xf numFmtId="0" fontId="20" fillId="0" borderId="4" xfId="8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vertical="center" wrapText="1"/>
    </xf>
    <xf numFmtId="3" fontId="20" fillId="0" borderId="4" xfId="1" applyNumberFormat="1" applyFont="1" applyFill="1" applyBorder="1" applyAlignment="1">
      <alignment horizontal="right" vertical="center" wrapText="1"/>
    </xf>
    <xf numFmtId="0" fontId="20" fillId="0" borderId="4" xfId="0" applyFont="1" applyFill="1" applyBorder="1" applyAlignment="1">
      <alignment horizontal="left"/>
    </xf>
    <xf numFmtId="165" fontId="20" fillId="0" borderId="4" xfId="1" applyNumberFormat="1" applyFont="1" applyFill="1" applyBorder="1" applyAlignment="1">
      <alignment horizontal="center"/>
    </xf>
    <xf numFmtId="0" fontId="20" fillId="0" borderId="4" xfId="8" applyFont="1" applyFill="1" applyBorder="1" applyAlignment="1">
      <alignment vertical="center" wrapText="1"/>
    </xf>
    <xf numFmtId="3" fontId="20" fillId="0" borderId="4" xfId="11" applyNumberFormat="1" applyFont="1" applyFill="1" applyBorder="1" applyAlignment="1">
      <alignment vertical="center" wrapText="1"/>
    </xf>
    <xf numFmtId="3" fontId="20" fillId="0" borderId="4" xfId="0" applyNumberFormat="1" applyFont="1" applyFill="1" applyBorder="1" applyAlignment="1">
      <alignment vertical="center" wrapText="1"/>
    </xf>
    <xf numFmtId="49" fontId="20" fillId="0" borderId="4" xfId="8" applyNumberFormat="1" applyFont="1" applyFill="1" applyBorder="1" applyAlignment="1">
      <alignment vertical="center" wrapText="1"/>
    </xf>
    <xf numFmtId="0" fontId="20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justify" vertical="justify"/>
    </xf>
    <xf numFmtId="3" fontId="20" fillId="0" borderId="8" xfId="1" applyNumberFormat="1" applyFont="1" applyFill="1" applyBorder="1" applyAlignment="1">
      <alignment vertical="center"/>
    </xf>
    <xf numFmtId="165" fontId="20" fillId="0" borderId="8" xfId="1" applyNumberFormat="1" applyFont="1" applyFill="1" applyBorder="1" applyAlignment="1">
      <alignment horizontal="center"/>
    </xf>
    <xf numFmtId="3" fontId="20" fillId="0" borderId="8" xfId="0" applyNumberFormat="1" applyFont="1" applyFill="1" applyBorder="1" applyAlignment="1"/>
    <xf numFmtId="3" fontId="30" fillId="0" borderId="7" xfId="25" applyNumberFormat="1" applyFont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wrapText="1"/>
    </xf>
    <xf numFmtId="0" fontId="18" fillId="0" borderId="2" xfId="0" applyNumberFormat="1" applyFont="1" applyBorder="1" applyAlignment="1">
      <alignment horizontal="center" wrapText="1"/>
    </xf>
    <xf numFmtId="0" fontId="18" fillId="0" borderId="4" xfId="0" applyFont="1" applyBorder="1" applyAlignment="1">
      <alignment horizontal="center" vertical="center"/>
    </xf>
    <xf numFmtId="0" fontId="18" fillId="0" borderId="4" xfId="0" applyNumberFormat="1" applyFont="1" applyBorder="1" applyAlignment="1">
      <alignment vertical="center" wrapText="1"/>
    </xf>
    <xf numFmtId="165" fontId="18" fillId="0" borderId="4" xfId="1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31" fillId="0" borderId="4" xfId="0" applyNumberFormat="1" applyFont="1" applyBorder="1"/>
    <xf numFmtId="0" fontId="12" fillId="0" borderId="7" xfId="0" applyFont="1" applyFill="1" applyBorder="1" applyAlignment="1">
      <alignment horizontal="center"/>
    </xf>
    <xf numFmtId="165" fontId="12" fillId="0" borderId="7" xfId="1" applyNumberFormat="1" applyFont="1" applyFill="1" applyBorder="1"/>
    <xf numFmtId="165" fontId="13" fillId="0" borderId="4" xfId="1" applyNumberFormat="1" applyFont="1" applyFill="1" applyBorder="1"/>
    <xf numFmtId="3" fontId="30" fillId="0" borderId="4" xfId="25" applyNumberFormat="1" applyFont="1" applyBorder="1" applyAlignment="1">
      <alignment horizontal="center" vertical="center" wrapText="1"/>
    </xf>
    <xf numFmtId="3" fontId="30" fillId="0" borderId="4" xfId="25" applyNumberFormat="1" applyFont="1" applyBorder="1" applyAlignment="1">
      <alignment vertical="center" wrapText="1"/>
    </xf>
    <xf numFmtId="3" fontId="30" fillId="0" borderId="4" xfId="25" applyNumberFormat="1" applyFont="1" applyBorder="1" applyAlignment="1">
      <alignment vertical="center"/>
    </xf>
    <xf numFmtId="0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7" fillId="0" borderId="0" xfId="9" applyFont="1" applyFill="1" applyAlignment="1">
      <alignment horizont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3" fontId="30" fillId="0" borderId="7" xfId="25" applyNumberFormat="1" applyFont="1" applyBorder="1" applyAlignment="1">
      <alignment horizontal="center" vertical="center" wrapText="1"/>
    </xf>
    <xf numFmtId="0" fontId="29" fillId="0" borderId="8" xfId="25" applyFont="1" applyBorder="1" applyAlignment="1">
      <alignment horizontal="center" vertical="center" wrapText="1"/>
    </xf>
    <xf numFmtId="0" fontId="29" fillId="0" borderId="8" xfId="25" applyFont="1" applyBorder="1" applyAlignment="1">
      <alignment vertical="center" wrapText="1"/>
    </xf>
    <xf numFmtId="3" fontId="29" fillId="0" borderId="7" xfId="25" applyNumberFormat="1" applyFont="1" applyBorder="1" applyAlignment="1">
      <alignment horizontal="center" vertical="center" wrapText="1"/>
    </xf>
    <xf numFmtId="3" fontId="29" fillId="0" borderId="8" xfId="25" applyNumberFormat="1" applyFont="1" applyBorder="1" applyAlignment="1">
      <alignment horizontal="center" vertical="center" wrapText="1"/>
    </xf>
    <xf numFmtId="3" fontId="34" fillId="0" borderId="3" xfId="25" applyNumberFormat="1" applyFont="1" applyBorder="1" applyAlignment="1">
      <alignment horizontal="center" vertical="center" wrapText="1"/>
    </xf>
    <xf numFmtId="3" fontId="11" fillId="0" borderId="0" xfId="25" applyNumberFormat="1" applyFont="1" applyAlignment="1">
      <alignment horizontal="left" vertical="top" wrapText="1"/>
    </xf>
    <xf numFmtId="3" fontId="30" fillId="0" borderId="0" xfId="25" applyNumberFormat="1" applyFont="1" applyAlignment="1">
      <alignment horizontal="center" wrapText="1"/>
    </xf>
    <xf numFmtId="3" fontId="30" fillId="0" borderId="0" xfId="25" applyNumberFormat="1" applyFont="1" applyAlignment="1">
      <alignment horizontal="center"/>
    </xf>
    <xf numFmtId="3" fontId="34" fillId="0" borderId="0" xfId="25" quotePrefix="1" applyNumberFormat="1" applyFont="1" applyAlignment="1">
      <alignment horizontal="center"/>
    </xf>
    <xf numFmtId="3" fontId="34" fillId="0" borderId="0" xfId="25" applyNumberFormat="1" applyFont="1" applyAlignment="1">
      <alignment horizontal="center"/>
    </xf>
    <xf numFmtId="0" fontId="34" fillId="0" borderId="0" xfId="25" quotePrefix="1" applyFont="1" applyBorder="1" applyAlignment="1">
      <alignment horizontal="right"/>
    </xf>
    <xf numFmtId="0" fontId="18" fillId="0" borderId="2" xfId="0" applyNumberFormat="1" applyFont="1" applyBorder="1" applyAlignment="1">
      <alignment horizontal="center" vertical="center" wrapText="1"/>
    </xf>
    <xf numFmtId="0" fontId="18" fillId="0" borderId="9" xfId="0" applyNumberFormat="1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9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2" xfId="0" applyNumberFormat="1" applyFont="1" applyBorder="1" applyAlignment="1">
      <alignment horizontal="right"/>
    </xf>
    <xf numFmtId="0" fontId="18" fillId="0" borderId="2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5" xfId="0" applyNumberFormat="1" applyFont="1" applyBorder="1" applyAlignment="1">
      <alignment horizontal="center" vertical="center" wrapText="1"/>
    </xf>
    <xf numFmtId="0" fontId="18" fillId="0" borderId="16" xfId="0" applyNumberFormat="1" applyFont="1" applyBorder="1" applyAlignment="1">
      <alignment horizontal="center" vertical="center" wrapText="1"/>
    </xf>
    <xf numFmtId="0" fontId="18" fillId="0" borderId="17" xfId="0" applyNumberFormat="1" applyFont="1" applyBorder="1" applyAlignment="1">
      <alignment horizontal="center" vertical="center" wrapText="1"/>
    </xf>
    <xf numFmtId="0" fontId="18" fillId="0" borderId="11" xfId="0" applyNumberFormat="1" applyFont="1" applyBorder="1" applyAlignment="1">
      <alignment horizontal="center" vertical="center" wrapText="1"/>
    </xf>
    <xf numFmtId="0" fontId="18" fillId="0" borderId="12" xfId="0" applyNumberFormat="1" applyFont="1" applyBorder="1" applyAlignment="1">
      <alignment horizontal="center" vertical="center" wrapText="1"/>
    </xf>
    <xf numFmtId="0" fontId="18" fillId="0" borderId="18" xfId="0" applyNumberFormat="1" applyFont="1" applyBorder="1" applyAlignment="1">
      <alignment horizontal="center" vertical="center" wrapText="1"/>
    </xf>
    <xf numFmtId="0" fontId="26" fillId="0" borderId="13" xfId="0" applyNumberFormat="1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</cellXfs>
  <cellStyles count="39">
    <cellStyle name="Comma" xfId="1" builtinId="3"/>
    <cellStyle name="Comma 10" xfId="26"/>
    <cellStyle name="Comma 12 2 2" xfId="27"/>
    <cellStyle name="Comma 15" xfId="28"/>
    <cellStyle name="Comma 15 2" xfId="29"/>
    <cellStyle name="Comma 17" xfId="30"/>
    <cellStyle name="Comma 2 2" xfId="31"/>
    <cellStyle name="Comma 5 2" xfId="32"/>
    <cellStyle name="Comma0" xfId="2"/>
    <cellStyle name="Currency0" xfId="3"/>
    <cellStyle name="Date" xfId="4"/>
    <cellStyle name="Fixed" xfId="5"/>
    <cellStyle name="Heading 1" xfId="6" builtinId="16" customBuiltin="1"/>
    <cellStyle name="Heading 2" xfId="7" builtinId="17" customBuiltin="1"/>
    <cellStyle name="Normal" xfId="0" builtinId="0"/>
    <cellStyle name="Normal 10" xfId="33"/>
    <cellStyle name="Normal 14" xfId="34"/>
    <cellStyle name="Normal 15" xfId="35"/>
    <cellStyle name="Normal 2" xfId="25"/>
    <cellStyle name="Normal 6 2" xfId="36"/>
    <cellStyle name="Normal_Bao cao XDCB 6 thang 2004" xfId="8"/>
    <cellStyle name="Normal_bieu 29" xfId="9"/>
    <cellStyle name="Normal_Bieu 29 nam 2015 (1)" xfId="10"/>
    <cellStyle name="Normal_Bieu mau (CV )" xfId="11"/>
    <cellStyle name="Normal_CAC BIEU KEM THEO PHUONG AN PHAN BO 2011" xfId="12"/>
    <cellStyle name="Percent 10" xfId="37"/>
    <cellStyle name="Percent 2" xfId="38"/>
    <cellStyle name="Total" xfId="13" builtinId="25" customBuiltin="1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arget="worksheets/sheet8.xml" Type="http://schemas.openxmlformats.org/officeDocument/2006/relationships/worksheet" Id="rId8"></Relationship><Relationship Target="styles.xml" Type="http://schemas.openxmlformats.org/officeDocument/2006/relationships/styles" Id="rId13"></Relationship><Relationship Target="worksheets/sheet3.xml" Type="http://schemas.openxmlformats.org/officeDocument/2006/relationships/worksheet" Id="rId3"></Relationship><Relationship Target="worksheets/sheet7.xml" Type="http://schemas.openxmlformats.org/officeDocument/2006/relationships/worksheet" Id="rId7"></Relationship><Relationship Target="theme/theme1.xml" Type="http://schemas.openxmlformats.org/officeDocument/2006/relationships/theme" Id="rId12"></Relationship><Relationship Target="worksheets/sheet2.xml" Type="http://schemas.openxmlformats.org/officeDocument/2006/relationships/worksheet" Id="rId2"></Relationship><Relationship Target="worksheets/sheet1.xml" Type="http://schemas.openxmlformats.org/officeDocument/2006/relationships/worksheet" Id="rId1"></Relationship><Relationship Target="worksheets/sheet6.xml" Type="http://schemas.openxmlformats.org/officeDocument/2006/relationships/worksheet" Id="rId6"></Relationship><Relationship Target="worksheets/sheet11.xml" Type="http://schemas.openxmlformats.org/officeDocument/2006/relationships/worksheet" Id="rId11"></Relationship><Relationship Target="worksheets/sheet5.xml" Type="http://schemas.openxmlformats.org/officeDocument/2006/relationships/worksheet" Id="rId5"></Relationship><Relationship Target="calcChain.xml" Type="http://schemas.openxmlformats.org/officeDocument/2006/relationships/calcChain" Id="rId15"></Relationship><Relationship Target="worksheets/sheet10.xml" Type="http://schemas.openxmlformats.org/officeDocument/2006/relationships/worksheet" Id="rId10"></Relationship><Relationship Target="worksheets/sheet4.xml" Type="http://schemas.openxmlformats.org/officeDocument/2006/relationships/worksheet" Id="rId4"></Relationship><Relationship Target="worksheets/sheet9.xml" Type="http://schemas.openxmlformats.org/officeDocument/2006/relationships/worksheet" Id="rId9"></Relationship><Relationship Target="sharedStrings.xml" Type="http://schemas.openxmlformats.org/officeDocument/2006/relationships/sharedStrings" Id="rId14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rgb="FF00B050"/>
  </sheetPr>
  <dimension ref="A1:D25"/>
  <sheetViews>
    <sheetView tabSelected="1" workbookViewId="0"/>
  </sheetViews>
  <sheetFormatPr defaultColWidth="8.88671875" defaultRowHeight="18.75"/>
  <cols>
    <col min="1" max="1" width="5.33203125" style="19" customWidth="1"/>
    <col min="2" max="2" width="52.109375" style="20" customWidth="1"/>
    <col min="3" max="3" width="18.6640625" style="20" customWidth="1"/>
    <col min="4" max="4" width="11" style="20" bestFit="1" customWidth="1"/>
    <col min="5" max="16384" width="8.88671875" style="20"/>
  </cols>
  <sheetData>
    <row r="1" spans="1:4" s="23" customFormat="1">
      <c r="A1" s="39" t="s">
        <v>0</v>
      </c>
      <c r="C1" s="121" t="s">
        <v>168</v>
      </c>
    </row>
    <row r="2" spans="1:4" ht="19.5" customHeight="1">
      <c r="A2" s="40"/>
      <c r="C2" s="41"/>
    </row>
    <row r="3" spans="1:4">
      <c r="A3" s="170" t="s">
        <v>180</v>
      </c>
      <c r="B3" s="171"/>
      <c r="C3" s="171"/>
    </row>
    <row r="4" spans="1:4" ht="36.75" customHeight="1">
      <c r="C4" s="43" t="s">
        <v>135</v>
      </c>
    </row>
    <row r="5" spans="1:4" s="23" customFormat="1" ht="39.75" customHeight="1">
      <c r="A5" s="85" t="s">
        <v>107</v>
      </c>
      <c r="B5" s="86" t="s">
        <v>167</v>
      </c>
      <c r="C5" s="119" t="s">
        <v>227</v>
      </c>
    </row>
    <row r="6" spans="1:4" s="23" customFormat="1" ht="18.95" customHeight="1">
      <c r="A6" s="21" t="s">
        <v>105</v>
      </c>
      <c r="B6" s="64" t="s">
        <v>229</v>
      </c>
      <c r="C6" s="22"/>
    </row>
    <row r="7" spans="1:4" s="23" customFormat="1" ht="18.95" customHeight="1">
      <c r="A7" s="4" t="s">
        <v>108</v>
      </c>
      <c r="B7" s="15" t="s">
        <v>3</v>
      </c>
      <c r="C7" s="24">
        <f>SUM(C8:C9)</f>
        <v>4237000</v>
      </c>
    </row>
    <row r="8" spans="1:4" ht="18.95" customHeight="1">
      <c r="A8" s="25">
        <v>1</v>
      </c>
      <c r="B8" s="1" t="s">
        <v>4</v>
      </c>
      <c r="C8" s="26">
        <v>4117000</v>
      </c>
    </row>
    <row r="9" spans="1:4" ht="18.95" customHeight="1">
      <c r="A9" s="25">
        <v>2</v>
      </c>
      <c r="B9" s="1" t="s">
        <v>5</v>
      </c>
      <c r="C9" s="26">
        <v>120000</v>
      </c>
    </row>
    <row r="10" spans="1:4" s="23" customFormat="1" ht="18.95" customHeight="1">
      <c r="A10" s="4" t="s">
        <v>109</v>
      </c>
      <c r="B10" s="15" t="s">
        <v>6</v>
      </c>
      <c r="C10" s="24">
        <f>C11+C14+C17</f>
        <v>7966290</v>
      </c>
      <c r="D10" s="31"/>
    </row>
    <row r="11" spans="1:4" ht="18.95" customHeight="1">
      <c r="A11" s="25">
        <v>1</v>
      </c>
      <c r="B11" s="1" t="s">
        <v>7</v>
      </c>
      <c r="C11" s="26">
        <f>C12+C13</f>
        <v>3887400</v>
      </c>
      <c r="D11" s="27"/>
    </row>
    <row r="12" spans="1:4" ht="18.95" customHeight="1">
      <c r="A12" s="25"/>
      <c r="B12" s="1" t="s">
        <v>8</v>
      </c>
      <c r="C12" s="92">
        <v>1255480</v>
      </c>
    </row>
    <row r="13" spans="1:4" ht="18.95" customHeight="1">
      <c r="A13" s="25"/>
      <c r="B13" s="1" t="s">
        <v>9</v>
      </c>
      <c r="C13" s="92">
        <v>2631920</v>
      </c>
      <c r="D13" s="27"/>
    </row>
    <row r="14" spans="1:4" ht="18.95" customHeight="1">
      <c r="A14" s="25">
        <v>2</v>
      </c>
      <c r="B14" s="1" t="s">
        <v>10</v>
      </c>
      <c r="C14" s="26">
        <f>C15+C16</f>
        <v>3828890</v>
      </c>
      <c r="D14" s="27"/>
    </row>
    <row r="15" spans="1:4" ht="18.95" customHeight="1">
      <c r="A15" s="25"/>
      <c r="B15" s="1" t="s">
        <v>11</v>
      </c>
      <c r="C15" s="92">
        <v>3196428</v>
      </c>
      <c r="D15" s="28"/>
    </row>
    <row r="16" spans="1:4" ht="18.95" customHeight="1">
      <c r="A16" s="25"/>
      <c r="B16" s="1" t="s">
        <v>12</v>
      </c>
      <c r="C16" s="92">
        <v>632462</v>
      </c>
    </row>
    <row r="17" spans="1:3" ht="18.95" customHeight="1">
      <c r="A17" s="25">
        <v>3</v>
      </c>
      <c r="B17" s="1" t="s">
        <v>13</v>
      </c>
      <c r="C17" s="26">
        <v>250000</v>
      </c>
    </row>
    <row r="18" spans="1:3" ht="18.95" customHeight="1">
      <c r="A18" s="4" t="s">
        <v>110</v>
      </c>
      <c r="B18" s="15" t="s">
        <v>15</v>
      </c>
      <c r="C18" s="24">
        <f>SUM(C19:C24)</f>
        <v>7966290</v>
      </c>
    </row>
    <row r="19" spans="1:3" ht="18.95" customHeight="1">
      <c r="A19" s="25">
        <v>1</v>
      </c>
      <c r="B19" s="1" t="s">
        <v>17</v>
      </c>
      <c r="C19" s="26">
        <v>1459770</v>
      </c>
    </row>
    <row r="20" spans="1:3" ht="18.95" customHeight="1">
      <c r="A20" s="25">
        <v>2</v>
      </c>
      <c r="B20" s="1" t="s">
        <v>117</v>
      </c>
      <c r="C20" s="26">
        <v>5505918</v>
      </c>
    </row>
    <row r="21" spans="1:3" ht="37.5">
      <c r="A21" s="32">
        <v>3</v>
      </c>
      <c r="B21" s="3" t="s">
        <v>18</v>
      </c>
      <c r="C21" s="33">
        <v>226220</v>
      </c>
    </row>
    <row r="22" spans="1:3" ht="18.95" customHeight="1">
      <c r="A22" s="25">
        <v>4</v>
      </c>
      <c r="B22" s="1" t="s">
        <v>19</v>
      </c>
      <c r="C22" s="26">
        <v>1000</v>
      </c>
    </row>
    <row r="23" spans="1:3" ht="18.95" customHeight="1">
      <c r="A23" s="25">
        <v>5</v>
      </c>
      <c r="B23" s="1" t="s">
        <v>20</v>
      </c>
      <c r="C23" s="26">
        <v>632462</v>
      </c>
    </row>
    <row r="24" spans="1:3" ht="18.95" customHeight="1">
      <c r="A24" s="25">
        <v>6</v>
      </c>
      <c r="B24" s="1" t="s">
        <v>1</v>
      </c>
      <c r="C24" s="26">
        <v>140920</v>
      </c>
    </row>
    <row r="25" spans="1:3" ht="18.95" customHeight="1">
      <c r="A25" s="12" t="s">
        <v>106</v>
      </c>
      <c r="B25" s="18" t="s">
        <v>226</v>
      </c>
      <c r="C25" s="30">
        <v>50000</v>
      </c>
    </row>
  </sheetData>
  <mergeCells count="1">
    <mergeCell ref="A3:C3"/>
  </mergeCells>
  <phoneticPr fontId="10" type="noConversion"/>
  <pageMargins left="0.61" right="0.3" top="0.63" bottom="0.4" header="0.39" footer="0.2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rgb="FF00B050"/>
  </sheetPr>
  <dimension ref="A1:D31"/>
  <sheetViews>
    <sheetView workbookViewId="0"/>
  </sheetViews>
  <sheetFormatPr defaultColWidth="8.88671875" defaultRowHeight="18.75"/>
  <cols>
    <col min="1" max="1" width="5.33203125" style="19" customWidth="1"/>
    <col min="2" max="2" width="52.5546875" style="20" customWidth="1"/>
    <col min="3" max="3" width="15.77734375" style="20" customWidth="1"/>
    <col min="4" max="4" width="11.88671875" style="20" bestFit="1" customWidth="1"/>
    <col min="5" max="16384" width="8.88671875" style="20"/>
  </cols>
  <sheetData>
    <row r="1" spans="1:4" s="23" customFormat="1">
      <c r="A1" s="39" t="s">
        <v>0</v>
      </c>
      <c r="C1" s="121" t="s">
        <v>169</v>
      </c>
    </row>
    <row r="2" spans="1:4" ht="15" customHeight="1">
      <c r="A2" s="40"/>
      <c r="C2" s="41"/>
    </row>
    <row r="3" spans="1:4">
      <c r="A3" s="170" t="s">
        <v>22</v>
      </c>
      <c r="B3" s="171"/>
      <c r="C3" s="171"/>
    </row>
    <row r="4" spans="1:4">
      <c r="A4" s="170" t="s">
        <v>181</v>
      </c>
      <c r="B4" s="171"/>
      <c r="C4" s="171"/>
    </row>
    <row r="5" spans="1:4" ht="22.5" customHeight="1">
      <c r="C5" s="43" t="s">
        <v>135</v>
      </c>
    </row>
    <row r="6" spans="1:4" s="23" customFormat="1" ht="41.25" customHeight="1">
      <c r="A6" s="85" t="s">
        <v>107</v>
      </c>
      <c r="B6" s="86" t="s">
        <v>167</v>
      </c>
      <c r="C6" s="158" t="s">
        <v>227</v>
      </c>
    </row>
    <row r="7" spans="1:4" s="23" customFormat="1">
      <c r="A7" s="21" t="s">
        <v>105</v>
      </c>
      <c r="B7" s="44" t="s">
        <v>230</v>
      </c>
      <c r="C7" s="22"/>
    </row>
    <row r="8" spans="1:4">
      <c r="A8" s="4" t="s">
        <v>108</v>
      </c>
      <c r="B8" s="45" t="s">
        <v>98</v>
      </c>
      <c r="C8" s="46">
        <f>C9+C12+C15+C16</f>
        <v>7335126</v>
      </c>
      <c r="D8" s="27"/>
    </row>
    <row r="9" spans="1:4" s="23" customFormat="1">
      <c r="A9" s="4">
        <v>1</v>
      </c>
      <c r="B9" s="15" t="s">
        <v>23</v>
      </c>
      <c r="C9" s="47">
        <f>C10+C11</f>
        <v>3236236</v>
      </c>
    </row>
    <row r="10" spans="1:4">
      <c r="A10" s="25"/>
      <c r="B10" s="1" t="s">
        <v>24</v>
      </c>
      <c r="C10" s="51">
        <v>945100</v>
      </c>
    </row>
    <row r="11" spans="1:4">
      <c r="A11" s="25"/>
      <c r="B11" s="1" t="s">
        <v>26</v>
      </c>
      <c r="C11" s="51">
        <v>2291136</v>
      </c>
    </row>
    <row r="12" spans="1:4" s="23" customFormat="1">
      <c r="A12" s="4">
        <v>2</v>
      </c>
      <c r="B12" s="15" t="s">
        <v>10</v>
      </c>
      <c r="C12" s="48">
        <f>SUM(C13:C14)</f>
        <v>3828890</v>
      </c>
    </row>
    <row r="13" spans="1:4">
      <c r="A13" s="63"/>
      <c r="B13" s="1" t="s">
        <v>11</v>
      </c>
      <c r="C13" s="70">
        <v>3196428</v>
      </c>
    </row>
    <row r="14" spans="1:4">
      <c r="A14" s="63"/>
      <c r="B14" s="1" t="s">
        <v>12</v>
      </c>
      <c r="C14" s="70">
        <v>632462</v>
      </c>
    </row>
    <row r="15" spans="1:4" s="23" customFormat="1">
      <c r="A15" s="4">
        <v>3</v>
      </c>
      <c r="B15" s="15" t="s">
        <v>27</v>
      </c>
      <c r="C15" s="49">
        <v>250000</v>
      </c>
      <c r="D15" s="31"/>
    </row>
    <row r="16" spans="1:4" s="23" customFormat="1">
      <c r="A16" s="4">
        <v>4</v>
      </c>
      <c r="B16" s="15" t="s">
        <v>14</v>
      </c>
      <c r="C16" s="48">
        <v>20000</v>
      </c>
      <c r="D16" s="38"/>
    </row>
    <row r="17" spans="1:4">
      <c r="A17" s="4" t="s">
        <v>109</v>
      </c>
      <c r="B17" s="45" t="s">
        <v>99</v>
      </c>
      <c r="C17" s="48">
        <f>C18+C19</f>
        <v>7335126</v>
      </c>
    </row>
    <row r="18" spans="1:4" s="23" customFormat="1">
      <c r="A18" s="4">
        <v>1</v>
      </c>
      <c r="B18" s="15" t="s">
        <v>182</v>
      </c>
      <c r="C18" s="50">
        <v>4706119</v>
      </c>
      <c r="D18" s="31"/>
    </row>
    <row r="19" spans="1:4" s="23" customFormat="1">
      <c r="A19" s="4">
        <v>2</v>
      </c>
      <c r="B19" s="15" t="s">
        <v>183</v>
      </c>
      <c r="C19" s="48">
        <f>C20+C21</f>
        <v>2629007</v>
      </c>
      <c r="D19" s="31"/>
    </row>
    <row r="20" spans="1:4">
      <c r="A20" s="25"/>
      <c r="B20" s="1" t="s">
        <v>11</v>
      </c>
      <c r="C20" s="70">
        <v>2463207</v>
      </c>
    </row>
    <row r="21" spans="1:4">
      <c r="A21" s="25"/>
      <c r="B21" s="1" t="s">
        <v>12</v>
      </c>
      <c r="C21" s="71">
        <v>165800</v>
      </c>
    </row>
    <row r="22" spans="1:4" ht="37.5">
      <c r="A22" s="159" t="s">
        <v>106</v>
      </c>
      <c r="B22" s="93" t="s">
        <v>170</v>
      </c>
      <c r="C22" s="49"/>
    </row>
    <row r="23" spans="1:4">
      <c r="A23" s="4" t="s">
        <v>108</v>
      </c>
      <c r="B23" s="45" t="s">
        <v>100</v>
      </c>
      <c r="C23" s="49">
        <f>C24+C27+C30</f>
        <v>3310171</v>
      </c>
    </row>
    <row r="24" spans="1:4" s="23" customFormat="1">
      <c r="A24" s="4">
        <v>1</v>
      </c>
      <c r="B24" s="15" t="s">
        <v>28</v>
      </c>
      <c r="C24" s="50">
        <f>C25+C26</f>
        <v>651164</v>
      </c>
    </row>
    <row r="25" spans="1:4">
      <c r="A25" s="4"/>
      <c r="B25" s="1" t="s">
        <v>29</v>
      </c>
      <c r="C25" s="70">
        <v>310380</v>
      </c>
    </row>
    <row r="26" spans="1:4">
      <c r="A26" s="4"/>
      <c r="B26" s="1" t="s">
        <v>30</v>
      </c>
      <c r="C26" s="70">
        <v>340784</v>
      </c>
      <c r="D26" s="27"/>
    </row>
    <row r="27" spans="1:4" s="23" customFormat="1">
      <c r="A27" s="4">
        <v>2</v>
      </c>
      <c r="B27" s="15" t="s">
        <v>31</v>
      </c>
      <c r="C27" s="48">
        <f>C28+C29</f>
        <v>2629007</v>
      </c>
    </row>
    <row r="28" spans="1:4">
      <c r="A28" s="4"/>
      <c r="B28" s="1" t="s">
        <v>11</v>
      </c>
      <c r="C28" s="70">
        <v>2463207</v>
      </c>
      <c r="D28" s="27"/>
    </row>
    <row r="29" spans="1:4">
      <c r="A29" s="4"/>
      <c r="B29" s="1" t="s">
        <v>12</v>
      </c>
      <c r="C29" s="70">
        <v>165800</v>
      </c>
      <c r="D29" s="27"/>
    </row>
    <row r="30" spans="1:4" s="23" customFormat="1">
      <c r="A30" s="4">
        <v>3</v>
      </c>
      <c r="B30" s="15" t="s">
        <v>14</v>
      </c>
      <c r="C30" s="49">
        <v>30000</v>
      </c>
      <c r="D30" s="31"/>
    </row>
    <row r="31" spans="1:4">
      <c r="A31" s="12" t="s">
        <v>109</v>
      </c>
      <c r="B31" s="94" t="s">
        <v>101</v>
      </c>
      <c r="C31" s="95">
        <v>3310171</v>
      </c>
      <c r="D31" s="27"/>
    </row>
  </sheetData>
  <mergeCells count="2">
    <mergeCell ref="A3:C3"/>
    <mergeCell ref="A4:C4"/>
  </mergeCells>
  <phoneticPr fontId="10" type="noConversion"/>
  <pageMargins left="0.61" right="0.3" top="0.73" bottom="0.6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rgb="FF00B050"/>
  </sheetPr>
  <dimension ref="A1:D51"/>
  <sheetViews>
    <sheetView workbookViewId="0"/>
  </sheetViews>
  <sheetFormatPr defaultColWidth="8.88671875" defaultRowHeight="18.75"/>
  <cols>
    <col min="1" max="1" width="5.33203125" style="19" customWidth="1"/>
    <col min="2" max="2" width="54" style="20" customWidth="1"/>
    <col min="3" max="3" width="18.77734375" style="20" customWidth="1"/>
    <col min="4" max="16384" width="8.88671875" style="20"/>
  </cols>
  <sheetData>
    <row r="1" spans="1:4" s="23" customFormat="1">
      <c r="A1" s="39" t="s">
        <v>0</v>
      </c>
      <c r="C1" s="121" t="s">
        <v>171</v>
      </c>
    </row>
    <row r="2" spans="1:4">
      <c r="A2" s="40"/>
      <c r="C2" s="41"/>
    </row>
    <row r="3" spans="1:4" ht="24.75" customHeight="1">
      <c r="A3" s="172" t="s">
        <v>184</v>
      </c>
      <c r="B3" s="173"/>
      <c r="C3" s="173"/>
    </row>
    <row r="4" spans="1:4" ht="22.5" customHeight="1">
      <c r="C4" s="43" t="s">
        <v>135</v>
      </c>
    </row>
    <row r="5" spans="1:4" s="23" customFormat="1" ht="40.5" customHeight="1">
      <c r="A5" s="53" t="s">
        <v>107</v>
      </c>
      <c r="B5" s="54" t="s">
        <v>2</v>
      </c>
      <c r="C5" s="157" t="s">
        <v>227</v>
      </c>
    </row>
    <row r="6" spans="1:4" s="23" customFormat="1" ht="21.95" customHeight="1">
      <c r="A6" s="21"/>
      <c r="B6" s="6" t="s">
        <v>32</v>
      </c>
      <c r="C6" s="22">
        <f>C7+C44</f>
        <v>4537000</v>
      </c>
    </row>
    <row r="7" spans="1:4" ht="21.95" customHeight="1">
      <c r="A7" s="4" t="s">
        <v>105</v>
      </c>
      <c r="B7" s="7" t="s">
        <v>33</v>
      </c>
      <c r="C7" s="24">
        <f>C8+C42+C43</f>
        <v>4487000</v>
      </c>
    </row>
    <row r="8" spans="1:4" ht="21.95" customHeight="1">
      <c r="A8" s="4" t="s">
        <v>108</v>
      </c>
      <c r="B8" s="7" t="s">
        <v>34</v>
      </c>
      <c r="C8" s="24">
        <f>C9+C14+C21+C25+C31+C32+C33+C34+C35+C36+C37+C40+C41</f>
        <v>4117000</v>
      </c>
    </row>
    <row r="9" spans="1:4" ht="21.95" customHeight="1">
      <c r="A9" s="4">
        <v>1</v>
      </c>
      <c r="B9" s="7" t="s">
        <v>35</v>
      </c>
      <c r="C9" s="24">
        <f>SUM(C10:C13)</f>
        <v>1454000</v>
      </c>
    </row>
    <row r="10" spans="1:4" ht="21.95" customHeight="1">
      <c r="A10" s="25"/>
      <c r="B10" s="8" t="s">
        <v>36</v>
      </c>
      <c r="C10" s="26">
        <v>1113070</v>
      </c>
    </row>
    <row r="11" spans="1:4" ht="21.95" customHeight="1">
      <c r="A11" s="25"/>
      <c r="B11" s="8" t="s">
        <v>44</v>
      </c>
      <c r="C11" s="26">
        <v>800</v>
      </c>
    </row>
    <row r="12" spans="1:4" s="23" customFormat="1" ht="21.95" customHeight="1">
      <c r="A12" s="25"/>
      <c r="B12" s="8" t="s">
        <v>37</v>
      </c>
      <c r="C12" s="26">
        <v>340000</v>
      </c>
    </row>
    <row r="13" spans="1:4" ht="21.95" customHeight="1">
      <c r="A13" s="25"/>
      <c r="B13" s="8" t="s">
        <v>39</v>
      </c>
      <c r="C13" s="26">
        <v>130</v>
      </c>
    </row>
    <row r="14" spans="1:4" ht="21.95" customHeight="1">
      <c r="A14" s="4">
        <v>2</v>
      </c>
      <c r="B14" s="7" t="s">
        <v>40</v>
      </c>
      <c r="C14" s="24">
        <f>SUM(C15:C20)</f>
        <v>145000</v>
      </c>
      <c r="D14" s="27"/>
    </row>
    <row r="15" spans="1:4" ht="21.95" customHeight="1">
      <c r="A15" s="25"/>
      <c r="B15" s="8" t="s">
        <v>36</v>
      </c>
      <c r="C15" s="26">
        <v>83700</v>
      </c>
    </row>
    <row r="16" spans="1:4" ht="21.95" customHeight="1">
      <c r="A16" s="25"/>
      <c r="B16" s="8" t="s">
        <v>37</v>
      </c>
      <c r="C16" s="26">
        <v>55000</v>
      </c>
      <c r="D16" s="28"/>
    </row>
    <row r="17" spans="1:4" ht="21.95" customHeight="1">
      <c r="A17" s="25"/>
      <c r="B17" s="8" t="s">
        <v>185</v>
      </c>
      <c r="C17" s="26">
        <v>800</v>
      </c>
      <c r="D17" s="28"/>
    </row>
    <row r="18" spans="1:4" ht="21.95" customHeight="1">
      <c r="A18" s="25"/>
      <c r="B18" s="8" t="s">
        <v>44</v>
      </c>
      <c r="C18" s="26">
        <v>5200</v>
      </c>
    </row>
    <row r="19" spans="1:4" ht="21.95" customHeight="1">
      <c r="A19" s="25"/>
      <c r="B19" s="8" t="s">
        <v>38</v>
      </c>
      <c r="C19" s="26"/>
      <c r="D19" s="27"/>
    </row>
    <row r="20" spans="1:4" ht="21.95" customHeight="1">
      <c r="A20" s="25"/>
      <c r="B20" s="8" t="s">
        <v>39</v>
      </c>
      <c r="C20" s="26">
        <v>300</v>
      </c>
      <c r="D20" s="27"/>
    </row>
    <row r="21" spans="1:4" ht="21.95" customHeight="1">
      <c r="A21" s="4">
        <v>3</v>
      </c>
      <c r="B21" s="7" t="s">
        <v>42</v>
      </c>
      <c r="C21" s="24">
        <f>SUM(C22:C24)</f>
        <v>80000</v>
      </c>
      <c r="D21" s="27"/>
    </row>
    <row r="22" spans="1:4" ht="21.95" customHeight="1">
      <c r="A22" s="25"/>
      <c r="B22" s="8" t="s">
        <v>36</v>
      </c>
      <c r="C22" s="26">
        <v>73950</v>
      </c>
    </row>
    <row r="23" spans="1:4" ht="21.95" customHeight="1">
      <c r="A23" s="25"/>
      <c r="B23" s="8" t="s">
        <v>37</v>
      </c>
      <c r="C23" s="26">
        <v>6000</v>
      </c>
    </row>
    <row r="24" spans="1:4" ht="21.95" customHeight="1">
      <c r="A24" s="25"/>
      <c r="B24" s="8" t="s">
        <v>43</v>
      </c>
      <c r="C24" s="26">
        <v>50</v>
      </c>
    </row>
    <row r="25" spans="1:4" ht="21.95" customHeight="1">
      <c r="A25" s="4">
        <v>4</v>
      </c>
      <c r="B25" s="9" t="s">
        <v>142</v>
      </c>
      <c r="C25" s="24">
        <f>SUM(C26:C30)</f>
        <v>600000</v>
      </c>
    </row>
    <row r="26" spans="1:4" ht="21.95" customHeight="1">
      <c r="A26" s="25"/>
      <c r="B26" s="8" t="s">
        <v>36</v>
      </c>
      <c r="C26" s="26">
        <v>476864</v>
      </c>
    </row>
    <row r="27" spans="1:4" ht="21.95" customHeight="1">
      <c r="A27" s="25"/>
      <c r="B27" s="8" t="s">
        <v>37</v>
      </c>
      <c r="C27" s="26">
        <v>99100</v>
      </c>
    </row>
    <row r="28" spans="1:4" ht="21.95" customHeight="1">
      <c r="A28" s="25"/>
      <c r="B28" s="8" t="s">
        <v>41</v>
      </c>
      <c r="C28" s="26">
        <v>1596</v>
      </c>
    </row>
    <row r="29" spans="1:4">
      <c r="A29" s="25"/>
      <c r="B29" s="8" t="s">
        <v>44</v>
      </c>
      <c r="C29" s="26">
        <v>3710</v>
      </c>
    </row>
    <row r="30" spans="1:4">
      <c r="A30" s="25"/>
      <c r="B30" s="8" t="s">
        <v>39</v>
      </c>
      <c r="C30" s="26">
        <v>18730</v>
      </c>
    </row>
    <row r="31" spans="1:4">
      <c r="A31" s="4">
        <v>5</v>
      </c>
      <c r="B31" s="7" t="s">
        <v>45</v>
      </c>
      <c r="C31" s="24">
        <v>150000</v>
      </c>
    </row>
    <row r="32" spans="1:4">
      <c r="A32" s="4">
        <v>6</v>
      </c>
      <c r="B32" s="7" t="s">
        <v>46</v>
      </c>
      <c r="C32" s="24">
        <v>7000</v>
      </c>
    </row>
    <row r="33" spans="1:3">
      <c r="A33" s="4">
        <v>7</v>
      </c>
      <c r="B33" s="7" t="s">
        <v>139</v>
      </c>
      <c r="C33" s="24">
        <v>3000</v>
      </c>
    </row>
    <row r="34" spans="1:3">
      <c r="A34" s="4">
        <v>8</v>
      </c>
      <c r="B34" s="7" t="s">
        <v>137</v>
      </c>
      <c r="C34" s="24">
        <v>286000</v>
      </c>
    </row>
    <row r="35" spans="1:3">
      <c r="A35" s="4">
        <v>9</v>
      </c>
      <c r="B35" s="7" t="s">
        <v>143</v>
      </c>
      <c r="C35" s="24">
        <v>270000</v>
      </c>
    </row>
    <row r="36" spans="1:3">
      <c r="A36" s="4">
        <v>10</v>
      </c>
      <c r="B36" s="7" t="s">
        <v>47</v>
      </c>
      <c r="C36" s="24">
        <v>70000</v>
      </c>
    </row>
    <row r="37" spans="1:3">
      <c r="A37" s="4">
        <v>11</v>
      </c>
      <c r="B37" s="7" t="s">
        <v>48</v>
      </c>
      <c r="C37" s="24">
        <f>SUM(C38:C39)</f>
        <v>200000</v>
      </c>
    </row>
    <row r="38" spans="1:3">
      <c r="A38" s="5"/>
      <c r="B38" s="10" t="s">
        <v>138</v>
      </c>
      <c r="C38" s="29">
        <v>100000</v>
      </c>
    </row>
    <row r="39" spans="1:3">
      <c r="A39" s="5"/>
      <c r="B39" s="10" t="s">
        <v>49</v>
      </c>
      <c r="C39" s="29">
        <v>100000</v>
      </c>
    </row>
    <row r="40" spans="1:3">
      <c r="A40" s="4">
        <v>12</v>
      </c>
      <c r="B40" s="9" t="s">
        <v>188</v>
      </c>
      <c r="C40" s="24">
        <v>135000</v>
      </c>
    </row>
    <row r="41" spans="1:3">
      <c r="A41" s="4">
        <v>13</v>
      </c>
      <c r="B41" s="9" t="s">
        <v>186</v>
      </c>
      <c r="C41" s="24">
        <v>717000</v>
      </c>
    </row>
    <row r="42" spans="1:3" ht="37.5">
      <c r="A42" s="159" t="s">
        <v>109</v>
      </c>
      <c r="B42" s="9" t="s">
        <v>172</v>
      </c>
      <c r="C42" s="161">
        <v>120000</v>
      </c>
    </row>
    <row r="43" spans="1:3">
      <c r="A43" s="4" t="s">
        <v>110</v>
      </c>
      <c r="B43" s="7" t="s">
        <v>187</v>
      </c>
      <c r="C43" s="24">
        <v>250000</v>
      </c>
    </row>
    <row r="44" spans="1:3">
      <c r="A44" s="4" t="s">
        <v>106</v>
      </c>
      <c r="B44" s="11" t="s">
        <v>50</v>
      </c>
      <c r="C44" s="24">
        <v>50000</v>
      </c>
    </row>
    <row r="45" spans="1:3" ht="19.5" customHeight="1">
      <c r="A45" s="25"/>
      <c r="B45" s="96" t="s">
        <v>51</v>
      </c>
      <c r="C45" s="24">
        <f>C46+C51</f>
        <v>8016290</v>
      </c>
    </row>
    <row r="46" spans="1:3">
      <c r="A46" s="4" t="s">
        <v>105</v>
      </c>
      <c r="B46" s="7" t="s">
        <v>52</v>
      </c>
      <c r="C46" s="24">
        <f>SUM(C47:C50)</f>
        <v>7966290</v>
      </c>
    </row>
    <row r="47" spans="1:3">
      <c r="A47" s="25">
        <v>1</v>
      </c>
      <c r="B47" s="8" t="s">
        <v>53</v>
      </c>
      <c r="C47" s="26">
        <v>1255480</v>
      </c>
    </row>
    <row r="48" spans="1:3">
      <c r="A48" s="25">
        <v>2</v>
      </c>
      <c r="B48" s="8" t="s">
        <v>54</v>
      </c>
      <c r="C48" s="26">
        <v>2631920</v>
      </c>
    </row>
    <row r="49" spans="1:4">
      <c r="A49" s="25">
        <v>3</v>
      </c>
      <c r="B49" s="8" t="s">
        <v>10</v>
      </c>
      <c r="C49" s="26">
        <v>3828890</v>
      </c>
      <c r="D49" s="27"/>
    </row>
    <row r="50" spans="1:4">
      <c r="A50" s="25">
        <v>4</v>
      </c>
      <c r="B50" s="8" t="s">
        <v>140</v>
      </c>
      <c r="C50" s="26">
        <v>250000</v>
      </c>
    </row>
    <row r="51" spans="1:4">
      <c r="A51" s="12" t="s">
        <v>106</v>
      </c>
      <c r="B51" s="13" t="s">
        <v>50</v>
      </c>
      <c r="C51" s="30">
        <v>50000</v>
      </c>
    </row>
  </sheetData>
  <mergeCells count="1">
    <mergeCell ref="A3:C3"/>
  </mergeCells>
  <phoneticPr fontId="10" type="noConversion"/>
  <pageMargins left="0.61" right="0.3" top="0.64" bottom="0.6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rgb="FF00B050"/>
  </sheetPr>
  <dimension ref="A1:D16"/>
  <sheetViews>
    <sheetView workbookViewId="0"/>
  </sheetViews>
  <sheetFormatPr defaultColWidth="8.88671875" defaultRowHeight="18.75"/>
  <cols>
    <col min="1" max="1" width="5.33203125" style="19" customWidth="1"/>
    <col min="2" max="2" width="51.77734375" style="20" customWidth="1"/>
    <col min="3" max="3" width="16.88671875" style="20" customWidth="1"/>
    <col min="4" max="4" width="13.88671875" style="20" customWidth="1"/>
    <col min="5" max="16384" width="8.88671875" style="20"/>
  </cols>
  <sheetData>
    <row r="1" spans="1:4" s="23" customFormat="1" ht="23.25" customHeight="1">
      <c r="A1" s="39" t="s">
        <v>0</v>
      </c>
      <c r="C1" s="121" t="s">
        <v>173</v>
      </c>
    </row>
    <row r="2" spans="1:4" ht="33.75" customHeight="1">
      <c r="A2" s="172" t="s">
        <v>189</v>
      </c>
      <c r="B2" s="173"/>
      <c r="C2" s="173"/>
    </row>
    <row r="3" spans="1:4" ht="22.5" customHeight="1">
      <c r="C3" s="43" t="s">
        <v>135</v>
      </c>
    </row>
    <row r="4" spans="1:4" s="23" customFormat="1" ht="37.5">
      <c r="A4" s="85" t="s">
        <v>107</v>
      </c>
      <c r="B4" s="86" t="s">
        <v>2</v>
      </c>
      <c r="C4" s="158" t="s">
        <v>227</v>
      </c>
    </row>
    <row r="5" spans="1:4" s="23" customFormat="1" ht="21.95" customHeight="1">
      <c r="A5" s="35"/>
      <c r="B5" s="14" t="s">
        <v>55</v>
      </c>
      <c r="C5" s="22">
        <f>C6+C16</f>
        <v>8016290</v>
      </c>
      <c r="D5" s="31"/>
    </row>
    <row r="6" spans="1:4" ht="21.95" customHeight="1">
      <c r="A6" s="4" t="s">
        <v>105</v>
      </c>
      <c r="B6" s="15" t="s">
        <v>56</v>
      </c>
      <c r="C6" s="24">
        <f>C7+C8+C12+C13+C14+C15</f>
        <v>7966290</v>
      </c>
    </row>
    <row r="7" spans="1:4" ht="21.95" customHeight="1">
      <c r="A7" s="4" t="s">
        <v>108</v>
      </c>
      <c r="B7" s="15" t="s">
        <v>17</v>
      </c>
      <c r="C7" s="24">
        <v>1459770</v>
      </c>
    </row>
    <row r="8" spans="1:4" ht="21.95" customHeight="1">
      <c r="A8" s="4" t="s">
        <v>109</v>
      </c>
      <c r="B8" s="15" t="s">
        <v>117</v>
      </c>
      <c r="C8" s="24">
        <v>5505918</v>
      </c>
      <c r="D8" s="27"/>
    </row>
    <row r="9" spans="1:4" ht="21.95" customHeight="1">
      <c r="A9" s="4"/>
      <c r="B9" s="2" t="s">
        <v>57</v>
      </c>
      <c r="C9" s="24"/>
    </row>
    <row r="10" spans="1:4" ht="21.95" customHeight="1">
      <c r="A10" s="25">
        <v>1</v>
      </c>
      <c r="B10" s="1" t="s">
        <v>58</v>
      </c>
      <c r="C10" s="26">
        <v>2043669</v>
      </c>
    </row>
    <row r="11" spans="1:4" ht="21.95" customHeight="1">
      <c r="A11" s="25">
        <v>2</v>
      </c>
      <c r="B11" s="1" t="s">
        <v>141</v>
      </c>
      <c r="C11" s="26">
        <v>24350</v>
      </c>
    </row>
    <row r="12" spans="1:4" ht="37.5">
      <c r="A12" s="159" t="s">
        <v>110</v>
      </c>
      <c r="B12" s="84" t="s">
        <v>174</v>
      </c>
      <c r="C12" s="161">
        <v>226220</v>
      </c>
    </row>
    <row r="13" spans="1:4" ht="21.95" customHeight="1">
      <c r="A13" s="4" t="s">
        <v>111</v>
      </c>
      <c r="B13" s="15" t="s">
        <v>19</v>
      </c>
      <c r="C13" s="24">
        <v>1000</v>
      </c>
    </row>
    <row r="14" spans="1:4" ht="21.95" customHeight="1">
      <c r="A14" s="16" t="s">
        <v>112</v>
      </c>
      <c r="B14" s="17" t="s">
        <v>20</v>
      </c>
      <c r="C14" s="36">
        <v>632462</v>
      </c>
    </row>
    <row r="15" spans="1:4" ht="21.95" customHeight="1">
      <c r="A15" s="16" t="s">
        <v>113</v>
      </c>
      <c r="B15" s="17" t="s">
        <v>1</v>
      </c>
      <c r="C15" s="36">
        <v>140920</v>
      </c>
    </row>
    <row r="16" spans="1:4" ht="21.95" customHeight="1">
      <c r="A16" s="12" t="s">
        <v>106</v>
      </c>
      <c r="B16" s="18" t="s">
        <v>59</v>
      </c>
      <c r="C16" s="30">
        <v>50000</v>
      </c>
    </row>
  </sheetData>
  <mergeCells count="1">
    <mergeCell ref="A2:C2"/>
  </mergeCells>
  <phoneticPr fontId="10" type="noConversion"/>
  <pageMargins left="0.61" right="0.3" top="0.82" bottom="0.6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00B050"/>
  </sheetPr>
  <dimension ref="A1:D24"/>
  <sheetViews>
    <sheetView workbookViewId="0"/>
  </sheetViews>
  <sheetFormatPr defaultColWidth="8.88671875" defaultRowHeight="18.75"/>
  <cols>
    <col min="1" max="1" width="5.33203125" style="19" customWidth="1"/>
    <col min="2" max="2" width="49.109375" style="20" customWidth="1"/>
    <col min="3" max="3" width="18.33203125" style="20" customWidth="1"/>
    <col min="4" max="4" width="12.6640625" style="20" bestFit="1" customWidth="1"/>
    <col min="5" max="16384" width="8.88671875" style="20"/>
  </cols>
  <sheetData>
    <row r="1" spans="1:4" s="23" customFormat="1">
      <c r="A1" s="39" t="s">
        <v>0</v>
      </c>
      <c r="C1" s="121" t="s">
        <v>175</v>
      </c>
    </row>
    <row r="2" spans="1:4" ht="28.5" customHeight="1">
      <c r="A2" s="170" t="s">
        <v>60</v>
      </c>
      <c r="B2" s="171"/>
      <c r="C2" s="171"/>
    </row>
    <row r="3" spans="1:4">
      <c r="A3" s="170" t="s">
        <v>190</v>
      </c>
      <c r="B3" s="171"/>
      <c r="C3" s="171"/>
    </row>
    <row r="4" spans="1:4" ht="22.5" customHeight="1">
      <c r="C4" s="43" t="s">
        <v>135</v>
      </c>
    </row>
    <row r="5" spans="1:4" s="23" customFormat="1" ht="37.5">
      <c r="A5" s="85" t="s">
        <v>107</v>
      </c>
      <c r="B5" s="86" t="s">
        <v>2</v>
      </c>
      <c r="C5" s="158" t="s">
        <v>227</v>
      </c>
    </row>
    <row r="6" spans="1:4" s="23" customFormat="1" ht="27.75" customHeight="1">
      <c r="A6" s="35"/>
      <c r="B6" s="14" t="s">
        <v>61</v>
      </c>
      <c r="C6" s="22">
        <f>C7+C24</f>
        <v>8016290</v>
      </c>
      <c r="D6" s="31"/>
    </row>
    <row r="7" spans="1:4" s="23" customFormat="1" ht="21.95" customHeight="1">
      <c r="A7" s="4" t="s">
        <v>105</v>
      </c>
      <c r="B7" s="97" t="s">
        <v>16</v>
      </c>
      <c r="C7" s="24">
        <f>C8+C9+C20+C21+C22+C23</f>
        <v>7966290</v>
      </c>
      <c r="D7" s="31"/>
    </row>
    <row r="8" spans="1:4" ht="21.95" customHeight="1">
      <c r="A8" s="4" t="s">
        <v>108</v>
      </c>
      <c r="B8" s="15" t="s">
        <v>17</v>
      </c>
      <c r="C8" s="24">
        <v>1459770</v>
      </c>
    </row>
    <row r="9" spans="1:4" s="23" customFormat="1" ht="21.95" customHeight="1">
      <c r="A9" s="4" t="s">
        <v>109</v>
      </c>
      <c r="B9" s="15" t="s">
        <v>117</v>
      </c>
      <c r="C9" s="37">
        <v>5505918</v>
      </c>
      <c r="D9" s="31"/>
    </row>
    <row r="10" spans="1:4" s="23" customFormat="1" ht="21.95" customHeight="1">
      <c r="A10" s="4"/>
      <c r="B10" s="163" t="s">
        <v>57</v>
      </c>
      <c r="C10" s="37"/>
      <c r="D10" s="31"/>
    </row>
    <row r="11" spans="1:4" ht="21.95" customHeight="1">
      <c r="A11" s="25">
        <v>1</v>
      </c>
      <c r="B11" s="1" t="s">
        <v>62</v>
      </c>
      <c r="C11" s="26">
        <v>1067598</v>
      </c>
    </row>
    <row r="12" spans="1:4" ht="21.95" customHeight="1">
      <c r="A12" s="25">
        <v>2</v>
      </c>
      <c r="B12" s="1" t="s">
        <v>58</v>
      </c>
      <c r="C12" s="26">
        <v>2043669</v>
      </c>
    </row>
    <row r="13" spans="1:4" ht="21.95" customHeight="1">
      <c r="A13" s="25">
        <v>3</v>
      </c>
      <c r="B13" s="1" t="s">
        <v>63</v>
      </c>
      <c r="C13" s="26">
        <v>659397</v>
      </c>
      <c r="D13" s="27"/>
    </row>
    <row r="14" spans="1:4" ht="21.95" customHeight="1">
      <c r="A14" s="25">
        <v>4</v>
      </c>
      <c r="B14" s="1" t="s">
        <v>64</v>
      </c>
      <c r="C14" s="26">
        <v>24350</v>
      </c>
    </row>
    <row r="15" spans="1:4" ht="21.95" customHeight="1">
      <c r="A15" s="25">
        <v>5</v>
      </c>
      <c r="B15" s="1" t="s">
        <v>65</v>
      </c>
      <c r="C15" s="26">
        <v>79995</v>
      </c>
    </row>
    <row r="16" spans="1:4" ht="21.95" customHeight="1">
      <c r="A16" s="25">
        <v>6</v>
      </c>
      <c r="B16" s="1" t="s">
        <v>159</v>
      </c>
      <c r="C16" s="26">
        <v>73253</v>
      </c>
    </row>
    <row r="17" spans="1:4" ht="21.95" customHeight="1">
      <c r="A17" s="25">
        <v>7</v>
      </c>
      <c r="B17" s="1" t="s">
        <v>66</v>
      </c>
      <c r="C17" s="26">
        <v>19806</v>
      </c>
    </row>
    <row r="18" spans="1:4" ht="21.95" customHeight="1">
      <c r="A18" s="25">
        <v>8</v>
      </c>
      <c r="B18" s="1" t="s">
        <v>67</v>
      </c>
      <c r="C18" s="26">
        <v>231185</v>
      </c>
      <c r="D18" s="27"/>
    </row>
    <row r="19" spans="1:4" ht="21.95" customHeight="1">
      <c r="A19" s="25">
        <v>9</v>
      </c>
      <c r="B19" s="1" t="s">
        <v>68</v>
      </c>
      <c r="C19" s="26">
        <v>1104382</v>
      </c>
    </row>
    <row r="20" spans="1:4" s="162" customFormat="1" ht="24.75" customHeight="1">
      <c r="A20" s="159" t="s">
        <v>110</v>
      </c>
      <c r="B20" s="160" t="s">
        <v>231</v>
      </c>
      <c r="C20" s="161">
        <v>226220</v>
      </c>
    </row>
    <row r="21" spans="1:4" ht="21.95" customHeight="1">
      <c r="A21" s="4" t="s">
        <v>111</v>
      </c>
      <c r="B21" s="15" t="s">
        <v>19</v>
      </c>
      <c r="C21" s="24">
        <v>1000</v>
      </c>
    </row>
    <row r="22" spans="1:4" ht="21.95" customHeight="1">
      <c r="A22" s="4" t="s">
        <v>112</v>
      </c>
      <c r="B22" s="15" t="s">
        <v>232</v>
      </c>
      <c r="C22" s="24">
        <v>632462</v>
      </c>
    </row>
    <row r="23" spans="1:4" ht="21.95" customHeight="1">
      <c r="A23" s="4" t="s">
        <v>113</v>
      </c>
      <c r="B23" s="15" t="s">
        <v>160</v>
      </c>
      <c r="C23" s="24">
        <v>140920</v>
      </c>
    </row>
    <row r="24" spans="1:4" s="23" customFormat="1" ht="21.95" customHeight="1">
      <c r="A24" s="12" t="s">
        <v>106</v>
      </c>
      <c r="B24" s="18" t="s">
        <v>21</v>
      </c>
      <c r="C24" s="30">
        <v>50000</v>
      </c>
      <c r="D24" s="31"/>
    </row>
  </sheetData>
  <mergeCells count="2">
    <mergeCell ref="A2:C2"/>
    <mergeCell ref="A3:C3"/>
  </mergeCells>
  <phoneticPr fontId="10" type="noConversion"/>
  <printOptions horizontalCentered="1"/>
  <pageMargins left="0.25" right="0.18" top="0.75" bottom="0.49" header="0.43" footer="0.37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K30"/>
  <sheetViews>
    <sheetView workbookViewId="0"/>
  </sheetViews>
  <sheetFormatPr defaultColWidth="8.88671875" defaultRowHeight="16.5"/>
  <cols>
    <col min="1" max="1" width="3.6640625" style="74" bestFit="1" customWidth="1"/>
    <col min="2" max="2" width="27.44140625" style="74" customWidth="1"/>
    <col min="3" max="3" width="11.77734375" style="74" customWidth="1"/>
    <col min="4" max="4" width="9.88671875" style="74" customWidth="1"/>
    <col min="5" max="5" width="10" style="74" customWidth="1"/>
    <col min="6" max="6" width="10.33203125" style="74" customWidth="1"/>
    <col min="7" max="7" width="10.6640625" style="74" customWidth="1"/>
    <col min="8" max="8" width="8.44140625" style="74" customWidth="1"/>
    <col min="9" max="9" width="9.33203125" style="74" customWidth="1"/>
    <col min="10" max="10" width="10.109375" style="74" customWidth="1"/>
    <col min="11" max="11" width="10.44140625" style="74" customWidth="1"/>
    <col min="12" max="16384" width="8.88671875" style="74"/>
  </cols>
  <sheetData>
    <row r="1" spans="1:11" s="73" customFormat="1">
      <c r="A1" s="72" t="s">
        <v>0</v>
      </c>
      <c r="B1" s="72"/>
      <c r="K1" s="125" t="s">
        <v>176</v>
      </c>
    </row>
    <row r="2" spans="1:11" ht="19.5">
      <c r="A2" s="175" t="s">
        <v>114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</row>
    <row r="3" spans="1:11" ht="19.5">
      <c r="A3" s="175" t="s">
        <v>208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1" ht="24.75" customHeight="1">
      <c r="A4" s="82"/>
      <c r="B4" s="83"/>
      <c r="J4" s="179" t="s">
        <v>224</v>
      </c>
      <c r="K4" s="179"/>
    </row>
    <row r="5" spans="1:11" s="75" customFormat="1">
      <c r="A5" s="176" t="s">
        <v>115</v>
      </c>
      <c r="B5" s="177" t="s">
        <v>116</v>
      </c>
      <c r="C5" s="174" t="s">
        <v>209</v>
      </c>
      <c r="D5" s="174"/>
      <c r="E5" s="174"/>
      <c r="F5" s="174"/>
      <c r="G5" s="174"/>
      <c r="H5" s="174"/>
      <c r="I5" s="174"/>
      <c r="J5" s="174"/>
      <c r="K5" s="174"/>
    </row>
    <row r="6" spans="1:11" s="75" customFormat="1" ht="73.5" customHeight="1">
      <c r="A6" s="176"/>
      <c r="B6" s="178"/>
      <c r="C6" s="77" t="s">
        <v>102</v>
      </c>
      <c r="D6" s="76" t="s">
        <v>152</v>
      </c>
      <c r="E6" s="76" t="s">
        <v>62</v>
      </c>
      <c r="F6" s="76" t="s">
        <v>153</v>
      </c>
      <c r="G6" s="76" t="s">
        <v>154</v>
      </c>
      <c r="H6" s="76" t="s">
        <v>155</v>
      </c>
      <c r="I6" s="91" t="s">
        <v>210</v>
      </c>
      <c r="J6" s="76" t="s">
        <v>156</v>
      </c>
      <c r="K6" s="76" t="s">
        <v>68</v>
      </c>
    </row>
    <row r="7" spans="1:11">
      <c r="A7" s="164"/>
      <c r="B7" s="164" t="s">
        <v>157</v>
      </c>
      <c r="C7" s="165"/>
      <c r="D7" s="165"/>
      <c r="E7" s="165"/>
      <c r="F7" s="165"/>
      <c r="G7" s="165"/>
      <c r="H7" s="165"/>
      <c r="I7" s="165"/>
      <c r="J7" s="165"/>
      <c r="K7" s="165"/>
    </row>
    <row r="8" spans="1:11">
      <c r="A8" s="78">
        <v>1</v>
      </c>
      <c r="B8" s="80" t="s">
        <v>118</v>
      </c>
      <c r="C8" s="166">
        <v>8959</v>
      </c>
      <c r="D8" s="79"/>
      <c r="E8" s="79">
        <v>1553</v>
      </c>
      <c r="F8" s="79"/>
      <c r="G8" s="79"/>
      <c r="H8" s="79"/>
      <c r="I8" s="79"/>
      <c r="J8" s="79"/>
      <c r="K8" s="79">
        <v>7406</v>
      </c>
    </row>
    <row r="9" spans="1:11">
      <c r="A9" s="78">
        <v>2</v>
      </c>
      <c r="B9" s="80" t="s">
        <v>123</v>
      </c>
      <c r="C9" s="166">
        <v>28603</v>
      </c>
      <c r="D9" s="79"/>
      <c r="E9" s="79">
        <v>11495</v>
      </c>
      <c r="F9" s="79"/>
      <c r="G9" s="79"/>
      <c r="H9" s="79"/>
      <c r="I9" s="79"/>
      <c r="J9" s="79"/>
      <c r="K9" s="79">
        <v>17108</v>
      </c>
    </row>
    <row r="10" spans="1:11" ht="15.75" customHeight="1">
      <c r="A10" s="78">
        <v>3</v>
      </c>
      <c r="B10" s="80" t="s">
        <v>124</v>
      </c>
      <c r="C10" s="166">
        <v>321615</v>
      </c>
      <c r="D10" s="79"/>
      <c r="E10" s="79">
        <v>311327</v>
      </c>
      <c r="F10" s="79"/>
      <c r="G10" s="79"/>
      <c r="H10" s="79"/>
      <c r="I10" s="79"/>
      <c r="J10" s="79"/>
      <c r="K10" s="79">
        <v>10288</v>
      </c>
    </row>
    <row r="11" spans="1:11">
      <c r="A11" s="78">
        <v>4</v>
      </c>
      <c r="B11" s="80" t="s">
        <v>133</v>
      </c>
      <c r="C11" s="166">
        <v>54627</v>
      </c>
      <c r="D11" s="79"/>
      <c r="E11" s="79">
        <v>5004</v>
      </c>
      <c r="F11" s="79"/>
      <c r="G11" s="79">
        <v>400</v>
      </c>
      <c r="H11" s="79"/>
      <c r="I11" s="79">
        <f>28331+13227</f>
        <v>41558</v>
      </c>
      <c r="J11" s="79"/>
      <c r="K11" s="79">
        <v>7665</v>
      </c>
    </row>
    <row r="12" spans="1:11">
      <c r="A12" s="78">
        <v>5</v>
      </c>
      <c r="B12" s="80" t="s">
        <v>161</v>
      </c>
      <c r="C12" s="166">
        <v>353662</v>
      </c>
      <c r="D12" s="79"/>
      <c r="E12" s="79"/>
      <c r="F12" s="79">
        <v>346107</v>
      </c>
      <c r="G12" s="79"/>
      <c r="H12" s="79"/>
      <c r="I12" s="79"/>
      <c r="J12" s="79"/>
      <c r="K12" s="79">
        <v>7555</v>
      </c>
    </row>
    <row r="13" spans="1:11">
      <c r="A13" s="78">
        <v>6</v>
      </c>
      <c r="B13" s="87" t="s">
        <v>162</v>
      </c>
      <c r="C13" s="166">
        <v>51869</v>
      </c>
      <c r="D13" s="79"/>
      <c r="E13" s="79"/>
      <c r="F13" s="79"/>
      <c r="G13" s="79">
        <v>2025</v>
      </c>
      <c r="H13" s="79"/>
      <c r="I13" s="79"/>
      <c r="J13" s="79">
        <v>41853</v>
      </c>
      <c r="K13" s="79">
        <v>7991</v>
      </c>
    </row>
    <row r="14" spans="1:11">
      <c r="A14" s="78">
        <v>7</v>
      </c>
      <c r="B14" s="80" t="s">
        <v>120</v>
      </c>
      <c r="C14" s="166">
        <v>57618</v>
      </c>
      <c r="D14" s="79"/>
      <c r="E14" s="79">
        <v>13404</v>
      </c>
      <c r="F14" s="79"/>
      <c r="G14" s="79"/>
      <c r="H14" s="79"/>
      <c r="I14" s="79"/>
      <c r="J14" s="79"/>
      <c r="K14" s="79">
        <v>44214</v>
      </c>
    </row>
    <row r="15" spans="1:11">
      <c r="A15" s="78">
        <v>8</v>
      </c>
      <c r="B15" s="80" t="s">
        <v>119</v>
      </c>
      <c r="C15" s="166">
        <v>10118</v>
      </c>
      <c r="D15" s="79"/>
      <c r="E15" s="79">
        <v>1112</v>
      </c>
      <c r="F15" s="79"/>
      <c r="G15" s="79"/>
      <c r="H15" s="79"/>
      <c r="I15" s="79"/>
      <c r="J15" s="79"/>
      <c r="K15" s="79">
        <v>9007</v>
      </c>
    </row>
    <row r="16" spans="1:11">
      <c r="A16" s="78">
        <v>9</v>
      </c>
      <c r="B16" s="80" t="s">
        <v>121</v>
      </c>
      <c r="C16" s="166">
        <v>15023</v>
      </c>
      <c r="D16" s="79"/>
      <c r="E16" s="79">
        <v>3647</v>
      </c>
      <c r="F16" s="79"/>
      <c r="G16" s="79"/>
      <c r="H16" s="79"/>
      <c r="I16" s="79"/>
      <c r="J16" s="79"/>
      <c r="K16" s="79">
        <v>11377</v>
      </c>
    </row>
    <row r="17" spans="1:11">
      <c r="A17" s="78">
        <v>10</v>
      </c>
      <c r="B17" s="80" t="s">
        <v>122</v>
      </c>
      <c r="C17" s="166">
        <v>47370</v>
      </c>
      <c r="D17" s="79"/>
      <c r="E17" s="79">
        <v>18869</v>
      </c>
      <c r="F17" s="79"/>
      <c r="G17" s="79"/>
      <c r="H17" s="79"/>
      <c r="I17" s="79"/>
      <c r="J17" s="79"/>
      <c r="K17" s="79">
        <v>8920</v>
      </c>
    </row>
    <row r="18" spans="1:11">
      <c r="A18" s="78">
        <v>11</v>
      </c>
      <c r="B18" s="80" t="s">
        <v>125</v>
      </c>
      <c r="C18" s="166">
        <v>6908</v>
      </c>
      <c r="D18" s="79"/>
      <c r="E18" s="79">
        <v>1500</v>
      </c>
      <c r="F18" s="79"/>
      <c r="G18" s="79"/>
      <c r="H18" s="79"/>
      <c r="I18" s="79"/>
      <c r="J18" s="79"/>
      <c r="K18" s="79">
        <v>5408</v>
      </c>
    </row>
    <row r="19" spans="1:11">
      <c r="A19" s="78">
        <v>12</v>
      </c>
      <c r="B19" s="80" t="s">
        <v>126</v>
      </c>
      <c r="C19" s="166">
        <v>173885</v>
      </c>
      <c r="D19" s="79"/>
      <c r="E19" s="79">
        <v>163858</v>
      </c>
      <c r="F19" s="79"/>
      <c r="G19" s="79"/>
      <c r="H19" s="79"/>
      <c r="I19" s="79"/>
      <c r="J19" s="79"/>
      <c r="K19" s="79">
        <v>10027</v>
      </c>
    </row>
    <row r="20" spans="1:11">
      <c r="A20" s="78">
        <v>13</v>
      </c>
      <c r="B20" s="80" t="s">
        <v>127</v>
      </c>
      <c r="C20" s="166">
        <v>170957</v>
      </c>
      <c r="D20" s="79"/>
      <c r="E20" s="79"/>
      <c r="F20" s="79"/>
      <c r="G20" s="79">
        <v>162000</v>
      </c>
      <c r="H20" s="79"/>
      <c r="I20" s="79"/>
      <c r="J20" s="79"/>
      <c r="K20" s="79">
        <v>8956</v>
      </c>
    </row>
    <row r="21" spans="1:11">
      <c r="A21" s="78">
        <v>14</v>
      </c>
      <c r="B21" s="80" t="s">
        <v>128</v>
      </c>
      <c r="C21" s="166">
        <v>24161</v>
      </c>
      <c r="D21" s="79"/>
      <c r="E21" s="79">
        <v>939</v>
      </c>
      <c r="F21" s="79"/>
      <c r="G21" s="79"/>
      <c r="H21" s="79">
        <v>18386</v>
      </c>
      <c r="I21" s="79"/>
      <c r="J21" s="79"/>
      <c r="K21" s="79">
        <v>4836</v>
      </c>
    </row>
    <row r="22" spans="1:11">
      <c r="A22" s="78">
        <v>17</v>
      </c>
      <c r="B22" s="80" t="s">
        <v>163</v>
      </c>
      <c r="C22" s="166">
        <v>34369</v>
      </c>
      <c r="D22" s="79"/>
      <c r="E22" s="79">
        <v>29353</v>
      </c>
      <c r="F22" s="79"/>
      <c r="G22" s="79"/>
      <c r="H22" s="79"/>
      <c r="I22" s="79"/>
      <c r="J22" s="79"/>
      <c r="K22" s="79">
        <v>5016</v>
      </c>
    </row>
    <row r="23" spans="1:11">
      <c r="A23" s="78">
        <v>18</v>
      </c>
      <c r="B23" s="80" t="s">
        <v>211</v>
      </c>
      <c r="C23" s="166">
        <v>15498</v>
      </c>
      <c r="D23" s="79"/>
      <c r="E23" s="79"/>
      <c r="F23" s="79"/>
      <c r="G23" s="79"/>
      <c r="H23" s="79"/>
      <c r="I23" s="79"/>
      <c r="J23" s="79"/>
      <c r="K23" s="79">
        <v>15498</v>
      </c>
    </row>
    <row r="24" spans="1:11">
      <c r="A24" s="78">
        <v>19</v>
      </c>
      <c r="B24" s="80" t="s">
        <v>129</v>
      </c>
      <c r="C24" s="166">
        <v>28800</v>
      </c>
      <c r="D24" s="79"/>
      <c r="E24" s="79">
        <v>6007</v>
      </c>
      <c r="F24" s="79"/>
      <c r="G24" s="79"/>
      <c r="H24" s="79"/>
      <c r="I24" s="79"/>
      <c r="J24" s="79"/>
      <c r="K24" s="79">
        <v>22793</v>
      </c>
    </row>
    <row r="25" spans="1:11">
      <c r="A25" s="78">
        <v>20</v>
      </c>
      <c r="B25" s="80" t="s">
        <v>164</v>
      </c>
      <c r="C25" s="166">
        <v>10453</v>
      </c>
      <c r="D25" s="79"/>
      <c r="E25" s="79">
        <v>7977</v>
      </c>
      <c r="F25" s="79"/>
      <c r="G25" s="79"/>
      <c r="H25" s="79"/>
      <c r="I25" s="79"/>
      <c r="J25" s="79"/>
      <c r="K25" s="79">
        <v>2476</v>
      </c>
    </row>
    <row r="26" spans="1:11">
      <c r="A26" s="78">
        <v>21</v>
      </c>
      <c r="B26" s="80" t="s">
        <v>166</v>
      </c>
      <c r="C26" s="166">
        <v>8458</v>
      </c>
      <c r="D26" s="79"/>
      <c r="E26" s="79"/>
      <c r="F26" s="79"/>
      <c r="G26" s="79"/>
      <c r="H26" s="79"/>
      <c r="I26" s="79">
        <v>558</v>
      </c>
      <c r="J26" s="79"/>
      <c r="K26" s="79">
        <v>7900</v>
      </c>
    </row>
    <row r="27" spans="1:11">
      <c r="A27" s="78">
        <v>22</v>
      </c>
      <c r="B27" s="80" t="s">
        <v>130</v>
      </c>
      <c r="C27" s="166">
        <v>4225</v>
      </c>
      <c r="D27" s="79"/>
      <c r="E27" s="79"/>
      <c r="F27" s="79"/>
      <c r="G27" s="79"/>
      <c r="H27" s="79"/>
      <c r="I27" s="79"/>
      <c r="J27" s="79"/>
      <c r="K27" s="79">
        <v>4225</v>
      </c>
    </row>
    <row r="28" spans="1:11">
      <c r="A28" s="78">
        <v>23</v>
      </c>
      <c r="B28" s="80" t="s">
        <v>131</v>
      </c>
      <c r="C28" s="166">
        <v>7182</v>
      </c>
      <c r="D28" s="79"/>
      <c r="E28" s="79">
        <v>2000</v>
      </c>
      <c r="F28" s="79"/>
      <c r="G28" s="79"/>
      <c r="H28" s="79"/>
      <c r="I28" s="79"/>
      <c r="J28" s="79"/>
      <c r="K28" s="79">
        <v>5182</v>
      </c>
    </row>
    <row r="29" spans="1:11">
      <c r="A29" s="78">
        <v>24</v>
      </c>
      <c r="B29" s="80" t="s">
        <v>132</v>
      </c>
      <c r="C29" s="166">
        <v>2023</v>
      </c>
      <c r="D29" s="79"/>
      <c r="E29" s="79"/>
      <c r="F29" s="79"/>
      <c r="G29" s="79"/>
      <c r="H29" s="79"/>
      <c r="I29" s="79"/>
      <c r="J29" s="79"/>
      <c r="K29" s="79">
        <v>2023</v>
      </c>
    </row>
    <row r="30" spans="1:11">
      <c r="A30" s="81">
        <v>25</v>
      </c>
      <c r="B30" s="88" t="s">
        <v>165</v>
      </c>
      <c r="C30" s="89">
        <v>3706</v>
      </c>
      <c r="D30" s="90"/>
      <c r="E30" s="90">
        <v>390</v>
      </c>
      <c r="F30" s="90">
        <v>833</v>
      </c>
      <c r="G30" s="90"/>
      <c r="H30" s="90"/>
      <c r="I30" s="90"/>
      <c r="J30" s="90"/>
      <c r="K30" s="90">
        <v>2483</v>
      </c>
    </row>
  </sheetData>
  <mergeCells count="6">
    <mergeCell ref="C5:K5"/>
    <mergeCell ref="A2:K2"/>
    <mergeCell ref="A3:K3"/>
    <mergeCell ref="A5:A6"/>
    <mergeCell ref="B5:B6"/>
    <mergeCell ref="J4:K4"/>
  </mergeCells>
  <phoneticPr fontId="16" type="noConversion"/>
  <printOptions horizontalCentered="1"/>
  <pageMargins left="0.34" right="0" top="0.5" bottom="0.5" header="0.39370078740157499" footer="0.196850393700787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E17"/>
  <sheetViews>
    <sheetView workbookViewId="0">
      <selection sqref="A1:B1"/>
    </sheetView>
  </sheetViews>
  <sheetFormatPr defaultColWidth="9" defaultRowHeight="18.75"/>
  <cols>
    <col min="1" max="1" width="3.77734375" style="130" customWidth="1"/>
    <col min="2" max="2" width="69.44140625" style="129" customWidth="1"/>
    <col min="3" max="3" width="11.6640625" style="131" customWidth="1"/>
    <col min="4" max="4" width="11.77734375" style="131" customWidth="1"/>
    <col min="5" max="5" width="9.88671875" style="131" customWidth="1"/>
    <col min="6" max="16384" width="9" style="129"/>
  </cols>
  <sheetData>
    <row r="1" spans="1:5" s="128" customFormat="1">
      <c r="A1" s="180" t="s">
        <v>0</v>
      </c>
      <c r="B1" s="180"/>
      <c r="C1" s="126"/>
      <c r="D1" s="126"/>
      <c r="E1" s="127" t="s">
        <v>228</v>
      </c>
    </row>
    <row r="2" spans="1:5">
      <c r="A2" s="181" t="s">
        <v>212</v>
      </c>
      <c r="B2" s="181"/>
      <c r="C2" s="181"/>
      <c r="D2" s="181"/>
      <c r="E2" s="181"/>
    </row>
    <row r="3" spans="1:5">
      <c r="A3" s="184"/>
      <c r="B3" s="184"/>
      <c r="C3" s="184"/>
      <c r="D3" s="184"/>
      <c r="E3" s="184"/>
    </row>
    <row r="4" spans="1:5">
      <c r="E4" s="132" t="s">
        <v>224</v>
      </c>
    </row>
    <row r="5" spans="1:5">
      <c r="A5" s="185" t="s">
        <v>115</v>
      </c>
      <c r="B5" s="185" t="s">
        <v>136</v>
      </c>
      <c r="C5" s="185" t="s">
        <v>213</v>
      </c>
      <c r="D5" s="182" t="s">
        <v>70</v>
      </c>
      <c r="E5" s="183"/>
    </row>
    <row r="6" spans="1:5" ht="56.25">
      <c r="A6" s="186"/>
      <c r="B6" s="186"/>
      <c r="C6" s="186"/>
      <c r="D6" s="133" t="s">
        <v>25</v>
      </c>
      <c r="E6" s="133" t="s">
        <v>134</v>
      </c>
    </row>
    <row r="7" spans="1:5">
      <c r="A7" s="134"/>
      <c r="B7" s="135" t="s">
        <v>158</v>
      </c>
      <c r="C7" s="136"/>
      <c r="D7" s="136"/>
      <c r="E7" s="136"/>
    </row>
    <row r="8" spans="1:5" ht="37.5">
      <c r="A8" s="137">
        <v>1</v>
      </c>
      <c r="B8" s="138" t="s">
        <v>214</v>
      </c>
      <c r="C8" s="139">
        <v>50000</v>
      </c>
      <c r="D8" s="140">
        <v>50000</v>
      </c>
      <c r="E8" s="141"/>
    </row>
    <row r="9" spans="1:5">
      <c r="A9" s="137">
        <v>2</v>
      </c>
      <c r="B9" s="142" t="s">
        <v>215</v>
      </c>
      <c r="C9" s="139">
        <v>20000</v>
      </c>
      <c r="D9" s="140">
        <v>20000</v>
      </c>
      <c r="E9" s="141"/>
    </row>
    <row r="10" spans="1:5">
      <c r="A10" s="137">
        <v>3</v>
      </c>
      <c r="B10" s="143" t="s">
        <v>216</v>
      </c>
      <c r="C10" s="139">
        <v>25000</v>
      </c>
      <c r="D10" s="140">
        <v>25000</v>
      </c>
      <c r="E10" s="141"/>
    </row>
    <row r="11" spans="1:5" ht="37.5">
      <c r="A11" s="137">
        <v>4</v>
      </c>
      <c r="B11" s="138" t="s">
        <v>217</v>
      </c>
      <c r="C11" s="139">
        <v>30000</v>
      </c>
      <c r="D11" s="144">
        <v>30000</v>
      </c>
      <c r="E11" s="141"/>
    </row>
    <row r="12" spans="1:5">
      <c r="A12" s="137">
        <v>5</v>
      </c>
      <c r="B12" s="145" t="s">
        <v>218</v>
      </c>
      <c r="C12" s="139">
        <v>20000</v>
      </c>
      <c r="D12" s="146">
        <v>20000</v>
      </c>
      <c r="E12" s="141"/>
    </row>
    <row r="13" spans="1:5">
      <c r="A13" s="137">
        <v>6</v>
      </c>
      <c r="B13" s="147" t="s">
        <v>219</v>
      </c>
      <c r="C13" s="139">
        <v>20000</v>
      </c>
      <c r="D13" s="144">
        <v>20000</v>
      </c>
      <c r="E13" s="141"/>
    </row>
    <row r="14" spans="1:5">
      <c r="A14" s="137">
        <v>7</v>
      </c>
      <c r="B14" s="148" t="s">
        <v>220</v>
      </c>
      <c r="C14" s="139">
        <v>20000</v>
      </c>
      <c r="D14" s="149">
        <v>20000</v>
      </c>
      <c r="E14" s="149"/>
    </row>
    <row r="15" spans="1:5">
      <c r="A15" s="137">
        <v>8</v>
      </c>
      <c r="B15" s="148" t="s">
        <v>221</v>
      </c>
      <c r="C15" s="139">
        <v>30000</v>
      </c>
      <c r="D15" s="141">
        <v>30000</v>
      </c>
      <c r="E15" s="141"/>
    </row>
    <row r="16" spans="1:5" ht="37.5">
      <c r="A16" s="137">
        <v>9</v>
      </c>
      <c r="B16" s="150" t="s">
        <v>223</v>
      </c>
      <c r="C16" s="139">
        <v>200000</v>
      </c>
      <c r="D16" s="144"/>
      <c r="E16" s="141">
        <v>200000</v>
      </c>
    </row>
    <row r="17" spans="1:5" ht="37.5">
      <c r="A17" s="151">
        <v>10</v>
      </c>
      <c r="B17" s="152" t="s">
        <v>222</v>
      </c>
      <c r="C17" s="153">
        <v>50000</v>
      </c>
      <c r="D17" s="154"/>
      <c r="E17" s="155">
        <v>50000</v>
      </c>
    </row>
  </sheetData>
  <mergeCells count="7">
    <mergeCell ref="A1:B1"/>
    <mergeCell ref="A2:E2"/>
    <mergeCell ref="D5:E5"/>
    <mergeCell ref="A3:E3"/>
    <mergeCell ref="A5:A6"/>
    <mergeCell ref="B5:B6"/>
    <mergeCell ref="C5:C6"/>
  </mergeCells>
  <phoneticPr fontId="10" type="noConversion"/>
  <printOptions horizontalCentered="1"/>
  <pageMargins left="0.61" right="0.3" top="0.64" bottom="0.6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5"/>
  <sheetViews>
    <sheetView workbookViewId="0">
      <selection sqref="A1:B1"/>
    </sheetView>
  </sheetViews>
  <sheetFormatPr defaultRowHeight="15.75"/>
  <cols>
    <col min="1" max="1" width="5.109375" style="101" customWidth="1"/>
    <col min="2" max="2" width="35.109375" style="101" customWidth="1"/>
    <col min="3" max="3" width="10.77734375" style="101" customWidth="1"/>
    <col min="4" max="4" width="11" style="101" customWidth="1"/>
    <col min="5" max="5" width="14" style="101" customWidth="1"/>
    <col min="6" max="16384" width="8.88671875" style="101"/>
  </cols>
  <sheetData>
    <row r="1" spans="1:5" s="122" customFormat="1" ht="18.75" customHeight="1">
      <c r="A1" s="193" t="s">
        <v>0</v>
      </c>
      <c r="B1" s="193"/>
      <c r="D1" s="123"/>
      <c r="E1" s="124" t="s">
        <v>191</v>
      </c>
    </row>
    <row r="2" spans="1:5" ht="18.75" customHeight="1">
      <c r="A2" s="102"/>
      <c r="B2" s="103"/>
      <c r="D2" s="104"/>
      <c r="E2" s="104"/>
    </row>
    <row r="3" spans="1:5" ht="46.5" customHeight="1">
      <c r="A3" s="194" t="s">
        <v>199</v>
      </c>
      <c r="B3" s="194"/>
      <c r="C3" s="194"/>
      <c r="D3" s="194"/>
      <c r="E3" s="194"/>
    </row>
    <row r="4" spans="1:5">
      <c r="A4" s="195" t="s">
        <v>192</v>
      </c>
      <c r="B4" s="195"/>
      <c r="C4" s="195"/>
      <c r="D4" s="195"/>
      <c r="E4" s="195"/>
    </row>
    <row r="5" spans="1:5" ht="3" customHeight="1">
      <c r="A5" s="105"/>
      <c r="B5" s="196"/>
      <c r="C5" s="197"/>
      <c r="D5" s="197"/>
      <c r="E5" s="105"/>
    </row>
    <row r="6" spans="1:5">
      <c r="A6" s="105"/>
      <c r="D6" s="198" t="s">
        <v>225</v>
      </c>
      <c r="E6" s="198"/>
    </row>
    <row r="7" spans="1:5" ht="18.75" customHeight="1">
      <c r="A7" s="187" t="s">
        <v>107</v>
      </c>
      <c r="B7" s="187" t="s">
        <v>167</v>
      </c>
      <c r="C7" s="190" t="s">
        <v>227</v>
      </c>
      <c r="D7" s="192" t="s">
        <v>193</v>
      </c>
      <c r="E7" s="192"/>
    </row>
    <row r="8" spans="1:5" ht="18.75" customHeight="1">
      <c r="A8" s="188"/>
      <c r="B8" s="189"/>
      <c r="C8" s="191"/>
      <c r="D8" s="106" t="s">
        <v>194</v>
      </c>
      <c r="E8" s="106" t="s">
        <v>195</v>
      </c>
    </row>
    <row r="9" spans="1:5" s="113" customFormat="1" ht="34.5" customHeight="1">
      <c r="A9" s="156" t="s">
        <v>108</v>
      </c>
      <c r="B9" s="112" t="s">
        <v>200</v>
      </c>
      <c r="C9" s="107">
        <f>C10+C11</f>
        <v>125042</v>
      </c>
      <c r="D9" s="107">
        <f>D10+D11</f>
        <v>91763</v>
      </c>
      <c r="E9" s="107">
        <f>E10+E11</f>
        <v>33279</v>
      </c>
    </row>
    <row r="10" spans="1:5" s="116" customFormat="1" ht="19.5" customHeight="1">
      <c r="A10" s="114">
        <v>1</v>
      </c>
      <c r="B10" s="115" t="s">
        <v>197</v>
      </c>
      <c r="C10" s="111">
        <f>D10+E10</f>
        <v>82900</v>
      </c>
      <c r="D10" s="111">
        <v>64000</v>
      </c>
      <c r="E10" s="111">
        <v>18900</v>
      </c>
    </row>
    <row r="11" spans="1:5" s="116" customFormat="1" ht="19.5" customHeight="1">
      <c r="A11" s="114">
        <v>2</v>
      </c>
      <c r="B11" s="115" t="s">
        <v>196</v>
      </c>
      <c r="C11" s="111">
        <f>D11+E11</f>
        <v>42142</v>
      </c>
      <c r="D11" s="111">
        <v>27763</v>
      </c>
      <c r="E11" s="111">
        <v>14379</v>
      </c>
    </row>
    <row r="12" spans="1:5" s="113" customFormat="1" ht="34.5" customHeight="1">
      <c r="A12" s="167" t="s">
        <v>109</v>
      </c>
      <c r="B12" s="168" t="s">
        <v>201</v>
      </c>
      <c r="C12" s="169">
        <f>+D12+E12</f>
        <v>189679</v>
      </c>
      <c r="D12" s="169">
        <v>189679</v>
      </c>
      <c r="E12" s="169"/>
    </row>
    <row r="13" spans="1:5" s="113" customFormat="1" ht="19.5" customHeight="1">
      <c r="A13" s="117"/>
      <c r="B13" s="117" t="s">
        <v>198</v>
      </c>
      <c r="C13" s="118">
        <f>C9+C12</f>
        <v>314721</v>
      </c>
      <c r="D13" s="118">
        <f>D9+D12</f>
        <v>281442</v>
      </c>
      <c r="E13" s="118">
        <f>E9+E12</f>
        <v>33279</v>
      </c>
    </row>
    <row r="14" spans="1:5">
      <c r="B14" s="108"/>
      <c r="C14" s="109"/>
      <c r="D14" s="109"/>
      <c r="E14" s="109"/>
    </row>
    <row r="15" spans="1:5">
      <c r="B15" s="110"/>
    </row>
  </sheetData>
  <mergeCells count="9">
    <mergeCell ref="A7:A8"/>
    <mergeCell ref="B7:B8"/>
    <mergeCell ref="C7:C8"/>
    <mergeCell ref="D7:E7"/>
    <mergeCell ref="A1:B1"/>
    <mergeCell ref="A3:E3"/>
    <mergeCell ref="A4:E4"/>
    <mergeCell ref="B5:D5"/>
    <mergeCell ref="D6:E6"/>
  </mergeCells>
  <printOptions horizontalCentered="1"/>
  <pageMargins left="0.15748031496062992" right="0.15748031496062992" top="0.79" bottom="0.82677165354330717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 enableFormatConditionsCalculation="0">
    <tabColor rgb="FF00B050"/>
    <pageSetUpPr fitToPage="1"/>
  </sheetPr>
  <dimension ref="A1:H21"/>
  <sheetViews>
    <sheetView zoomScale="85" zoomScaleNormal="85" workbookViewId="0"/>
  </sheetViews>
  <sheetFormatPr defaultColWidth="8.88671875" defaultRowHeight="18.75"/>
  <cols>
    <col min="1" max="1" width="6.44140625" style="19" customWidth="1"/>
    <col min="2" max="2" width="21.109375" style="20" customWidth="1"/>
    <col min="3" max="3" width="17.109375" style="20" customWidth="1"/>
    <col min="4" max="4" width="12.88671875" style="20" customWidth="1"/>
    <col min="5" max="5" width="14.109375" style="20" customWidth="1"/>
    <col min="6" max="6" width="13.44140625" style="20" customWidth="1"/>
    <col min="7" max="7" width="13.88671875" style="20" customWidth="1"/>
    <col min="8" max="16384" width="8.88671875" style="20"/>
  </cols>
  <sheetData>
    <row r="1" spans="1:8" s="23" customFormat="1" ht="19.5">
      <c r="A1" s="39" t="s">
        <v>0</v>
      </c>
      <c r="F1" s="56"/>
      <c r="G1" s="121" t="s">
        <v>177</v>
      </c>
    </row>
    <row r="2" spans="1:8" ht="12.75" customHeight="1">
      <c r="A2" s="40"/>
      <c r="F2" s="41"/>
      <c r="G2" s="41"/>
    </row>
    <row r="3" spans="1:8">
      <c r="A3" s="170" t="s">
        <v>69</v>
      </c>
      <c r="B3" s="171"/>
      <c r="C3" s="171"/>
      <c r="D3" s="171"/>
      <c r="E3" s="171"/>
      <c r="F3" s="171"/>
      <c r="G3" s="171"/>
    </row>
    <row r="4" spans="1:8">
      <c r="A4" s="170" t="s">
        <v>202</v>
      </c>
      <c r="B4" s="171"/>
      <c r="C4" s="171"/>
      <c r="D4" s="171"/>
      <c r="E4" s="171"/>
      <c r="F4" s="171"/>
      <c r="G4" s="171"/>
    </row>
    <row r="5" spans="1:8" ht="10.5" customHeight="1">
      <c r="A5" s="42"/>
      <c r="B5" s="204"/>
      <c r="C5" s="204"/>
      <c r="D5" s="204"/>
      <c r="E5" s="204"/>
      <c r="F5" s="204"/>
      <c r="G5" s="204"/>
    </row>
    <row r="6" spans="1:8" ht="27" customHeight="1">
      <c r="F6" s="205" t="s">
        <v>135</v>
      </c>
      <c r="G6" s="205"/>
    </row>
    <row r="7" spans="1:8" s="23" customFormat="1" ht="18.75" customHeight="1">
      <c r="A7" s="206" t="s">
        <v>107</v>
      </c>
      <c r="B7" s="199" t="s">
        <v>72</v>
      </c>
      <c r="C7" s="199" t="s">
        <v>145</v>
      </c>
      <c r="D7" s="199" t="s">
        <v>146</v>
      </c>
      <c r="E7" s="209" t="s">
        <v>203</v>
      </c>
      <c r="F7" s="210"/>
      <c r="G7" s="211"/>
    </row>
    <row r="8" spans="1:8" s="23" customFormat="1">
      <c r="A8" s="207"/>
      <c r="B8" s="200"/>
      <c r="C8" s="200"/>
      <c r="D8" s="200"/>
      <c r="E8" s="212"/>
      <c r="F8" s="213"/>
      <c r="G8" s="214"/>
    </row>
    <row r="9" spans="1:8" s="23" customFormat="1">
      <c r="A9" s="207"/>
      <c r="B9" s="200"/>
      <c r="C9" s="200"/>
      <c r="D9" s="200"/>
      <c r="E9" s="199" t="s">
        <v>102</v>
      </c>
      <c r="F9" s="202" t="s">
        <v>70</v>
      </c>
      <c r="G9" s="203"/>
    </row>
    <row r="10" spans="1:8" s="23" customFormat="1">
      <c r="A10" s="208"/>
      <c r="B10" s="201"/>
      <c r="C10" s="201"/>
      <c r="D10" s="201"/>
      <c r="E10" s="201"/>
      <c r="F10" s="62" t="s">
        <v>71</v>
      </c>
      <c r="G10" s="55" t="s">
        <v>204</v>
      </c>
    </row>
    <row r="11" spans="1:8" ht="21.95" customHeight="1">
      <c r="A11" s="21"/>
      <c r="B11" s="14" t="s">
        <v>102</v>
      </c>
      <c r="C11" s="98">
        <f>SUM(C12:C20)</f>
        <v>783500</v>
      </c>
      <c r="D11" s="98">
        <f>SUM(D12:D20)</f>
        <v>3310171</v>
      </c>
      <c r="E11" s="98">
        <f t="shared" ref="E11:G11" si="0">SUM(E12:E20)</f>
        <v>2629007</v>
      </c>
      <c r="F11" s="98">
        <f t="shared" si="0"/>
        <v>2463207</v>
      </c>
      <c r="G11" s="98">
        <f t="shared" si="0"/>
        <v>165800</v>
      </c>
      <c r="H11" s="27"/>
    </row>
    <row r="12" spans="1:8" ht="21.95" customHeight="1">
      <c r="A12" s="25">
        <v>1</v>
      </c>
      <c r="B12" s="1" t="s">
        <v>73</v>
      </c>
      <c r="C12" s="59">
        <v>409000</v>
      </c>
      <c r="D12" s="59">
        <v>602013</v>
      </c>
      <c r="E12" s="59">
        <f>F12+G12</f>
        <v>241477</v>
      </c>
      <c r="F12" s="59">
        <v>218267</v>
      </c>
      <c r="G12" s="59">
        <v>23210</v>
      </c>
    </row>
    <row r="13" spans="1:8" ht="21.95" customHeight="1">
      <c r="A13" s="25">
        <v>2</v>
      </c>
      <c r="B13" s="1" t="s">
        <v>74</v>
      </c>
      <c r="C13" s="59">
        <v>46500</v>
      </c>
      <c r="D13" s="59">
        <v>371016</v>
      </c>
      <c r="E13" s="59">
        <f>F13+G13</f>
        <v>327710</v>
      </c>
      <c r="F13" s="59">
        <v>312420</v>
      </c>
      <c r="G13" s="59">
        <v>15290</v>
      </c>
    </row>
    <row r="14" spans="1:8" ht="21.95" customHeight="1">
      <c r="A14" s="25">
        <v>3</v>
      </c>
      <c r="B14" s="1" t="s">
        <v>75</v>
      </c>
      <c r="C14" s="59">
        <v>50000</v>
      </c>
      <c r="D14" s="59">
        <v>308960</v>
      </c>
      <c r="E14" s="59">
        <f t="shared" ref="E14:E20" si="1">F14+G14</f>
        <v>272030</v>
      </c>
      <c r="F14" s="59">
        <v>255772</v>
      </c>
      <c r="G14" s="59">
        <v>16258</v>
      </c>
    </row>
    <row r="15" spans="1:8" ht="21.95" customHeight="1">
      <c r="A15" s="25">
        <v>4</v>
      </c>
      <c r="B15" s="1" t="s">
        <v>76</v>
      </c>
      <c r="C15" s="59">
        <v>67500</v>
      </c>
      <c r="D15" s="59">
        <v>480962</v>
      </c>
      <c r="E15" s="59">
        <f t="shared" si="1"/>
        <v>422822</v>
      </c>
      <c r="F15" s="59">
        <v>399462</v>
      </c>
      <c r="G15" s="59">
        <v>23360</v>
      </c>
    </row>
    <row r="16" spans="1:8" ht="21.95" customHeight="1">
      <c r="A16" s="25">
        <v>5</v>
      </c>
      <c r="B16" s="1" t="s">
        <v>77</v>
      </c>
      <c r="C16" s="59">
        <v>44000</v>
      </c>
      <c r="D16" s="59">
        <v>364778</v>
      </c>
      <c r="E16" s="59">
        <f t="shared" si="1"/>
        <v>327588</v>
      </c>
      <c r="F16" s="59">
        <v>309828</v>
      </c>
      <c r="G16" s="59">
        <v>17760</v>
      </c>
    </row>
    <row r="17" spans="1:7" ht="21.95" customHeight="1">
      <c r="A17" s="25">
        <v>6</v>
      </c>
      <c r="B17" s="1" t="s">
        <v>78</v>
      </c>
      <c r="C17" s="59">
        <v>36000</v>
      </c>
      <c r="D17" s="59">
        <v>270096</v>
      </c>
      <c r="E17" s="59">
        <f t="shared" si="1"/>
        <v>238628</v>
      </c>
      <c r="F17" s="59">
        <v>221844</v>
      </c>
      <c r="G17" s="59">
        <v>16784</v>
      </c>
    </row>
    <row r="18" spans="1:7" ht="21.95" customHeight="1">
      <c r="A18" s="25">
        <v>7</v>
      </c>
      <c r="B18" s="1" t="s">
        <v>79</v>
      </c>
      <c r="C18" s="59">
        <v>66000</v>
      </c>
      <c r="D18" s="59">
        <v>482067</v>
      </c>
      <c r="E18" s="59">
        <f t="shared" si="1"/>
        <v>427113</v>
      </c>
      <c r="F18" s="59">
        <v>404792</v>
      </c>
      <c r="G18" s="59">
        <v>22321</v>
      </c>
    </row>
    <row r="19" spans="1:7" ht="21.95" customHeight="1">
      <c r="A19" s="25">
        <v>8</v>
      </c>
      <c r="B19" s="1" t="s">
        <v>80</v>
      </c>
      <c r="C19" s="59">
        <v>39000</v>
      </c>
      <c r="D19" s="59">
        <v>228363</v>
      </c>
      <c r="E19" s="59">
        <f t="shared" si="1"/>
        <v>193793</v>
      </c>
      <c r="F19" s="59">
        <v>180879</v>
      </c>
      <c r="G19" s="59">
        <v>12914</v>
      </c>
    </row>
    <row r="20" spans="1:7" ht="21.95" customHeight="1">
      <c r="A20" s="34">
        <v>9</v>
      </c>
      <c r="B20" s="52" t="s">
        <v>81</v>
      </c>
      <c r="C20" s="60">
        <v>25500</v>
      </c>
      <c r="D20" s="60">
        <v>201916</v>
      </c>
      <c r="E20" s="60">
        <f t="shared" si="1"/>
        <v>177846</v>
      </c>
      <c r="F20" s="60">
        <v>159943</v>
      </c>
      <c r="G20" s="60">
        <v>17903</v>
      </c>
    </row>
    <row r="21" spans="1:7" ht="26.25" customHeight="1"/>
  </sheetData>
  <mergeCells count="11">
    <mergeCell ref="C7:C10"/>
    <mergeCell ref="A4:G4"/>
    <mergeCell ref="A3:G3"/>
    <mergeCell ref="F9:G9"/>
    <mergeCell ref="B5:G5"/>
    <mergeCell ref="F6:G6"/>
    <mergeCell ref="A7:A10"/>
    <mergeCell ref="B7:B10"/>
    <mergeCell ref="E9:E10"/>
    <mergeCell ref="E7:G8"/>
    <mergeCell ref="D7:D10"/>
  </mergeCells>
  <phoneticPr fontId="10" type="noConversion"/>
  <printOptions horizontalCentered="1"/>
  <pageMargins left="0.23" right="0.16" top="0.61" bottom="0.5" header="0.5" footer="0.5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1" enableFormatConditionsCalculation="0">
    <tabColor rgb="FF00B050"/>
  </sheetPr>
  <dimension ref="A1:G17"/>
  <sheetViews>
    <sheetView topLeftCell="A7" workbookViewId="0"/>
  </sheetViews>
  <sheetFormatPr defaultColWidth="8.88671875" defaultRowHeight="18.75"/>
  <cols>
    <col min="1" max="1" width="6.109375" style="19" customWidth="1"/>
    <col min="2" max="2" width="24.88671875" style="20" customWidth="1"/>
    <col min="3" max="3" width="11.109375" style="20" customWidth="1"/>
    <col min="4" max="4" width="10.109375" style="20" customWidth="1"/>
    <col min="5" max="5" width="9.5546875" style="20" customWidth="1"/>
    <col min="6" max="6" width="8.44140625" style="20" customWidth="1"/>
    <col min="7" max="7" width="10.44140625" style="20" customWidth="1"/>
    <col min="8" max="16384" width="8.88671875" style="20"/>
  </cols>
  <sheetData>
    <row r="1" spans="1:7" s="23" customFormat="1">
      <c r="A1" s="39" t="s">
        <v>0</v>
      </c>
      <c r="G1" s="121" t="s">
        <v>178</v>
      </c>
    </row>
    <row r="2" spans="1:7" ht="13.5" customHeight="1">
      <c r="A2" s="40"/>
      <c r="G2" s="41"/>
    </row>
    <row r="3" spans="1:7">
      <c r="A3" s="170" t="s">
        <v>82</v>
      </c>
      <c r="B3" s="171"/>
      <c r="C3" s="171"/>
      <c r="D3" s="171"/>
      <c r="E3" s="171"/>
      <c r="F3" s="171"/>
      <c r="G3" s="171"/>
    </row>
    <row r="4" spans="1:7">
      <c r="A4" s="170" t="s">
        <v>205</v>
      </c>
      <c r="B4" s="171"/>
      <c r="C4" s="171"/>
      <c r="D4" s="171"/>
      <c r="E4" s="171"/>
      <c r="F4" s="171"/>
      <c r="G4" s="171"/>
    </row>
    <row r="5" spans="1:7" ht="25.5" customHeight="1">
      <c r="A5" s="204"/>
      <c r="B5" s="204"/>
      <c r="C5" s="204"/>
      <c r="D5" s="204"/>
      <c r="E5" s="204"/>
      <c r="F5" s="204"/>
      <c r="G5" s="204"/>
    </row>
    <row r="6" spans="1:7" ht="28.5" customHeight="1">
      <c r="G6" s="43" t="s">
        <v>144</v>
      </c>
    </row>
    <row r="7" spans="1:7" ht="19.5">
      <c r="A7" s="206" t="s">
        <v>107</v>
      </c>
      <c r="B7" s="199" t="s">
        <v>72</v>
      </c>
      <c r="C7" s="215" t="s">
        <v>83</v>
      </c>
      <c r="D7" s="216"/>
      <c r="E7" s="216"/>
      <c r="F7" s="216"/>
      <c r="G7" s="217"/>
    </row>
    <row r="8" spans="1:7" s="67" customFormat="1" ht="82.5" customHeight="1">
      <c r="A8" s="208"/>
      <c r="B8" s="201"/>
      <c r="C8" s="100" t="s">
        <v>147</v>
      </c>
      <c r="D8" s="100" t="s">
        <v>206</v>
      </c>
      <c r="E8" s="100" t="s">
        <v>149</v>
      </c>
      <c r="F8" s="100" t="s">
        <v>150</v>
      </c>
      <c r="G8" s="100" t="s">
        <v>151</v>
      </c>
    </row>
    <row r="9" spans="1:7" ht="21.95" customHeight="1">
      <c r="A9" s="57">
        <v>1</v>
      </c>
      <c r="B9" s="58" t="s">
        <v>84</v>
      </c>
      <c r="C9" s="99">
        <v>100</v>
      </c>
      <c r="D9" s="99">
        <v>0</v>
      </c>
      <c r="E9" s="99">
        <v>0</v>
      </c>
      <c r="F9" s="99">
        <v>0</v>
      </c>
      <c r="G9" s="99">
        <v>0</v>
      </c>
    </row>
    <row r="10" spans="1:7" s="23" customFormat="1" ht="21.95" customHeight="1">
      <c r="A10" s="25">
        <v>2</v>
      </c>
      <c r="B10" s="1" t="s">
        <v>85</v>
      </c>
      <c r="C10" s="65">
        <v>100</v>
      </c>
      <c r="D10" s="65">
        <v>0</v>
      </c>
      <c r="E10" s="65">
        <v>0</v>
      </c>
      <c r="F10" s="65">
        <v>0</v>
      </c>
      <c r="G10" s="65">
        <v>0</v>
      </c>
    </row>
    <row r="11" spans="1:7" s="23" customFormat="1" ht="21.95" customHeight="1">
      <c r="A11" s="25">
        <v>3</v>
      </c>
      <c r="B11" s="1" t="s">
        <v>86</v>
      </c>
      <c r="C11" s="65">
        <v>100</v>
      </c>
      <c r="D11" s="65">
        <v>0</v>
      </c>
      <c r="E11" s="65">
        <v>0</v>
      </c>
      <c r="F11" s="65">
        <v>0</v>
      </c>
      <c r="G11" s="65">
        <v>0</v>
      </c>
    </row>
    <row r="12" spans="1:7" ht="21.95" customHeight="1">
      <c r="A12" s="25">
        <v>4</v>
      </c>
      <c r="B12" s="1" t="s">
        <v>87</v>
      </c>
      <c r="C12" s="65">
        <v>100</v>
      </c>
      <c r="D12" s="65">
        <v>0</v>
      </c>
      <c r="E12" s="65">
        <v>0</v>
      </c>
      <c r="F12" s="65">
        <v>0</v>
      </c>
      <c r="G12" s="65">
        <v>0</v>
      </c>
    </row>
    <row r="13" spans="1:7" ht="21.95" customHeight="1">
      <c r="A13" s="25">
        <v>5</v>
      </c>
      <c r="B13" s="1" t="s">
        <v>88</v>
      </c>
      <c r="C13" s="65">
        <v>100</v>
      </c>
      <c r="D13" s="65">
        <v>0</v>
      </c>
      <c r="E13" s="65">
        <v>0</v>
      </c>
      <c r="F13" s="65">
        <v>0</v>
      </c>
      <c r="G13" s="65">
        <v>0</v>
      </c>
    </row>
    <row r="14" spans="1:7" ht="21.95" customHeight="1">
      <c r="A14" s="25">
        <v>6</v>
      </c>
      <c r="B14" s="1" t="s">
        <v>89</v>
      </c>
      <c r="C14" s="65">
        <v>100</v>
      </c>
      <c r="D14" s="65">
        <v>0</v>
      </c>
      <c r="E14" s="65">
        <v>0</v>
      </c>
      <c r="F14" s="65">
        <v>0</v>
      </c>
      <c r="G14" s="65">
        <v>0</v>
      </c>
    </row>
    <row r="15" spans="1:7" ht="21.95" customHeight="1">
      <c r="A15" s="25">
        <v>7</v>
      </c>
      <c r="B15" s="1" t="s">
        <v>90</v>
      </c>
      <c r="C15" s="65">
        <v>100</v>
      </c>
      <c r="D15" s="65">
        <v>0</v>
      </c>
      <c r="E15" s="65">
        <v>0</v>
      </c>
      <c r="F15" s="65">
        <v>0</v>
      </c>
      <c r="G15" s="65">
        <v>0</v>
      </c>
    </row>
    <row r="16" spans="1:7" ht="21.95" customHeight="1">
      <c r="A16" s="25">
        <v>8</v>
      </c>
      <c r="B16" s="1" t="s">
        <v>91</v>
      </c>
      <c r="C16" s="65">
        <v>100</v>
      </c>
      <c r="D16" s="65">
        <v>0</v>
      </c>
      <c r="E16" s="65">
        <v>0</v>
      </c>
      <c r="F16" s="65">
        <v>0</v>
      </c>
      <c r="G16" s="65">
        <v>0</v>
      </c>
    </row>
    <row r="17" spans="1:7" ht="21.95" customHeight="1">
      <c r="A17" s="34">
        <v>9</v>
      </c>
      <c r="B17" s="52" t="s">
        <v>92</v>
      </c>
      <c r="C17" s="66">
        <v>100</v>
      </c>
      <c r="D17" s="66">
        <v>0</v>
      </c>
      <c r="E17" s="66">
        <v>0</v>
      </c>
      <c r="F17" s="66">
        <v>0</v>
      </c>
      <c r="G17" s="66">
        <v>0</v>
      </c>
    </row>
  </sheetData>
  <mergeCells count="6">
    <mergeCell ref="A7:A8"/>
    <mergeCell ref="B7:B8"/>
    <mergeCell ref="A3:G3"/>
    <mergeCell ref="A4:G4"/>
    <mergeCell ref="A5:G5"/>
    <mergeCell ref="C7:G7"/>
  </mergeCells>
  <phoneticPr fontId="10" type="noConversion"/>
  <printOptions horizontalCentered="1"/>
  <pageMargins left="0.17" right="0.3" top="0.64" bottom="0.6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2" enableFormatConditionsCalculation="0">
    <tabColor rgb="FF00B050"/>
  </sheetPr>
  <dimension ref="A1:G27"/>
  <sheetViews>
    <sheetView zoomScale="82" zoomScaleNormal="82" workbookViewId="0">
      <selection activeCell="F8" sqref="F8"/>
    </sheetView>
  </sheetViews>
  <sheetFormatPr defaultColWidth="8.88671875" defaultRowHeight="18.75"/>
  <cols>
    <col min="1" max="1" width="5.33203125" style="19" customWidth="1"/>
    <col min="2" max="2" width="25.88671875" style="20" customWidth="1"/>
    <col min="3" max="3" width="9" style="20" customWidth="1"/>
    <col min="4" max="5" width="8.77734375" style="20" customWidth="1"/>
    <col min="6" max="6" width="9.6640625" style="20" customWidth="1"/>
    <col min="7" max="7" width="11.44140625" style="20" customWidth="1"/>
    <col min="8" max="16384" width="8.88671875" style="20"/>
  </cols>
  <sheetData>
    <row r="1" spans="1:7" s="23" customFormat="1">
      <c r="A1" s="39" t="s">
        <v>0</v>
      </c>
      <c r="G1" s="121" t="s">
        <v>179</v>
      </c>
    </row>
    <row r="2" spans="1:7" ht="6.75" customHeight="1">
      <c r="A2" s="40"/>
      <c r="G2" s="41"/>
    </row>
    <row r="3" spans="1:7">
      <c r="A3" s="170" t="s">
        <v>82</v>
      </c>
      <c r="B3" s="171"/>
      <c r="C3" s="171"/>
      <c r="D3" s="171"/>
      <c r="E3" s="171"/>
      <c r="F3" s="171"/>
      <c r="G3" s="171"/>
    </row>
    <row r="4" spans="1:7">
      <c r="A4" s="170" t="s">
        <v>207</v>
      </c>
      <c r="B4" s="171"/>
      <c r="C4" s="171"/>
      <c r="D4" s="171"/>
      <c r="E4" s="171"/>
      <c r="F4" s="171"/>
      <c r="G4" s="171"/>
    </row>
    <row r="5" spans="1:7" ht="25.5" customHeight="1">
      <c r="A5" s="204"/>
      <c r="B5" s="204"/>
      <c r="C5" s="204"/>
      <c r="D5" s="204"/>
      <c r="E5" s="204"/>
      <c r="F5" s="204"/>
      <c r="G5" s="204"/>
    </row>
    <row r="6" spans="1:7" ht="22.5" customHeight="1">
      <c r="G6" s="43" t="s">
        <v>144</v>
      </c>
    </row>
    <row r="7" spans="1:7" ht="19.5">
      <c r="A7" s="206" t="s">
        <v>107</v>
      </c>
      <c r="B7" s="199" t="s">
        <v>93</v>
      </c>
      <c r="C7" s="215" t="s">
        <v>94</v>
      </c>
      <c r="D7" s="216"/>
      <c r="E7" s="216"/>
      <c r="F7" s="216"/>
      <c r="G7" s="217"/>
    </row>
    <row r="8" spans="1:7" s="67" customFormat="1" ht="94.5" customHeight="1">
      <c r="A8" s="208"/>
      <c r="B8" s="201"/>
      <c r="C8" s="61" t="s">
        <v>147</v>
      </c>
      <c r="D8" s="61" t="s">
        <v>148</v>
      </c>
      <c r="E8" s="61" t="s">
        <v>149</v>
      </c>
      <c r="F8" s="120" t="s">
        <v>150</v>
      </c>
      <c r="G8" s="61" t="s">
        <v>151</v>
      </c>
    </row>
    <row r="9" spans="1:7" ht="21.95" customHeight="1">
      <c r="A9" s="21">
        <v>1</v>
      </c>
      <c r="B9" s="64" t="s">
        <v>84</v>
      </c>
      <c r="C9" s="68"/>
      <c r="D9" s="68"/>
      <c r="E9" s="68"/>
      <c r="F9" s="68"/>
      <c r="G9" s="68"/>
    </row>
    <row r="10" spans="1:7" ht="21.95" customHeight="1">
      <c r="A10" s="25" t="s">
        <v>103</v>
      </c>
      <c r="B10" s="1" t="s">
        <v>95</v>
      </c>
      <c r="C10" s="65">
        <v>0</v>
      </c>
      <c r="D10" s="65">
        <v>100</v>
      </c>
      <c r="E10" s="65">
        <v>100</v>
      </c>
      <c r="F10" s="65">
        <v>100</v>
      </c>
      <c r="G10" s="65">
        <v>100</v>
      </c>
    </row>
    <row r="11" spans="1:7" ht="21.95" customHeight="1">
      <c r="A11" s="25" t="s">
        <v>104</v>
      </c>
      <c r="B11" s="1" t="s">
        <v>96</v>
      </c>
      <c r="C11" s="65">
        <v>0</v>
      </c>
      <c r="D11" s="65">
        <v>100</v>
      </c>
      <c r="E11" s="65">
        <v>100</v>
      </c>
      <c r="F11" s="65">
        <v>100</v>
      </c>
      <c r="G11" s="65">
        <v>100</v>
      </c>
    </row>
    <row r="12" spans="1:7" s="23" customFormat="1" ht="21.95" customHeight="1">
      <c r="A12" s="4">
        <v>2</v>
      </c>
      <c r="B12" s="15" t="s">
        <v>85</v>
      </c>
      <c r="C12" s="69"/>
      <c r="D12" s="69"/>
      <c r="E12" s="69"/>
      <c r="F12" s="69"/>
      <c r="G12" s="69"/>
    </row>
    <row r="13" spans="1:7" s="23" customFormat="1" ht="21.95" customHeight="1">
      <c r="A13" s="25"/>
      <c r="B13" s="1" t="s">
        <v>97</v>
      </c>
      <c r="C13" s="65">
        <v>0</v>
      </c>
      <c r="D13" s="65">
        <v>100</v>
      </c>
      <c r="E13" s="65">
        <v>100</v>
      </c>
      <c r="F13" s="65">
        <v>100</v>
      </c>
      <c r="G13" s="65">
        <v>100</v>
      </c>
    </row>
    <row r="14" spans="1:7" s="23" customFormat="1" ht="21.95" customHeight="1">
      <c r="A14" s="4">
        <v>3</v>
      </c>
      <c r="B14" s="15" t="s">
        <v>86</v>
      </c>
      <c r="C14" s="69"/>
      <c r="D14" s="69"/>
      <c r="E14" s="69"/>
      <c r="F14" s="69"/>
      <c r="G14" s="69"/>
    </row>
    <row r="15" spans="1:7" s="23" customFormat="1" ht="21.95" customHeight="1">
      <c r="A15" s="25"/>
      <c r="B15" s="1" t="s">
        <v>97</v>
      </c>
      <c r="C15" s="65">
        <v>0</v>
      </c>
      <c r="D15" s="65">
        <v>100</v>
      </c>
      <c r="E15" s="65">
        <v>100</v>
      </c>
      <c r="F15" s="65">
        <v>100</v>
      </c>
      <c r="G15" s="65">
        <v>100</v>
      </c>
    </row>
    <row r="16" spans="1:7" ht="21.95" customHeight="1">
      <c r="A16" s="4">
        <v>4</v>
      </c>
      <c r="B16" s="15" t="s">
        <v>87</v>
      </c>
      <c r="C16" s="69"/>
      <c r="D16" s="69"/>
      <c r="E16" s="69"/>
      <c r="F16" s="69"/>
      <c r="G16" s="69"/>
    </row>
    <row r="17" spans="1:7" ht="21.95" customHeight="1">
      <c r="A17" s="25"/>
      <c r="B17" s="1" t="s">
        <v>97</v>
      </c>
      <c r="C17" s="65">
        <v>0</v>
      </c>
      <c r="D17" s="65">
        <v>100</v>
      </c>
      <c r="E17" s="65">
        <v>100</v>
      </c>
      <c r="F17" s="65">
        <v>100</v>
      </c>
      <c r="G17" s="65">
        <v>100</v>
      </c>
    </row>
    <row r="18" spans="1:7" ht="21.95" customHeight="1">
      <c r="A18" s="4">
        <v>5</v>
      </c>
      <c r="B18" s="15" t="s">
        <v>88</v>
      </c>
      <c r="C18" s="69"/>
      <c r="D18" s="69"/>
      <c r="E18" s="69"/>
      <c r="F18" s="69"/>
      <c r="G18" s="69"/>
    </row>
    <row r="19" spans="1:7" ht="21.95" customHeight="1">
      <c r="A19" s="25"/>
      <c r="B19" s="1" t="s">
        <v>97</v>
      </c>
      <c r="C19" s="65">
        <v>0</v>
      </c>
      <c r="D19" s="65">
        <v>100</v>
      </c>
      <c r="E19" s="65">
        <v>100</v>
      </c>
      <c r="F19" s="65">
        <v>100</v>
      </c>
      <c r="G19" s="65">
        <v>100</v>
      </c>
    </row>
    <row r="20" spans="1:7" ht="21.95" customHeight="1">
      <c r="A20" s="4">
        <v>6</v>
      </c>
      <c r="B20" s="15" t="s">
        <v>89</v>
      </c>
      <c r="C20" s="69"/>
      <c r="D20" s="69"/>
      <c r="E20" s="69"/>
      <c r="F20" s="69"/>
      <c r="G20" s="69"/>
    </row>
    <row r="21" spans="1:7" ht="21.95" customHeight="1">
      <c r="A21" s="25"/>
      <c r="B21" s="1" t="s">
        <v>97</v>
      </c>
      <c r="C21" s="65">
        <v>0</v>
      </c>
      <c r="D21" s="65">
        <v>100</v>
      </c>
      <c r="E21" s="65">
        <v>100</v>
      </c>
      <c r="F21" s="65">
        <v>100</v>
      </c>
      <c r="G21" s="65">
        <v>100</v>
      </c>
    </row>
    <row r="22" spans="1:7" ht="21.95" customHeight="1">
      <c r="A22" s="4">
        <v>7</v>
      </c>
      <c r="B22" s="15" t="s">
        <v>90</v>
      </c>
      <c r="C22" s="69"/>
      <c r="D22" s="69"/>
      <c r="E22" s="69"/>
      <c r="F22" s="69"/>
      <c r="G22" s="69"/>
    </row>
    <row r="23" spans="1:7" ht="21.95" customHeight="1">
      <c r="A23" s="25"/>
      <c r="B23" s="1" t="s">
        <v>97</v>
      </c>
      <c r="C23" s="65">
        <v>0</v>
      </c>
      <c r="D23" s="65">
        <v>100</v>
      </c>
      <c r="E23" s="65">
        <v>100</v>
      </c>
      <c r="F23" s="65">
        <v>100</v>
      </c>
      <c r="G23" s="65">
        <v>100</v>
      </c>
    </row>
    <row r="24" spans="1:7" ht="21.95" customHeight="1">
      <c r="A24" s="4">
        <v>8</v>
      </c>
      <c r="B24" s="15" t="s">
        <v>91</v>
      </c>
      <c r="C24" s="69"/>
      <c r="D24" s="69"/>
      <c r="E24" s="69"/>
      <c r="F24" s="69"/>
      <c r="G24" s="69"/>
    </row>
    <row r="25" spans="1:7" ht="21.95" customHeight="1">
      <c r="A25" s="25"/>
      <c r="B25" s="1" t="s">
        <v>97</v>
      </c>
      <c r="C25" s="65">
        <v>0</v>
      </c>
      <c r="D25" s="65">
        <v>100</v>
      </c>
      <c r="E25" s="65">
        <v>100</v>
      </c>
      <c r="F25" s="65">
        <v>100</v>
      </c>
      <c r="G25" s="65">
        <v>100</v>
      </c>
    </row>
    <row r="26" spans="1:7" ht="21.95" customHeight="1">
      <c r="A26" s="4">
        <v>9</v>
      </c>
      <c r="B26" s="15" t="s">
        <v>92</v>
      </c>
      <c r="C26" s="69"/>
      <c r="D26" s="69"/>
      <c r="E26" s="69"/>
      <c r="F26" s="69"/>
      <c r="G26" s="69"/>
    </row>
    <row r="27" spans="1:7" ht="21.95" customHeight="1">
      <c r="A27" s="34"/>
      <c r="B27" s="52" t="s">
        <v>97</v>
      </c>
      <c r="C27" s="66">
        <v>0</v>
      </c>
      <c r="D27" s="66">
        <v>100</v>
      </c>
      <c r="E27" s="66">
        <v>100</v>
      </c>
      <c r="F27" s="66">
        <v>100</v>
      </c>
      <c r="G27" s="66">
        <v>100</v>
      </c>
    </row>
  </sheetData>
  <mergeCells count="6">
    <mergeCell ref="A3:G3"/>
    <mergeCell ref="A4:G4"/>
    <mergeCell ref="A5:G5"/>
    <mergeCell ref="C7:G7"/>
    <mergeCell ref="A7:A8"/>
    <mergeCell ref="B7:B8"/>
  </mergeCells>
  <phoneticPr fontId="10" type="noConversion"/>
  <printOptions horizontalCentered="1"/>
  <pageMargins left="0.17" right="0.16" top="0.64" bottom="0.6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M 10</vt:lpstr>
      <vt:lpstr>M 11</vt:lpstr>
      <vt:lpstr>M 12</vt:lpstr>
      <vt:lpstr>M 13</vt:lpstr>
      <vt:lpstr>M 14</vt:lpstr>
      <vt:lpstr>M15</vt:lpstr>
      <vt:lpstr>M16</vt:lpstr>
      <vt:lpstr>17</vt:lpstr>
      <vt:lpstr>M 18</vt:lpstr>
      <vt:lpstr>M 19</vt:lpstr>
      <vt:lpstr>M 20</vt:lpstr>
      <vt:lpstr>'M 18'!Print_Area</vt:lpstr>
      <vt:lpstr>'M 12'!Print_Titles</vt:lpstr>
      <vt:lpstr>'M 19'!Print_Titles</vt:lpstr>
      <vt:lpstr>'M 20'!Print_Titles</vt:lpstr>
      <vt:lpstr>'M15'!Print_Titles</vt:lpstr>
      <vt:lpstr>'M16'!Print_Titles</vt:lpstr>
    </vt:vector>
  </TitlesOfParts>
  <Company>Phong tong hop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tonghop</dc:creator>
  <cp:lastModifiedBy>nguyenminhtam</cp:lastModifiedBy>
  <cp:lastPrinted>2017-09-07T03:06:08Z</cp:lastPrinted>
  <dcterms:created xsi:type="dcterms:W3CDTF">2003-07-31T08:54:36Z</dcterms:created>
  <dcterms:modified xsi:type="dcterms:W3CDTF">2017-10-11T02:50:17Z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ISdDocName">
    <vt:lpwstr>MOFUCM113169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http://svr-portal2:16250/cs/idcplg</vt:lpwstr>
  </property>
  <property fmtid="{D5CDD505-2E9C-101B-9397-08002B2CF9AE}" pid="5" name="DISdUser">
    <vt:lpwstr>anonymous</vt:lpwstr>
  </property>
  <property fmtid="{D5CDD505-2E9C-101B-9397-08002B2CF9AE}" pid="6" name="DISdID">
    <vt:lpwstr>60131</vt:lpwstr>
  </property>
  <property fmtid="{D5CDD505-2E9C-101B-9397-08002B2CF9AE}" pid="7" name="DISTaskPaneUrl">
    <vt:lpwstr>http://svr-portal2:16250/cs/idcplg?IdcService=DESKTOP_DOC_INFO&amp;dDocName=MOFUCM113169&amp;dID=60131&amp;ClientControlled=DocMan,taskpane&amp;coreContentOnly=1</vt:lpwstr>
  </property>
  <property fmtid="{D5CDD505-2E9C-101B-9397-08002B2CF9AE}" pid="8" name="DISidcName">
    <vt:lpwstr>ucmtmp</vt:lpwstr>
  </property>
</Properties>
</file>