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?><Relationships xmlns="http://schemas.openxmlformats.org/package/2006/relationships"><Relationship Target="xl/workbook.xml" Type="http://schemas.openxmlformats.org/officeDocument/2006/relationships/officeDocument" Id="rId1"></Relationship><Relationship Target="docProps/core.xml" Type="http://schemas.openxmlformats.org/package/2006/relationships/metadata/core-properties" Id="rId2"></Relationship><Relationship Target="docProps/app.xml" Type="http://schemas.openxmlformats.org/officeDocument/2006/relationships/extended-properties" Id="rId3"></Relationship><Relationship Target="docProps/custom.xml" Type="http://schemas.openxmlformats.org/officeDocument/2006/relationships/custom-properties" Id="rId4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320" windowHeight="7935" activeTab="6"/>
  </bookViews>
  <sheets>
    <sheet name="ms10" sheetId="1" r:id="rId1"/>
    <sheet name="ms11" sheetId="2" r:id="rId2"/>
    <sheet name="ms12" sheetId="3" r:id="rId3"/>
    <sheet name="m13" sheetId="4" r:id="rId4"/>
    <sheet name="m14" sheetId="5" r:id="rId5"/>
    <sheet name="m15" sheetId="6" r:id="rId6"/>
    <sheet name="ms16" sheetId="7" r:id="rId7"/>
  </sheets>
  <externalReferences>
    <externalReference r:id="rId8"/>
    <externalReference r:id="rId9"/>
  </externalReferences>
  <definedNames>
    <definedName name="Cot_thep">[1]Du_lieu!$C$19</definedName>
    <definedName name="HSNC">[1]Du_lieu!$C$6</definedName>
    <definedName name="_xlnm.Print_Area" localSheetId="0">'ms10'!$A$1:$C$25</definedName>
    <definedName name="_xlnm.Print_Area" localSheetId="6">'ms16'!$A$1:$I$22</definedName>
    <definedName name="_xlnm.Print_Titles" localSheetId="3">'m13'!$5:$5</definedName>
    <definedName name="_xlnm.Print_Titles" localSheetId="4">'m14'!$6:$6</definedName>
    <definedName name="_xlnm.Print_Titles" localSheetId="5">'m15'!#REF!</definedName>
    <definedName name="_xlnm.Print_Titles" localSheetId="2">'ms12'!$5:$5</definedName>
    <definedName name="_xlnm.Print_Titles" localSheetId="6">'ms16'!$5:$7</definedName>
    <definedName name="ThanhXuan110" localSheetId="6">'[2]KH-Q1,Q2,01'!#REF!</definedName>
    <definedName name="ThanhXuan110">'[2]KH-Q1,Q2,01'!#REF!</definedName>
  </definedNames>
  <calcPr calcId="124519"/>
</workbook>
</file>

<file path=xl/calcChain.xml><?xml version="1.0" encoding="utf-8"?>
<calcChain xmlns="http://schemas.openxmlformats.org/spreadsheetml/2006/main">
  <c r="C33" i="3"/>
  <c r="C6" i="5"/>
  <c r="C11" i="6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10"/>
  <c r="C7" i="5"/>
  <c r="C8"/>
  <c r="C6" i="4"/>
  <c r="C7"/>
  <c r="C28" i="3"/>
  <c r="C6"/>
  <c r="C7"/>
  <c r="C24"/>
  <c r="C19" i="2"/>
  <c r="C17" s="1"/>
  <c r="C11"/>
  <c r="C15" i="1"/>
  <c r="C11"/>
  <c r="C8"/>
</calcChain>
</file>

<file path=xl/sharedStrings.xml><?xml version="1.0" encoding="utf-8"?>
<sst xmlns="http://schemas.openxmlformats.org/spreadsheetml/2006/main" count="273" uniqueCount="197">
  <si>
    <t>Mẫu số 10/CKTC-NSĐP</t>
  </si>
  <si>
    <t>STT</t>
  </si>
  <si>
    <t>Chỉ tiêu</t>
  </si>
  <si>
    <t>Dự toán</t>
  </si>
  <si>
    <t>I</t>
  </si>
  <si>
    <t>Tổng số thu ngân sách nhà nước trên địa bàn</t>
  </si>
  <si>
    <t>Thu nội địa</t>
  </si>
  <si>
    <t>Thu từ xuất khẩu, nhập khẩu</t>
  </si>
  <si>
    <t>II</t>
  </si>
  <si>
    <t>Thu ngân sách địa phương</t>
  </si>
  <si>
    <t>Thu ngân sách địa phương hưởng theo phân cấp</t>
  </si>
  <si>
    <t>Thu bổ sung cân đối từ NSTW</t>
  </si>
  <si>
    <t xml:space="preserve">           </t>
  </si>
  <si>
    <t>III</t>
  </si>
  <si>
    <t>Chi ngân sách địa phương</t>
  </si>
  <si>
    <t>Chi đầu tư phát triển</t>
  </si>
  <si>
    <t>Chi thường xuyên</t>
  </si>
  <si>
    <t>Chi dự phòng</t>
  </si>
  <si>
    <t>Chi tạo nguồn thực hiện cải cách tiền lương</t>
  </si>
  <si>
    <t>Chi bổ sung quỹ dự trữ tài chính</t>
  </si>
  <si>
    <t>Chi sự nghiệp để lại QL qua NS</t>
  </si>
  <si>
    <t>Chi ngân sách huyện, thị xã, thành phố thuộc tỉnh</t>
  </si>
  <si>
    <t xml:space="preserve"> - Bổ sung có mục tiêu</t>
  </si>
  <si>
    <t xml:space="preserve"> - Bổ sung cân đối</t>
  </si>
  <si>
    <t>Thu bổ sung từ ngân sách cấp tỉnh</t>
  </si>
  <si>
    <t>Thu ngân sách  hưởng theo phân cấp</t>
  </si>
  <si>
    <t>Nguồn thu ngân sách huyện, thị xã, thành phố thuộc tỉnh</t>
  </si>
  <si>
    <t>Ngân sách huyện, thị xã, thành phố thuộc tỉnh</t>
  </si>
  <si>
    <t>B</t>
  </si>
  <si>
    <t>Chi ngân sách cấp tỉnh</t>
  </si>
  <si>
    <t>Thu ngân sách cấp tỉnh hưởng theo phân cấp</t>
  </si>
  <si>
    <t>Nguồn thu ngân sách cấp tỉnh</t>
  </si>
  <si>
    <t>Ngân sách cấp tỉnh</t>
  </si>
  <si>
    <t>A</t>
  </si>
  <si>
    <t>TT</t>
  </si>
  <si>
    <t xml:space="preserve">Dự toán </t>
  </si>
  <si>
    <t>NỘI DUNG</t>
  </si>
  <si>
    <t xml:space="preserve">CÂN ĐỐI DỰ TOÁN NGÂN SÁCH CẤP TỈNH VÀ </t>
  </si>
  <si>
    <t>Mẫu số 11/CKTC-NSĐP</t>
  </si>
  <si>
    <t>Mẫu số 12/CKTC-NSĐP</t>
  </si>
  <si>
    <t>Đơn vị: Triệu đồng</t>
  </si>
  <si>
    <t>TỔNG THU NSNN TRÊN ĐỊA BÀN</t>
  </si>
  <si>
    <t xml:space="preserve"> Thu từ sản xuất kinh doanh trong nước</t>
  </si>
  <si>
    <t xml:space="preserve"> Thu từ XNQD Trung ương</t>
  </si>
  <si>
    <t xml:space="preserve"> Thu từ XNQD địa phương</t>
  </si>
  <si>
    <t xml:space="preserve"> Thu ngoài quốc doanh</t>
  </si>
  <si>
    <t xml:space="preserve"> Thu từ khu vực có vốn ĐTNN</t>
  </si>
  <si>
    <t xml:space="preserve"> Lệ phí trước bạ</t>
  </si>
  <si>
    <t xml:space="preserve"> Thuế sử dụng đất phi nông nghiệp</t>
  </si>
  <si>
    <t xml:space="preserve"> Thuế thu nhập cá nhân</t>
  </si>
  <si>
    <t xml:space="preserve"> Thuế bảo vệ môi trường</t>
  </si>
  <si>
    <t xml:space="preserve"> Thu phí và lệ phí</t>
  </si>
  <si>
    <t xml:space="preserve"> Thu tiền sử dụng đất</t>
  </si>
  <si>
    <t>C</t>
  </si>
  <si>
    <t>Các khoản thu để lại quản lý chi qua NSNN</t>
  </si>
  <si>
    <t>Chi sự nghiệp để lại quản lý qua NSNN</t>
  </si>
  <si>
    <t>D</t>
  </si>
  <si>
    <t>Dự phòng ngân sách</t>
  </si>
  <si>
    <t>V</t>
  </si>
  <si>
    <t xml:space="preserve"> Chi bổ sung quỹ dự trữ tài chính</t>
  </si>
  <si>
    <t>IV</t>
  </si>
  <si>
    <t>Chi cải cách tiền lương và chính sách an sinh xã hội</t>
  </si>
  <si>
    <t xml:space="preserve"> Chi Quản lý hành chính</t>
  </si>
  <si>
    <t xml:space="preserve"> Chi Bảo đảm xã hội</t>
  </si>
  <si>
    <t xml:space="preserve"> Chi sự nghiệp Thể dục - Thể thao</t>
  </si>
  <si>
    <t xml:space="preserve"> Chi sự nghiệp Phát thanh - Truyền hình</t>
  </si>
  <si>
    <t xml:space="preserve"> Chi sự nghiệp Văn hoá - Thông tin</t>
  </si>
  <si>
    <t xml:space="preserve"> Chi sự nghiệp Khoa học và Công nghệ</t>
  </si>
  <si>
    <t xml:space="preserve"> Chi sự nghiệp Y tế và dân số</t>
  </si>
  <si>
    <t>Chi sự nghiệp Giáo dục - Đào tạo và dạy nghề</t>
  </si>
  <si>
    <t>Chi sự nghiệp môi trường</t>
  </si>
  <si>
    <t>Chi sự nghiệp kinh tế</t>
  </si>
  <si>
    <t xml:space="preserve">Trong đó: </t>
  </si>
  <si>
    <t xml:space="preserve"> Chi đầu tư xây dựng cơ bản</t>
  </si>
  <si>
    <t xml:space="preserve"> Tổng chi cân đối ngân sách địa phương</t>
  </si>
  <si>
    <t>TỔNG CHI NGÂN SÁCH ĐỊA PHƯƠNG</t>
  </si>
  <si>
    <t>Mẫu số 13/CKTC-NSĐP</t>
  </si>
  <si>
    <t>Mẫu số 14/CKTC-NSĐP</t>
  </si>
  <si>
    <t>Cơ quan, đơn vị</t>
  </si>
  <si>
    <t>Tổng số</t>
  </si>
  <si>
    <t>Hội cựu chiến binh tỉnh</t>
  </si>
  <si>
    <t>Hội Liên hiệp phụ nữ tỉnh</t>
  </si>
  <si>
    <t>Hội Nông dân tỉnh</t>
  </si>
  <si>
    <t>Tỉnh Đoàn</t>
  </si>
  <si>
    <t>UB Mặt trận Tổ quốc Việt Nam tỉnh</t>
  </si>
  <si>
    <t>Tỉnh uỷ</t>
  </si>
  <si>
    <t>VP Ủy ban nhân dân tỉnh</t>
  </si>
  <si>
    <t>Sở Giáo dục - Đào tạo</t>
  </si>
  <si>
    <t>Sở Ngoại vụ</t>
  </si>
  <si>
    <t>Sở Nội vụ</t>
  </si>
  <si>
    <t>Sở Thông tin - Truyền thông</t>
  </si>
  <si>
    <t>Sở Văn hoá - Thể thao và Du lịch</t>
  </si>
  <si>
    <t>Sở Khoa học - công nghệ</t>
  </si>
  <si>
    <t>Sở Y tế</t>
  </si>
  <si>
    <t>Sở Tài nguyên &amp;  Môi trường</t>
  </si>
  <si>
    <t>Sở Công thương</t>
  </si>
  <si>
    <t>Sở Tư pháp</t>
  </si>
  <si>
    <t>Sở Xây dựng</t>
  </si>
  <si>
    <t>Sở Tài chính</t>
  </si>
  <si>
    <t>Sở Giao thông - Vận tải</t>
  </si>
  <si>
    <t>Sở Kế hoạch - Đầu tư</t>
  </si>
  <si>
    <t>Sở Lao động - Thương binh và xã hội</t>
  </si>
  <si>
    <t>Sở Nông nghiệp và Phát triển nông thôn</t>
  </si>
  <si>
    <t>Chi 
công việc</t>
  </si>
  <si>
    <t>Chi 
con người</t>
  </si>
  <si>
    <t xml:space="preserve">DỰ TOÁN CHI NGÂN SÁCH CẤP TỈNH CHO TỪNG CƠ QUAN, ĐƠN VỊ 
THUỘC CẤP TỈNH NĂM 2015 </t>
  </si>
  <si>
    <t>Mẫu số 15/CKTC-NSĐP</t>
  </si>
  <si>
    <t>Đông Hà</t>
  </si>
  <si>
    <t>Gio Linh</t>
  </si>
  <si>
    <t>Cam Lộ</t>
  </si>
  <si>
    <t>1300 m2</t>
  </si>
  <si>
    <t>Hải Lăng</t>
  </si>
  <si>
    <t>70 ha</t>
  </si>
  <si>
    <t xml:space="preserve">Trong đó: NS tỉnh </t>
  </si>
  <si>
    <t>Tổng mức đầu tư</t>
  </si>
  <si>
    <t>Thời gian KC-HT</t>
  </si>
  <si>
    <t>Năng lực thiết kế</t>
  </si>
  <si>
    <t>Địa điểm XD</t>
  </si>
  <si>
    <t>Danh mục dự án</t>
  </si>
  <si>
    <t>UBND TỈNH QUẢNG TRỊ</t>
  </si>
  <si>
    <t>Một số cơ quan đơn vị</t>
  </si>
  <si>
    <t>Một số công trình dự án</t>
  </si>
  <si>
    <t>Chi đầu tư phát triển khác</t>
  </si>
  <si>
    <t>CÂN ĐỐI DỰ TOÁN NGÂN SÁCH ĐỊA PHƯƠNG NĂM 2017</t>
  </si>
  <si>
    <t>Bội thu ngân sách địa phương</t>
  </si>
  <si>
    <t xml:space="preserve">Trả nợ vay Ngân hàng Phát triển theo Nghị Quyết 02/2013/NQ-CP và nay KCHKM-C-GTNT </t>
  </si>
  <si>
    <t>Chi từ nguồn NSTW bổ sung có mục tiêu để thực hiện các CTMTQG, CTMT nhiệm vụ khác</t>
  </si>
  <si>
    <t>Chi từ nguồn bổ sung có mục tiêu ngân sách tỉnh cho ngân sách huyện</t>
  </si>
  <si>
    <t>NGÂN SÁCH CỦA HUYỆN, THỊ XÃ, THÀNH PHỐ NĂM 2017</t>
  </si>
  <si>
    <t>Thu để lại quản lý chi qua ngân sách</t>
  </si>
  <si>
    <t>DỰ TOÁN THU NGÂN SÁCH NHÀ NƯỚC NĂM 2017</t>
  </si>
  <si>
    <t>Thu từ quỹ đất công và thu hoa lợi công sản khác</t>
  </si>
  <si>
    <t>Thu từ hoạt động xổ số kiến thiết</t>
  </si>
  <si>
    <t>Thu từ hoạt động XNK</t>
  </si>
  <si>
    <t>Thu thuế XK, NK, TTĐB hàng nhập khẩu</t>
  </si>
  <si>
    <t>Thu thuế GTGT hàng nhập khẩu</t>
  </si>
  <si>
    <t>Thu bổ sung cân dối từ NSTW</t>
  </si>
  <si>
    <t>Thuế sử dụng đất nông nghiệp</t>
  </si>
  <si>
    <t>Thu tiền cho thuê đất</t>
  </si>
  <si>
    <t>Thu cấp quyền khai thác khoáng sản</t>
  </si>
  <si>
    <t xml:space="preserve"> Thu khác</t>
  </si>
  <si>
    <t>Thu bổ sung trong cân đối</t>
  </si>
  <si>
    <t>BS mục tiêu thực hiện CS theo quy định</t>
  </si>
  <si>
    <t>Thu vốn CTMTQG và CT, DA, nhiệm vụ</t>
  </si>
  <si>
    <t>Thu vốn dự án nước ngoài</t>
  </si>
  <si>
    <t>TỔNG THU NGÂN SÁCH NHÀ NƯỚC</t>
  </si>
  <si>
    <t>DỰ TOÁN CHI NGÂN SÁCH ĐỊA PHƯƠNG NĂM 2017</t>
  </si>
  <si>
    <t>E</t>
  </si>
  <si>
    <t>DỰ TOÁN CHI NGÂN SÁCH CẤP TỈNH THEO TỪNG LĨNH VỰC NĂM 2017</t>
  </si>
  <si>
    <t>Văn phòng Hội đồng nhân dân tỉnh</t>
  </si>
  <si>
    <t>KẾ HOẠCH VỐN ĐẦU TƯ PHÁT TRIỂN THUỘC NGÂN SÁCH ĐỊA PHƯƠNG CÂN ĐỐI NĂM 2017</t>
  </si>
  <si>
    <t>Kè chống xói lở hai bờ sông Hiếu thành phố Đông Hà (Gđ 2)</t>
  </si>
  <si>
    <t>9267 km</t>
  </si>
  <si>
    <t>2007-2010</t>
  </si>
  <si>
    <t>Đã bố trí đến hết năm 2016</t>
  </si>
  <si>
    <t>Kè chống xói lở bờ Bắc sông Thạch Hãn, thị xã Quảng Trị</t>
  </si>
  <si>
    <t>Quảng Trị</t>
  </si>
  <si>
    <t>1663,19m</t>
  </si>
  <si>
    <t>2008-2010</t>
  </si>
  <si>
    <t>Kè chông xói lở bờ Nam sông Thạch Hãn</t>
  </si>
  <si>
    <t>tưới 50ha lúa và 30ha màu</t>
  </si>
  <si>
    <t>Kè chống xói lở bờ sông Ba Lòng huyện Dakrong</t>
  </si>
  <si>
    <t>CSHT cụm công nghiệp Hai Lệ</t>
  </si>
  <si>
    <t>CSHT cụm công nghiệp quốc lộ 9D</t>
  </si>
  <si>
    <t>CSHT cụm công nghiệp Cam Hiếu</t>
  </si>
  <si>
    <t>DĐường Phú Lệ, huyện Hải Lăng</t>
  </si>
  <si>
    <t>Xây dựng hệ thống đường giao thông thành phố Đông Hà</t>
  </si>
  <si>
    <t>Tuyến đường phí Bắc khu Dịch vụ - Du lịch tổng hợp Gio Hải thuộc khu DV-DL dọc tuyến đường ven biển Cửa Tùng - Cửa Việt</t>
  </si>
  <si>
    <t>Nhà văn hóa truyền thống các dân tộc Van Kiều và Pa Ko, huyện Đakrong</t>
  </si>
  <si>
    <t>Phòng khám đa khoa Khu vực Tà Rụt</t>
  </si>
  <si>
    <t>Trung tâm chữa bệnh - Giáo dục - Lao động xã hội tỉnh Quảng Trị</t>
  </si>
  <si>
    <t>Đakrong</t>
  </si>
  <si>
    <t>2326km</t>
  </si>
  <si>
    <t>48,98ha</t>
  </si>
  <si>
    <t>2014-2016</t>
  </si>
  <si>
    <t>33,4 ha</t>
  </si>
  <si>
    <t>5946 km</t>
  </si>
  <si>
    <t>2011-2014</t>
  </si>
  <si>
    <t>7389 m</t>
  </si>
  <si>
    <t>2017-2020</t>
  </si>
  <si>
    <t>4703 m</t>
  </si>
  <si>
    <t>2012-2015</t>
  </si>
  <si>
    <t>1566 m2</t>
  </si>
  <si>
    <t>2015-2016</t>
  </si>
  <si>
    <t>15,5 ha</t>
  </si>
  <si>
    <t>Mẫu số 16/CKTC-NSĐP</t>
  </si>
  <si>
    <t>Sửa chữa, nâng cấp Đập Đùng xã Hải Lệ, thị xã Quảng Trị</t>
  </si>
  <si>
    <t>1</t>
  </si>
  <si>
    <t>3</t>
  </si>
  <si>
    <t>5</t>
  </si>
  <si>
    <t>7</t>
  </si>
  <si>
    <t>9</t>
  </si>
  <si>
    <t>11</t>
  </si>
  <si>
    <t>13</t>
  </si>
  <si>
    <t>Thu để lại chi quản lý qua NSNN</t>
  </si>
  <si>
    <t>Quản lý hành chính</t>
  </si>
  <si>
    <t xml:space="preserve">Kế hoạch vốn cân đối năm 2017 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</si>
</sst>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_-* #,##0.00\ _V_N_D_-;\-* #,##0.00\ _V_N_D_-;_-* &quot;-&quot;??\ _V_N_D_-;_-@_-"/>
    <numFmt numFmtId="165" formatCode="_(* #,##0.00000000_);_(* \(#,##0.00000000\);_(* &quot;-&quot;??_);_(@_)"/>
    <numFmt numFmtId="166" formatCode="0.00_)"/>
    <numFmt numFmtId="167" formatCode="0.000000000"/>
    <numFmt numFmtId="168" formatCode="_(* #,##0_);_(* \(#,##0\);_(* &quot;-&quot;??_);_(@_)"/>
    <numFmt numFmtId="169" formatCode="_(* #,##0.000000_);_(* \(#,##0.000000\);_(* &quot;-&quot;_);_(@_)"/>
    <numFmt numFmtId="170" formatCode="0.00000"/>
  </numFmts>
  <fonts count="27">
    <font>
      <sz val="12"/>
      <name val=".VnArial"/>
    </font>
    <font>
      <sz val="12"/>
      <name val=".VnArial"/>
      <family val="2"/>
    </font>
    <font>
      <b/>
      <sz val="14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i/>
      <sz val="14"/>
      <name val="Times New Roman"/>
      <family val="1"/>
    </font>
    <font>
      <sz val="14"/>
      <color indexed="10"/>
      <name val="Times New Roman"/>
      <family val="1"/>
    </font>
    <font>
      <sz val="10"/>
      <name val="Arial"/>
      <family val="2"/>
    </font>
    <font>
      <sz val="12"/>
      <name val="¹UAAA¼"/>
      <family val="3"/>
      <charset val="129"/>
    </font>
    <font>
      <sz val="11"/>
      <color indexed="8"/>
      <name val="Calibri"/>
      <family val="2"/>
    </font>
    <font>
      <sz val="12"/>
      <name val=".VnTime"/>
      <family val="2"/>
    </font>
    <font>
      <b/>
      <i/>
      <sz val="16"/>
      <name val="Helv"/>
    </font>
    <font>
      <sz val="11"/>
      <color theme="1"/>
      <name val="Calibri"/>
      <family val="2"/>
    </font>
    <font>
      <sz val="11"/>
      <color indexed="8"/>
      <name val="Tahoma"/>
      <family val="2"/>
    </font>
    <font>
      <sz val="12"/>
      <name val=".VnTime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i/>
      <sz val="13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b/>
      <sz val="10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/>
    <xf numFmtId="0" fontId="9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8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166" fontId="12" fillId="0" borderId="0"/>
    <xf numFmtId="0" fontId="13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8" fillId="0" borderId="0"/>
    <xf numFmtId="0" fontId="3" fillId="0" borderId="0"/>
    <xf numFmtId="0" fontId="8" fillId="0" borderId="0"/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17" fillId="0" borderId="0"/>
    <xf numFmtId="167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0" fontId="18" fillId="0" borderId="0"/>
    <xf numFmtId="43" fontId="1" fillId="0" borderId="0" applyFont="0" applyFill="0" applyBorder="0" applyAlignment="0" applyProtection="0"/>
    <xf numFmtId="0" fontId="4" fillId="0" borderId="0"/>
  </cellStyleXfs>
  <cellXfs count="155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3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NumberFormat="1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3" fontId="2" fillId="0" borderId="2" xfId="0" applyNumberFormat="1" applyFont="1" applyBorder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NumberFormat="1" applyFont="1" applyAlignment="1">
      <alignment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NumberFormat="1" applyFont="1" applyBorder="1" applyAlignment="1">
      <alignment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NumberFormat="1" applyFont="1" applyBorder="1" applyAlignment="1">
      <alignment vertical="center"/>
    </xf>
    <xf numFmtId="3" fontId="2" fillId="0" borderId="12" xfId="0" applyNumberFormat="1" applyFont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NumberFormat="1" applyFont="1" applyBorder="1" applyAlignment="1">
      <alignment vertical="center"/>
    </xf>
    <xf numFmtId="3" fontId="3" fillId="0" borderId="12" xfId="0" applyNumberFormat="1" applyFont="1" applyBorder="1" applyAlignment="1">
      <alignment vertical="center"/>
    </xf>
    <xf numFmtId="0" fontId="3" fillId="0" borderId="12" xfId="0" applyNumberFormat="1" applyFont="1" applyBorder="1" applyAlignment="1">
      <alignment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4" xfId="0" applyNumberFormat="1" applyFont="1" applyBorder="1" applyAlignment="1">
      <alignment vertical="center"/>
    </xf>
    <xf numFmtId="3" fontId="2" fillId="0" borderId="14" xfId="0" applyNumberFormat="1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NumberFormat="1" applyFont="1" applyBorder="1" applyAlignment="1">
      <alignment vertical="center"/>
    </xf>
    <xf numFmtId="3" fontId="2" fillId="0" borderId="4" xfId="0" applyNumberFormat="1" applyFont="1" applyBorder="1" applyAlignment="1">
      <alignment vertical="center"/>
    </xf>
    <xf numFmtId="0" fontId="2" fillId="0" borderId="2" xfId="0" applyNumberFormat="1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6" fillId="0" borderId="12" xfId="0" applyNumberFormat="1" applyFont="1" applyBorder="1" applyAlignment="1">
      <alignment vertical="center"/>
    </xf>
    <xf numFmtId="3" fontId="6" fillId="0" borderId="12" xfId="0" applyNumberFormat="1" applyFont="1" applyBorder="1" applyAlignment="1">
      <alignment vertical="center"/>
    </xf>
    <xf numFmtId="0" fontId="2" fillId="0" borderId="12" xfId="0" applyNumberFormat="1" applyFont="1" applyBorder="1" applyAlignment="1">
      <alignment vertical="center" wrapText="1"/>
    </xf>
    <xf numFmtId="3" fontId="2" fillId="0" borderId="3" xfId="0" applyNumberFormat="1" applyFont="1" applyBorder="1" applyAlignment="1">
      <alignment horizontal="left" vertical="center"/>
    </xf>
    <xf numFmtId="3" fontId="2" fillId="0" borderId="12" xfId="0" applyNumberFormat="1" applyFont="1" applyBorder="1" applyAlignment="1">
      <alignment horizontal="left" vertical="center"/>
    </xf>
    <xf numFmtId="3" fontId="3" fillId="0" borderId="12" xfId="0" applyNumberFormat="1" applyFont="1" applyBorder="1" applyAlignment="1">
      <alignment horizontal="left" vertical="center"/>
    </xf>
    <xf numFmtId="3" fontId="2" fillId="0" borderId="12" xfId="0" applyNumberFormat="1" applyFont="1" applyBorder="1" applyAlignment="1">
      <alignment horizontal="left" vertical="center" wrapText="1"/>
    </xf>
    <xf numFmtId="3" fontId="3" fillId="0" borderId="12" xfId="0" applyNumberFormat="1" applyFont="1" applyBorder="1" applyAlignment="1">
      <alignment horizontal="right" vertical="center"/>
    </xf>
    <xf numFmtId="3" fontId="2" fillId="0" borderId="16" xfId="0" applyNumberFormat="1" applyFont="1" applyBorder="1" applyAlignment="1">
      <alignment horizontal="left" vertical="center" wrapText="1"/>
    </xf>
    <xf numFmtId="0" fontId="22" fillId="0" borderId="0" xfId="0" applyNumberFormat="1" applyFont="1" applyAlignment="1">
      <alignment vertical="center"/>
    </xf>
    <xf numFmtId="0" fontId="20" fillId="0" borderId="0" xfId="0" applyNumberFormat="1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NumberFormat="1" applyFont="1" applyAlignment="1">
      <alignment vertical="center"/>
    </xf>
    <xf numFmtId="0" fontId="6" fillId="0" borderId="0" xfId="0" applyNumberFormat="1" applyFont="1" applyAlignment="1">
      <alignment vertical="center"/>
    </xf>
    <xf numFmtId="0" fontId="2" fillId="0" borderId="3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3" fontId="2" fillId="0" borderId="4" xfId="0" applyNumberFormat="1" applyFont="1" applyBorder="1" applyAlignment="1">
      <alignment horizontal="right" vertical="center"/>
    </xf>
    <xf numFmtId="0" fontId="3" fillId="0" borderId="12" xfId="0" applyFont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right" vertical="center"/>
    </xf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right" vertical="center"/>
    </xf>
    <xf numFmtId="3" fontId="2" fillId="0" borderId="0" xfId="0" applyNumberFormat="1" applyFont="1" applyAlignment="1">
      <alignment horizontal="center" wrapText="1"/>
    </xf>
    <xf numFmtId="3" fontId="6" fillId="0" borderId="0" xfId="0" applyNumberFormat="1" applyFont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1" fillId="0" borderId="0" xfId="0" applyNumberFormat="1" applyFont="1" applyFill="1" applyAlignment="1">
      <alignment horizontal="center"/>
    </xf>
    <xf numFmtId="0" fontId="2" fillId="0" borderId="17" xfId="0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 wrapText="1"/>
    </xf>
    <xf numFmtId="0" fontId="21" fillId="0" borderId="0" xfId="0" applyNumberFormat="1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1" fillId="0" borderId="0" xfId="0" applyNumberFormat="1" applyFont="1" applyFill="1" applyAlignment="1">
      <alignment horizontal="right" vertical="center"/>
    </xf>
    <xf numFmtId="0" fontId="23" fillId="0" borderId="0" xfId="0" applyFont="1" applyFill="1" applyAlignment="1">
      <alignment vertical="center"/>
    </xf>
    <xf numFmtId="0" fontId="21" fillId="0" borderId="0" xfId="0" applyNumberFormat="1" applyFont="1" applyAlignment="1">
      <alignment vertical="center"/>
    </xf>
    <xf numFmtId="0" fontId="21" fillId="0" borderId="0" xfId="0" applyFont="1" applyFill="1"/>
    <xf numFmtId="3" fontId="21" fillId="0" borderId="0" xfId="0" applyNumberFormat="1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24" fillId="0" borderId="0" xfId="0" applyFont="1" applyFill="1"/>
    <xf numFmtId="0" fontId="25" fillId="0" borderId="0" xfId="0" applyFont="1" applyFill="1"/>
    <xf numFmtId="0" fontId="19" fillId="0" borderId="0" xfId="0" applyNumberFormat="1" applyFont="1" applyFill="1" applyAlignment="1">
      <alignment horizontal="center"/>
    </xf>
    <xf numFmtId="1" fontId="19" fillId="0" borderId="0" xfId="26" applyNumberFormat="1" applyFont="1" applyFill="1" applyBorder="1" applyAlignment="1">
      <alignment horizontal="right" vertical="center" wrapText="1"/>
    </xf>
    <xf numFmtId="0" fontId="26" fillId="0" borderId="8" xfId="0" applyFont="1" applyFill="1" applyBorder="1" applyAlignment="1">
      <alignment horizontal="right"/>
    </xf>
    <xf numFmtId="0" fontId="24" fillId="0" borderId="0" xfId="0" applyFont="1" applyFill="1" applyBorder="1"/>
    <xf numFmtId="3" fontId="24" fillId="0" borderId="11" xfId="26" quotePrefix="1" applyNumberFormat="1" applyFont="1" applyFill="1" applyBorder="1" applyAlignment="1">
      <alignment horizontal="center" vertical="center" wrapText="1"/>
    </xf>
    <xf numFmtId="3" fontId="21" fillId="0" borderId="11" xfId="26" applyNumberFormat="1" applyFont="1" applyFill="1" applyBorder="1" applyAlignment="1">
      <alignment horizontal="center" vertical="center" wrapText="1"/>
    </xf>
    <xf numFmtId="49" fontId="24" fillId="0" borderId="11" xfId="26" applyNumberFormat="1" applyFont="1" applyFill="1" applyBorder="1" applyAlignment="1">
      <alignment horizontal="center" vertical="center" wrapText="1"/>
    </xf>
    <xf numFmtId="3" fontId="25" fillId="0" borderId="11" xfId="26" quotePrefix="1" applyNumberFormat="1" applyFont="1" applyFill="1" applyBorder="1" applyAlignment="1">
      <alignment horizontal="center" vertical="center" wrapText="1"/>
    </xf>
    <xf numFmtId="49" fontId="24" fillId="0" borderId="12" xfId="26" applyNumberFormat="1" applyFont="1" applyFill="1" applyBorder="1" applyAlignment="1">
      <alignment horizontal="center" vertical="center" wrapText="1"/>
    </xf>
    <xf numFmtId="1" fontId="24" fillId="0" borderId="12" xfId="26" applyNumberFormat="1" applyFont="1" applyFill="1" applyBorder="1" applyAlignment="1">
      <alignment horizontal="left" vertical="center" wrapText="1"/>
    </xf>
    <xf numFmtId="3" fontId="24" fillId="0" borderId="12" xfId="26" applyNumberFormat="1" applyFont="1" applyFill="1" applyBorder="1" applyAlignment="1">
      <alignment horizontal="center" vertical="center" wrapText="1"/>
    </xf>
    <xf numFmtId="3" fontId="24" fillId="0" borderId="12" xfId="26" quotePrefix="1" applyNumberFormat="1" applyFont="1" applyFill="1" applyBorder="1" applyAlignment="1">
      <alignment horizontal="right" vertical="center" wrapText="1"/>
    </xf>
    <xf numFmtId="3" fontId="25" fillId="0" borderId="12" xfId="26" quotePrefix="1" applyNumberFormat="1" applyFont="1" applyFill="1" applyBorder="1" applyAlignment="1">
      <alignment horizontal="right" vertical="center" wrapText="1"/>
    </xf>
    <xf numFmtId="0" fontId="24" fillId="0" borderId="12" xfId="28" applyFont="1" applyFill="1" applyBorder="1" applyAlignment="1">
      <alignment horizontal="center" vertical="center" wrapText="1"/>
    </xf>
    <xf numFmtId="49" fontId="24" fillId="0" borderId="12" xfId="27" applyNumberFormat="1" applyFont="1" applyFill="1" applyBorder="1" applyAlignment="1">
      <alignment horizontal="left" vertical="center" wrapText="1"/>
    </xf>
    <xf numFmtId="3" fontId="24" fillId="0" borderId="12" xfId="28" applyNumberFormat="1" applyFont="1" applyFill="1" applyBorder="1" applyAlignment="1">
      <alignment horizontal="center" vertical="center" wrapText="1"/>
    </xf>
    <xf numFmtId="3" fontId="24" fillId="0" borderId="12" xfId="0" applyNumberFormat="1" applyFont="1" applyFill="1" applyBorder="1" applyAlignment="1">
      <alignment horizontal="center" vertical="center" wrapText="1"/>
    </xf>
    <xf numFmtId="49" fontId="24" fillId="0" borderId="12" xfId="0" applyNumberFormat="1" applyFont="1" applyFill="1" applyBorder="1" applyAlignment="1">
      <alignment horizontal="center" vertical="center" wrapText="1"/>
    </xf>
    <xf numFmtId="3" fontId="24" fillId="0" borderId="12" xfId="0" applyNumberFormat="1" applyFont="1" applyFill="1" applyBorder="1" applyAlignment="1">
      <alignment horizontal="right" vertical="center" wrapText="1"/>
    </xf>
    <xf numFmtId="3" fontId="25" fillId="0" borderId="12" xfId="0" applyNumberFormat="1" applyFont="1" applyFill="1" applyBorder="1" applyAlignment="1">
      <alignment horizontal="right" vertical="center" wrapText="1"/>
    </xf>
    <xf numFmtId="3" fontId="24" fillId="0" borderId="12" xfId="26" applyNumberFormat="1" applyFont="1" applyFill="1" applyBorder="1" applyAlignment="1">
      <alignment horizontal="left" vertical="center" wrapText="1"/>
    </xf>
    <xf numFmtId="3" fontId="24" fillId="0" borderId="12" xfId="26" applyNumberFormat="1" applyFont="1" applyFill="1" applyBorder="1" applyAlignment="1">
      <alignment horizontal="right" vertical="center" wrapText="1"/>
    </xf>
    <xf numFmtId="3" fontId="25" fillId="0" borderId="12" xfId="26" applyNumberFormat="1" applyFont="1" applyFill="1" applyBorder="1" applyAlignment="1">
      <alignment horizontal="right" vertical="center" wrapText="1"/>
    </xf>
    <xf numFmtId="0" fontId="24" fillId="0" borderId="12" xfId="0" applyFont="1" applyFill="1" applyBorder="1" applyAlignment="1">
      <alignment horizontal="left" vertical="center" wrapText="1"/>
    </xf>
    <xf numFmtId="1" fontId="24" fillId="0" borderId="12" xfId="26" applyNumberFormat="1" applyFont="1" applyFill="1" applyBorder="1" applyAlignment="1">
      <alignment horizontal="center" vertical="center" wrapText="1"/>
    </xf>
    <xf numFmtId="3" fontId="24" fillId="0" borderId="12" xfId="40" applyNumberFormat="1" applyFont="1" applyFill="1" applyBorder="1" applyAlignment="1">
      <alignment horizontal="right" vertical="center" wrapText="1"/>
    </xf>
    <xf numFmtId="3" fontId="24" fillId="0" borderId="12" xfId="27" applyNumberFormat="1" applyFont="1" applyFill="1" applyBorder="1" applyAlignment="1">
      <alignment horizontal="right" vertical="center" wrapText="1"/>
    </xf>
    <xf numFmtId="3" fontId="24" fillId="0" borderId="12" xfId="8" applyNumberFormat="1" applyFont="1" applyFill="1" applyBorder="1" applyAlignment="1">
      <alignment horizontal="right" vertical="center" wrapText="1"/>
    </xf>
    <xf numFmtId="3" fontId="25" fillId="0" borderId="12" xfId="8" applyNumberFormat="1" applyFont="1" applyFill="1" applyBorder="1" applyAlignment="1">
      <alignment horizontal="right" vertical="center" wrapText="1"/>
    </xf>
    <xf numFmtId="3" fontId="24" fillId="0" borderId="12" xfId="27" applyNumberFormat="1" applyFont="1" applyFill="1" applyBorder="1" applyAlignment="1">
      <alignment horizontal="left" vertical="center" wrapText="1"/>
    </xf>
    <xf numFmtId="3" fontId="24" fillId="0" borderId="12" xfId="41" applyNumberFormat="1" applyFont="1" applyFill="1" applyBorder="1" applyAlignment="1">
      <alignment horizontal="center" vertical="center" wrapText="1"/>
    </xf>
    <xf numFmtId="0" fontId="24" fillId="0" borderId="12" xfId="27" applyFont="1" applyFill="1" applyBorder="1" applyAlignment="1">
      <alignment horizontal="left" vertical="center" wrapText="1"/>
    </xf>
    <xf numFmtId="0" fontId="24" fillId="0" borderId="12" xfId="27" applyFont="1" applyFill="1" applyBorder="1" applyAlignment="1">
      <alignment horizontal="center" vertical="center" wrapText="1"/>
    </xf>
    <xf numFmtId="3" fontId="24" fillId="0" borderId="13" xfId="27" applyNumberFormat="1" applyFont="1" applyFill="1" applyBorder="1" applyAlignment="1">
      <alignment horizontal="left" vertical="center" wrapText="1"/>
    </xf>
    <xf numFmtId="3" fontId="24" fillId="0" borderId="13" xfId="26" applyNumberFormat="1" applyFont="1" applyFill="1" applyBorder="1" applyAlignment="1">
      <alignment horizontal="center" vertical="center" wrapText="1"/>
    </xf>
    <xf numFmtId="3" fontId="24" fillId="0" borderId="13" xfId="41" applyNumberFormat="1" applyFont="1" applyFill="1" applyBorder="1" applyAlignment="1">
      <alignment horizontal="center" vertical="center" wrapText="1"/>
    </xf>
    <xf numFmtId="3" fontId="24" fillId="0" borderId="13" xfId="26" quotePrefix="1" applyNumberFormat="1" applyFont="1" applyFill="1" applyBorder="1" applyAlignment="1">
      <alignment horizontal="center" vertical="center" wrapText="1"/>
    </xf>
    <xf numFmtId="3" fontId="24" fillId="0" borderId="13" xfId="27" applyNumberFormat="1" applyFont="1" applyFill="1" applyBorder="1" applyAlignment="1">
      <alignment horizontal="right" vertical="center" wrapText="1"/>
    </xf>
    <xf numFmtId="3" fontId="24" fillId="0" borderId="13" xfId="8" applyNumberFormat="1" applyFont="1" applyFill="1" applyBorder="1" applyAlignment="1">
      <alignment horizontal="right" vertical="center" wrapText="1"/>
    </xf>
    <xf numFmtId="3" fontId="25" fillId="0" borderId="13" xfId="8" applyNumberFormat="1" applyFont="1" applyFill="1" applyBorder="1" applyAlignment="1">
      <alignment horizontal="right" vertical="center" wrapText="1"/>
    </xf>
    <xf numFmtId="0" fontId="24" fillId="0" borderId="0" xfId="0" applyFont="1" applyFill="1" applyAlignment="1">
      <alignment horizontal="center"/>
    </xf>
    <xf numFmtId="0" fontId="24" fillId="0" borderId="13" xfId="28" applyFont="1" applyFill="1" applyBorder="1" applyAlignment="1">
      <alignment horizontal="center" vertical="center" wrapText="1"/>
    </xf>
    <xf numFmtId="3" fontId="21" fillId="0" borderId="1" xfId="26" applyNumberFormat="1" applyFont="1" applyFill="1" applyBorder="1" applyAlignment="1">
      <alignment horizontal="center" vertical="center" wrapText="1"/>
    </xf>
    <xf numFmtId="3" fontId="21" fillId="0" borderId="4" xfId="26" applyNumberFormat="1" applyFont="1" applyFill="1" applyBorder="1" applyAlignment="1">
      <alignment horizontal="center" vertical="center" wrapText="1"/>
    </xf>
    <xf numFmtId="49" fontId="21" fillId="0" borderId="1" xfId="26" applyNumberFormat="1" applyFont="1" applyFill="1" applyBorder="1" applyAlignment="1">
      <alignment horizontal="center" vertical="center" wrapText="1"/>
    </xf>
    <xf numFmtId="3" fontId="21" fillId="0" borderId="5" xfId="26" applyNumberFormat="1" applyFont="1" applyFill="1" applyBorder="1" applyAlignment="1">
      <alignment horizontal="center" vertical="center" wrapText="1"/>
    </xf>
    <xf numFmtId="3" fontId="21" fillId="0" borderId="10" xfId="26" applyNumberFormat="1" applyFont="1" applyFill="1" applyBorder="1" applyAlignment="1">
      <alignment horizontal="center" vertical="center" wrapText="1"/>
    </xf>
    <xf numFmtId="3" fontId="23" fillId="0" borderId="4" xfId="26" applyNumberFormat="1" applyFont="1" applyFill="1" applyBorder="1" applyAlignment="1">
      <alignment horizontal="center" vertical="center" wrapText="1"/>
    </xf>
    <xf numFmtId="0" fontId="21" fillId="0" borderId="0" xfId="0" applyFont="1" applyFill="1" applyBorder="1"/>
    <xf numFmtId="3" fontId="21" fillId="0" borderId="2" xfId="26" applyNumberFormat="1" applyFont="1" applyFill="1" applyBorder="1" applyAlignment="1">
      <alignment horizontal="center" vertical="center" wrapText="1"/>
    </xf>
    <xf numFmtId="3" fontId="21" fillId="0" borderId="1" xfId="26" applyNumberFormat="1" applyFont="1" applyFill="1" applyBorder="1" applyAlignment="1">
      <alignment horizontal="center" vertical="center" wrapText="1"/>
    </xf>
    <xf numFmtId="3" fontId="23" fillId="0" borderId="2" xfId="26" applyNumberFormat="1" applyFont="1" applyFill="1" applyBorder="1" applyAlignment="1">
      <alignment horizontal="center" vertical="center" wrapText="1"/>
    </xf>
  </cellXfs>
  <cellStyles count="42">
    <cellStyle name="AeE­_INQUIRY ¿µ¾÷AßAø " xfId="1"/>
    <cellStyle name="AÞ¸¶ [0]_INQUIRY ¿?¾÷AßAø " xfId="2"/>
    <cellStyle name="AÞ¸¶_INQUIRY ¿?¾÷AßAø " xfId="3"/>
    <cellStyle name="C?AØ_¿?¾÷CoE² " xfId="4"/>
    <cellStyle name="C￥AØ_¿μ¾÷CoE² " xfId="5"/>
    <cellStyle name="Comma 10" xfId="6"/>
    <cellStyle name="Comma 13" xfId="7"/>
    <cellStyle name="Comma 2" xfId="8"/>
    <cellStyle name="Comma 21" xfId="9"/>
    <cellStyle name="Comma 24" xfId="10"/>
    <cellStyle name="Comma 3" xfId="11"/>
    <cellStyle name="Comma 4" xfId="40"/>
    <cellStyle name="Comma 6" xfId="12"/>
    <cellStyle name="Comma 9" xfId="13"/>
    <cellStyle name="Comma0" xfId="14"/>
    <cellStyle name="Currency0" xfId="15"/>
    <cellStyle name="Date" xfId="16"/>
    <cellStyle name="Fixed" xfId="17"/>
    <cellStyle name="Normal" xfId="0" builtinId="0"/>
    <cellStyle name="Normal - Style1" xfId="18"/>
    <cellStyle name="Normal 10" xfId="19"/>
    <cellStyle name="Normal 2" xfId="20"/>
    <cellStyle name="Normal 22" xfId="21"/>
    <cellStyle name="Normal 23" xfId="22"/>
    <cellStyle name="Normal 25" xfId="23"/>
    <cellStyle name="Normal 3" xfId="24"/>
    <cellStyle name="Normal 3 3" xfId="25"/>
    <cellStyle name="Normal 49" xfId="41"/>
    <cellStyle name="Normal_Bieu mau (CV )" xfId="26"/>
    <cellStyle name="Normal_KH 2010-bieu 6" xfId="27"/>
    <cellStyle name="Normal_KH XDCB 2009-tham khao_Theo doi giai ngan tung du an" xfId="28"/>
    <cellStyle name="똿뗦먛귟 [0.00]_PRODUCT DETAIL Q1" xfId="29"/>
    <cellStyle name="똿뗦먛귟_PRODUCT DETAIL Q1" xfId="30"/>
    <cellStyle name="믅됞 [0.00]_PRODUCT DETAIL Q1" xfId="31"/>
    <cellStyle name="믅됞_PRODUCT DETAIL Q1" xfId="32"/>
    <cellStyle name="백분율_HOBONG" xfId="33"/>
    <cellStyle name="뷭?_BOOKSHIP" xfId="34"/>
    <cellStyle name="콤마 [0]_1202" xfId="35"/>
    <cellStyle name="콤마_1202" xfId="36"/>
    <cellStyle name="통화 [0]_1202" xfId="37"/>
    <cellStyle name="통화_1202" xfId="38"/>
    <cellStyle name="표준_(정보부문)월별인원계획" xfId="39"/>
  </cellStyles>
  <dxfs count="0"/>
  <tableStyles count="0" defaultTableStyle="TableStyleMedium9" defaultPivotStyle="PivotStyleLight16"/>
</styleSheet>
</file>

<file path=xl/_rels/workbook.xml.rels><?xml version="1.0" encoding="UTF-8" ?><Relationships xmlns="http://schemas.openxmlformats.org/package/2006/relationships"><Relationship Target="externalLinks/externalLink1.xml" Type="http://schemas.openxmlformats.org/officeDocument/2006/relationships/externalLink" Id="rId8"></Relationship><Relationship Target="calcChain.xml" Type="http://schemas.openxmlformats.org/officeDocument/2006/relationships/calcChain" Id="rId13"></Relationship><Relationship Target="worksheets/sheet3.xml" Type="http://schemas.openxmlformats.org/officeDocument/2006/relationships/worksheet" Id="rId3"></Relationship><Relationship Target="worksheets/sheet7.xml" Type="http://schemas.openxmlformats.org/officeDocument/2006/relationships/worksheet" Id="rId7"></Relationship><Relationship Target="sharedStrings.xml" Type="http://schemas.openxmlformats.org/officeDocument/2006/relationships/sharedStrings" Id="rId12"></Relationship><Relationship Target="worksheets/sheet2.xml" Type="http://schemas.openxmlformats.org/officeDocument/2006/relationships/worksheet" Id="rId2"></Relationship><Relationship Target="worksheets/sheet1.xml" Type="http://schemas.openxmlformats.org/officeDocument/2006/relationships/worksheet" Id="rId1"></Relationship><Relationship Target="worksheets/sheet6.xml" Type="http://schemas.openxmlformats.org/officeDocument/2006/relationships/worksheet" Id="rId6"></Relationship><Relationship Target="styles.xml" Type="http://schemas.openxmlformats.org/officeDocument/2006/relationships/styles" Id="rId11"></Relationship><Relationship Target="worksheets/sheet5.xml" Type="http://schemas.openxmlformats.org/officeDocument/2006/relationships/worksheet" Id="rId5"></Relationship><Relationship Target="theme/theme1.xml" Type="http://schemas.openxmlformats.org/officeDocument/2006/relationships/theme" Id="rId10"></Relationship><Relationship Target="worksheets/sheet4.xml" Type="http://schemas.openxmlformats.org/officeDocument/2006/relationships/worksheet" Id="rId4"></Relationship><Relationship Target="externalLinks/externalLink2.xml" Type="http://schemas.openxmlformats.org/officeDocument/2006/relationships/externalLink" Id="rId9"></Relationship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QUANG\EXCEL\DAIHOI\B-CAOQ~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uang%20Tri%20QT%202013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H-Q1,Q2,01"/>
      <sheetName val="BCCTQT-XLD4"/>
      <sheetName val="BCQT-TTD1"/>
      <sheetName val="CT-chuacoDT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  <sheetName val="Du_lie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D quyet toan 10"/>
      <sheetName val="BS 11 QT"/>
      <sheetName val="BS 12 QT gui UB"/>
      <sheetName val="Bieu so 13 QT"/>
      <sheetName val="Bieu 14 QT"/>
      <sheetName val="Bieu 17 QT "/>
      <sheetName val="Bieu so 18 QT"/>
      <sheetName val="00000000"/>
      <sheetName val="KH-Q1,Q2,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5"/>
  <sheetViews>
    <sheetView topLeftCell="A13" workbookViewId="0">
      <selection activeCell="C25" sqref="C25"/>
    </sheetView>
  </sheetViews>
  <sheetFormatPr defaultRowHeight="18.75"/>
  <cols>
    <col min="1" max="1" width="5.44140625" style="1" customWidth="1"/>
    <col min="2" max="2" width="46.6640625" style="1" customWidth="1"/>
    <col min="3" max="3" width="20.77734375" style="1" customWidth="1"/>
    <col min="4" max="4" width="8.88671875" style="1"/>
    <col min="5" max="5" width="20.33203125" style="1" customWidth="1"/>
    <col min="6" max="16384" width="8.88671875" style="1"/>
  </cols>
  <sheetData>
    <row r="1" spans="1:5" s="19" customFormat="1" ht="15.75">
      <c r="A1" s="20" t="s">
        <v>119</v>
      </c>
      <c r="C1" s="20" t="s">
        <v>0</v>
      </c>
    </row>
    <row r="2" spans="1:5">
      <c r="A2" s="2"/>
    </row>
    <row r="3" spans="1:5" ht="31.5" customHeight="1">
      <c r="A3" s="66" t="s">
        <v>123</v>
      </c>
      <c r="B3" s="67"/>
      <c r="C3" s="67"/>
    </row>
    <row r="4" spans="1:5" ht="10.5" customHeight="1">
      <c r="A4" s="68"/>
      <c r="B4" s="69"/>
      <c r="C4" s="69"/>
    </row>
    <row r="5" spans="1:5" ht="10.5" customHeight="1">
      <c r="A5" s="68"/>
      <c r="B5" s="69"/>
      <c r="C5" s="69"/>
    </row>
    <row r="6" spans="1:5">
      <c r="C6" s="3" t="s">
        <v>40</v>
      </c>
    </row>
    <row r="7" spans="1:5" ht="21" customHeight="1">
      <c r="A7" s="4" t="s">
        <v>1</v>
      </c>
      <c r="B7" s="5" t="s">
        <v>2</v>
      </c>
      <c r="C7" s="5" t="s">
        <v>3</v>
      </c>
      <c r="D7" s="2"/>
    </row>
    <row r="8" spans="1:5" ht="21" customHeight="1">
      <c r="A8" s="34" t="s">
        <v>4</v>
      </c>
      <c r="B8" s="35" t="s">
        <v>5</v>
      </c>
      <c r="C8" s="36">
        <f>C9+C10</f>
        <v>2396000</v>
      </c>
    </row>
    <row r="9" spans="1:5" ht="21" customHeight="1">
      <c r="A9" s="30">
        <v>1</v>
      </c>
      <c r="B9" s="31" t="s">
        <v>6</v>
      </c>
      <c r="C9" s="32">
        <v>2126000</v>
      </c>
    </row>
    <row r="10" spans="1:5" ht="21" customHeight="1">
      <c r="A10" s="30">
        <v>2</v>
      </c>
      <c r="B10" s="31" t="s">
        <v>7</v>
      </c>
      <c r="C10" s="32">
        <v>270000</v>
      </c>
    </row>
    <row r="11" spans="1:5" ht="21" customHeight="1">
      <c r="A11" s="27" t="s">
        <v>8</v>
      </c>
      <c r="B11" s="28" t="s">
        <v>9</v>
      </c>
      <c r="C11" s="29">
        <f>C12+C13+C14</f>
        <v>6936867</v>
      </c>
    </row>
    <row r="12" spans="1:5" ht="21" customHeight="1">
      <c r="A12" s="30">
        <v>1</v>
      </c>
      <c r="B12" s="31" t="s">
        <v>10</v>
      </c>
      <c r="C12" s="32">
        <v>1913300</v>
      </c>
      <c r="D12" s="6"/>
      <c r="E12" s="7"/>
    </row>
    <row r="13" spans="1:5" ht="21" customHeight="1">
      <c r="A13" s="30">
        <v>2</v>
      </c>
      <c r="B13" s="31" t="s">
        <v>11</v>
      </c>
      <c r="C13" s="32">
        <v>4972994</v>
      </c>
      <c r="E13" s="1" t="s">
        <v>12</v>
      </c>
    </row>
    <row r="14" spans="1:5" ht="21" customHeight="1">
      <c r="A14" s="30">
        <v>3</v>
      </c>
      <c r="B14" s="31" t="s">
        <v>194</v>
      </c>
      <c r="C14" s="32">
        <v>50573</v>
      </c>
    </row>
    <row r="15" spans="1:5" ht="21" customHeight="1">
      <c r="A15" s="27" t="s">
        <v>13</v>
      </c>
      <c r="B15" s="28" t="s">
        <v>14</v>
      </c>
      <c r="C15" s="29">
        <f>SUM(C16:C23)</f>
        <v>6891157</v>
      </c>
    </row>
    <row r="16" spans="1:5" ht="21" customHeight="1">
      <c r="A16" s="30">
        <v>1</v>
      </c>
      <c r="B16" s="31" t="s">
        <v>15</v>
      </c>
      <c r="C16" s="32">
        <v>726400</v>
      </c>
      <c r="E16" s="7"/>
    </row>
    <row r="17" spans="1:3" ht="21" customHeight="1">
      <c r="A17" s="30">
        <v>2</v>
      </c>
      <c r="B17" s="31" t="s">
        <v>16</v>
      </c>
      <c r="C17" s="32">
        <v>4372898</v>
      </c>
    </row>
    <row r="18" spans="1:3" ht="21" customHeight="1">
      <c r="A18" s="30">
        <v>3</v>
      </c>
      <c r="B18" s="31" t="s">
        <v>17</v>
      </c>
      <c r="C18" s="32">
        <v>117961</v>
      </c>
    </row>
    <row r="19" spans="1:3" ht="21" customHeight="1">
      <c r="A19" s="30">
        <v>4</v>
      </c>
      <c r="B19" s="31" t="s">
        <v>18</v>
      </c>
      <c r="C19" s="32">
        <v>62817</v>
      </c>
    </row>
    <row r="20" spans="1:3" ht="21" customHeight="1">
      <c r="A20" s="30">
        <v>5</v>
      </c>
      <c r="B20" s="31" t="s">
        <v>19</v>
      </c>
      <c r="C20" s="32">
        <v>1000</v>
      </c>
    </row>
    <row r="21" spans="1:3" ht="42" customHeight="1">
      <c r="A21" s="30">
        <v>6</v>
      </c>
      <c r="B21" s="33" t="s">
        <v>126</v>
      </c>
      <c r="C21" s="32">
        <v>1532418</v>
      </c>
    </row>
    <row r="22" spans="1:3" ht="42" customHeight="1">
      <c r="A22" s="30">
        <v>7</v>
      </c>
      <c r="B22" s="33" t="s">
        <v>127</v>
      </c>
      <c r="C22" s="32">
        <v>27090</v>
      </c>
    </row>
    <row r="23" spans="1:3" ht="21" customHeight="1">
      <c r="A23" s="30">
        <v>8</v>
      </c>
      <c r="B23" s="31" t="s">
        <v>20</v>
      </c>
      <c r="C23" s="32">
        <v>50573</v>
      </c>
    </row>
    <row r="24" spans="1:3" s="2" customFormat="1" ht="21" customHeight="1">
      <c r="A24" s="27" t="s">
        <v>60</v>
      </c>
      <c r="B24" s="28" t="s">
        <v>124</v>
      </c>
      <c r="C24" s="29">
        <v>45710</v>
      </c>
    </row>
    <row r="25" spans="1:3" s="2" customFormat="1" ht="46.5" customHeight="1">
      <c r="A25" s="25" t="s">
        <v>58</v>
      </c>
      <c r="B25" s="26" t="s">
        <v>125</v>
      </c>
      <c r="C25" s="14">
        <v>81000</v>
      </c>
    </row>
  </sheetData>
  <mergeCells count="3">
    <mergeCell ref="A3:C3"/>
    <mergeCell ref="A4:C4"/>
    <mergeCell ref="A5:C5"/>
  </mergeCells>
  <pageMargins left="0.94" right="0.31" top="0.66" bottom="1" header="0.5" footer="0.5"/>
  <pageSetup paperSize="9" orientation="portrait" horizontalDpi="4294967292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F26"/>
  <sheetViews>
    <sheetView workbookViewId="0">
      <selection activeCell="C22" sqref="C22"/>
    </sheetView>
  </sheetViews>
  <sheetFormatPr defaultRowHeight="18.75"/>
  <cols>
    <col min="1" max="1" width="5.5546875" style="1" customWidth="1"/>
    <col min="2" max="2" width="53.109375" style="1" customWidth="1"/>
    <col min="3" max="3" width="17.33203125" style="1" customWidth="1"/>
    <col min="4" max="6" width="9.44140625" style="1" bestFit="1" customWidth="1"/>
    <col min="7" max="16384" width="8.88671875" style="1"/>
  </cols>
  <sheetData>
    <row r="1" spans="1:6" s="2" customFormat="1">
      <c r="A1" s="20" t="s">
        <v>119</v>
      </c>
      <c r="C1" s="52" t="s">
        <v>38</v>
      </c>
    </row>
    <row r="2" spans="1:6">
      <c r="A2" s="2"/>
    </row>
    <row r="3" spans="1:6" ht="31.5" customHeight="1">
      <c r="A3" s="66" t="s">
        <v>37</v>
      </c>
      <c r="B3" s="67"/>
      <c r="C3" s="67"/>
    </row>
    <row r="4" spans="1:6" ht="24" customHeight="1">
      <c r="A4" s="72" t="s">
        <v>128</v>
      </c>
      <c r="B4" s="73"/>
      <c r="C4" s="73"/>
    </row>
    <row r="5" spans="1:6" ht="9" customHeight="1">
      <c r="A5" s="74"/>
      <c r="B5" s="75"/>
      <c r="C5" s="75"/>
    </row>
    <row r="6" spans="1:6" ht="10.5" customHeight="1">
      <c r="A6" s="76"/>
      <c r="B6" s="77"/>
      <c r="C6" s="77"/>
    </row>
    <row r="7" spans="1:6">
      <c r="A7" s="9"/>
      <c r="B7" s="9"/>
      <c r="C7" s="3" t="s">
        <v>40</v>
      </c>
    </row>
    <row r="8" spans="1:6" ht="21.75" customHeight="1">
      <c r="A8" s="78" t="s">
        <v>1</v>
      </c>
      <c r="B8" s="70" t="s">
        <v>36</v>
      </c>
      <c r="C8" s="70" t="s">
        <v>35</v>
      </c>
    </row>
    <row r="9" spans="1:6" ht="21.75" customHeight="1">
      <c r="A9" s="79"/>
      <c r="B9" s="71"/>
      <c r="C9" s="71"/>
    </row>
    <row r="10" spans="1:6" ht="21.75" customHeight="1">
      <c r="A10" s="11" t="s">
        <v>33</v>
      </c>
      <c r="B10" s="38" t="s">
        <v>32</v>
      </c>
      <c r="C10" s="39"/>
    </row>
    <row r="11" spans="1:6" ht="21.75" customHeight="1">
      <c r="A11" s="27" t="s">
        <v>4</v>
      </c>
      <c r="B11" s="28" t="s">
        <v>31</v>
      </c>
      <c r="C11" s="29">
        <f>C12+C13+C14</f>
        <v>6305399</v>
      </c>
      <c r="D11" s="7"/>
    </row>
    <row r="12" spans="1:6" ht="21.75" customHeight="1">
      <c r="A12" s="30">
        <v>1</v>
      </c>
      <c r="B12" s="31" t="s">
        <v>30</v>
      </c>
      <c r="C12" s="32">
        <v>1281832</v>
      </c>
      <c r="D12" s="7"/>
      <c r="F12" s="7"/>
    </row>
    <row r="13" spans="1:6" ht="21.75" customHeight="1">
      <c r="A13" s="30">
        <v>2</v>
      </c>
      <c r="B13" s="31" t="s">
        <v>11</v>
      </c>
      <c r="C13" s="32">
        <v>4972994</v>
      </c>
      <c r="D13" s="7"/>
    </row>
    <row r="14" spans="1:6" ht="21.75" customHeight="1">
      <c r="A14" s="30">
        <v>3</v>
      </c>
      <c r="B14" s="31" t="s">
        <v>129</v>
      </c>
      <c r="C14" s="32">
        <v>50573</v>
      </c>
    </row>
    <row r="15" spans="1:6" ht="21.75" customHeight="1">
      <c r="A15" s="27" t="s">
        <v>8</v>
      </c>
      <c r="B15" s="28" t="s">
        <v>29</v>
      </c>
      <c r="C15" s="29">
        <v>6259689</v>
      </c>
      <c r="E15" s="7"/>
    </row>
    <row r="16" spans="1:6" ht="21.75" customHeight="1">
      <c r="A16" s="27" t="s">
        <v>28</v>
      </c>
      <c r="B16" s="28" t="s">
        <v>27</v>
      </c>
      <c r="C16" s="29"/>
      <c r="E16" s="7"/>
    </row>
    <row r="17" spans="1:5" ht="21.75" customHeight="1">
      <c r="A17" s="27" t="s">
        <v>4</v>
      </c>
      <c r="B17" s="28" t="s">
        <v>26</v>
      </c>
      <c r="C17" s="29">
        <f>C18+C19</f>
        <v>2974314</v>
      </c>
      <c r="D17" s="7"/>
    </row>
    <row r="18" spans="1:5" ht="21.75" customHeight="1">
      <c r="A18" s="30">
        <v>1</v>
      </c>
      <c r="B18" s="31" t="s">
        <v>25</v>
      </c>
      <c r="C18" s="32">
        <v>631468</v>
      </c>
      <c r="D18" s="7"/>
      <c r="E18" s="7"/>
    </row>
    <row r="19" spans="1:5" ht="21.75" customHeight="1">
      <c r="A19" s="30">
        <v>2</v>
      </c>
      <c r="B19" s="31" t="s">
        <v>24</v>
      </c>
      <c r="C19" s="32">
        <f>C20+C21</f>
        <v>2342846</v>
      </c>
    </row>
    <row r="20" spans="1:5" ht="21.75" customHeight="1">
      <c r="A20" s="41"/>
      <c r="B20" s="42" t="s">
        <v>23</v>
      </c>
      <c r="C20" s="43">
        <v>2315756</v>
      </c>
    </row>
    <row r="21" spans="1:5" ht="21.75" customHeight="1">
      <c r="A21" s="41"/>
      <c r="B21" s="42" t="s">
        <v>22</v>
      </c>
      <c r="C21" s="43">
        <v>27090</v>
      </c>
    </row>
    <row r="22" spans="1:5" ht="21.75" customHeight="1">
      <c r="A22" s="25" t="s">
        <v>8</v>
      </c>
      <c r="B22" s="40" t="s">
        <v>21</v>
      </c>
      <c r="C22" s="14">
        <v>2974314</v>
      </c>
    </row>
    <row r="23" spans="1:5" ht="18" customHeight="1"/>
    <row r="24" spans="1:5" ht="18" customHeight="1">
      <c r="C24" s="7"/>
    </row>
    <row r="25" spans="1:5" ht="18" customHeight="1">
      <c r="C25" s="7"/>
    </row>
    <row r="26" spans="1:5" ht="20.100000000000001" customHeight="1"/>
  </sheetData>
  <mergeCells count="7">
    <mergeCell ref="B8:B9"/>
    <mergeCell ref="C8:C9"/>
    <mergeCell ref="A3:C3"/>
    <mergeCell ref="A4:C4"/>
    <mergeCell ref="A5:C5"/>
    <mergeCell ref="A6:C6"/>
    <mergeCell ref="A8:A9"/>
  </mergeCells>
  <printOptions horizontalCentered="1"/>
  <pageMargins left="0.17" right="0.18" top="0.56999999999999995" bottom="0.18" header="0.36" footer="0.5"/>
  <pageSetup paperSize="9" orientation="portrait" horizontalDpi="4294967292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41"/>
  <sheetViews>
    <sheetView workbookViewId="0">
      <selection activeCell="B4" sqref="B4"/>
    </sheetView>
  </sheetViews>
  <sheetFormatPr defaultRowHeight="18.75"/>
  <cols>
    <col min="1" max="1" width="7.109375" style="1" customWidth="1"/>
    <col min="2" max="2" width="48.109375" style="1" customWidth="1"/>
    <col min="3" max="3" width="19.6640625" style="1" customWidth="1"/>
    <col min="4" max="5" width="8.88671875" style="1"/>
    <col min="6" max="6" width="28.109375" style="1" customWidth="1"/>
    <col min="7" max="16384" width="8.88671875" style="1"/>
  </cols>
  <sheetData>
    <row r="1" spans="1:4" s="2" customFormat="1">
      <c r="A1" s="20" t="s">
        <v>119</v>
      </c>
      <c r="C1" s="20" t="s">
        <v>39</v>
      </c>
    </row>
    <row r="2" spans="1:4" ht="48" customHeight="1">
      <c r="A2" s="66" t="s">
        <v>130</v>
      </c>
      <c r="B2" s="66"/>
      <c r="C2" s="66"/>
    </row>
    <row r="3" spans="1:4" ht="11.25" customHeight="1">
      <c r="A3" s="68"/>
      <c r="B3" s="69"/>
      <c r="C3" s="69"/>
    </row>
    <row r="4" spans="1:4">
      <c r="B4" s="9"/>
      <c r="C4" s="10" t="s">
        <v>40</v>
      </c>
    </row>
    <row r="5" spans="1:4" ht="21" customHeight="1">
      <c r="A5" s="11" t="s">
        <v>1</v>
      </c>
      <c r="B5" s="12" t="s">
        <v>2</v>
      </c>
      <c r="C5" s="13" t="s">
        <v>3</v>
      </c>
    </row>
    <row r="6" spans="1:4" ht="21" customHeight="1">
      <c r="A6" s="11" t="s">
        <v>33</v>
      </c>
      <c r="B6" s="21" t="s">
        <v>41</v>
      </c>
      <c r="C6" s="39">
        <f>C7+C24</f>
        <v>2396000</v>
      </c>
      <c r="D6" s="7"/>
    </row>
    <row r="7" spans="1:4" ht="21" customHeight="1">
      <c r="A7" s="27" t="s">
        <v>4</v>
      </c>
      <c r="B7" s="28" t="s">
        <v>42</v>
      </c>
      <c r="C7" s="29">
        <f>SUM(C8:C23)</f>
        <v>2126000</v>
      </c>
      <c r="D7" s="7"/>
    </row>
    <row r="8" spans="1:4" ht="21" customHeight="1">
      <c r="A8" s="30">
        <v>1</v>
      </c>
      <c r="B8" s="31" t="s">
        <v>43</v>
      </c>
      <c r="C8" s="32">
        <v>180000</v>
      </c>
      <c r="D8" s="7"/>
    </row>
    <row r="9" spans="1:4" ht="21" customHeight="1">
      <c r="A9" s="30">
        <v>2</v>
      </c>
      <c r="B9" s="31" t="s">
        <v>44</v>
      </c>
      <c r="C9" s="32">
        <v>74000</v>
      </c>
      <c r="D9" s="7"/>
    </row>
    <row r="10" spans="1:4" ht="21" customHeight="1">
      <c r="A10" s="30">
        <v>3</v>
      </c>
      <c r="B10" s="31" t="s">
        <v>45</v>
      </c>
      <c r="C10" s="32">
        <v>842000</v>
      </c>
      <c r="D10" s="7"/>
    </row>
    <row r="11" spans="1:4" ht="21" customHeight="1">
      <c r="A11" s="30">
        <v>4</v>
      </c>
      <c r="B11" s="31" t="s">
        <v>46</v>
      </c>
      <c r="C11" s="32">
        <v>9000</v>
      </c>
      <c r="D11" s="7"/>
    </row>
    <row r="12" spans="1:4" ht="21" customHeight="1">
      <c r="A12" s="30">
        <v>5</v>
      </c>
      <c r="B12" s="31" t="s">
        <v>47</v>
      </c>
      <c r="C12" s="32">
        <v>125000</v>
      </c>
      <c r="D12" s="7"/>
    </row>
    <row r="13" spans="1:4" ht="21" customHeight="1">
      <c r="A13" s="30">
        <v>6</v>
      </c>
      <c r="B13" s="31" t="s">
        <v>137</v>
      </c>
      <c r="C13" s="32">
        <v>1000</v>
      </c>
      <c r="D13" s="7"/>
    </row>
    <row r="14" spans="1:4" ht="21" customHeight="1">
      <c r="A14" s="30">
        <v>7</v>
      </c>
      <c r="B14" s="31" t="s">
        <v>48</v>
      </c>
      <c r="C14" s="32">
        <v>2000</v>
      </c>
      <c r="D14" s="7"/>
    </row>
    <row r="15" spans="1:4" ht="21" customHeight="1">
      <c r="A15" s="30">
        <v>8</v>
      </c>
      <c r="B15" s="31" t="s">
        <v>49</v>
      </c>
      <c r="C15" s="32">
        <v>65000</v>
      </c>
      <c r="D15" s="7"/>
    </row>
    <row r="16" spans="1:4" ht="21" customHeight="1">
      <c r="A16" s="30">
        <v>9</v>
      </c>
      <c r="B16" s="31" t="s">
        <v>50</v>
      </c>
      <c r="C16" s="32">
        <v>236000</v>
      </c>
      <c r="D16" s="7"/>
    </row>
    <row r="17" spans="1:4" ht="21" customHeight="1">
      <c r="A17" s="30">
        <v>10</v>
      </c>
      <c r="B17" s="31" t="s">
        <v>51</v>
      </c>
      <c r="C17" s="32">
        <v>67000</v>
      </c>
      <c r="D17" s="7"/>
    </row>
    <row r="18" spans="1:4" ht="21" customHeight="1">
      <c r="A18" s="30">
        <v>11</v>
      </c>
      <c r="B18" s="31" t="s">
        <v>52</v>
      </c>
      <c r="C18" s="32">
        <v>375000</v>
      </c>
      <c r="D18" s="7"/>
    </row>
    <row r="19" spans="1:4" ht="21" customHeight="1">
      <c r="A19" s="30">
        <v>12</v>
      </c>
      <c r="B19" s="31" t="s">
        <v>138</v>
      </c>
      <c r="C19" s="32">
        <v>18000</v>
      </c>
      <c r="D19" s="7"/>
    </row>
    <row r="20" spans="1:4" ht="21" customHeight="1">
      <c r="A20" s="30">
        <v>13</v>
      </c>
      <c r="B20" s="31" t="s">
        <v>139</v>
      </c>
      <c r="C20" s="32">
        <v>6000</v>
      </c>
      <c r="D20" s="7"/>
    </row>
    <row r="21" spans="1:4" ht="21" customHeight="1">
      <c r="A21" s="30">
        <v>14</v>
      </c>
      <c r="B21" s="31" t="s">
        <v>140</v>
      </c>
      <c r="C21" s="32">
        <v>85000</v>
      </c>
      <c r="D21" s="7"/>
    </row>
    <row r="22" spans="1:4" ht="21" customHeight="1">
      <c r="A22" s="30">
        <v>15</v>
      </c>
      <c r="B22" s="31" t="s">
        <v>131</v>
      </c>
      <c r="C22" s="32">
        <v>8000</v>
      </c>
      <c r="D22" s="7"/>
    </row>
    <row r="23" spans="1:4" ht="21" customHeight="1">
      <c r="A23" s="30">
        <v>16</v>
      </c>
      <c r="B23" s="31" t="s">
        <v>132</v>
      </c>
      <c r="C23" s="32">
        <v>33000</v>
      </c>
      <c r="D23" s="7"/>
    </row>
    <row r="24" spans="1:4" ht="21" customHeight="1">
      <c r="A24" s="27" t="s">
        <v>8</v>
      </c>
      <c r="B24" s="44" t="s">
        <v>133</v>
      </c>
      <c r="C24" s="29">
        <f>C25+C26</f>
        <v>270000</v>
      </c>
      <c r="D24" s="7"/>
    </row>
    <row r="25" spans="1:4" ht="21" customHeight="1">
      <c r="A25" s="30">
        <v>1</v>
      </c>
      <c r="B25" s="31" t="s">
        <v>134</v>
      </c>
      <c r="C25" s="32">
        <v>50000</v>
      </c>
      <c r="D25" s="7"/>
    </row>
    <row r="26" spans="1:4" ht="21" customHeight="1">
      <c r="A26" s="30">
        <v>2</v>
      </c>
      <c r="B26" s="31" t="s">
        <v>135</v>
      </c>
      <c r="C26" s="32">
        <v>220000</v>
      </c>
      <c r="D26" s="7"/>
    </row>
    <row r="27" spans="1:4" s="2" customFormat="1" ht="21" customHeight="1">
      <c r="A27" s="27" t="s">
        <v>28</v>
      </c>
      <c r="B27" s="28" t="s">
        <v>54</v>
      </c>
      <c r="C27" s="29">
        <v>50573</v>
      </c>
      <c r="D27" s="15"/>
    </row>
    <row r="28" spans="1:4" s="2" customFormat="1" ht="21" customHeight="1">
      <c r="A28" s="27" t="s">
        <v>53</v>
      </c>
      <c r="B28" s="28" t="s">
        <v>136</v>
      </c>
      <c r="C28" s="29">
        <f>SUM(C29:C32)</f>
        <v>4972994</v>
      </c>
      <c r="D28" s="15"/>
    </row>
    <row r="29" spans="1:4" ht="21" customHeight="1">
      <c r="A29" s="30">
        <v>1</v>
      </c>
      <c r="B29" s="31" t="s">
        <v>141</v>
      </c>
      <c r="C29" s="32">
        <v>3440576</v>
      </c>
      <c r="D29" s="7"/>
    </row>
    <row r="30" spans="1:4" ht="21" customHeight="1">
      <c r="A30" s="30">
        <v>2</v>
      </c>
      <c r="B30" s="31" t="s">
        <v>142</v>
      </c>
      <c r="C30" s="32">
        <v>87099</v>
      </c>
      <c r="D30" s="7"/>
    </row>
    <row r="31" spans="1:4" ht="21" customHeight="1">
      <c r="A31" s="30">
        <v>3</v>
      </c>
      <c r="B31" s="31" t="s">
        <v>143</v>
      </c>
      <c r="C31" s="32">
        <v>704832</v>
      </c>
      <c r="D31" s="7"/>
    </row>
    <row r="32" spans="1:4" ht="21" customHeight="1">
      <c r="A32" s="30">
        <v>4</v>
      </c>
      <c r="B32" s="31" t="s">
        <v>144</v>
      </c>
      <c r="C32" s="32">
        <v>740487</v>
      </c>
      <c r="D32" s="7"/>
    </row>
    <row r="33" spans="1:5" ht="21" customHeight="1">
      <c r="A33" s="25"/>
      <c r="B33" s="22" t="s">
        <v>145</v>
      </c>
      <c r="C33" s="14">
        <f>C28+C27+C6</f>
        <v>7419567</v>
      </c>
      <c r="D33" s="7"/>
    </row>
    <row r="35" spans="1:5" ht="33.75" customHeight="1">
      <c r="A35" s="80"/>
      <c r="B35" s="81"/>
      <c r="C35" s="81"/>
      <c r="E35" s="16"/>
    </row>
    <row r="36" spans="1:5">
      <c r="B36" s="17"/>
    </row>
    <row r="37" spans="1:5">
      <c r="B37" s="17"/>
    </row>
    <row r="38" spans="1:5">
      <c r="B38" s="17"/>
    </row>
    <row r="39" spans="1:5">
      <c r="B39" s="17"/>
    </row>
    <row r="40" spans="1:5">
      <c r="B40" s="17"/>
    </row>
    <row r="41" spans="1:5">
      <c r="B41" s="17"/>
      <c r="C41" s="16"/>
      <c r="D41" s="16"/>
    </row>
  </sheetData>
  <mergeCells count="3">
    <mergeCell ref="A2:C2"/>
    <mergeCell ref="A3:C3"/>
    <mergeCell ref="A35:C35"/>
  </mergeCells>
  <pageMargins left="0.47" right="0.47" top="0.56000000000000005" bottom="0.25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topLeftCell="A4" workbookViewId="0">
      <selection activeCell="C6" sqref="C6"/>
    </sheetView>
  </sheetViews>
  <sheetFormatPr defaultRowHeight="18.75"/>
  <cols>
    <col min="1" max="1" width="5.109375" style="1" customWidth="1"/>
    <col min="2" max="2" width="58.21875" style="1" customWidth="1"/>
    <col min="3" max="3" width="16" style="1" customWidth="1"/>
    <col min="4" max="16384" width="8.88671875" style="1"/>
  </cols>
  <sheetData>
    <row r="1" spans="1:5" s="2" customFormat="1">
      <c r="A1" s="20" t="s">
        <v>119</v>
      </c>
      <c r="C1" s="52" t="s">
        <v>76</v>
      </c>
    </row>
    <row r="2" spans="1:5" ht="39" customHeight="1">
      <c r="A2" s="66" t="s">
        <v>146</v>
      </c>
      <c r="B2" s="67"/>
      <c r="C2" s="67"/>
    </row>
    <row r="3" spans="1:5">
      <c r="A3" s="76"/>
      <c r="B3" s="77"/>
      <c r="C3" s="77"/>
    </row>
    <row r="4" spans="1:5">
      <c r="C4" s="3" t="s">
        <v>40</v>
      </c>
    </row>
    <row r="5" spans="1:5">
      <c r="A5" s="8" t="s">
        <v>1</v>
      </c>
      <c r="B5" s="5" t="s">
        <v>2</v>
      </c>
      <c r="C5" s="5" t="s">
        <v>3</v>
      </c>
    </row>
    <row r="6" spans="1:5" ht="28.5" customHeight="1">
      <c r="A6" s="11"/>
      <c r="B6" s="21" t="s">
        <v>75</v>
      </c>
      <c r="C6" s="39">
        <f>C7+C13+C14+C15</f>
        <v>6891157</v>
      </c>
    </row>
    <row r="7" spans="1:5" s="2" customFormat="1" ht="21.95" customHeight="1">
      <c r="A7" s="27" t="s">
        <v>33</v>
      </c>
      <c r="B7" s="46" t="s">
        <v>74</v>
      </c>
      <c r="C7" s="29">
        <f>C8+C9+C10+C11+C12</f>
        <v>5281076</v>
      </c>
    </row>
    <row r="8" spans="1:5" ht="21.95" customHeight="1">
      <c r="A8" s="30" t="s">
        <v>4</v>
      </c>
      <c r="B8" s="47" t="s">
        <v>15</v>
      </c>
      <c r="C8" s="32">
        <v>726400</v>
      </c>
      <c r="E8" s="7"/>
    </row>
    <row r="9" spans="1:5" ht="21.95" customHeight="1">
      <c r="A9" s="30" t="s">
        <v>8</v>
      </c>
      <c r="B9" s="47" t="s">
        <v>16</v>
      </c>
      <c r="C9" s="32">
        <v>4372898</v>
      </c>
    </row>
    <row r="10" spans="1:5" ht="21.95" customHeight="1">
      <c r="A10" s="30" t="s">
        <v>13</v>
      </c>
      <c r="B10" s="47" t="s">
        <v>61</v>
      </c>
      <c r="C10" s="32">
        <v>62817</v>
      </c>
    </row>
    <row r="11" spans="1:5" ht="21.95" customHeight="1">
      <c r="A11" s="30" t="s">
        <v>60</v>
      </c>
      <c r="B11" s="47" t="s">
        <v>59</v>
      </c>
      <c r="C11" s="32">
        <v>1000</v>
      </c>
    </row>
    <row r="12" spans="1:5" ht="21.95" customHeight="1">
      <c r="A12" s="30" t="s">
        <v>58</v>
      </c>
      <c r="B12" s="47" t="s">
        <v>57</v>
      </c>
      <c r="C12" s="32">
        <v>117961</v>
      </c>
    </row>
    <row r="13" spans="1:5" ht="44.25" customHeight="1">
      <c r="A13" s="27" t="s">
        <v>28</v>
      </c>
      <c r="B13" s="48" t="s">
        <v>126</v>
      </c>
      <c r="C13" s="29">
        <v>1532418</v>
      </c>
    </row>
    <row r="14" spans="1:5" ht="39" customHeight="1">
      <c r="A14" s="27" t="s">
        <v>53</v>
      </c>
      <c r="B14" s="48" t="s">
        <v>127</v>
      </c>
      <c r="C14" s="29">
        <v>27090</v>
      </c>
    </row>
    <row r="15" spans="1:5" ht="21.95" customHeight="1">
      <c r="A15" s="27" t="s">
        <v>56</v>
      </c>
      <c r="B15" s="46" t="s">
        <v>55</v>
      </c>
      <c r="C15" s="29">
        <v>50573</v>
      </c>
    </row>
    <row r="16" spans="1:5" ht="21.95" customHeight="1">
      <c r="A16" s="25" t="s">
        <v>147</v>
      </c>
      <c r="B16" s="45" t="s">
        <v>124</v>
      </c>
      <c r="C16" s="14">
        <v>45710</v>
      </c>
    </row>
  </sheetData>
  <mergeCells count="2">
    <mergeCell ref="A3:C3"/>
    <mergeCell ref="A2:C2"/>
  </mergeCells>
  <pageMargins left="0.48" right="0.28999999999999998" top="0.63" bottom="0.24" header="0.52" footer="0.5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8"/>
  <sheetViews>
    <sheetView workbookViewId="0">
      <selection activeCell="C22" sqref="C22"/>
    </sheetView>
  </sheetViews>
  <sheetFormatPr defaultRowHeight="18.75"/>
  <cols>
    <col min="1" max="1" width="5.109375" style="1" customWidth="1"/>
    <col min="2" max="2" width="58.21875" style="1" customWidth="1"/>
    <col min="3" max="3" width="16" style="1" customWidth="1"/>
    <col min="4" max="16384" width="8.88671875" style="1"/>
  </cols>
  <sheetData>
    <row r="1" spans="1:5" s="2" customFormat="1">
      <c r="A1" s="20" t="s">
        <v>119</v>
      </c>
      <c r="C1" s="51" t="s">
        <v>77</v>
      </c>
    </row>
    <row r="2" spans="1:5" ht="29.25" customHeight="1">
      <c r="A2" s="72" t="s">
        <v>148</v>
      </c>
      <c r="B2" s="73"/>
      <c r="C2" s="73"/>
    </row>
    <row r="3" spans="1:5">
      <c r="A3" s="76"/>
      <c r="B3" s="77"/>
      <c r="C3" s="77"/>
    </row>
    <row r="4" spans="1:5">
      <c r="C4" s="3" t="s">
        <v>40</v>
      </c>
    </row>
    <row r="5" spans="1:5" ht="29.25" customHeight="1">
      <c r="A5" s="8" t="s">
        <v>1</v>
      </c>
      <c r="B5" s="5" t="s">
        <v>2</v>
      </c>
      <c r="C5" s="5" t="s">
        <v>3</v>
      </c>
    </row>
    <row r="6" spans="1:5" ht="28.5" customHeight="1">
      <c r="A6" s="11"/>
      <c r="B6" s="21" t="s">
        <v>75</v>
      </c>
      <c r="C6" s="39">
        <f>C7+C26+C27</f>
        <v>3916843</v>
      </c>
    </row>
    <row r="7" spans="1:5" s="2" customFormat="1" ht="20.100000000000001" customHeight="1">
      <c r="A7" s="27" t="s">
        <v>33</v>
      </c>
      <c r="B7" s="46" t="s">
        <v>74</v>
      </c>
      <c r="C7" s="29">
        <f>C8+C11+C23+C24+C25</f>
        <v>2333852</v>
      </c>
    </row>
    <row r="8" spans="1:5" s="2" customFormat="1" ht="20.100000000000001" customHeight="1">
      <c r="A8" s="27" t="s">
        <v>4</v>
      </c>
      <c r="B8" s="46" t="s">
        <v>15</v>
      </c>
      <c r="C8" s="29">
        <f>C9+C10</f>
        <v>508122</v>
      </c>
      <c r="E8" s="15"/>
    </row>
    <row r="9" spans="1:5" ht="20.100000000000001" customHeight="1">
      <c r="A9" s="30">
        <v>1</v>
      </c>
      <c r="B9" s="47" t="s">
        <v>73</v>
      </c>
      <c r="C9" s="49">
        <v>480122</v>
      </c>
    </row>
    <row r="10" spans="1:5" ht="20.100000000000001" customHeight="1">
      <c r="A10" s="30">
        <v>2</v>
      </c>
      <c r="B10" s="47" t="s">
        <v>122</v>
      </c>
      <c r="C10" s="32">
        <v>28000</v>
      </c>
    </row>
    <row r="11" spans="1:5" ht="20.100000000000001" customHeight="1">
      <c r="A11" s="27" t="s">
        <v>8</v>
      </c>
      <c r="B11" s="46" t="s">
        <v>16</v>
      </c>
      <c r="C11" s="29">
        <v>1702897</v>
      </c>
    </row>
    <row r="12" spans="1:5" ht="20.100000000000001" customHeight="1">
      <c r="A12" s="27"/>
      <c r="B12" s="47" t="s">
        <v>72</v>
      </c>
      <c r="C12" s="29"/>
    </row>
    <row r="13" spans="1:5" ht="20.100000000000001" customHeight="1">
      <c r="A13" s="30">
        <v>1</v>
      </c>
      <c r="B13" s="47" t="s">
        <v>71</v>
      </c>
      <c r="C13" s="32">
        <v>328953</v>
      </c>
    </row>
    <row r="14" spans="1:5" ht="20.100000000000001" customHeight="1">
      <c r="A14" s="30">
        <v>2</v>
      </c>
      <c r="B14" s="47" t="s">
        <v>70</v>
      </c>
      <c r="C14" s="32">
        <v>8447</v>
      </c>
    </row>
    <row r="15" spans="1:5" ht="20.100000000000001" customHeight="1">
      <c r="A15" s="30">
        <v>3</v>
      </c>
      <c r="B15" s="47" t="s">
        <v>69</v>
      </c>
      <c r="C15" s="32">
        <v>425334</v>
      </c>
    </row>
    <row r="16" spans="1:5" ht="20.100000000000001" customHeight="1">
      <c r="A16" s="30">
        <v>4</v>
      </c>
      <c r="B16" s="47" t="s">
        <v>68</v>
      </c>
      <c r="C16" s="32">
        <v>420824</v>
      </c>
    </row>
    <row r="17" spans="1:3" ht="20.100000000000001" customHeight="1">
      <c r="A17" s="30">
        <v>5</v>
      </c>
      <c r="B17" s="47" t="s">
        <v>67</v>
      </c>
      <c r="C17" s="32">
        <v>17020</v>
      </c>
    </row>
    <row r="18" spans="1:3" ht="20.100000000000001" customHeight="1">
      <c r="A18" s="30">
        <v>7</v>
      </c>
      <c r="B18" s="47" t="s">
        <v>66</v>
      </c>
      <c r="C18" s="32">
        <v>34559</v>
      </c>
    </row>
    <row r="19" spans="1:3" ht="20.100000000000001" customHeight="1">
      <c r="A19" s="30">
        <v>8</v>
      </c>
      <c r="B19" s="47" t="s">
        <v>65</v>
      </c>
      <c r="C19" s="32">
        <v>20692</v>
      </c>
    </row>
    <row r="20" spans="1:3" ht="20.100000000000001" customHeight="1">
      <c r="A20" s="30">
        <v>9</v>
      </c>
      <c r="B20" s="47" t="s">
        <v>64</v>
      </c>
      <c r="C20" s="32">
        <v>1794</v>
      </c>
    </row>
    <row r="21" spans="1:3" ht="20.100000000000001" customHeight="1">
      <c r="A21" s="30">
        <v>10</v>
      </c>
      <c r="B21" s="47" t="s">
        <v>63</v>
      </c>
      <c r="C21" s="32">
        <v>35548</v>
      </c>
    </row>
    <row r="22" spans="1:3" ht="20.100000000000001" customHeight="1">
      <c r="A22" s="30">
        <v>11</v>
      </c>
      <c r="B22" s="47" t="s">
        <v>62</v>
      </c>
      <c r="C22" s="32">
        <v>285034</v>
      </c>
    </row>
    <row r="23" spans="1:3" ht="20.25" customHeight="1">
      <c r="A23" s="27" t="s">
        <v>13</v>
      </c>
      <c r="B23" s="46" t="s">
        <v>61</v>
      </c>
      <c r="C23" s="29">
        <v>62817</v>
      </c>
    </row>
    <row r="24" spans="1:3" ht="20.25" customHeight="1">
      <c r="A24" s="27" t="s">
        <v>60</v>
      </c>
      <c r="B24" s="46" t="s">
        <v>59</v>
      </c>
      <c r="C24" s="29">
        <v>1000</v>
      </c>
    </row>
    <row r="25" spans="1:3" ht="20.25" customHeight="1">
      <c r="A25" s="27" t="s">
        <v>58</v>
      </c>
      <c r="B25" s="46" t="s">
        <v>57</v>
      </c>
      <c r="C25" s="29">
        <v>59016</v>
      </c>
    </row>
    <row r="26" spans="1:3" ht="39" customHeight="1">
      <c r="A26" s="27" t="s">
        <v>28</v>
      </c>
      <c r="B26" s="48" t="s">
        <v>126</v>
      </c>
      <c r="C26" s="29">
        <v>1532418</v>
      </c>
    </row>
    <row r="27" spans="1:3" ht="28.5" customHeight="1">
      <c r="A27" s="27" t="s">
        <v>53</v>
      </c>
      <c r="B27" s="50" t="s">
        <v>55</v>
      </c>
      <c r="C27" s="29">
        <v>50573</v>
      </c>
    </row>
    <row r="28" spans="1:3">
      <c r="A28" s="25"/>
      <c r="B28" s="45" t="s">
        <v>124</v>
      </c>
      <c r="C28" s="14">
        <v>45710</v>
      </c>
    </row>
  </sheetData>
  <mergeCells count="2">
    <mergeCell ref="A3:C3"/>
    <mergeCell ref="A2:C2"/>
  </mergeCells>
  <pageMargins left="0.5" right="0.34" top="0.63" bottom="0.59" header="0.22" footer="0.23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H33"/>
  <sheetViews>
    <sheetView topLeftCell="A16" zoomScaleNormal="75" workbookViewId="0">
      <selection activeCell="B10" sqref="B10"/>
    </sheetView>
  </sheetViews>
  <sheetFormatPr defaultRowHeight="20.100000000000001" customHeight="1"/>
  <cols>
    <col min="1" max="1" width="4.5546875" style="18" customWidth="1"/>
    <col min="2" max="2" width="47.77734375" style="1" customWidth="1"/>
    <col min="3" max="3" width="11.6640625" style="1" customWidth="1"/>
    <col min="4" max="4" width="10.77734375" style="1" customWidth="1"/>
    <col min="5" max="16384" width="8.88671875" style="1"/>
  </cols>
  <sheetData>
    <row r="1" spans="1:8" s="2" customFormat="1" ht="18.75" customHeight="1">
      <c r="A1" s="54" t="s">
        <v>119</v>
      </c>
      <c r="B1" s="15"/>
      <c r="C1" s="82" t="s">
        <v>106</v>
      </c>
      <c r="D1" s="82"/>
      <c r="E1" s="82"/>
      <c r="F1" s="15"/>
      <c r="G1" s="15"/>
    </row>
    <row r="2" spans="1:8" ht="57" customHeight="1">
      <c r="A2" s="83" t="s">
        <v>105</v>
      </c>
      <c r="B2" s="83"/>
      <c r="C2" s="83"/>
      <c r="D2" s="83"/>
      <c r="E2" s="83"/>
      <c r="F2" s="15"/>
      <c r="G2" s="15"/>
    </row>
    <row r="3" spans="1:8" ht="7.5" customHeight="1">
      <c r="A3" s="84"/>
      <c r="B3" s="84"/>
      <c r="C3" s="84"/>
      <c r="D3" s="84"/>
      <c r="E3" s="84"/>
      <c r="F3" s="15"/>
      <c r="G3" s="15"/>
    </row>
    <row r="4" spans="1:8" ht="12.75" customHeight="1">
      <c r="A4" s="23"/>
      <c r="B4" s="24"/>
      <c r="C4" s="24"/>
      <c r="D4" s="24"/>
    </row>
    <row r="5" spans="1:8" s="2" customFormat="1" ht="24.75" customHeight="1">
      <c r="A5" s="85"/>
      <c r="B5" s="85"/>
      <c r="D5" s="55" t="s">
        <v>40</v>
      </c>
    </row>
    <row r="6" spans="1:8" s="2" customFormat="1" ht="21" customHeight="1">
      <c r="A6" s="89" t="s">
        <v>1</v>
      </c>
      <c r="B6" s="89" t="s">
        <v>78</v>
      </c>
      <c r="C6" s="86" t="s">
        <v>16</v>
      </c>
      <c r="D6" s="87"/>
      <c r="E6" s="88"/>
    </row>
    <row r="7" spans="1:8" s="2" customFormat="1" ht="41.25" customHeight="1">
      <c r="A7" s="89"/>
      <c r="B7" s="89"/>
      <c r="C7" s="56" t="s">
        <v>79</v>
      </c>
      <c r="D7" s="57" t="s">
        <v>104</v>
      </c>
      <c r="E7" s="57" t="s">
        <v>103</v>
      </c>
    </row>
    <row r="8" spans="1:8" s="2" customFormat="1" ht="21" customHeight="1">
      <c r="A8" s="53"/>
      <c r="B8" s="53" t="s">
        <v>195</v>
      </c>
      <c r="C8" s="91"/>
      <c r="D8" s="92"/>
      <c r="E8" s="92"/>
    </row>
    <row r="9" spans="1:8" s="2" customFormat="1" ht="25.5" customHeight="1">
      <c r="A9" s="37"/>
      <c r="B9" s="58" t="s">
        <v>120</v>
      </c>
      <c r="C9" s="59"/>
      <c r="D9" s="59"/>
      <c r="E9" s="59"/>
      <c r="F9" s="15"/>
      <c r="G9" s="15"/>
      <c r="H9" s="15"/>
    </row>
    <row r="10" spans="1:8" ht="20.100000000000001" customHeight="1">
      <c r="A10" s="30">
        <v>1</v>
      </c>
      <c r="B10" s="60" t="s">
        <v>102</v>
      </c>
      <c r="C10" s="49">
        <f>D10+E10</f>
        <v>4184</v>
      </c>
      <c r="D10" s="49">
        <v>3251</v>
      </c>
      <c r="E10" s="49">
        <v>933</v>
      </c>
    </row>
    <row r="11" spans="1:8" ht="20.100000000000001" customHeight="1">
      <c r="A11" s="30">
        <v>2</v>
      </c>
      <c r="B11" s="60" t="s">
        <v>101</v>
      </c>
      <c r="C11" s="49">
        <f t="shared" ref="C11:C33" si="0">D11+E11</f>
        <v>4904</v>
      </c>
      <c r="D11" s="49">
        <v>4215</v>
      </c>
      <c r="E11" s="49">
        <v>689</v>
      </c>
    </row>
    <row r="12" spans="1:8" ht="20.100000000000001" customHeight="1">
      <c r="A12" s="30">
        <v>3</v>
      </c>
      <c r="B12" s="61" t="s">
        <v>100</v>
      </c>
      <c r="C12" s="49">
        <f t="shared" si="0"/>
        <v>6056</v>
      </c>
      <c r="D12" s="49">
        <v>4482</v>
      </c>
      <c r="E12" s="49">
        <v>1574</v>
      </c>
    </row>
    <row r="13" spans="1:8" ht="20.100000000000001" customHeight="1">
      <c r="A13" s="30">
        <v>4</v>
      </c>
      <c r="B13" s="60" t="s">
        <v>99</v>
      </c>
      <c r="C13" s="49">
        <f t="shared" si="0"/>
        <v>8090</v>
      </c>
      <c r="D13" s="49">
        <v>2310</v>
      </c>
      <c r="E13" s="49">
        <v>5780</v>
      </c>
    </row>
    <row r="14" spans="1:8" ht="20.100000000000001" customHeight="1">
      <c r="A14" s="30">
        <v>5</v>
      </c>
      <c r="B14" s="60" t="s">
        <v>98</v>
      </c>
      <c r="C14" s="49">
        <f t="shared" si="0"/>
        <v>6589</v>
      </c>
      <c r="D14" s="49">
        <v>4493</v>
      </c>
      <c r="E14" s="49">
        <v>2096</v>
      </c>
    </row>
    <row r="15" spans="1:8" ht="20.100000000000001" customHeight="1">
      <c r="A15" s="30">
        <v>6</v>
      </c>
      <c r="B15" s="60" t="s">
        <v>97</v>
      </c>
      <c r="C15" s="49">
        <f t="shared" si="0"/>
        <v>3712</v>
      </c>
      <c r="D15" s="49">
        <v>2751</v>
      </c>
      <c r="E15" s="49">
        <v>961</v>
      </c>
    </row>
    <row r="16" spans="1:8" ht="20.100000000000001" customHeight="1">
      <c r="A16" s="30">
        <v>7</v>
      </c>
      <c r="B16" s="60" t="s">
        <v>96</v>
      </c>
      <c r="C16" s="49">
        <f t="shared" si="0"/>
        <v>3607</v>
      </c>
      <c r="D16" s="49">
        <v>2424</v>
      </c>
      <c r="E16" s="49">
        <v>1183</v>
      </c>
    </row>
    <row r="17" spans="1:5" ht="20.100000000000001" customHeight="1">
      <c r="A17" s="30">
        <v>8</v>
      </c>
      <c r="B17" s="60" t="s">
        <v>95</v>
      </c>
      <c r="C17" s="49">
        <f t="shared" si="0"/>
        <v>5087</v>
      </c>
      <c r="D17" s="49">
        <v>3458</v>
      </c>
      <c r="E17" s="49">
        <v>1629</v>
      </c>
    </row>
    <row r="18" spans="1:5" ht="20.100000000000001" customHeight="1">
      <c r="A18" s="30">
        <v>9</v>
      </c>
      <c r="B18" s="60" t="s">
        <v>94</v>
      </c>
      <c r="C18" s="49">
        <f t="shared" si="0"/>
        <v>3946</v>
      </c>
      <c r="D18" s="49">
        <v>3013</v>
      </c>
      <c r="E18" s="49">
        <v>933</v>
      </c>
    </row>
    <row r="19" spans="1:5" ht="20.100000000000001" customHeight="1">
      <c r="A19" s="30">
        <v>10</v>
      </c>
      <c r="B19" s="60" t="s">
        <v>93</v>
      </c>
      <c r="C19" s="49">
        <f t="shared" si="0"/>
        <v>4503</v>
      </c>
      <c r="D19" s="49">
        <v>3548</v>
      </c>
      <c r="E19" s="49">
        <v>955</v>
      </c>
    </row>
    <row r="20" spans="1:5" ht="20.100000000000001" customHeight="1">
      <c r="A20" s="30">
        <v>11</v>
      </c>
      <c r="B20" s="61" t="s">
        <v>92</v>
      </c>
      <c r="C20" s="49">
        <f t="shared" si="0"/>
        <v>3243</v>
      </c>
      <c r="D20" s="49">
        <v>2691</v>
      </c>
      <c r="E20" s="49">
        <v>552</v>
      </c>
    </row>
    <row r="21" spans="1:5" ht="20.100000000000001" customHeight="1">
      <c r="A21" s="30">
        <v>12</v>
      </c>
      <c r="B21" s="60" t="s">
        <v>91</v>
      </c>
      <c r="C21" s="49">
        <f t="shared" si="0"/>
        <v>5227</v>
      </c>
      <c r="D21" s="49">
        <v>4093</v>
      </c>
      <c r="E21" s="49">
        <v>1134</v>
      </c>
    </row>
    <row r="22" spans="1:5" ht="20.100000000000001" customHeight="1">
      <c r="A22" s="30">
        <v>13</v>
      </c>
      <c r="B22" s="60" t="s">
        <v>90</v>
      </c>
      <c r="C22" s="49">
        <f t="shared" si="0"/>
        <v>3247</v>
      </c>
      <c r="D22" s="49">
        <v>2279</v>
      </c>
      <c r="E22" s="49">
        <v>968</v>
      </c>
    </row>
    <row r="23" spans="1:5" ht="20.100000000000001" customHeight="1">
      <c r="A23" s="30">
        <v>14</v>
      </c>
      <c r="B23" s="60" t="s">
        <v>89</v>
      </c>
      <c r="C23" s="49">
        <f t="shared" si="0"/>
        <v>4842</v>
      </c>
      <c r="D23" s="49">
        <v>3201</v>
      </c>
      <c r="E23" s="49">
        <v>1641</v>
      </c>
    </row>
    <row r="24" spans="1:5" ht="20.100000000000001" customHeight="1">
      <c r="A24" s="30">
        <v>15</v>
      </c>
      <c r="B24" s="60" t="s">
        <v>88</v>
      </c>
      <c r="C24" s="49">
        <f t="shared" si="0"/>
        <v>3797</v>
      </c>
      <c r="D24" s="49">
        <v>1973</v>
      </c>
      <c r="E24" s="49">
        <v>1824</v>
      </c>
    </row>
    <row r="25" spans="1:5" ht="20.100000000000001" customHeight="1">
      <c r="A25" s="30">
        <v>16</v>
      </c>
      <c r="B25" s="60" t="s">
        <v>87</v>
      </c>
      <c r="C25" s="49">
        <f t="shared" si="0"/>
        <v>6945</v>
      </c>
      <c r="D25" s="49">
        <v>5944</v>
      </c>
      <c r="E25" s="49">
        <v>1001</v>
      </c>
    </row>
    <row r="26" spans="1:5" ht="19.5" customHeight="1">
      <c r="A26" s="30">
        <v>17</v>
      </c>
      <c r="B26" s="62" t="s">
        <v>149</v>
      </c>
      <c r="C26" s="49">
        <f t="shared" si="0"/>
        <v>12951</v>
      </c>
      <c r="D26" s="49">
        <v>2846</v>
      </c>
      <c r="E26" s="49">
        <v>10105</v>
      </c>
    </row>
    <row r="27" spans="1:5" ht="20.100000000000001" customHeight="1">
      <c r="A27" s="30">
        <v>18</v>
      </c>
      <c r="B27" s="60" t="s">
        <v>86</v>
      </c>
      <c r="C27" s="49">
        <f t="shared" si="0"/>
        <v>15864</v>
      </c>
      <c r="D27" s="49">
        <v>5385</v>
      </c>
      <c r="E27" s="49">
        <v>10479</v>
      </c>
    </row>
    <row r="28" spans="1:5" ht="20.100000000000001" customHeight="1">
      <c r="A28" s="30">
        <v>19</v>
      </c>
      <c r="B28" s="61" t="s">
        <v>85</v>
      </c>
      <c r="C28" s="49">
        <f t="shared" si="0"/>
        <v>72339</v>
      </c>
      <c r="D28" s="49">
        <v>28536</v>
      </c>
      <c r="E28" s="49">
        <v>43803</v>
      </c>
    </row>
    <row r="29" spans="1:5" ht="20.100000000000001" customHeight="1">
      <c r="A29" s="30">
        <v>20</v>
      </c>
      <c r="B29" s="60" t="s">
        <v>84</v>
      </c>
      <c r="C29" s="49">
        <f t="shared" si="0"/>
        <v>6793</v>
      </c>
      <c r="D29" s="49">
        <v>3224</v>
      </c>
      <c r="E29" s="49">
        <v>3569</v>
      </c>
    </row>
    <row r="30" spans="1:5" ht="20.100000000000001" customHeight="1">
      <c r="A30" s="30">
        <v>21</v>
      </c>
      <c r="B30" s="60" t="s">
        <v>83</v>
      </c>
      <c r="C30" s="49">
        <f t="shared" si="0"/>
        <v>3923</v>
      </c>
      <c r="D30" s="49">
        <v>2678</v>
      </c>
      <c r="E30" s="49">
        <v>1245</v>
      </c>
    </row>
    <row r="31" spans="1:5" ht="20.100000000000001" customHeight="1">
      <c r="A31" s="30">
        <v>22</v>
      </c>
      <c r="B31" s="60" t="s">
        <v>82</v>
      </c>
      <c r="C31" s="49">
        <f t="shared" si="0"/>
        <v>3551</v>
      </c>
      <c r="D31" s="49">
        <v>2826</v>
      </c>
      <c r="E31" s="49">
        <v>725</v>
      </c>
    </row>
    <row r="32" spans="1:5" ht="20.100000000000001" customHeight="1">
      <c r="A32" s="30">
        <v>23</v>
      </c>
      <c r="B32" s="60" t="s">
        <v>81</v>
      </c>
      <c r="C32" s="49">
        <f t="shared" si="0"/>
        <v>3172</v>
      </c>
      <c r="D32" s="49">
        <v>2367</v>
      </c>
      <c r="E32" s="49">
        <v>805</v>
      </c>
    </row>
    <row r="33" spans="1:5" ht="20.100000000000001" customHeight="1">
      <c r="A33" s="63">
        <v>24</v>
      </c>
      <c r="B33" s="64" t="s">
        <v>80</v>
      </c>
      <c r="C33" s="65">
        <f t="shared" si="0"/>
        <v>1850</v>
      </c>
      <c r="D33" s="65">
        <v>1163</v>
      </c>
      <c r="E33" s="65">
        <v>687</v>
      </c>
    </row>
  </sheetData>
  <mergeCells count="7">
    <mergeCell ref="C1:E1"/>
    <mergeCell ref="A2:E2"/>
    <mergeCell ref="A3:E3"/>
    <mergeCell ref="A5:B5"/>
    <mergeCell ref="C6:E6"/>
    <mergeCell ref="A6:A7"/>
    <mergeCell ref="B6:B7"/>
  </mergeCells>
  <pageMargins left="0.2" right="0.2" top="0.79" bottom="0.62" header="0.65" footer="0.5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K22"/>
  <sheetViews>
    <sheetView tabSelected="1" zoomScale="85" zoomScaleNormal="85" workbookViewId="0">
      <selection activeCell="I8" sqref="I8"/>
    </sheetView>
  </sheetViews>
  <sheetFormatPr defaultRowHeight="16.5"/>
  <cols>
    <col min="1" max="1" width="6.44140625" style="101" customWidth="1"/>
    <col min="2" max="2" width="46.21875" style="101" customWidth="1"/>
    <col min="3" max="3" width="14.33203125" style="143" customWidth="1"/>
    <col min="4" max="4" width="18.33203125" style="101" customWidth="1"/>
    <col min="5" max="5" width="12.109375" style="101" customWidth="1"/>
    <col min="6" max="6" width="11.6640625" style="101" customWidth="1"/>
    <col min="7" max="7" width="12" style="101" customWidth="1"/>
    <col min="8" max="8" width="11.33203125" style="101" customWidth="1"/>
    <col min="9" max="9" width="11.33203125" style="102" customWidth="1"/>
    <col min="10" max="16384" width="8.88671875" style="101"/>
  </cols>
  <sheetData>
    <row r="1" spans="1:11" s="94" customFormat="1" ht="27" customHeight="1">
      <c r="A1" s="93" t="s">
        <v>119</v>
      </c>
      <c r="C1" s="95"/>
      <c r="D1" s="95"/>
      <c r="G1" s="94" t="s">
        <v>185</v>
      </c>
      <c r="I1" s="96"/>
      <c r="J1" s="97"/>
      <c r="K1" s="97"/>
    </row>
    <row r="2" spans="1:11" ht="6.75" customHeight="1">
      <c r="A2" s="98"/>
      <c r="B2" s="98"/>
      <c r="C2" s="99"/>
      <c r="D2" s="100"/>
    </row>
    <row r="3" spans="1:11" ht="36" customHeight="1">
      <c r="A3" s="90" t="s">
        <v>150</v>
      </c>
      <c r="B3" s="90"/>
      <c r="C3" s="90"/>
      <c r="D3" s="90"/>
      <c r="E3" s="90"/>
      <c r="F3" s="90"/>
      <c r="G3" s="90"/>
      <c r="H3" s="90"/>
      <c r="I3" s="90"/>
    </row>
    <row r="4" spans="1:11" ht="9" customHeight="1">
      <c r="A4" s="103"/>
      <c r="B4" s="103"/>
      <c r="C4" s="103"/>
      <c r="D4" s="103"/>
      <c r="E4" s="103"/>
      <c r="F4" s="103"/>
      <c r="G4" s="103"/>
      <c r="H4" s="103"/>
      <c r="I4" s="103"/>
    </row>
    <row r="5" spans="1:11" ht="15" customHeight="1">
      <c r="A5" s="104"/>
      <c r="B5" s="104"/>
      <c r="C5" s="104"/>
      <c r="D5" s="104"/>
      <c r="I5" s="105" t="s">
        <v>40</v>
      </c>
    </row>
    <row r="6" spans="1:11" s="151" customFormat="1" ht="30" customHeight="1">
      <c r="A6" s="145" t="s">
        <v>34</v>
      </c>
      <c r="B6" s="146" t="s">
        <v>118</v>
      </c>
      <c r="C6" s="145" t="s">
        <v>117</v>
      </c>
      <c r="D6" s="145" t="s">
        <v>116</v>
      </c>
      <c r="E6" s="147" t="s">
        <v>115</v>
      </c>
      <c r="F6" s="148" t="s">
        <v>114</v>
      </c>
      <c r="G6" s="149"/>
      <c r="H6" s="146" t="s">
        <v>154</v>
      </c>
      <c r="I6" s="150" t="s">
        <v>196</v>
      </c>
    </row>
    <row r="7" spans="1:11" s="151" customFormat="1" ht="45" customHeight="1">
      <c r="A7" s="145"/>
      <c r="B7" s="152"/>
      <c r="C7" s="145"/>
      <c r="D7" s="145"/>
      <c r="E7" s="147"/>
      <c r="F7" s="153" t="s">
        <v>79</v>
      </c>
      <c r="G7" s="153" t="s">
        <v>113</v>
      </c>
      <c r="H7" s="152"/>
      <c r="I7" s="154"/>
    </row>
    <row r="8" spans="1:11" s="106" customFormat="1" ht="21" customHeight="1">
      <c r="A8" s="107"/>
      <c r="B8" s="108" t="s">
        <v>121</v>
      </c>
      <c r="C8" s="107"/>
      <c r="D8" s="107"/>
      <c r="E8" s="109"/>
      <c r="F8" s="107"/>
      <c r="G8" s="107"/>
      <c r="H8" s="107"/>
      <c r="I8" s="110"/>
    </row>
    <row r="9" spans="1:11" s="106" customFormat="1" ht="63" customHeight="1">
      <c r="A9" s="111" t="s">
        <v>187</v>
      </c>
      <c r="B9" s="112" t="s">
        <v>151</v>
      </c>
      <c r="C9" s="113" t="s">
        <v>107</v>
      </c>
      <c r="D9" s="113" t="s">
        <v>152</v>
      </c>
      <c r="E9" s="111" t="s">
        <v>153</v>
      </c>
      <c r="F9" s="114">
        <v>167670</v>
      </c>
      <c r="G9" s="114"/>
      <c r="H9" s="114"/>
      <c r="I9" s="115">
        <v>1090</v>
      </c>
    </row>
    <row r="10" spans="1:11" s="106" customFormat="1" ht="63" customHeight="1">
      <c r="A10" s="116">
        <v>2</v>
      </c>
      <c r="B10" s="117" t="s">
        <v>155</v>
      </c>
      <c r="C10" s="118" t="s">
        <v>156</v>
      </c>
      <c r="D10" s="119" t="s">
        <v>157</v>
      </c>
      <c r="E10" s="120" t="s">
        <v>158</v>
      </c>
      <c r="F10" s="121">
        <v>33675</v>
      </c>
      <c r="G10" s="121">
        <v>33675</v>
      </c>
      <c r="H10" s="121"/>
      <c r="I10" s="122">
        <v>846</v>
      </c>
    </row>
    <row r="11" spans="1:11" s="106" customFormat="1" ht="63" customHeight="1">
      <c r="A11" s="111" t="s">
        <v>188</v>
      </c>
      <c r="B11" s="123" t="s">
        <v>159</v>
      </c>
      <c r="C11" s="113" t="s">
        <v>156</v>
      </c>
      <c r="D11" s="113"/>
      <c r="E11" s="111"/>
      <c r="F11" s="124">
        <v>29629</v>
      </c>
      <c r="G11" s="124">
        <v>29629</v>
      </c>
      <c r="H11" s="124"/>
      <c r="I11" s="125">
        <v>1020</v>
      </c>
    </row>
    <row r="12" spans="1:11" s="106" customFormat="1" ht="63" customHeight="1">
      <c r="A12" s="116">
        <v>4</v>
      </c>
      <c r="B12" s="126" t="s">
        <v>186</v>
      </c>
      <c r="C12" s="127" t="s">
        <v>156</v>
      </c>
      <c r="D12" s="127" t="s">
        <v>160</v>
      </c>
      <c r="E12" s="127">
        <v>2011</v>
      </c>
      <c r="F12" s="128">
        <v>11649</v>
      </c>
      <c r="G12" s="128">
        <v>11649</v>
      </c>
      <c r="H12" s="129"/>
      <c r="I12" s="125">
        <v>1211</v>
      </c>
    </row>
    <row r="13" spans="1:11" s="106" customFormat="1" ht="63" customHeight="1">
      <c r="A13" s="111" t="s">
        <v>189</v>
      </c>
      <c r="B13" s="126" t="s">
        <v>161</v>
      </c>
      <c r="C13" s="127" t="s">
        <v>171</v>
      </c>
      <c r="D13" s="127" t="s">
        <v>172</v>
      </c>
      <c r="E13" s="127">
        <v>2011</v>
      </c>
      <c r="F13" s="128">
        <v>43844</v>
      </c>
      <c r="G13" s="128">
        <v>43844</v>
      </c>
      <c r="H13" s="129"/>
      <c r="I13" s="125">
        <v>1286</v>
      </c>
    </row>
    <row r="14" spans="1:11" s="106" customFormat="1" ht="63" customHeight="1">
      <c r="A14" s="116">
        <v>6</v>
      </c>
      <c r="B14" s="112" t="s">
        <v>162</v>
      </c>
      <c r="C14" s="127" t="s">
        <v>156</v>
      </c>
      <c r="D14" s="127" t="s">
        <v>173</v>
      </c>
      <c r="E14" s="111" t="s">
        <v>174</v>
      </c>
      <c r="F14" s="130">
        <v>14983</v>
      </c>
      <c r="G14" s="130">
        <v>9983</v>
      </c>
      <c r="H14" s="130">
        <v>6000</v>
      </c>
      <c r="I14" s="131">
        <v>3500</v>
      </c>
    </row>
    <row r="15" spans="1:11" s="106" customFormat="1" ht="63" customHeight="1">
      <c r="A15" s="111" t="s">
        <v>190</v>
      </c>
      <c r="B15" s="117" t="s">
        <v>163</v>
      </c>
      <c r="C15" s="118" t="s">
        <v>107</v>
      </c>
      <c r="D15" s="119" t="s">
        <v>175</v>
      </c>
      <c r="E15" s="120" t="s">
        <v>174</v>
      </c>
      <c r="F15" s="121">
        <v>50856</v>
      </c>
      <c r="G15" s="121">
        <v>10000</v>
      </c>
      <c r="H15" s="121">
        <v>5000</v>
      </c>
      <c r="I15" s="122">
        <v>1500</v>
      </c>
    </row>
    <row r="16" spans="1:11" s="106" customFormat="1" ht="63" customHeight="1">
      <c r="A16" s="116">
        <v>8</v>
      </c>
      <c r="B16" s="126" t="s">
        <v>164</v>
      </c>
      <c r="C16" s="127" t="s">
        <v>109</v>
      </c>
      <c r="D16" s="127" t="s">
        <v>112</v>
      </c>
      <c r="E16" s="127" t="s">
        <v>174</v>
      </c>
      <c r="F16" s="128">
        <v>14993</v>
      </c>
      <c r="G16" s="128">
        <v>9993</v>
      </c>
      <c r="H16" s="129">
        <v>7000</v>
      </c>
      <c r="I16" s="125">
        <v>1500</v>
      </c>
    </row>
    <row r="17" spans="1:9" s="106" customFormat="1" ht="63" customHeight="1">
      <c r="A17" s="111" t="s">
        <v>191</v>
      </c>
      <c r="B17" s="112" t="s">
        <v>165</v>
      </c>
      <c r="C17" s="127" t="s">
        <v>111</v>
      </c>
      <c r="D17" s="127" t="s">
        <v>176</v>
      </c>
      <c r="E17" s="111" t="s">
        <v>177</v>
      </c>
      <c r="F17" s="130">
        <v>59289</v>
      </c>
      <c r="G17" s="130">
        <v>5929</v>
      </c>
      <c r="H17" s="130"/>
      <c r="I17" s="131">
        <v>2000</v>
      </c>
    </row>
    <row r="18" spans="1:9" s="106" customFormat="1" ht="63" customHeight="1">
      <c r="A18" s="116">
        <v>10</v>
      </c>
      <c r="B18" s="112" t="s">
        <v>166</v>
      </c>
      <c r="C18" s="127" t="s">
        <v>107</v>
      </c>
      <c r="D18" s="127" t="s">
        <v>178</v>
      </c>
      <c r="E18" s="111" t="s">
        <v>179</v>
      </c>
      <c r="F18" s="130">
        <v>110486</v>
      </c>
      <c r="G18" s="130">
        <v>20000</v>
      </c>
      <c r="H18" s="130"/>
      <c r="I18" s="131">
        <v>10000</v>
      </c>
    </row>
    <row r="19" spans="1:9" s="106" customFormat="1" ht="63" customHeight="1">
      <c r="A19" s="111" t="s">
        <v>192</v>
      </c>
      <c r="B19" s="132" t="s">
        <v>167</v>
      </c>
      <c r="C19" s="113" t="s">
        <v>108</v>
      </c>
      <c r="D19" s="133" t="s">
        <v>180</v>
      </c>
      <c r="E19" s="113" t="s">
        <v>181</v>
      </c>
      <c r="F19" s="129">
        <v>37122</v>
      </c>
      <c r="G19" s="129">
        <v>7122</v>
      </c>
      <c r="H19" s="130">
        <v>30000</v>
      </c>
      <c r="I19" s="131">
        <v>1700</v>
      </c>
    </row>
    <row r="20" spans="1:9" s="106" customFormat="1" ht="63" customHeight="1">
      <c r="A20" s="116">
        <v>12</v>
      </c>
      <c r="B20" s="132" t="s">
        <v>168</v>
      </c>
      <c r="C20" s="113" t="s">
        <v>171</v>
      </c>
      <c r="D20" s="133" t="s">
        <v>110</v>
      </c>
      <c r="E20" s="113" t="s">
        <v>181</v>
      </c>
      <c r="F20" s="129">
        <v>20737</v>
      </c>
      <c r="G20" s="129">
        <v>4000</v>
      </c>
      <c r="H20" s="130">
        <v>16800</v>
      </c>
      <c r="I20" s="131">
        <v>3200</v>
      </c>
    </row>
    <row r="21" spans="1:9" s="106" customFormat="1" ht="63" customHeight="1">
      <c r="A21" s="111" t="s">
        <v>193</v>
      </c>
      <c r="B21" s="134" t="s">
        <v>169</v>
      </c>
      <c r="C21" s="127" t="s">
        <v>171</v>
      </c>
      <c r="D21" s="135" t="s">
        <v>182</v>
      </c>
      <c r="E21" s="111" t="s">
        <v>183</v>
      </c>
      <c r="F21" s="129">
        <v>18000</v>
      </c>
      <c r="G21" s="129">
        <v>5600</v>
      </c>
      <c r="H21" s="130">
        <v>10719</v>
      </c>
      <c r="I21" s="131">
        <v>2100</v>
      </c>
    </row>
    <row r="22" spans="1:9" s="106" customFormat="1" ht="63" customHeight="1">
      <c r="A22" s="144">
        <v>14</v>
      </c>
      <c r="B22" s="136" t="s">
        <v>170</v>
      </c>
      <c r="C22" s="137" t="s">
        <v>109</v>
      </c>
      <c r="D22" s="138" t="s">
        <v>184</v>
      </c>
      <c r="E22" s="139">
        <v>2017</v>
      </c>
      <c r="F22" s="140">
        <v>96940</v>
      </c>
      <c r="G22" s="140">
        <v>19418</v>
      </c>
      <c r="H22" s="141">
        <v>84017</v>
      </c>
      <c r="I22" s="142">
        <v>500</v>
      </c>
    </row>
  </sheetData>
  <mergeCells count="12">
    <mergeCell ref="C1:D1"/>
    <mergeCell ref="A3:I3"/>
    <mergeCell ref="A4:I4"/>
    <mergeCell ref="D6:D7"/>
    <mergeCell ref="E6:E7"/>
    <mergeCell ref="A5:D5"/>
    <mergeCell ref="A6:A7"/>
    <mergeCell ref="B6:B7"/>
    <mergeCell ref="C6:C7"/>
    <mergeCell ref="F6:G6"/>
    <mergeCell ref="H6:H7"/>
    <mergeCell ref="I6:I7"/>
  </mergeCells>
  <pageMargins left="0.27" right="0.2" top="0.33" bottom="0.24" header="0.4" footer="0.28000000000000003"/>
  <pageSetup paperSize="9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ms10</vt:lpstr>
      <vt:lpstr>ms11</vt:lpstr>
      <vt:lpstr>ms12</vt:lpstr>
      <vt:lpstr>m13</vt:lpstr>
      <vt:lpstr>m14</vt:lpstr>
      <vt:lpstr>m15</vt:lpstr>
      <vt:lpstr>ms16</vt:lpstr>
      <vt:lpstr>'ms10'!Print_Area</vt:lpstr>
      <vt:lpstr>'ms16'!Print_Area</vt:lpstr>
      <vt:lpstr>'m13'!Print_Titles</vt:lpstr>
      <vt:lpstr>'m14'!Print_Titles</vt:lpstr>
      <vt:lpstr>'ms12'!Print_Titles</vt:lpstr>
      <vt:lpstr>'ms16'!Print_Titles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hoangdieuthuy</dc:creator>
  <cp:lastModifiedBy>phuonghonghoa</cp:lastModifiedBy>
  <cp:lastPrinted>2017-09-11T02:07:20Z</cp:lastPrinted>
  <dcterms:created xsi:type="dcterms:W3CDTF">2015-09-08T04:56:03Z</dcterms:created>
  <dcterms:modified xsi:type="dcterms:W3CDTF">2017-10-31T01:33:48Z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ISdDocName">
    <vt:lpwstr>MOFUCM115654</vt:lpwstr>
  </property>
  <property fmtid="{D5CDD505-2E9C-101B-9397-08002B2CF9AE}" pid="3" name="DISProperties">
    <vt:lpwstr>DISdDocName,DIScgiUrl,DISdUser,DISdID,DISidcName,DISTaskPaneUrl</vt:lpwstr>
  </property>
  <property fmtid="{D5CDD505-2E9C-101B-9397-08002B2CF9AE}" pid="4" name="DIScgiUrl">
    <vt:lpwstr>http://svr-portal2:16250/cs/idcplg</vt:lpwstr>
  </property>
  <property fmtid="{D5CDD505-2E9C-101B-9397-08002B2CF9AE}" pid="5" name="DISdUser">
    <vt:lpwstr>anonymous</vt:lpwstr>
  </property>
  <property fmtid="{D5CDD505-2E9C-101B-9397-08002B2CF9AE}" pid="6" name="DISdID">
    <vt:lpwstr>60201</vt:lpwstr>
  </property>
  <property fmtid="{D5CDD505-2E9C-101B-9397-08002B2CF9AE}" pid="7" name="DISTaskPaneUrl">
    <vt:lpwstr>http://svr-portal2:16250/cs/idcplg?IdcService=DESKTOP_DOC_INFO&amp;dDocName=MOFUCM115654&amp;dID=60201&amp;ClientControlled=DocMan,taskpane&amp;coreContentOnly=1</vt:lpwstr>
  </property>
  <property fmtid="{D5CDD505-2E9C-101B-9397-08002B2CF9AE}" pid="8" name="DISidcName">
    <vt:lpwstr>ucmtmp</vt:lpwstr>
  </property>
</Properties>
</file>