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Bao cao" sheetId="1" r:id="rId1"/>
  </sheets>
  <definedNames>
    <definedName name="_xlnm.Print_Area" localSheetId="0">'Bao cao'!$A$1:$H$66</definedName>
    <definedName name="_xlnm.Print_Titles" localSheetId="0">'Bao cao'!$8:$9</definedName>
  </definedNames>
  <calcPr calcId="124519"/>
</workbook>
</file>

<file path=xl/calcChain.xml><?xml version="1.0" encoding="utf-8"?>
<calcChain xmlns="http://schemas.openxmlformats.org/spreadsheetml/2006/main">
  <c r="H56" i="1"/>
  <c r="G56"/>
  <c r="G54"/>
  <c r="H53"/>
  <c r="G53"/>
  <c r="H51"/>
  <c r="G51"/>
  <c r="H50"/>
  <c r="G50"/>
  <c r="H49"/>
  <c r="G49"/>
  <c r="H48"/>
  <c r="G48"/>
  <c r="H47"/>
  <c r="G47"/>
  <c r="H46"/>
  <c r="G46"/>
  <c r="G42"/>
  <c r="H41"/>
  <c r="G41"/>
  <c r="H40"/>
  <c r="G40"/>
  <c r="H39"/>
  <c r="G39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G28"/>
  <c r="H27"/>
  <c r="G27"/>
  <c r="H26"/>
  <c r="G26"/>
  <c r="H25"/>
  <c r="G25"/>
  <c r="H24"/>
  <c r="H23" s="1"/>
  <c r="G24"/>
  <c r="G23"/>
  <c r="H22"/>
  <c r="G22"/>
  <c r="H21"/>
  <c r="G21"/>
  <c r="H20"/>
  <c r="G20"/>
  <c r="H19"/>
  <c r="G19"/>
  <c r="G17" s="1"/>
  <c r="H18"/>
  <c r="H17" s="1"/>
  <c r="G18"/>
  <c r="G16"/>
  <c r="H15"/>
  <c r="G15"/>
  <c r="H14"/>
  <c r="G14"/>
  <c r="H13"/>
  <c r="G13"/>
  <c r="H12"/>
  <c r="G12"/>
  <c r="G11" s="1"/>
  <c r="G10" s="1"/>
  <c r="H11" l="1"/>
  <c r="H10" s="1"/>
</calcChain>
</file>

<file path=xl/sharedStrings.xml><?xml version="1.0" encoding="utf-8"?>
<sst xmlns="http://schemas.openxmlformats.org/spreadsheetml/2006/main" count="86" uniqueCount="64">
  <si>
    <t xml:space="preserve">   UỶ BAN NHÂN DÂN</t>
  </si>
  <si>
    <t>Biểu số 48/CK-NSNN</t>
  </si>
  <si>
    <t>Phụ biểu số 6
 (Biểu mẫu số 16 NĐ 31)</t>
  </si>
  <si>
    <t xml:space="preserve">     TỈNH BẠC LIÊU</t>
  </si>
  <si>
    <t>DỰ TOÁN THU NGÂN SÁCH NHÀ NƯỚC NĂM 2018</t>
  </si>
  <si>
    <t>(Kèm theo Quyết định số            /QĐ-UBND ngày         tháng       năm 2017 của Uỷ ban nhân dân tỉnh)</t>
  </si>
  <si>
    <t>ĐVT: Triệu đồng</t>
  </si>
  <si>
    <t>Đơn vị: Triệu đồng</t>
  </si>
  <si>
    <t>STT</t>
  </si>
  <si>
    <t>Nội dung</t>
  </si>
  <si>
    <t>Ước thực hiện năm 2017</t>
  </si>
  <si>
    <t xml:space="preserve">Dự toán </t>
  </si>
  <si>
    <t>So sánh (%)</t>
  </si>
  <si>
    <t>Tổng thu NSNN</t>
  </si>
  <si>
    <t>Thu NSĐP</t>
  </si>
  <si>
    <t>TỔNG THU NSNN</t>
  </si>
  <si>
    <t>I</t>
  </si>
  <si>
    <t>Thu nội địa</t>
  </si>
  <si>
    <t xml:space="preserve">Thu từ khu vực DNNN do trung ương quản lý </t>
  </si>
  <si>
    <t>- Thuế giá trị gia tăng</t>
  </si>
  <si>
    <t>- Thuế thu nhập doanh nghiệp</t>
  </si>
  <si>
    <t xml:space="preserve"> - Thuế môn bài</t>
  </si>
  <si>
    <t xml:space="preserve"> - Thu khác</t>
  </si>
  <si>
    <t xml:space="preserve">Thu từ khu vực DNNN do địa phương quản lý </t>
  </si>
  <si>
    <t>- Thuế tiêu thụ đặc biệt</t>
  </si>
  <si>
    <t>- Thuế tài nguyên</t>
  </si>
  <si>
    <t xml:space="preserve">Thu từ khu vực doanh nghiệp có vốn đầu tư nước ngoài </t>
  </si>
  <si>
    <t xml:space="preserve"> - Tiền thuê mặt đất, mặt nước</t>
  </si>
  <si>
    <t xml:space="preserve">Thu từ khu vực kinh tế ngoài quốc doanh </t>
  </si>
  <si>
    <t>Thuế thu nhập cá nhân</t>
  </si>
  <si>
    <t xml:space="preserve">Thuế bảo vệ môi trường </t>
  </si>
  <si>
    <t>-</t>
  </si>
  <si>
    <t xml:space="preserve"> Trong đó: - Thu từ hàng hóa xuất nhập khẩu</t>
  </si>
  <si>
    <t xml:space="preserve">                 - Thu từ hàng hóa sản xuất trong nước </t>
  </si>
  <si>
    <t>Lệ phí trước bạ</t>
  </si>
  <si>
    <t>Thu phí, lệ phí</t>
  </si>
  <si>
    <t>Phí và lệ phí trung ương</t>
  </si>
  <si>
    <t>Phí và lệ phí tỉnh</t>
  </si>
  <si>
    <t>Phí và lệ phí huyện</t>
  </si>
  <si>
    <t>Phí và lệ phí xã, phường</t>
  </si>
  <si>
    <t>Thuế sử dụng đất nông nghiệp</t>
  </si>
  <si>
    <t>Thuế sử dụng đất phi nông nghiệp</t>
  </si>
  <si>
    <t>Tiền cho thuê đất, thuê mặt nước</t>
  </si>
  <si>
    <t>Thu tiền sử dụng đất</t>
  </si>
  <si>
    <t>Tiền cho thuê và tiền bán nhà ở thuộc sở hữu nhà nước</t>
  </si>
  <si>
    <t xml:space="preserve">Thu từ hoạt động xổ số kiến thiết </t>
  </si>
  <si>
    <t>(Chi tiết theo sắc thuế)</t>
  </si>
  <si>
    <t>Thu khác ngân sách</t>
  </si>
  <si>
    <t xml:space="preserve">  Trong đó: - Thu phạt vi phạm hành chính lĩnh vực ATGT</t>
  </si>
  <si>
    <t xml:space="preserve">                   - Phạt vi phạm HC do cơ quan thuế xử lý</t>
  </si>
  <si>
    <t xml:space="preserve">Thu khác tại xã       </t>
  </si>
  <si>
    <t xml:space="preserve"> Thu cổ thức và lợi nhuận sau thuế (địa phương hưởng 100%)</t>
  </si>
  <si>
    <t>II</t>
  </si>
  <si>
    <t>Thu từ dầu thô</t>
  </si>
  <si>
    <t>III</t>
  </si>
  <si>
    <t>Thu từ hoạt động xuất, nhập khẩu</t>
  </si>
  <si>
    <t>Thuế GTGT thu từ hàng hóa nhập khẩu</t>
  </si>
  <si>
    <t>Thuế xuất khẩu</t>
  </si>
  <si>
    <t>Thuế nhập khẩu</t>
  </si>
  <si>
    <t>Thuế TTĐB thu từ hàng hóa nhập khẩu</t>
  </si>
  <si>
    <t>Thuế BVMT thu từ hàng hóa nhập khẩu</t>
  </si>
  <si>
    <t>Thu khác</t>
  </si>
  <si>
    <t>IV</t>
  </si>
  <si>
    <t>Thu viện trợ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</si>
</sst>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i/>
      <sz val="10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10" fillId="0" borderId="0" xfId="0" applyFont="1"/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7" xfId="0" applyFont="1" applyBorder="1" applyAlignment="1">
      <alignment wrapText="1"/>
    </xf>
    <xf numFmtId="3" fontId="6" fillId="0" borderId="8" xfId="0" applyNumberFormat="1" applyFont="1" applyBorder="1" applyAlignment="1">
      <alignment horizontal="center" wrapText="1"/>
    </xf>
    <xf numFmtId="3" fontId="6" fillId="0" borderId="8" xfId="0" applyNumberFormat="1" applyFont="1" applyBorder="1" applyAlignment="1">
      <alignment horizontal="right" wrapText="1"/>
    </xf>
    <xf numFmtId="2" fontId="6" fillId="0" borderId="7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4" fontId="6" fillId="0" borderId="8" xfId="0" applyNumberFormat="1" applyFont="1" applyBorder="1" applyAlignment="1">
      <alignment horizontal="center" wrapText="1"/>
    </xf>
    <xf numFmtId="0" fontId="1" fillId="0" borderId="0" xfId="0" applyFont="1"/>
    <xf numFmtId="0" fontId="11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wrapText="1"/>
    </xf>
    <xf numFmtId="3" fontId="11" fillId="2" borderId="8" xfId="0" applyNumberFormat="1" applyFont="1" applyFill="1" applyBorder="1" applyAlignment="1">
      <alignment wrapText="1"/>
    </xf>
    <xf numFmtId="2" fontId="11" fillId="0" borderId="8" xfId="0" applyNumberFormat="1" applyFont="1" applyBorder="1" applyAlignment="1">
      <alignment horizontal="right" wrapText="1"/>
    </xf>
    <xf numFmtId="0" fontId="11" fillId="2" borderId="8" xfId="0" applyFont="1" applyFill="1" applyBorder="1" applyAlignment="1">
      <alignment wrapText="1"/>
    </xf>
    <xf numFmtId="4" fontId="11" fillId="2" borderId="8" xfId="0" applyNumberFormat="1" applyFont="1" applyFill="1" applyBorder="1" applyAlignment="1">
      <alignment wrapText="1"/>
    </xf>
    <xf numFmtId="0" fontId="11" fillId="2" borderId="8" xfId="0" applyFont="1" applyFill="1" applyBorder="1" applyAlignment="1">
      <alignment horizontal="center" wrapText="1"/>
    </xf>
    <xf numFmtId="0" fontId="10" fillId="0" borderId="0" xfId="0" applyFont="1" applyAlignment="1"/>
    <xf numFmtId="0" fontId="12" fillId="0" borderId="8" xfId="0" applyFont="1" applyBorder="1" applyAlignment="1">
      <alignment horizontal="center" wrapText="1"/>
    </xf>
    <xf numFmtId="3" fontId="12" fillId="2" borderId="8" xfId="0" applyNumberFormat="1" applyFont="1" applyFill="1" applyBorder="1" applyAlignment="1">
      <alignment wrapText="1"/>
    </xf>
    <xf numFmtId="4" fontId="12" fillId="2" borderId="8" xfId="0" applyNumberFormat="1" applyFont="1" applyFill="1" applyBorder="1" applyAlignment="1">
      <alignment wrapText="1"/>
    </xf>
    <xf numFmtId="0" fontId="13" fillId="0" borderId="0" xfId="0" applyFont="1"/>
    <xf numFmtId="0" fontId="11" fillId="3" borderId="8" xfId="0" applyFont="1" applyFill="1" applyBorder="1" applyAlignment="1">
      <alignment horizontal="center" wrapText="1"/>
    </xf>
    <xf numFmtId="3" fontId="11" fillId="3" borderId="8" xfId="0" applyNumberFormat="1" applyFont="1" applyFill="1" applyBorder="1" applyAlignment="1">
      <alignment wrapText="1"/>
    </xf>
    <xf numFmtId="0" fontId="10" fillId="3" borderId="0" xfId="0" applyFont="1" applyFill="1"/>
    <xf numFmtId="3" fontId="6" fillId="2" borderId="8" xfId="0" applyNumberFormat="1" applyFont="1" applyFill="1" applyBorder="1" applyAlignment="1">
      <alignment wrapText="1"/>
    </xf>
    <xf numFmtId="0" fontId="6" fillId="0" borderId="9" xfId="0" applyFont="1" applyBorder="1" applyAlignment="1">
      <alignment horizontal="center" wrapText="1"/>
    </xf>
    <xf numFmtId="3" fontId="6" fillId="2" borderId="9" xfId="0" applyNumberFormat="1" applyFont="1" applyFill="1" applyBorder="1" applyAlignment="1">
      <alignment wrapText="1"/>
    </xf>
  </cellXfs>
  <cellStyles count="2">
    <cellStyle name="Comma 8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tabSelected="1" topLeftCell="A59" workbookViewId="0">
      <selection activeCell="J21" sqref="J21"/>
    </sheetView>
  </sheetViews>
  <sheetFormatPr defaultRowHeight="15"/>
  <cols>
    <col min="1" max="1" width="6.5" style="2" customWidth="1"/>
    <col min="2" max="2" width="54.75" style="2" customWidth="1"/>
    <col min="3" max="4" width="0" style="2" hidden="1" customWidth="1"/>
    <col min="5" max="6" width="13.375" style="2" customWidth="1"/>
    <col min="7" max="8" width="0" style="2" hidden="1" customWidth="1"/>
    <col min="9" max="16384" width="9" style="2"/>
  </cols>
  <sheetData>
    <row r="1" spans="1:8" ht="18.75" customHeight="1">
      <c r="A1" s="1" t="s">
        <v>0</v>
      </c>
      <c r="B1" s="1"/>
      <c r="E1" s="3" t="s">
        <v>1</v>
      </c>
      <c r="F1" s="3"/>
      <c r="G1" s="4" t="s">
        <v>2</v>
      </c>
      <c r="H1" s="4"/>
    </row>
    <row r="2" spans="1:8" ht="18" customHeight="1">
      <c r="A2" s="1" t="s">
        <v>3</v>
      </c>
      <c r="B2" s="1"/>
      <c r="G2" s="4"/>
      <c r="H2" s="4"/>
    </row>
    <row r="3" spans="1:8" ht="9.75" customHeight="1">
      <c r="A3" s="5"/>
    </row>
    <row r="4" spans="1:8" ht="18.75">
      <c r="A4" s="6" t="s">
        <v>4</v>
      </c>
      <c r="B4" s="6"/>
      <c r="C4" s="6"/>
      <c r="D4" s="6"/>
      <c r="E4" s="6"/>
      <c r="F4" s="6"/>
      <c r="G4" s="6"/>
      <c r="H4" s="6"/>
    </row>
    <row r="5" spans="1:8" ht="17.25" customHeight="1">
      <c r="A5" s="7" t="s">
        <v>5</v>
      </c>
      <c r="B5" s="7"/>
      <c r="C5" s="7"/>
      <c r="D5" s="7"/>
      <c r="E5" s="7"/>
      <c r="F5" s="7"/>
      <c r="G5" s="7"/>
      <c r="H5" s="7"/>
    </row>
    <row r="6" spans="1:8" ht="17.25" customHeight="1">
      <c r="A6" s="8"/>
      <c r="B6" s="8"/>
      <c r="C6" s="8"/>
      <c r="D6" s="8"/>
      <c r="E6" s="8"/>
      <c r="F6" s="8"/>
      <c r="G6" s="8"/>
      <c r="H6" s="8"/>
    </row>
    <row r="7" spans="1:8" ht="24.75" customHeight="1">
      <c r="E7" s="9" t="s">
        <v>6</v>
      </c>
      <c r="F7" s="9"/>
      <c r="G7" s="10" t="s">
        <v>7</v>
      </c>
      <c r="H7" s="10"/>
    </row>
    <row r="8" spans="1:8" s="15" customFormat="1" ht="18.75">
      <c r="A8" s="11" t="s">
        <v>8</v>
      </c>
      <c r="B8" s="11" t="s">
        <v>9</v>
      </c>
      <c r="C8" s="12" t="s">
        <v>10</v>
      </c>
      <c r="D8" s="13"/>
      <c r="E8" s="12" t="s">
        <v>11</v>
      </c>
      <c r="F8" s="13"/>
      <c r="G8" s="14" t="s">
        <v>12</v>
      </c>
      <c r="H8" s="14"/>
    </row>
    <row r="9" spans="1:8" s="15" customFormat="1" ht="56.25">
      <c r="A9" s="16"/>
      <c r="B9" s="16"/>
      <c r="C9" s="17" t="s">
        <v>13</v>
      </c>
      <c r="D9" s="17" t="s">
        <v>14</v>
      </c>
      <c r="E9" s="18" t="s">
        <v>13</v>
      </c>
      <c r="F9" s="18" t="s">
        <v>14</v>
      </c>
      <c r="G9" s="17" t="s">
        <v>13</v>
      </c>
      <c r="H9" s="17" t="s">
        <v>14</v>
      </c>
    </row>
    <row r="10" spans="1:8" s="15" customFormat="1" ht="25.5" customHeight="1">
      <c r="A10" s="19"/>
      <c r="B10" s="20" t="s">
        <v>15</v>
      </c>
      <c r="C10" s="21">
        <v>2810000</v>
      </c>
      <c r="D10" s="21">
        <v>2619684</v>
      </c>
      <c r="E10" s="22">
        <v>2908000</v>
      </c>
      <c r="F10" s="22">
        <v>2703300</v>
      </c>
      <c r="G10" s="23">
        <f t="shared" ref="G10:H10" si="0">G11+G58+G59+G66</f>
        <v>3667.4514463414412</v>
      </c>
      <c r="H10" s="19">
        <f t="shared" si="0"/>
        <v>3703.0337078686916</v>
      </c>
    </row>
    <row r="11" spans="1:8" s="27" customFormat="1" ht="25.5" customHeight="1">
      <c r="A11" s="24" t="s">
        <v>16</v>
      </c>
      <c r="B11" s="25" t="s">
        <v>17</v>
      </c>
      <c r="C11" s="21">
        <v>2810000</v>
      </c>
      <c r="D11" s="21">
        <v>2619684</v>
      </c>
      <c r="E11" s="22">
        <v>2908000</v>
      </c>
      <c r="F11" s="22">
        <v>2703300</v>
      </c>
      <c r="G11" s="26">
        <f t="shared" ref="G11:H11" si="1">G12+G17+G23+G29+G36+G37+G40+G41+G46+G47+G48+G49+G50+G51+G53+G56+G57</f>
        <v>3667.4514463414412</v>
      </c>
      <c r="H11" s="26">
        <f t="shared" si="1"/>
        <v>3703.0337078686916</v>
      </c>
    </row>
    <row r="12" spans="1:8" s="15" customFormat="1" ht="25.5" customHeight="1">
      <c r="A12" s="28">
        <v>1</v>
      </c>
      <c r="B12" s="29" t="s">
        <v>18</v>
      </c>
      <c r="C12" s="30">
        <v>68000</v>
      </c>
      <c r="D12" s="30">
        <v>62369</v>
      </c>
      <c r="E12" s="30">
        <v>80000</v>
      </c>
      <c r="F12" s="30">
        <v>80000</v>
      </c>
      <c r="G12" s="31">
        <f>SUM(G13:G14)</f>
        <v>353.91862490980111</v>
      </c>
      <c r="H12" s="31">
        <f>SUM(H13:H14)</f>
        <v>353.91862490980111</v>
      </c>
    </row>
    <row r="13" spans="1:8" s="15" customFormat="1" ht="25.5" customHeight="1">
      <c r="A13" s="28"/>
      <c r="B13" s="32" t="s">
        <v>19</v>
      </c>
      <c r="C13" s="30">
        <v>61049</v>
      </c>
      <c r="D13" s="30">
        <v>61049</v>
      </c>
      <c r="E13" s="30">
        <v>77000</v>
      </c>
      <c r="F13" s="30">
        <v>77000</v>
      </c>
      <c r="G13" s="33">
        <f t="shared" ref="G13:H15" si="2">E13/C13*100</f>
        <v>126.12819210797883</v>
      </c>
      <c r="H13" s="33">
        <f t="shared" si="2"/>
        <v>126.12819210797883</v>
      </c>
    </row>
    <row r="14" spans="1:8" s="15" customFormat="1" ht="25.5" customHeight="1">
      <c r="A14" s="28"/>
      <c r="B14" s="32" t="s">
        <v>20</v>
      </c>
      <c r="C14" s="30">
        <v>1317</v>
      </c>
      <c r="D14" s="30">
        <v>1317</v>
      </c>
      <c r="E14" s="30">
        <v>3000</v>
      </c>
      <c r="F14" s="30">
        <v>3000</v>
      </c>
      <c r="G14" s="33">
        <f t="shared" si="2"/>
        <v>227.79043280182231</v>
      </c>
      <c r="H14" s="33">
        <f t="shared" si="2"/>
        <v>227.79043280182231</v>
      </c>
    </row>
    <row r="15" spans="1:8" s="15" customFormat="1" ht="21.75" customHeight="1">
      <c r="A15" s="28"/>
      <c r="B15" s="30" t="s">
        <v>21</v>
      </c>
      <c r="C15" s="30">
        <v>3</v>
      </c>
      <c r="D15" s="30">
        <v>3</v>
      </c>
      <c r="E15" s="30"/>
      <c r="F15" s="30"/>
      <c r="G15" s="33">
        <f t="shared" si="2"/>
        <v>0</v>
      </c>
      <c r="H15" s="33">
        <f t="shared" si="2"/>
        <v>0</v>
      </c>
    </row>
    <row r="16" spans="1:8" s="15" customFormat="1" ht="21.75" customHeight="1">
      <c r="A16" s="28"/>
      <c r="B16" s="30" t="s">
        <v>22</v>
      </c>
      <c r="C16" s="30">
        <v>5631</v>
      </c>
      <c r="D16" s="30">
        <v>0</v>
      </c>
      <c r="E16" s="30"/>
      <c r="F16" s="30"/>
      <c r="G16" s="33">
        <f>E16/C16*100</f>
        <v>0</v>
      </c>
      <c r="H16" s="33"/>
    </row>
    <row r="17" spans="1:8" s="15" customFormat="1" ht="24" customHeight="1">
      <c r="A17" s="28">
        <v>2</v>
      </c>
      <c r="B17" s="29" t="s">
        <v>23</v>
      </c>
      <c r="C17" s="30">
        <v>396000</v>
      </c>
      <c r="D17" s="30">
        <v>396000</v>
      </c>
      <c r="E17" s="30">
        <v>442000</v>
      </c>
      <c r="F17" s="30">
        <v>442000</v>
      </c>
      <c r="G17" s="33">
        <f>SUM(G18:G21)</f>
        <v>457.20266918573691</v>
      </c>
      <c r="H17" s="33">
        <f>SUM(H18:H21)</f>
        <v>457.20266918573691</v>
      </c>
    </row>
    <row r="18" spans="1:8" s="15" customFormat="1" ht="25.5" customHeight="1">
      <c r="A18" s="34"/>
      <c r="B18" s="32" t="s">
        <v>19</v>
      </c>
      <c r="C18" s="30">
        <v>54403</v>
      </c>
      <c r="D18" s="30">
        <v>54403</v>
      </c>
      <c r="E18" s="30">
        <v>70800</v>
      </c>
      <c r="F18" s="30">
        <v>70800</v>
      </c>
      <c r="G18" s="33">
        <f t="shared" ref="G18:H22" si="3">E18/C18*100</f>
        <v>130.13988199180193</v>
      </c>
      <c r="H18" s="33">
        <f t="shared" si="3"/>
        <v>130.13988199180193</v>
      </c>
    </row>
    <row r="19" spans="1:8" s="15" customFormat="1" ht="25.5" customHeight="1">
      <c r="A19" s="34"/>
      <c r="B19" s="32" t="s">
        <v>20</v>
      </c>
      <c r="C19" s="30">
        <v>11000</v>
      </c>
      <c r="D19" s="30">
        <v>11000</v>
      </c>
      <c r="E19" s="30">
        <v>11000</v>
      </c>
      <c r="F19" s="30">
        <v>11000</v>
      </c>
      <c r="G19" s="33">
        <f t="shared" si="3"/>
        <v>100</v>
      </c>
      <c r="H19" s="33">
        <f t="shared" si="3"/>
        <v>100</v>
      </c>
    </row>
    <row r="20" spans="1:8" s="15" customFormat="1" ht="25.5" customHeight="1">
      <c r="A20" s="34"/>
      <c r="B20" s="32" t="s">
        <v>24</v>
      </c>
      <c r="C20" s="30">
        <v>326796</v>
      </c>
      <c r="D20" s="30">
        <v>326796</v>
      </c>
      <c r="E20" s="30">
        <v>357000</v>
      </c>
      <c r="F20" s="30">
        <v>357000</v>
      </c>
      <c r="G20" s="33">
        <f t="shared" si="3"/>
        <v>109.24246318804391</v>
      </c>
      <c r="H20" s="33">
        <f t="shared" si="3"/>
        <v>109.24246318804391</v>
      </c>
    </row>
    <row r="21" spans="1:8" s="35" customFormat="1" ht="25.5" customHeight="1">
      <c r="A21" s="34"/>
      <c r="B21" s="32" t="s">
        <v>25</v>
      </c>
      <c r="C21" s="30">
        <v>2716</v>
      </c>
      <c r="D21" s="30">
        <v>2716</v>
      </c>
      <c r="E21" s="30">
        <v>3200</v>
      </c>
      <c r="F21" s="30">
        <v>3200</v>
      </c>
      <c r="G21" s="33">
        <f t="shared" si="3"/>
        <v>117.82032400589102</v>
      </c>
      <c r="H21" s="33">
        <f t="shared" si="3"/>
        <v>117.82032400589102</v>
      </c>
    </row>
    <row r="22" spans="1:8" s="35" customFormat="1" ht="25.5" customHeight="1">
      <c r="A22" s="34"/>
      <c r="B22" s="32" t="s">
        <v>22</v>
      </c>
      <c r="C22" s="30">
        <v>1085</v>
      </c>
      <c r="D22" s="30">
        <v>1085</v>
      </c>
      <c r="E22" s="30"/>
      <c r="F22" s="30"/>
      <c r="G22" s="33">
        <f t="shared" si="3"/>
        <v>0</v>
      </c>
      <c r="H22" s="33">
        <f t="shared" si="3"/>
        <v>0</v>
      </c>
    </row>
    <row r="23" spans="1:8" s="15" customFormat="1" ht="28.5" customHeight="1">
      <c r="A23" s="28">
        <v>3</v>
      </c>
      <c r="B23" s="30" t="s">
        <v>26</v>
      </c>
      <c r="C23" s="30">
        <v>11000</v>
      </c>
      <c r="D23" s="30">
        <v>10995</v>
      </c>
      <c r="E23" s="30">
        <v>12000</v>
      </c>
      <c r="F23" s="30">
        <v>12000</v>
      </c>
      <c r="G23" s="30">
        <f>SUM(G24:G27)</f>
        <v>1381.9488979646944</v>
      </c>
      <c r="H23" s="30">
        <f>SUM(H24:H27)</f>
        <v>1381.9488979646944</v>
      </c>
    </row>
    <row r="24" spans="1:8" s="15" customFormat="1" ht="25.5" customHeight="1">
      <c r="A24" s="28"/>
      <c r="B24" s="30" t="s">
        <v>19</v>
      </c>
      <c r="C24" s="30">
        <v>215</v>
      </c>
      <c r="D24" s="30">
        <v>215</v>
      </c>
      <c r="E24" s="30">
        <v>350</v>
      </c>
      <c r="F24" s="30">
        <v>350</v>
      </c>
      <c r="G24" s="33">
        <f t="shared" ref="G24:H27" si="4">E24/C24*100</f>
        <v>162.7906976744186</v>
      </c>
      <c r="H24" s="33">
        <f t="shared" si="4"/>
        <v>162.7906976744186</v>
      </c>
    </row>
    <row r="25" spans="1:8" s="15" customFormat="1" ht="21" customHeight="1">
      <c r="A25" s="28"/>
      <c r="B25" s="30" t="s">
        <v>20</v>
      </c>
      <c r="C25" s="30">
        <v>10600</v>
      </c>
      <c r="D25" s="30">
        <v>10600</v>
      </c>
      <c r="E25" s="30">
        <v>11000</v>
      </c>
      <c r="F25" s="30">
        <v>11000</v>
      </c>
      <c r="G25" s="33">
        <f t="shared" si="4"/>
        <v>103.77358490566037</v>
      </c>
      <c r="H25" s="33">
        <f t="shared" si="4"/>
        <v>103.77358490566037</v>
      </c>
    </row>
    <row r="26" spans="1:8" s="15" customFormat="1" ht="25.5" customHeight="1">
      <c r="A26" s="28"/>
      <c r="B26" s="30" t="s">
        <v>25</v>
      </c>
      <c r="C26" s="30">
        <v>130</v>
      </c>
      <c r="D26" s="30">
        <v>130</v>
      </c>
      <c r="E26" s="30">
        <v>150</v>
      </c>
      <c r="F26" s="30">
        <v>150</v>
      </c>
      <c r="G26" s="33">
        <f t="shared" si="4"/>
        <v>115.38461538461537</v>
      </c>
      <c r="H26" s="33">
        <f t="shared" si="4"/>
        <v>115.38461538461537</v>
      </c>
    </row>
    <row r="27" spans="1:8" s="15" customFormat="1" ht="25.5" customHeight="1">
      <c r="A27" s="28"/>
      <c r="B27" s="30" t="s">
        <v>27</v>
      </c>
      <c r="C27" s="30">
        <v>50</v>
      </c>
      <c r="D27" s="30">
        <v>50</v>
      </c>
      <c r="E27" s="30">
        <v>500</v>
      </c>
      <c r="F27" s="30">
        <v>500</v>
      </c>
      <c r="G27" s="33">
        <f t="shared" si="4"/>
        <v>1000</v>
      </c>
      <c r="H27" s="33">
        <f t="shared" si="4"/>
        <v>1000</v>
      </c>
    </row>
    <row r="28" spans="1:8" s="15" customFormat="1" ht="25.5" customHeight="1">
      <c r="A28" s="28"/>
      <c r="B28" s="30" t="s">
        <v>22</v>
      </c>
      <c r="C28" s="30">
        <v>5</v>
      </c>
      <c r="D28" s="30">
        <v>0</v>
      </c>
      <c r="E28" s="30"/>
      <c r="F28" s="30"/>
      <c r="G28" s="33">
        <f>E28/C28*100</f>
        <v>0</v>
      </c>
      <c r="H28" s="33"/>
    </row>
    <row r="29" spans="1:8" s="15" customFormat="1" ht="19.5" customHeight="1">
      <c r="A29" s="28">
        <v>4</v>
      </c>
      <c r="B29" s="30" t="s">
        <v>28</v>
      </c>
      <c r="C29" s="30">
        <v>400775</v>
      </c>
      <c r="D29" s="30">
        <v>400775</v>
      </c>
      <c r="E29" s="30">
        <v>442000</v>
      </c>
      <c r="F29" s="30">
        <v>442000</v>
      </c>
      <c r="G29" s="33">
        <f>SUM(G30:G34)</f>
        <v>440.75622118624733</v>
      </c>
      <c r="H29" s="33">
        <f>SUM(H30:H34)</f>
        <v>440.75622118624733</v>
      </c>
    </row>
    <row r="30" spans="1:8" s="15" customFormat="1" ht="25.5" customHeight="1">
      <c r="A30" s="28"/>
      <c r="B30" s="30" t="s">
        <v>19</v>
      </c>
      <c r="C30" s="30">
        <v>322759</v>
      </c>
      <c r="D30" s="30">
        <v>322759</v>
      </c>
      <c r="E30" s="30">
        <v>358600</v>
      </c>
      <c r="F30" s="30">
        <v>358600</v>
      </c>
      <c r="G30" s="33">
        <f t="shared" ref="G30:H35" si="5">E30/C30*100</f>
        <v>111.10457028309048</v>
      </c>
      <c r="H30" s="33">
        <f t="shared" si="5"/>
        <v>111.10457028309048</v>
      </c>
    </row>
    <row r="31" spans="1:8" s="15" customFormat="1" ht="25.5" customHeight="1">
      <c r="A31" s="28"/>
      <c r="B31" s="30" t="s">
        <v>20</v>
      </c>
      <c r="C31" s="30">
        <v>71737</v>
      </c>
      <c r="D31" s="30">
        <v>71737</v>
      </c>
      <c r="E31" s="30">
        <v>79000</v>
      </c>
      <c r="F31" s="30">
        <v>79000</v>
      </c>
      <c r="G31" s="33">
        <f t="shared" si="5"/>
        <v>110.12448248463136</v>
      </c>
      <c r="H31" s="33">
        <f t="shared" si="5"/>
        <v>110.12448248463136</v>
      </c>
    </row>
    <row r="32" spans="1:8" s="15" customFormat="1" ht="25.5" customHeight="1">
      <c r="A32" s="28"/>
      <c r="B32" s="30" t="s">
        <v>24</v>
      </c>
      <c r="C32" s="30">
        <v>1347</v>
      </c>
      <c r="D32" s="30">
        <v>1347</v>
      </c>
      <c r="E32" s="30">
        <v>1500</v>
      </c>
      <c r="F32" s="30">
        <v>1500</v>
      </c>
      <c r="G32" s="33">
        <f t="shared" si="5"/>
        <v>111.35857461024499</v>
      </c>
      <c r="H32" s="33">
        <f t="shared" si="5"/>
        <v>111.35857461024499</v>
      </c>
    </row>
    <row r="33" spans="1:8" s="15" customFormat="1" ht="25.5" customHeight="1">
      <c r="A33" s="28"/>
      <c r="B33" s="30" t="s">
        <v>21</v>
      </c>
      <c r="C33" s="30">
        <v>91</v>
      </c>
      <c r="D33" s="30">
        <v>91</v>
      </c>
      <c r="E33" s="30"/>
      <c r="F33" s="30"/>
      <c r="G33" s="33">
        <f t="shared" si="5"/>
        <v>0</v>
      </c>
      <c r="H33" s="33">
        <f t="shared" si="5"/>
        <v>0</v>
      </c>
    </row>
    <row r="34" spans="1:8" s="15" customFormat="1" ht="25.5" customHeight="1">
      <c r="A34" s="28"/>
      <c r="B34" s="30" t="s">
        <v>25</v>
      </c>
      <c r="C34" s="30">
        <v>2681</v>
      </c>
      <c r="D34" s="30">
        <v>2681</v>
      </c>
      <c r="E34" s="30">
        <v>2900</v>
      </c>
      <c r="F34" s="30">
        <v>2900</v>
      </c>
      <c r="G34" s="33">
        <f t="shared" si="5"/>
        <v>108.16859380828051</v>
      </c>
      <c r="H34" s="33">
        <f t="shared" si="5"/>
        <v>108.16859380828051</v>
      </c>
    </row>
    <row r="35" spans="1:8" s="15" customFormat="1" ht="25.5" customHeight="1">
      <c r="A35" s="28"/>
      <c r="B35" s="30" t="s">
        <v>22</v>
      </c>
      <c r="C35" s="30">
        <v>2160</v>
      </c>
      <c r="D35" s="30">
        <v>2160</v>
      </c>
      <c r="E35" s="30"/>
      <c r="F35" s="30"/>
      <c r="G35" s="33">
        <f t="shared" si="5"/>
        <v>0</v>
      </c>
      <c r="H35" s="33">
        <f t="shared" si="5"/>
        <v>0</v>
      </c>
    </row>
    <row r="36" spans="1:8" s="15" customFormat="1" ht="25.5" customHeight="1">
      <c r="A36" s="28">
        <v>5</v>
      </c>
      <c r="B36" s="30" t="s">
        <v>29</v>
      </c>
      <c r="C36" s="30">
        <v>229710</v>
      </c>
      <c r="D36" s="30">
        <v>229710</v>
      </c>
      <c r="E36" s="30">
        <v>260000</v>
      </c>
      <c r="F36" s="30">
        <v>260000</v>
      </c>
      <c r="G36" s="33">
        <f>E36/C36*100</f>
        <v>113.18619128466327</v>
      </c>
      <c r="H36" s="33">
        <f>F36/D36*100</f>
        <v>113.18619128466327</v>
      </c>
    </row>
    <row r="37" spans="1:8" s="15" customFormat="1" ht="25.5" customHeight="1">
      <c r="A37" s="28">
        <v>6</v>
      </c>
      <c r="B37" s="30" t="s">
        <v>30</v>
      </c>
      <c r="C37" s="30">
        <v>218500</v>
      </c>
      <c r="D37" s="30">
        <v>81300</v>
      </c>
      <c r="E37" s="30">
        <v>240000</v>
      </c>
      <c r="F37" s="30">
        <v>89300</v>
      </c>
      <c r="G37" s="33">
        <f>E37/C37*100</f>
        <v>109.83981693363845</v>
      </c>
      <c r="H37" s="33">
        <f>F37/D37*100</f>
        <v>109.840098400984</v>
      </c>
    </row>
    <row r="38" spans="1:8" s="39" customFormat="1" ht="25.5" customHeight="1">
      <c r="A38" s="36" t="s">
        <v>31</v>
      </c>
      <c r="B38" s="37" t="s">
        <v>32</v>
      </c>
      <c r="C38" s="37">
        <v>137200</v>
      </c>
      <c r="D38" s="37">
        <v>0</v>
      </c>
      <c r="E38" s="37">
        <v>150700</v>
      </c>
      <c r="F38" s="37">
        <v>0</v>
      </c>
      <c r="G38" s="38">
        <f>E38/C38*100</f>
        <v>109.83965014577259</v>
      </c>
      <c r="H38" s="38"/>
    </row>
    <row r="39" spans="1:8" s="39" customFormat="1" ht="25.5" customHeight="1">
      <c r="A39" s="36" t="s">
        <v>31</v>
      </c>
      <c r="B39" s="37" t="s">
        <v>33</v>
      </c>
      <c r="C39" s="37">
        <v>81300</v>
      </c>
      <c r="D39" s="37">
        <v>81300</v>
      </c>
      <c r="E39" s="37">
        <v>89300</v>
      </c>
      <c r="F39" s="37">
        <v>89300</v>
      </c>
      <c r="G39" s="38">
        <f>E39/C39*100</f>
        <v>109.840098400984</v>
      </c>
      <c r="H39" s="38">
        <f>F39/D39*100</f>
        <v>109.840098400984</v>
      </c>
    </row>
    <row r="40" spans="1:8" s="15" customFormat="1" ht="23.25" customHeight="1">
      <c r="A40" s="28">
        <v>7</v>
      </c>
      <c r="B40" s="30" t="s">
        <v>34</v>
      </c>
      <c r="C40" s="30">
        <v>92170</v>
      </c>
      <c r="D40" s="30">
        <v>92170</v>
      </c>
      <c r="E40" s="30">
        <v>100000</v>
      </c>
      <c r="F40" s="30">
        <v>100000</v>
      </c>
      <c r="G40" s="33">
        <f>E40/C40*100</f>
        <v>108.49517196484757</v>
      </c>
      <c r="H40" s="33">
        <f>F40/D40*100</f>
        <v>108.49517196484757</v>
      </c>
    </row>
    <row r="41" spans="1:8" s="15" customFormat="1" ht="25.5" customHeight="1">
      <c r="A41" s="28">
        <v>8</v>
      </c>
      <c r="B41" s="30" t="s">
        <v>35</v>
      </c>
      <c r="C41" s="30">
        <v>34465</v>
      </c>
      <c r="D41" s="30">
        <v>21185</v>
      </c>
      <c r="E41" s="30">
        <v>55000</v>
      </c>
      <c r="F41" s="30">
        <v>42000</v>
      </c>
      <c r="G41" s="33">
        <f>E41/C41*100</f>
        <v>159.58218482518498</v>
      </c>
      <c r="H41" s="33">
        <f>F41/D41*100</f>
        <v>198.2534812367241</v>
      </c>
    </row>
    <row r="42" spans="1:8" s="39" customFormat="1" ht="25.5" customHeight="1">
      <c r="A42" s="36" t="s">
        <v>31</v>
      </c>
      <c r="B42" s="37" t="s">
        <v>36</v>
      </c>
      <c r="C42" s="37">
        <v>13280</v>
      </c>
      <c r="D42" s="37">
        <v>0</v>
      </c>
      <c r="E42" s="37">
        <v>13000</v>
      </c>
      <c r="F42" s="37">
        <v>0</v>
      </c>
      <c r="G42" s="38">
        <f>E42/C42*100</f>
        <v>97.891566265060234</v>
      </c>
      <c r="H42" s="38"/>
    </row>
    <row r="43" spans="1:8" s="39" customFormat="1" ht="25.5" customHeight="1">
      <c r="A43" s="36" t="s">
        <v>31</v>
      </c>
      <c r="B43" s="37" t="s">
        <v>37</v>
      </c>
      <c r="C43" s="37">
        <v>0</v>
      </c>
      <c r="D43" s="37"/>
      <c r="E43" s="37">
        <v>26180</v>
      </c>
      <c r="F43" s="37">
        <v>26180</v>
      </c>
      <c r="G43" s="38"/>
      <c r="H43" s="38"/>
    </row>
    <row r="44" spans="1:8" s="39" customFormat="1" ht="25.5" customHeight="1">
      <c r="A44" s="36" t="s">
        <v>31</v>
      </c>
      <c r="B44" s="37" t="s">
        <v>38</v>
      </c>
      <c r="C44" s="37">
        <v>0</v>
      </c>
      <c r="D44" s="37"/>
      <c r="E44" s="37">
        <v>15820</v>
      </c>
      <c r="F44" s="37">
        <v>15820</v>
      </c>
      <c r="G44" s="38"/>
      <c r="H44" s="38"/>
    </row>
    <row r="45" spans="1:8" s="39" customFormat="1" ht="25.5" customHeight="1">
      <c r="A45" s="36" t="s">
        <v>31</v>
      </c>
      <c r="B45" s="37" t="s">
        <v>39</v>
      </c>
      <c r="C45" s="37"/>
      <c r="D45" s="37"/>
      <c r="E45" s="37"/>
      <c r="F45" s="37"/>
      <c r="G45" s="38"/>
      <c r="H45" s="38"/>
    </row>
    <row r="46" spans="1:8" s="15" customFormat="1" ht="25.5" customHeight="1">
      <c r="A46" s="28">
        <v>9</v>
      </c>
      <c r="B46" s="30" t="s">
        <v>40</v>
      </c>
      <c r="C46" s="30">
        <v>181</v>
      </c>
      <c r="D46" s="30">
        <v>181</v>
      </c>
      <c r="E46" s="30">
        <v>0</v>
      </c>
      <c r="F46" s="30">
        <v>0</v>
      </c>
      <c r="G46" s="33">
        <f t="shared" ref="G46:H51" si="6">E46/C46*100</f>
        <v>0</v>
      </c>
      <c r="H46" s="33">
        <f t="shared" si="6"/>
        <v>0</v>
      </c>
    </row>
    <row r="47" spans="1:8" s="15" customFormat="1" ht="25.5" customHeight="1">
      <c r="A47" s="28">
        <v>10</v>
      </c>
      <c r="B47" s="30" t="s">
        <v>41</v>
      </c>
      <c r="C47" s="30">
        <v>1033</v>
      </c>
      <c r="D47" s="30">
        <v>1033</v>
      </c>
      <c r="E47" s="30">
        <v>500</v>
      </c>
      <c r="F47" s="30">
        <v>500</v>
      </c>
      <c r="G47" s="33">
        <f t="shared" si="6"/>
        <v>48.402710551790904</v>
      </c>
      <c r="H47" s="33">
        <f t="shared" si="6"/>
        <v>48.402710551790904</v>
      </c>
    </row>
    <row r="48" spans="1:8" s="15" customFormat="1" ht="25.5" customHeight="1">
      <c r="A48" s="28">
        <v>11</v>
      </c>
      <c r="B48" s="30" t="s">
        <v>42</v>
      </c>
      <c r="C48" s="30">
        <v>25000</v>
      </c>
      <c r="D48" s="30">
        <v>25000</v>
      </c>
      <c r="E48" s="30">
        <v>28000</v>
      </c>
      <c r="F48" s="30">
        <v>28000</v>
      </c>
      <c r="G48" s="33">
        <f t="shared" si="6"/>
        <v>112.00000000000001</v>
      </c>
      <c r="H48" s="33">
        <f t="shared" si="6"/>
        <v>112.00000000000001</v>
      </c>
    </row>
    <row r="49" spans="1:8" s="15" customFormat="1" ht="25.5" customHeight="1">
      <c r="A49" s="28">
        <v>12</v>
      </c>
      <c r="B49" s="30" t="s">
        <v>43</v>
      </c>
      <c r="C49" s="30">
        <v>79300</v>
      </c>
      <c r="D49" s="30">
        <v>79300</v>
      </c>
      <c r="E49" s="30">
        <v>55000</v>
      </c>
      <c r="F49" s="30">
        <v>55000</v>
      </c>
      <c r="G49" s="33">
        <f t="shared" si="6"/>
        <v>69.35687263556116</v>
      </c>
      <c r="H49" s="33">
        <f t="shared" si="6"/>
        <v>69.35687263556116</v>
      </c>
    </row>
    <row r="50" spans="1:8" s="15" customFormat="1" ht="25.5" customHeight="1">
      <c r="A50" s="28">
        <v>13</v>
      </c>
      <c r="B50" s="30" t="s">
        <v>44</v>
      </c>
      <c r="C50" s="30">
        <v>25765</v>
      </c>
      <c r="D50" s="30">
        <v>25765</v>
      </c>
      <c r="E50" s="30">
        <v>500</v>
      </c>
      <c r="F50" s="30">
        <v>500</v>
      </c>
      <c r="G50" s="33">
        <f t="shared" si="6"/>
        <v>1.9406171162429653</v>
      </c>
      <c r="H50" s="33">
        <f t="shared" si="6"/>
        <v>1.9406171162429653</v>
      </c>
    </row>
    <row r="51" spans="1:8" s="15" customFormat="1" ht="25.5" customHeight="1">
      <c r="A51" s="28">
        <v>14</v>
      </c>
      <c r="B51" s="30" t="s">
        <v>45</v>
      </c>
      <c r="C51" s="30">
        <v>1150000</v>
      </c>
      <c r="D51" s="30">
        <v>1150000</v>
      </c>
      <c r="E51" s="30">
        <v>1100000</v>
      </c>
      <c r="F51" s="30">
        <v>1100000</v>
      </c>
      <c r="G51" s="33">
        <f t="shared" si="6"/>
        <v>95.652173913043484</v>
      </c>
      <c r="H51" s="33">
        <f t="shared" si="6"/>
        <v>95.652173913043484</v>
      </c>
    </row>
    <row r="52" spans="1:8" s="42" customFormat="1" ht="25.5" hidden="1" customHeight="1">
      <c r="A52" s="40"/>
      <c r="B52" s="41" t="s">
        <v>46</v>
      </c>
      <c r="C52" s="41"/>
      <c r="D52" s="41"/>
      <c r="E52" s="41"/>
      <c r="F52" s="41"/>
      <c r="G52" s="41"/>
      <c r="H52" s="41"/>
    </row>
    <row r="53" spans="1:8" s="15" customFormat="1" ht="25.5" customHeight="1">
      <c r="A53" s="28">
        <v>15</v>
      </c>
      <c r="B53" s="30" t="s">
        <v>47</v>
      </c>
      <c r="C53" s="30">
        <v>73040</v>
      </c>
      <c r="D53" s="30">
        <v>38840</v>
      </c>
      <c r="E53" s="30">
        <v>85000</v>
      </c>
      <c r="F53" s="30">
        <v>44000</v>
      </c>
      <c r="G53" s="33">
        <f>E53/C53*100</f>
        <v>116.37458926615554</v>
      </c>
      <c r="H53" s="33">
        <f>F53/D53*100</f>
        <v>113.2852729145211</v>
      </c>
    </row>
    <row r="54" spans="1:8" s="15" customFormat="1" ht="39" customHeight="1">
      <c r="A54" s="28"/>
      <c r="B54" s="37" t="s">
        <v>48</v>
      </c>
      <c r="C54" s="30">
        <v>34200</v>
      </c>
      <c r="D54" s="30">
        <v>0</v>
      </c>
      <c r="E54" s="30">
        <v>30000</v>
      </c>
      <c r="F54" s="30">
        <v>0</v>
      </c>
      <c r="G54" s="33">
        <f>E54/C54*100</f>
        <v>87.719298245614027</v>
      </c>
      <c r="H54" s="33"/>
    </row>
    <row r="55" spans="1:8" s="15" customFormat="1" ht="24" customHeight="1">
      <c r="A55" s="28"/>
      <c r="B55" s="37" t="s">
        <v>49</v>
      </c>
      <c r="C55" s="30"/>
      <c r="D55" s="30"/>
      <c r="E55" s="30">
        <v>11000</v>
      </c>
      <c r="F55" s="30"/>
      <c r="G55" s="33"/>
      <c r="H55" s="33"/>
    </row>
    <row r="56" spans="1:8" s="15" customFormat="1" ht="25.5" customHeight="1">
      <c r="A56" s="28">
        <v>16</v>
      </c>
      <c r="B56" s="30" t="s">
        <v>50</v>
      </c>
      <c r="C56" s="30">
        <v>5061</v>
      </c>
      <c r="D56" s="30">
        <v>5061</v>
      </c>
      <c r="E56" s="30">
        <v>5000</v>
      </c>
      <c r="F56" s="30">
        <v>5000</v>
      </c>
      <c r="G56" s="33">
        <f>E56/C56*100</f>
        <v>98.794704603833239</v>
      </c>
      <c r="H56" s="33">
        <f>F56/D56*100</f>
        <v>98.794704603833239</v>
      </c>
    </row>
    <row r="57" spans="1:8" s="15" customFormat="1" ht="41.25" customHeight="1">
      <c r="A57" s="28">
        <v>17</v>
      </c>
      <c r="B57" s="30" t="s">
        <v>51</v>
      </c>
      <c r="C57" s="30"/>
      <c r="D57" s="30"/>
      <c r="E57" s="30">
        <v>3000</v>
      </c>
      <c r="F57" s="30">
        <v>3000</v>
      </c>
      <c r="G57" s="33"/>
      <c r="H57" s="33"/>
    </row>
    <row r="58" spans="1:8" s="27" customFormat="1" ht="25.5" customHeight="1">
      <c r="A58" s="24" t="s">
        <v>52</v>
      </c>
      <c r="B58" s="43" t="s">
        <v>53</v>
      </c>
      <c r="C58" s="43"/>
      <c r="D58" s="43"/>
      <c r="E58" s="43"/>
      <c r="F58" s="43"/>
      <c r="G58" s="43"/>
      <c r="H58" s="43"/>
    </row>
    <row r="59" spans="1:8" s="27" customFormat="1" ht="25.5" customHeight="1">
      <c r="A59" s="24" t="s">
        <v>54</v>
      </c>
      <c r="B59" s="43" t="s">
        <v>55</v>
      </c>
      <c r="C59" s="43"/>
      <c r="D59" s="43"/>
      <c r="E59" s="43"/>
      <c r="F59" s="43"/>
      <c r="G59" s="43"/>
      <c r="H59" s="43"/>
    </row>
    <row r="60" spans="1:8" s="15" customFormat="1" ht="25.5" customHeight="1">
      <c r="A60" s="28">
        <v>1</v>
      </c>
      <c r="B60" s="30" t="s">
        <v>56</v>
      </c>
      <c r="C60" s="30"/>
      <c r="D60" s="30"/>
      <c r="E60" s="30"/>
      <c r="F60" s="30"/>
      <c r="G60" s="30"/>
      <c r="H60" s="30"/>
    </row>
    <row r="61" spans="1:8" s="15" customFormat="1" ht="25.5" customHeight="1">
      <c r="A61" s="28">
        <v>2</v>
      </c>
      <c r="B61" s="30" t="s">
        <v>57</v>
      </c>
      <c r="C61" s="30"/>
      <c r="D61" s="30"/>
      <c r="E61" s="30"/>
      <c r="F61" s="30"/>
      <c r="G61" s="30"/>
      <c r="H61" s="30"/>
    </row>
    <row r="62" spans="1:8" s="15" customFormat="1" ht="25.5" customHeight="1">
      <c r="A62" s="28">
        <v>3</v>
      </c>
      <c r="B62" s="30" t="s">
        <v>58</v>
      </c>
      <c r="C62" s="30"/>
      <c r="D62" s="30"/>
      <c r="E62" s="30"/>
      <c r="F62" s="30"/>
      <c r="G62" s="30"/>
      <c r="H62" s="30"/>
    </row>
    <row r="63" spans="1:8" s="15" customFormat="1" ht="25.5" customHeight="1">
      <c r="A63" s="28">
        <v>4</v>
      </c>
      <c r="B63" s="30" t="s">
        <v>59</v>
      </c>
      <c r="C63" s="30"/>
      <c r="D63" s="30"/>
      <c r="E63" s="30"/>
      <c r="F63" s="30"/>
      <c r="G63" s="30"/>
      <c r="H63" s="30"/>
    </row>
    <row r="64" spans="1:8" s="15" customFormat="1" ht="25.5" customHeight="1">
      <c r="A64" s="28">
        <v>5</v>
      </c>
      <c r="B64" s="30" t="s">
        <v>60</v>
      </c>
      <c r="C64" s="30"/>
      <c r="D64" s="30"/>
      <c r="E64" s="30"/>
      <c r="F64" s="30"/>
      <c r="G64" s="30"/>
      <c r="H64" s="30"/>
    </row>
    <row r="65" spans="1:8" s="15" customFormat="1" ht="25.5" customHeight="1">
      <c r="A65" s="28">
        <v>6</v>
      </c>
      <c r="B65" s="30" t="s">
        <v>61</v>
      </c>
      <c r="C65" s="30"/>
      <c r="D65" s="30"/>
      <c r="E65" s="30"/>
      <c r="F65" s="30"/>
      <c r="G65" s="30"/>
      <c r="H65" s="30"/>
    </row>
    <row r="66" spans="1:8" s="27" customFormat="1" ht="25.5" customHeight="1">
      <c r="A66" s="44" t="s">
        <v>62</v>
      </c>
      <c r="B66" s="45" t="s">
        <v>63</v>
      </c>
      <c r="C66" s="45"/>
      <c r="D66" s="45"/>
      <c r="E66" s="45"/>
      <c r="F66" s="45"/>
      <c r="G66" s="45"/>
      <c r="H66" s="45"/>
    </row>
  </sheetData>
  <mergeCells count="13">
    <mergeCell ref="E7:F7"/>
    <mergeCell ref="G7:H7"/>
    <mergeCell ref="A8:A9"/>
    <mergeCell ref="B8:B9"/>
    <mergeCell ref="C8:D8"/>
    <mergeCell ref="E8:F8"/>
    <mergeCell ref="G8:H8"/>
    <mergeCell ref="A1:B1"/>
    <mergeCell ref="E1:F1"/>
    <mergeCell ref="G1:H2"/>
    <mergeCell ref="A2:B2"/>
    <mergeCell ref="A4:H4"/>
    <mergeCell ref="A5:H5"/>
  </mergeCells>
  <printOptions horizontalCentered="1"/>
  <pageMargins left="0.2" right="0.2" top="0.5" bottom="0.25" header="0.3" footer="0.3"/>
  <pageSetup paperSize="9" scale="9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C308C0-6AEE-438B-8FA4-5EC67C1E5781}"/>
</file>

<file path=customXml/itemProps2.xml><?xml version="1.0" encoding="utf-8"?>
<ds:datastoreItem xmlns:ds="http://schemas.openxmlformats.org/officeDocument/2006/customXml" ds:itemID="{F67DC068-01EC-4850-9639-FEAE66FCE43F}"/>
</file>

<file path=customXml/itemProps3.xml><?xml version="1.0" encoding="utf-8"?>
<ds:datastoreItem xmlns:ds="http://schemas.openxmlformats.org/officeDocument/2006/customXml" ds:itemID="{02A713C2-31C4-4F00-826C-A58DCF0E7B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Bao cao</vt:lpstr>
      <vt:lpstr>'Bao cao'!Print_Area</vt:lpstr>
      <vt:lpstr>'Bao cao'!Print_Titles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Loan Anh</dc:creator>
  <cp:lastModifiedBy>Tran Loan Anh</cp:lastModifiedBy>
  <dcterms:created xsi:type="dcterms:W3CDTF">2019-01-31T06:39:48Z</dcterms:created>
  <dcterms:modified xsi:type="dcterms:W3CDTF">2019-01-31T06:40:28Z</dcterms:modified>
</cp:coreProperties>
</file>