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drawings/drawing1.xml" ContentType="application/vnd.openxmlformats-officedocument.drawing+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etranhongthai\Desktop\CONG KHAI\"/>
    </mc:Choice>
  </mc:AlternateContent>
  <bookViews>
    <workbookView xWindow="0" yWindow="0" windowWidth="24000" windowHeight="9735"/>
  </bookViews>
  <sheets>
    <sheet name="Bao cao" sheetId="1" r:id="rId1"/>
  </sheets>
  <definedNames>
    <definedName name="_xlnm.Print_Titles" localSheetId="0">'Bao cao'!$7:$8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1" l="1"/>
  <c r="D11" i="1"/>
  <c r="D10" i="1" s="1"/>
  <c r="E11" i="1"/>
  <c r="D12" i="1"/>
  <c r="C12" i="1" s="1"/>
  <c r="C11" i="1" s="1"/>
  <c r="C10" i="1" s="1"/>
  <c r="C13" i="1"/>
  <c r="C14" i="1"/>
  <c r="C15" i="1"/>
  <c r="C16" i="1"/>
  <c r="C17" i="1"/>
  <c r="C18" i="1"/>
  <c r="C19" i="1"/>
  <c r="C20" i="1"/>
  <c r="C21" i="1"/>
  <c r="C23" i="1"/>
  <c r="A24" i="1"/>
  <c r="C24" i="1"/>
  <c r="C25" i="1"/>
  <c r="C26" i="1"/>
  <c r="D27" i="1"/>
  <c r="C27" i="1" s="1"/>
  <c r="C28" i="1"/>
  <c r="C30" i="1"/>
  <c r="C29" i="1" s="1"/>
  <c r="D30" i="1"/>
  <c r="E30" i="1"/>
  <c r="C31" i="1"/>
  <c r="C32" i="1"/>
  <c r="D34" i="1"/>
  <c r="D33" i="1" s="1"/>
  <c r="D29" i="1" s="1"/>
  <c r="D35" i="1"/>
  <c r="E35" i="1"/>
  <c r="E33" i="1" s="1"/>
  <c r="E29" i="1" s="1"/>
  <c r="E9" i="1" s="1"/>
  <c r="D36" i="1"/>
  <c r="C37" i="1"/>
  <c r="C38" i="1"/>
  <c r="C39" i="1"/>
  <c r="C36" i="1" s="1"/>
  <c r="C35" i="1" s="1"/>
  <c r="C33" i="1" s="1"/>
  <c r="C40" i="1"/>
  <c r="C41" i="1"/>
  <c r="C42" i="1"/>
  <c r="C43" i="1"/>
  <c r="C44" i="1"/>
  <c r="C45" i="1"/>
  <c r="C46" i="1"/>
  <c r="C47" i="1"/>
  <c r="C48" i="1"/>
  <c r="C49" i="1"/>
  <c r="C50" i="1"/>
  <c r="C51" i="1"/>
  <c r="C52" i="1"/>
  <c r="C53" i="1"/>
  <c r="C54" i="1"/>
  <c r="C55" i="1"/>
  <c r="C56" i="1"/>
  <c r="C57" i="1"/>
  <c r="C58" i="1"/>
  <c r="C59" i="1"/>
  <c r="C60" i="1"/>
  <c r="D9" i="1" l="1"/>
  <c r="C9" i="1"/>
</calcChain>
</file>

<file path=xl/sharedStrings.xml><?xml version="1.0" encoding="utf-8"?>
<sst xmlns="http://schemas.openxmlformats.org/spreadsheetml/2006/main" count="103" uniqueCount="96">
  <si>
    <t xml:space="preserve">CHI CHUYỂN NGUỒN SANG NĂM SAU </t>
  </si>
  <si>
    <t>C</t>
  </si>
  <si>
    <t>CTMT Tái cơ cấu kinh tế nông nghiệp và phòng chống giảm nhẹ thiên tai, ổn định đời sống dân cư</t>
  </si>
  <si>
    <t>2.21</t>
  </si>
  <si>
    <t>CTMT Phát triẻn văn hoá</t>
  </si>
  <si>
    <t>2.20</t>
  </si>
  <si>
    <t>CTMT Phát triền lâm nghiệp bền vững</t>
  </si>
  <si>
    <t>2.19</t>
  </si>
  <si>
    <t>CTMT Đảm bảo trật tự ATGT, phòng cháy chữa cháy, phòng chống tội phạm và ma tuý</t>
  </si>
  <si>
    <t>2.18</t>
  </si>
  <si>
    <t>CTMT Y tế, dân số</t>
  </si>
  <si>
    <t>2.17</t>
  </si>
  <si>
    <t>CTMT Phát triển hệ thống trợ giúp xã hội</t>
  </si>
  <si>
    <t>2.16</t>
  </si>
  <si>
    <t>CTMT Giáo dục nghề nghiệp - việc làm và an toàn lao động</t>
  </si>
  <si>
    <t>2.15</t>
  </si>
  <si>
    <t>Dự án hoàn thiện, hiện đại hoá hồ sơ, bản đồ địa giới hành chính và xây dựng cơ sở dữ liệu địa giới hành chính</t>
  </si>
  <si>
    <t>2.14</t>
  </si>
  <si>
    <t>Bổ sung kinh phí thực hiện nhiệm vụ bảo đảm trật tự an toàn giao thông</t>
  </si>
  <si>
    <t>2.13</t>
  </si>
  <si>
    <t>Hỗ trợ thực hiện các chính sách đối với đối tượng BTXH; hỗ trợ tiền điện hộ nghèo, hộ chính sách xã hội, trợ giá trực tiếp cho người dân tộc thiểu số nghèo ở vùng khó khăn; hỗ trợ chính sách đối với người có uy tín trong cộng đồng dân tộc thiểu số; hỗ trợ tổ chức, đơn vị sử dụng lao động là người dân tộc thiểu số</t>
  </si>
  <si>
    <t>2.12</t>
  </si>
  <si>
    <t>Hỗ trợ kinh phí mua thẻ BHYT cho các đối tượng (cựu chiến binh, TNXP, BTXH, HSSV, hộ cận nghèo, hộ nông lâm ngu nghiệp có mức sống trung bình, người hiến bộ phận cơ thể người)</t>
  </si>
  <si>
    <t>2.11</t>
  </si>
  <si>
    <t>Hỗ trợ kinh phí mua thẻ BHYT cho trẻ em dưới 6 tuổi</t>
  </si>
  <si>
    <t>2.10</t>
  </si>
  <si>
    <t>Hỗ trợ kinh phí mua thẻ BHYT người nghèo, người sống ở vùng kinh tế xã hội ĐBKK, người dân tôc thiểu số sống ở vùng KT-XH khó khăn</t>
  </si>
  <si>
    <t>2.9</t>
  </si>
  <si>
    <t>Hỗ trợ kinh phí đào tạo cán bộ quân sự cấp xã</t>
  </si>
  <si>
    <t>2.8</t>
  </si>
  <si>
    <t>Hỗ trợ kinh phí ăn trưa trẻ 3-5 tuổi; Chính sách ưu tiên học sinh mẫu giáo học sinh dân tộc ít người</t>
  </si>
  <si>
    <t>2.7</t>
  </si>
  <si>
    <t>Hỗ trợ học sinh và trường phổ thông ở xã, thôn đặc biệt khó khăn</t>
  </si>
  <si>
    <t>2.6</t>
  </si>
  <si>
    <t>Hỗ trợ chi phí học tập và miễn giảm học phí</t>
  </si>
  <si>
    <t>2.5</t>
  </si>
  <si>
    <t>Hỗ trợ các Hội nhà báo</t>
  </si>
  <si>
    <t>2.4</t>
  </si>
  <si>
    <t>Hỗ trợ các Hội văn học nghệ thuật</t>
  </si>
  <si>
    <t>2.3</t>
  </si>
  <si>
    <t>Chính sách trợ giúp pháp lý theo QĐ 32/2016/QĐ-TTg</t>
  </si>
  <si>
    <t>2.2</t>
  </si>
  <si>
    <t>Chương trình hỗ trợ chính sách ngành y tế giai đoạn 2</t>
  </si>
  <si>
    <t xml:space="preserve"> - </t>
  </si>
  <si>
    <t>Dự án Thích ứng biến đổi khí hậu vùng đồng bằng sông Cửu Long</t>
  </si>
  <si>
    <t>Dự án Hỗ trợ nông nghiệp Carbon thấp</t>
  </si>
  <si>
    <t>Vốn ngoài nước</t>
  </si>
  <si>
    <t>2.1</t>
  </si>
  <si>
    <t>Bổ sung mục tiêu chi thường xuyên</t>
  </si>
  <si>
    <t>Bổ sung mục tiêu chi đầu tư phát triển</t>
  </si>
  <si>
    <t>Chi các chương trình mục tiêu, nhiệm vụ khác</t>
  </si>
  <si>
    <t>II</t>
  </si>
  <si>
    <t>Chương trình MTQG giảm nghèo bền vững</t>
  </si>
  <si>
    <t>Chương trình MTQG xây dựng nông thôn mới</t>
  </si>
  <si>
    <t>Chi các chương trình mục tiêu quốc gia</t>
  </si>
  <si>
    <t>I</t>
  </si>
  <si>
    <t>CHI CÁC CHƯƠNG TRÌNH MỤC TIÊU</t>
  </si>
  <si>
    <t>B</t>
  </si>
  <si>
    <t>Chi tạo nguồn, điều chỉnh tiền lương</t>
  </si>
  <si>
    <t>VI</t>
  </si>
  <si>
    <t>Dự phòng ngân sách</t>
  </si>
  <si>
    <t>V</t>
  </si>
  <si>
    <t>Chi bổ sung quỹ dự trữ tài chính</t>
  </si>
  <si>
    <t>IV</t>
  </si>
  <si>
    <t>Chi trả nợ lãi các khoản do chính quyền địa phương vay</t>
  </si>
  <si>
    <t>III</t>
  </si>
  <si>
    <t xml:space="preserve">  Chi khoa học và công nghệ</t>
  </si>
  <si>
    <t xml:space="preserve">  Chi giáo dục - đào tạo và dạy nghề</t>
  </si>
  <si>
    <t>Trong đó:</t>
  </si>
  <si>
    <t>Chi thường xuyên</t>
  </si>
  <si>
    <t>Chi từ bội chi ngân sách</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</si>
  <si>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</si>
  <si>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từ nguồn thu xổ số kiến thiết</t>
  </si>
  <si>
    <t>-</t>
  </si>
  <si>
    <t>Chi đầu tư từ nguồn thu tiền sử dụng đất</t>
  </si>
  <si>
    <t>Trong đó: Chia theo nguồn vốn</t>
  </si>
  <si>
    <t xml:space="preserve"> Chi khoa học và công nghệ</t>
  </si>
  <si>
    <t xml:space="preserve"> Chi giáo dục - đào tạo và dạy nghề</t>
  </si>
  <si>
    <t>Trong đó: Chia theo lĩnh vực</t>
  </si>
  <si>
    <t>Chi đầu tư cho các dự án</t>
  </si>
  <si>
    <t>Chi đầu tư phát triển</t>
  </si>
  <si>
    <t>CHI CÂN ĐỐI NSĐP</t>
  </si>
  <si>
    <t>A</t>
  </si>
  <si>
    <t xml:space="preserve">TỔNG CHI NSĐP </t>
  </si>
  <si>
    <t>Ngân sách  huyện</t>
  </si>
  <si>
    <t>Ngân sách tỉnh</t>
  </si>
  <si>
    <t>Bao gồm</t>
  </si>
  <si>
    <t>Ngân sách địa phương</t>
  </si>
  <si>
    <t>NỘI DUNG</t>
  </si>
  <si>
    <t>STT</t>
  </si>
  <si>
    <t>Đơn vị: Triệu đồng</t>
  </si>
  <si>
    <t>(Ban hành kèm theo Quyết định số        /QĐ-UBND ngày      tháng 01 năm 2018 của UBND tỉnh)</t>
  </si>
  <si>
    <t>DỰ TOÁN CHI NGÂN SÁCH ĐỊA PHƯƠNG, CHI NGÂN SÁCH CẤP TỈNH VÀ CHI NGÂN SÁCH HUYỆN THEO CƠ CẤU CHI NĂM 2018</t>
  </si>
  <si>
    <t xml:space="preserve">    TỈNH BẾN TRE</t>
  </si>
  <si>
    <t>Biểu số 49/CK-NSNN</t>
  </si>
  <si>
    <t>UỶ BAN NHÂN DÂN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</si>
</sst>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_-;\-* #,##0_-;_-* &quot;-&quot;_-;_-@"/>
  </numFmts>
  <fonts count="13" x14ac:knownFonts="1">
    <font>
      <sz val="11"/>
      <color theme="1"/>
      <name val="Calibri"/>
      <family val="2"/>
      <charset val="163"/>
      <scheme val="minor"/>
    </font>
    <font>
      <sz val="14"/>
      <color theme="1"/>
      <name val="Times New Roman"/>
      <family val="1"/>
    </font>
    <font>
      <sz val="12"/>
      <name val="Times New Roman"/>
      <family val="1"/>
    </font>
    <font>
      <b/>
      <sz val="13"/>
      <name val="Times New Roman"/>
      <family val="1"/>
    </font>
    <font>
      <sz val="13"/>
      <name val="Times New Roman"/>
      <family val="1"/>
    </font>
    <font>
      <sz val="14"/>
      <name val="Times New Roman"/>
      <family val="1"/>
    </font>
    <font>
      <i/>
      <sz val="13"/>
      <name val="Times New Roman"/>
      <family val="1"/>
    </font>
    <font>
      <b/>
      <sz val="13"/>
      <name val="Times"/>
      <family val="1"/>
    </font>
    <font>
      <i/>
      <sz val="12"/>
      <name val="Times New Roman"/>
      <family val="1"/>
    </font>
    <font>
      <i/>
      <sz val="14"/>
      <color theme="1"/>
      <name val="Times New Roman"/>
      <family val="1"/>
    </font>
    <font>
      <i/>
      <sz val="14"/>
      <color rgb="FF000000"/>
      <name val="Times New Roman"/>
      <family val="1"/>
    </font>
    <font>
      <i/>
      <sz val="12"/>
      <color rgb="FF000000"/>
      <name val="Times New Roman"/>
      <family val="1"/>
    </font>
    <font>
      <b/>
      <sz val="14"/>
      <color rgb="FF000000"/>
      <name val="Times New Roman"/>
      <family val="1"/>
    </font>
  </fonts>
  <fills count="2">
    <fill>
      <patternFill patternType="none"/>
    </fill>
    <fill>
      <patternFill patternType="gray125"/>
    </fill>
  </fills>
  <borders count="10">
    <border>
      <left/>
      <right/>
      <top/>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style="hair">
        <color rgb="FF000000"/>
      </top>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46">
    <xf numFmtId="0" fontId="0" fillId="0" borderId="0" xfId="0"/>
    <xf numFmtId="0" fontId="1" fillId="0" borderId="0" xfId="0" applyFont="1"/>
    <xf numFmtId="0" fontId="0" fillId="0" borderId="0" xfId="0" applyFont="1" applyAlignment="1"/>
    <xf numFmtId="0" fontId="2" fillId="0" borderId="0" xfId="0" applyFont="1" applyAlignment="1"/>
    <xf numFmtId="164" fontId="3" fillId="0" borderId="1" xfId="0" applyNumberFormat="1" applyFont="1" applyBorder="1" applyAlignment="1">
      <alignment vertical="center" wrapText="1"/>
    </xf>
    <xf numFmtId="0" fontId="3" fillId="0" borderId="1" xfId="0" applyFont="1" applyBorder="1" applyAlignment="1">
      <alignment horizontal="justify" vertical="center" wrapText="1"/>
    </xf>
    <xf numFmtId="0" fontId="3" fillId="0" borderId="1" xfId="0" applyFont="1" applyBorder="1" applyAlignment="1">
      <alignment horizontal="center" vertical="center" wrapText="1"/>
    </xf>
    <xf numFmtId="164" fontId="4" fillId="0" borderId="2" xfId="0" applyNumberFormat="1" applyFont="1" applyBorder="1" applyAlignment="1">
      <alignment vertical="center" wrapText="1"/>
    </xf>
    <xf numFmtId="164" fontId="4" fillId="0" borderId="2" xfId="0" applyNumberFormat="1" applyFont="1" applyBorder="1" applyAlignment="1">
      <alignment vertical="center"/>
    </xf>
    <xf numFmtId="164" fontId="4" fillId="0" borderId="3" xfId="0" applyNumberFormat="1" applyFont="1" applyBorder="1" applyAlignment="1">
      <alignment vertical="center" wrapText="1"/>
    </xf>
    <xf numFmtId="0" fontId="4" fillId="0" borderId="2" xfId="0" applyFont="1" applyBorder="1" applyAlignment="1">
      <alignment horizontal="justify" vertical="center" wrapText="1"/>
    </xf>
    <xf numFmtId="0" fontId="4" fillId="0" borderId="2" xfId="0" applyFont="1" applyBorder="1" applyAlignment="1">
      <alignment horizontal="center" vertical="center"/>
    </xf>
    <xf numFmtId="164" fontId="4" fillId="0" borderId="3" xfId="0" applyNumberFormat="1" applyFont="1" applyBorder="1" applyAlignment="1">
      <alignment vertical="center"/>
    </xf>
    <xf numFmtId="0" fontId="4" fillId="0" borderId="3" xfId="0" applyFont="1" applyBorder="1" applyAlignment="1">
      <alignment horizontal="justify" vertical="center" wrapText="1"/>
    </xf>
    <xf numFmtId="0" fontId="4" fillId="0" borderId="3" xfId="0" applyFont="1" applyBorder="1" applyAlignment="1">
      <alignment horizontal="center" vertical="center"/>
    </xf>
    <xf numFmtId="0" fontId="5" fillId="0" borderId="0" xfId="0" applyFont="1" applyAlignment="1">
      <alignment vertical="center"/>
    </xf>
    <xf numFmtId="0" fontId="5" fillId="0" borderId="3" xfId="0" applyFont="1" applyBorder="1" applyAlignment="1">
      <alignment vertical="center"/>
    </xf>
    <xf numFmtId="164" fontId="5" fillId="0" borderId="2" xfId="0" applyNumberFormat="1" applyFont="1" applyBorder="1" applyAlignment="1">
      <alignment vertical="center"/>
    </xf>
    <xf numFmtId="0" fontId="2" fillId="0" borderId="0" xfId="0" applyFont="1" applyAlignment="1">
      <alignment vertical="center"/>
    </xf>
    <xf numFmtId="164" fontId="6" fillId="0" borderId="3" xfId="0" applyNumberFormat="1" applyFont="1" applyBorder="1" applyAlignment="1">
      <alignment vertical="center" wrapText="1"/>
    </xf>
    <xf numFmtId="164" fontId="6" fillId="0" borderId="3" xfId="0" applyNumberFormat="1" applyFont="1" applyBorder="1" applyAlignment="1">
      <alignment vertical="center"/>
    </xf>
    <xf numFmtId="0" fontId="6" fillId="0" borderId="3" xfId="0" applyFont="1" applyBorder="1" applyAlignment="1">
      <alignment horizontal="justify" vertical="center" wrapText="1"/>
    </xf>
    <xf numFmtId="0" fontId="6" fillId="0" borderId="3" xfId="0" applyFont="1" applyBorder="1" applyAlignment="1">
      <alignment horizontal="center" vertical="center"/>
    </xf>
    <xf numFmtId="164" fontId="3" fillId="0" borderId="3" xfId="0" applyNumberFormat="1" applyFont="1" applyBorder="1" applyAlignment="1">
      <alignment vertical="center" wrapText="1"/>
    </xf>
    <xf numFmtId="0" fontId="3" fillId="0" borderId="3" xfId="0" applyFont="1" applyBorder="1" applyAlignment="1">
      <alignment horizontal="justify" vertical="center" wrapText="1"/>
    </xf>
    <xf numFmtId="0" fontId="3" fillId="0" borderId="3" xfId="0" applyFont="1" applyBorder="1" applyAlignment="1">
      <alignment horizontal="center" vertical="center" wrapText="1"/>
    </xf>
    <xf numFmtId="0" fontId="7" fillId="0" borderId="3" xfId="0" applyFont="1" applyBorder="1" applyAlignment="1">
      <alignment horizontal="justify" vertical="center" wrapText="1"/>
    </xf>
    <xf numFmtId="0" fontId="4" fillId="0" borderId="3" xfId="0" applyFont="1" applyBorder="1" applyAlignment="1">
      <alignment horizontal="center" vertical="center" wrapText="1"/>
    </xf>
    <xf numFmtId="0" fontId="8" fillId="0" borderId="0" xfId="0" applyFont="1" applyAlignment="1"/>
    <xf numFmtId="0" fontId="6" fillId="0" borderId="3" xfId="0" applyFont="1" applyBorder="1" applyAlignment="1">
      <alignment horizontal="center" vertical="center" wrapText="1"/>
    </xf>
    <xf numFmtId="164" fontId="3" fillId="0" borderId="4" xfId="0" applyNumberFormat="1" applyFont="1" applyBorder="1" applyAlignment="1">
      <alignment vertical="center" wrapText="1"/>
    </xf>
    <xf numFmtId="0" fontId="3" fillId="0" borderId="4" xfId="0" applyFont="1" applyBorder="1" applyAlignment="1">
      <alignment horizontal="justify"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2" fillId="0" borderId="6" xfId="0" applyFont="1" applyBorder="1"/>
    <xf numFmtId="0" fontId="2" fillId="0" borderId="7" xfId="0" applyFont="1" applyBorder="1"/>
    <xf numFmtId="0" fontId="3" fillId="0" borderId="8" xfId="0" applyFont="1" applyBorder="1" applyAlignment="1">
      <alignment horizontal="center" vertical="center"/>
    </xf>
    <xf numFmtId="0" fontId="3" fillId="0" borderId="9" xfId="0" applyFont="1" applyBorder="1" applyAlignment="1">
      <alignment horizontal="center" vertical="center" wrapText="1"/>
    </xf>
    <xf numFmtId="0" fontId="3" fillId="0" borderId="9" xfId="0" applyFont="1" applyBorder="1" applyAlignment="1">
      <alignment horizontal="center" vertical="center"/>
    </xf>
    <xf numFmtId="0" fontId="9" fillId="0" borderId="0" xfId="0" applyFont="1" applyAlignment="1">
      <alignment horizontal="right"/>
    </xf>
    <xf numFmtId="0" fontId="10" fillId="0" borderId="0" xfId="0" applyFont="1" applyAlignment="1">
      <alignment horizontal="right"/>
    </xf>
    <xf numFmtId="0" fontId="11" fillId="0" borderId="0" xfId="0" applyFont="1" applyAlignment="1">
      <alignment horizontal="center"/>
    </xf>
    <xf numFmtId="0" fontId="1" fillId="0" borderId="0" xfId="0" applyFont="1" applyAlignment="1">
      <alignment vertical="center"/>
    </xf>
    <xf numFmtId="0" fontId="12" fillId="0" borderId="0" xfId="0" applyFont="1" applyAlignment="1">
      <alignment horizontal="center" vertical="center" wrapText="1"/>
    </xf>
    <xf numFmtId="0" fontId="12" fillId="0" borderId="0" xfId="0" applyFont="1" applyAlignment="1">
      <alignment vertical="center"/>
    </xf>
    <xf numFmtId="0" fontId="12" fillId="0" borderId="0" xfId="0" applyFont="1" applyAlignment="1">
      <alignment horizontal="righ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122304</xdr:colOff>
      <xdr:row>2</xdr:row>
      <xdr:rowOff>49305</xdr:rowOff>
    </xdr:from>
    <xdr:to>
      <xdr:col>1</xdr:col>
      <xdr:colOff>517872</xdr:colOff>
      <xdr:row>2</xdr:row>
      <xdr:rowOff>56029</xdr:rowOff>
    </xdr:to>
    <xdr:cxnSp macro="">
      <xdr:nvCxnSpPr>
        <xdr:cNvPr id="2" name="Straight Connector 1"/>
        <xdr:cNvCxnSpPr/>
      </xdr:nvCxnSpPr>
      <xdr:spPr>
        <a:xfrm>
          <a:off x="731904" y="430305"/>
          <a:ext cx="395568" cy="672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0"/>
  <sheetViews>
    <sheetView tabSelected="1" zoomScale="85" zoomScaleNormal="85" workbookViewId="0">
      <selection activeCell="A5" sqref="A5:E5"/>
    </sheetView>
  </sheetViews>
  <sheetFormatPr defaultRowHeight="18.75" x14ac:dyDescent="0.3"/>
  <cols>
    <col min="1" max="1" width="7" style="1" customWidth="1"/>
    <col min="2" max="2" width="48.85546875" style="1" customWidth="1"/>
    <col min="3" max="3" width="16.140625" style="1" customWidth="1"/>
    <col min="4" max="4" width="14.140625" style="1" customWidth="1"/>
    <col min="5" max="5" width="14.42578125" style="1" customWidth="1"/>
    <col min="6" max="16384" width="9.140625" style="1"/>
  </cols>
  <sheetData>
    <row r="1" spans="1:26" s="42" customFormat="1" x14ac:dyDescent="0.25">
      <c r="A1" s="44" t="s">
        <v>95</v>
      </c>
      <c r="E1" s="45" t="s">
        <v>94</v>
      </c>
    </row>
    <row r="2" spans="1:26" s="42" customFormat="1" x14ac:dyDescent="0.25">
      <c r="A2" s="44" t="s">
        <v>93</v>
      </c>
    </row>
    <row r="3" spans="1:26" s="42" customFormat="1" x14ac:dyDescent="0.25">
      <c r="A3" s="44"/>
    </row>
    <row r="4" spans="1:26" s="42" customFormat="1" ht="41.25" customHeight="1" x14ac:dyDescent="0.25">
      <c r="A4" s="43" t="s">
        <v>92</v>
      </c>
      <c r="B4" s="43"/>
      <c r="C4" s="43"/>
      <c r="D4" s="43"/>
      <c r="E4" s="43"/>
    </row>
    <row r="5" spans="1:26" x14ac:dyDescent="0.3">
      <c r="A5" s="41" t="s">
        <v>91</v>
      </c>
      <c r="B5" s="41"/>
      <c r="C5" s="41"/>
      <c r="D5" s="41"/>
      <c r="E5" s="41"/>
    </row>
    <row r="6" spans="1:26" x14ac:dyDescent="0.3">
      <c r="A6" s="40"/>
      <c r="E6" s="39" t="s">
        <v>90</v>
      </c>
    </row>
    <row r="7" spans="1:26" s="2" customFormat="1" ht="16.5" x14ac:dyDescent="0.25">
      <c r="A7" s="38" t="s">
        <v>89</v>
      </c>
      <c r="B7" s="38" t="s">
        <v>88</v>
      </c>
      <c r="C7" s="37" t="s">
        <v>87</v>
      </c>
      <c r="D7" s="36" t="s">
        <v>86</v>
      </c>
      <c r="E7" s="35"/>
      <c r="F7" s="3"/>
      <c r="G7" s="3"/>
      <c r="H7" s="3"/>
      <c r="I7" s="3"/>
      <c r="J7" s="3"/>
      <c r="K7" s="3"/>
      <c r="L7" s="3"/>
      <c r="M7" s="3"/>
      <c r="N7" s="3"/>
      <c r="O7" s="3"/>
      <c r="P7" s="3"/>
      <c r="Q7" s="3"/>
      <c r="R7" s="3"/>
      <c r="S7" s="3"/>
      <c r="T7" s="3"/>
      <c r="U7" s="3"/>
      <c r="V7" s="3"/>
      <c r="W7" s="3"/>
      <c r="X7" s="3"/>
      <c r="Y7" s="3"/>
      <c r="Z7" s="3"/>
    </row>
    <row r="8" spans="1:26" s="2" customFormat="1" ht="33" x14ac:dyDescent="0.25">
      <c r="A8" s="34"/>
      <c r="B8" s="34"/>
      <c r="C8" s="34"/>
      <c r="D8" s="33" t="s">
        <v>85</v>
      </c>
      <c r="E8" s="33" t="s">
        <v>84</v>
      </c>
      <c r="F8" s="3"/>
      <c r="G8" s="3"/>
      <c r="H8" s="3"/>
      <c r="I8" s="3"/>
      <c r="J8" s="3"/>
      <c r="K8" s="3"/>
      <c r="L8" s="3"/>
      <c r="M8" s="3"/>
      <c r="N8" s="3"/>
      <c r="O8" s="3"/>
      <c r="P8" s="3"/>
      <c r="Q8" s="3"/>
      <c r="R8" s="3"/>
      <c r="S8" s="3"/>
      <c r="T8" s="3"/>
      <c r="U8" s="3"/>
      <c r="V8" s="3"/>
      <c r="W8" s="3"/>
      <c r="X8" s="3"/>
      <c r="Y8" s="3"/>
      <c r="Z8" s="3"/>
    </row>
    <row r="9" spans="1:26" s="2" customFormat="1" ht="16.5" x14ac:dyDescent="0.25">
      <c r="A9" s="32"/>
      <c r="B9" s="31" t="s">
        <v>83</v>
      </c>
      <c r="C9" s="30">
        <f>C10+C29+C60</f>
        <v>8938477</v>
      </c>
      <c r="D9" s="30">
        <f>D10+D29+D60</f>
        <v>5064635</v>
      </c>
      <c r="E9" s="30">
        <f>E10+E29+E60</f>
        <v>3873842</v>
      </c>
      <c r="F9" s="3"/>
      <c r="G9" s="3"/>
      <c r="H9" s="3"/>
      <c r="I9" s="3"/>
      <c r="J9" s="3"/>
      <c r="K9" s="3"/>
      <c r="L9" s="3"/>
      <c r="M9" s="3"/>
      <c r="N9" s="3"/>
      <c r="O9" s="3"/>
      <c r="P9" s="3"/>
      <c r="Q9" s="3"/>
      <c r="R9" s="3"/>
      <c r="S9" s="3"/>
      <c r="T9" s="3"/>
      <c r="U9" s="3"/>
      <c r="V9" s="3"/>
      <c r="W9" s="3"/>
      <c r="X9" s="3"/>
      <c r="Y9" s="3"/>
      <c r="Z9" s="3"/>
    </row>
    <row r="10" spans="1:26" s="2" customFormat="1" ht="16.5" x14ac:dyDescent="0.25">
      <c r="A10" s="25" t="s">
        <v>82</v>
      </c>
      <c r="B10" s="24" t="s">
        <v>81</v>
      </c>
      <c r="C10" s="23">
        <f>C11+C21+C25+C26+C27+C28</f>
        <v>7070667</v>
      </c>
      <c r="D10" s="23">
        <f>D11+D21+D25+D26+D27+D28</f>
        <v>3196825</v>
      </c>
      <c r="E10" s="23">
        <f>E11+E21+E25+E26+E27+E28</f>
        <v>3873842</v>
      </c>
      <c r="F10" s="3"/>
      <c r="G10" s="3"/>
      <c r="H10" s="3"/>
      <c r="I10" s="3"/>
      <c r="J10" s="3"/>
      <c r="K10" s="3"/>
      <c r="L10" s="3"/>
      <c r="M10" s="3"/>
      <c r="N10" s="3"/>
      <c r="O10" s="3"/>
      <c r="P10" s="3"/>
      <c r="Q10" s="3"/>
      <c r="R10" s="3"/>
      <c r="S10" s="3"/>
      <c r="T10" s="3"/>
      <c r="U10" s="3"/>
      <c r="V10" s="3"/>
      <c r="W10" s="3"/>
      <c r="X10" s="3"/>
      <c r="Y10" s="3"/>
      <c r="Z10" s="3"/>
    </row>
    <row r="11" spans="1:26" s="2" customFormat="1" ht="16.5" x14ac:dyDescent="0.25">
      <c r="A11" s="25" t="s">
        <v>55</v>
      </c>
      <c r="B11" s="24" t="s">
        <v>80</v>
      </c>
      <c r="C11" s="23">
        <f>C12+C19+C20</f>
        <v>1714880</v>
      </c>
      <c r="D11" s="23">
        <f>D12+D19+D20</f>
        <v>1514977</v>
      </c>
      <c r="E11" s="23">
        <f>E12+E19+E20</f>
        <v>199903</v>
      </c>
      <c r="F11" s="3"/>
      <c r="G11" s="3"/>
      <c r="H11" s="3"/>
      <c r="I11" s="3"/>
      <c r="J11" s="3"/>
      <c r="K11" s="3"/>
      <c r="L11" s="3"/>
      <c r="M11" s="3"/>
      <c r="N11" s="3"/>
      <c r="O11" s="3"/>
      <c r="P11" s="3"/>
      <c r="Q11" s="3"/>
      <c r="R11" s="3"/>
      <c r="S11" s="3"/>
      <c r="T11" s="3"/>
      <c r="U11" s="3"/>
      <c r="V11" s="3"/>
      <c r="W11" s="3"/>
      <c r="X11" s="3"/>
      <c r="Y11" s="3"/>
      <c r="Z11" s="3"/>
    </row>
    <row r="12" spans="1:26" s="2" customFormat="1" ht="16.5" x14ac:dyDescent="0.25">
      <c r="A12" s="27">
        <v>1</v>
      </c>
      <c r="B12" s="13" t="s">
        <v>79</v>
      </c>
      <c r="C12" s="9">
        <f>D12+E12</f>
        <v>1707680</v>
      </c>
      <c r="D12" s="9">
        <f>399680+110000+1200000-E12-2000</f>
        <v>1507777</v>
      </c>
      <c r="E12" s="9">
        <v>199903</v>
      </c>
      <c r="F12" s="28"/>
      <c r="G12" s="28"/>
      <c r="H12" s="28"/>
      <c r="I12" s="28"/>
      <c r="J12" s="28"/>
      <c r="K12" s="28"/>
      <c r="L12" s="28"/>
      <c r="M12" s="28"/>
      <c r="N12" s="28"/>
      <c r="O12" s="28"/>
      <c r="P12" s="28"/>
      <c r="Q12" s="28"/>
      <c r="R12" s="28"/>
      <c r="S12" s="28"/>
      <c r="T12" s="28"/>
      <c r="U12" s="28"/>
      <c r="V12" s="28"/>
      <c r="W12" s="28"/>
      <c r="X12" s="28"/>
      <c r="Y12" s="28"/>
      <c r="Z12" s="28"/>
    </row>
    <row r="13" spans="1:26" s="2" customFormat="1" ht="16.5" x14ac:dyDescent="0.25">
      <c r="A13" s="29"/>
      <c r="B13" s="21" t="s">
        <v>78</v>
      </c>
      <c r="C13" s="19">
        <f>D13+E13</f>
        <v>0</v>
      </c>
      <c r="D13" s="9"/>
      <c r="E13" s="9"/>
      <c r="F13" s="28"/>
      <c r="G13" s="28"/>
      <c r="H13" s="28"/>
      <c r="I13" s="28"/>
      <c r="J13" s="28"/>
      <c r="K13" s="28"/>
      <c r="L13" s="28"/>
      <c r="M13" s="28"/>
      <c r="N13" s="28"/>
      <c r="O13" s="28"/>
      <c r="P13" s="28"/>
      <c r="Q13" s="28"/>
      <c r="R13" s="28"/>
      <c r="S13" s="28"/>
      <c r="T13" s="28"/>
      <c r="U13" s="28"/>
      <c r="V13" s="28"/>
      <c r="W13" s="28"/>
      <c r="X13" s="28"/>
      <c r="Y13" s="28"/>
      <c r="Z13" s="28"/>
    </row>
    <row r="14" spans="1:26" s="2" customFormat="1" ht="16.5" x14ac:dyDescent="0.25">
      <c r="A14" s="27" t="s">
        <v>73</v>
      </c>
      <c r="B14" s="21" t="s">
        <v>77</v>
      </c>
      <c r="C14" s="19">
        <f>D14+E14</f>
        <v>426703</v>
      </c>
      <c r="D14" s="19">
        <v>426703</v>
      </c>
      <c r="E14" s="9">
        <v>0</v>
      </c>
      <c r="F14" s="28"/>
      <c r="G14" s="28"/>
      <c r="H14" s="28"/>
      <c r="I14" s="28"/>
      <c r="J14" s="28"/>
      <c r="K14" s="28"/>
      <c r="L14" s="28"/>
      <c r="M14" s="28"/>
      <c r="N14" s="28"/>
      <c r="O14" s="28"/>
      <c r="P14" s="28"/>
      <c r="Q14" s="28"/>
      <c r="R14" s="28"/>
      <c r="S14" s="28"/>
      <c r="T14" s="28"/>
      <c r="U14" s="28"/>
      <c r="V14" s="28"/>
      <c r="W14" s="28"/>
      <c r="X14" s="28"/>
      <c r="Y14" s="28"/>
      <c r="Z14" s="28"/>
    </row>
    <row r="15" spans="1:26" s="2" customFormat="1" ht="16.5" x14ac:dyDescent="0.25">
      <c r="A15" s="27" t="s">
        <v>73</v>
      </c>
      <c r="B15" s="21" t="s">
        <v>76</v>
      </c>
      <c r="C15" s="19">
        <f>D15+E15</f>
        <v>10000</v>
      </c>
      <c r="D15" s="19">
        <v>10000</v>
      </c>
      <c r="E15" s="9">
        <v>0</v>
      </c>
      <c r="F15" s="28"/>
      <c r="G15" s="28"/>
      <c r="H15" s="28"/>
      <c r="I15" s="28"/>
      <c r="J15" s="28"/>
      <c r="K15" s="28"/>
      <c r="L15" s="28"/>
      <c r="M15" s="28"/>
      <c r="N15" s="28"/>
      <c r="O15" s="28"/>
      <c r="P15" s="28"/>
      <c r="Q15" s="28"/>
      <c r="R15" s="28"/>
      <c r="S15" s="28"/>
      <c r="T15" s="28"/>
      <c r="U15" s="28"/>
      <c r="V15" s="28"/>
      <c r="W15" s="28"/>
      <c r="X15" s="28"/>
      <c r="Y15" s="28"/>
      <c r="Z15" s="28"/>
    </row>
    <row r="16" spans="1:26" s="2" customFormat="1" ht="16.5" x14ac:dyDescent="0.25">
      <c r="A16" s="27"/>
      <c r="B16" s="21" t="s">
        <v>75</v>
      </c>
      <c r="C16" s="19">
        <f>D16+E16</f>
        <v>0</v>
      </c>
      <c r="D16" s="9"/>
      <c r="E16" s="9"/>
      <c r="F16" s="28"/>
      <c r="G16" s="28"/>
      <c r="H16" s="28"/>
      <c r="I16" s="28"/>
      <c r="J16" s="28"/>
      <c r="K16" s="28"/>
      <c r="L16" s="28"/>
      <c r="M16" s="28"/>
      <c r="N16" s="28"/>
      <c r="O16" s="28"/>
      <c r="P16" s="28"/>
      <c r="Q16" s="28"/>
      <c r="R16" s="28"/>
      <c r="S16" s="28"/>
      <c r="T16" s="28"/>
      <c r="U16" s="28"/>
      <c r="V16" s="28"/>
      <c r="W16" s="28"/>
      <c r="X16" s="28"/>
      <c r="Y16" s="28"/>
      <c r="Z16" s="28"/>
    </row>
    <row r="17" spans="1:26" s="2" customFormat="1" ht="16.5" x14ac:dyDescent="0.25">
      <c r="A17" s="29" t="s">
        <v>73</v>
      </c>
      <c r="B17" s="21" t="s">
        <v>74</v>
      </c>
      <c r="C17" s="19">
        <f>D17+E17</f>
        <v>110000</v>
      </c>
      <c r="D17" s="19">
        <v>30000</v>
      </c>
      <c r="E17" s="19">
        <v>80000</v>
      </c>
      <c r="F17" s="28"/>
      <c r="G17" s="28"/>
      <c r="H17" s="28"/>
      <c r="I17" s="28"/>
      <c r="J17" s="28"/>
      <c r="K17" s="28"/>
      <c r="L17" s="28"/>
      <c r="M17" s="28"/>
      <c r="N17" s="28"/>
      <c r="O17" s="28"/>
      <c r="P17" s="28"/>
      <c r="Q17" s="28"/>
      <c r="R17" s="28"/>
      <c r="S17" s="28"/>
      <c r="T17" s="28"/>
      <c r="U17" s="28"/>
      <c r="V17" s="28"/>
      <c r="W17" s="28"/>
      <c r="X17" s="28"/>
      <c r="Y17" s="28"/>
      <c r="Z17" s="28"/>
    </row>
    <row r="18" spans="1:26" s="2" customFormat="1" ht="16.5" x14ac:dyDescent="0.25">
      <c r="A18" s="29" t="s">
        <v>73</v>
      </c>
      <c r="B18" s="21" t="s">
        <v>72</v>
      </c>
      <c r="C18" s="19">
        <f>D18+E18</f>
        <v>1200000</v>
      </c>
      <c r="D18" s="19">
        <v>1200000</v>
      </c>
      <c r="E18" s="19">
        <v>0</v>
      </c>
      <c r="F18" s="28"/>
      <c r="G18" s="28"/>
      <c r="H18" s="28"/>
      <c r="I18" s="28"/>
      <c r="J18" s="28"/>
      <c r="K18" s="28"/>
      <c r="L18" s="28"/>
      <c r="M18" s="28"/>
      <c r="N18" s="28"/>
      <c r="O18" s="28"/>
      <c r="P18" s="28"/>
      <c r="Q18" s="28"/>
      <c r="R18" s="28"/>
      <c r="S18" s="28"/>
      <c r="T18" s="28"/>
      <c r="U18" s="28"/>
      <c r="V18" s="28"/>
      <c r="W18" s="28"/>
      <c r="X18" s="28"/>
      <c r="Y18" s="28"/>
      <c r="Z18" s="28"/>
    </row>
    <row r="19" spans="1:26" s="2" customFormat="1" ht="82.5" x14ac:dyDescent="0.25">
      <c r="A19" s="27">
        <v>2</v>
      </c>
      <c r="B19" s="13" t="s">
        <v>71</v>
      </c>
      <c r="C19" s="9">
        <f>D19+E19</f>
        <v>2000</v>
      </c>
      <c r="D19" s="9">
        <v>2000</v>
      </c>
      <c r="E19" s="9">
        <v>0</v>
      </c>
      <c r="F19" s="3"/>
      <c r="G19" s="3"/>
      <c r="H19" s="3"/>
      <c r="I19" s="3"/>
      <c r="J19" s="3"/>
      <c r="K19" s="3"/>
      <c r="L19" s="3"/>
      <c r="M19" s="3"/>
      <c r="N19" s="3"/>
      <c r="O19" s="3"/>
      <c r="P19" s="3"/>
      <c r="Q19" s="3"/>
      <c r="R19" s="3"/>
      <c r="S19" s="3"/>
      <c r="T19" s="3"/>
      <c r="U19" s="3"/>
      <c r="V19" s="3"/>
      <c r="W19" s="3"/>
      <c r="X19" s="3"/>
      <c r="Y19" s="3"/>
      <c r="Z19" s="3"/>
    </row>
    <row r="20" spans="1:26" s="2" customFormat="1" ht="16.5" x14ac:dyDescent="0.25">
      <c r="A20" s="27">
        <v>3</v>
      </c>
      <c r="B20" s="13" t="s">
        <v>70</v>
      </c>
      <c r="C20" s="9">
        <f>D20+E20</f>
        <v>5200</v>
      </c>
      <c r="D20" s="9">
        <v>5200</v>
      </c>
      <c r="E20" s="9">
        <v>0</v>
      </c>
      <c r="F20" s="28"/>
      <c r="G20" s="28"/>
      <c r="H20" s="28"/>
      <c r="I20" s="28"/>
      <c r="J20" s="28"/>
      <c r="K20" s="28"/>
      <c r="L20" s="28"/>
      <c r="M20" s="28"/>
      <c r="N20" s="28"/>
      <c r="O20" s="28"/>
      <c r="P20" s="28"/>
      <c r="Q20" s="28"/>
      <c r="R20" s="28"/>
      <c r="S20" s="28"/>
      <c r="T20" s="28"/>
      <c r="U20" s="28"/>
      <c r="V20" s="28"/>
      <c r="W20" s="28"/>
      <c r="X20" s="28"/>
      <c r="Y20" s="28"/>
      <c r="Z20" s="28"/>
    </row>
    <row r="21" spans="1:26" s="2" customFormat="1" ht="16.5" x14ac:dyDescent="0.25">
      <c r="A21" s="25" t="s">
        <v>51</v>
      </c>
      <c r="B21" s="24" t="s">
        <v>69</v>
      </c>
      <c r="C21" s="23">
        <f>D21+E21</f>
        <v>5180587</v>
      </c>
      <c r="D21" s="23">
        <v>1568611</v>
      </c>
      <c r="E21" s="23">
        <v>3611976</v>
      </c>
      <c r="F21" s="3"/>
      <c r="G21" s="3"/>
      <c r="H21" s="3"/>
      <c r="I21" s="3"/>
      <c r="J21" s="3"/>
      <c r="K21" s="3"/>
      <c r="L21" s="3"/>
      <c r="M21" s="3"/>
      <c r="N21" s="3"/>
      <c r="O21" s="3"/>
      <c r="P21" s="3"/>
      <c r="Q21" s="3"/>
      <c r="R21" s="3"/>
      <c r="S21" s="3"/>
      <c r="T21" s="3"/>
      <c r="U21" s="3"/>
      <c r="V21" s="3"/>
      <c r="W21" s="3"/>
      <c r="X21" s="3"/>
      <c r="Y21" s="3"/>
      <c r="Z21" s="3"/>
    </row>
    <row r="22" spans="1:26" s="2" customFormat="1" ht="16.5" x14ac:dyDescent="0.25">
      <c r="A22" s="25"/>
      <c r="B22" s="21" t="s">
        <v>68</v>
      </c>
      <c r="C22" s="19"/>
      <c r="D22" s="9"/>
      <c r="E22" s="9"/>
      <c r="F22" s="3"/>
      <c r="G22" s="3"/>
      <c r="H22" s="3"/>
      <c r="I22" s="3"/>
      <c r="J22" s="3"/>
      <c r="K22" s="3"/>
      <c r="L22" s="3"/>
      <c r="M22" s="3"/>
      <c r="N22" s="3"/>
      <c r="O22" s="3"/>
      <c r="P22" s="3"/>
      <c r="Q22" s="3"/>
      <c r="R22" s="3"/>
      <c r="S22" s="3"/>
      <c r="T22" s="3"/>
      <c r="U22" s="3"/>
      <c r="V22" s="3"/>
      <c r="W22" s="3"/>
      <c r="X22" s="3"/>
      <c r="Y22" s="3"/>
      <c r="Z22" s="3"/>
    </row>
    <row r="23" spans="1:26" s="2" customFormat="1" ht="16.5" x14ac:dyDescent="0.25">
      <c r="A23" s="27">
        <v>1</v>
      </c>
      <c r="B23" s="21" t="s">
        <v>67</v>
      </c>
      <c r="C23" s="19">
        <f>D23+E23</f>
        <v>2408215</v>
      </c>
      <c r="D23" s="19">
        <v>458119</v>
      </c>
      <c r="E23" s="19">
        <v>1950096</v>
      </c>
      <c r="F23" s="3"/>
      <c r="G23" s="3"/>
      <c r="H23" s="3"/>
      <c r="I23" s="3"/>
      <c r="J23" s="3"/>
      <c r="K23" s="3"/>
      <c r="L23" s="3"/>
      <c r="M23" s="3"/>
      <c r="N23" s="3"/>
      <c r="O23" s="3"/>
      <c r="P23" s="3"/>
      <c r="Q23" s="3"/>
      <c r="R23" s="3"/>
      <c r="S23" s="3"/>
      <c r="T23" s="3"/>
      <c r="U23" s="3"/>
      <c r="V23" s="3"/>
      <c r="W23" s="3"/>
      <c r="X23" s="3"/>
      <c r="Y23" s="3"/>
      <c r="Z23" s="3"/>
    </row>
    <row r="24" spans="1:26" s="2" customFormat="1" ht="16.5" x14ac:dyDescent="0.25">
      <c r="A24" s="27">
        <f>A23+1</f>
        <v>2</v>
      </c>
      <c r="B24" s="21" t="s">
        <v>66</v>
      </c>
      <c r="C24" s="19">
        <f>D24+E24</f>
        <v>19639</v>
      </c>
      <c r="D24" s="19">
        <v>19639</v>
      </c>
      <c r="E24" s="19">
        <v>0</v>
      </c>
      <c r="F24" s="3"/>
      <c r="G24" s="3"/>
      <c r="H24" s="3"/>
      <c r="I24" s="3"/>
      <c r="J24" s="3"/>
      <c r="K24" s="3"/>
      <c r="L24" s="3"/>
      <c r="M24" s="3"/>
      <c r="N24" s="3"/>
      <c r="O24" s="3"/>
      <c r="P24" s="3"/>
      <c r="Q24" s="3"/>
      <c r="R24" s="3"/>
      <c r="S24" s="3"/>
      <c r="T24" s="3"/>
      <c r="U24" s="3"/>
      <c r="V24" s="3"/>
      <c r="W24" s="3"/>
      <c r="X24" s="3"/>
      <c r="Y24" s="3"/>
      <c r="Z24" s="3"/>
    </row>
    <row r="25" spans="1:26" s="2" customFormat="1" ht="33" x14ac:dyDescent="0.25">
      <c r="A25" s="25" t="s">
        <v>65</v>
      </c>
      <c r="B25" s="24" t="s">
        <v>64</v>
      </c>
      <c r="C25" s="23">
        <f>D25+E25</f>
        <v>800</v>
      </c>
      <c r="D25" s="23">
        <v>800</v>
      </c>
      <c r="E25" s="23">
        <v>0</v>
      </c>
      <c r="F25" s="3"/>
      <c r="G25" s="3"/>
      <c r="H25" s="3"/>
      <c r="I25" s="3"/>
      <c r="J25" s="3"/>
      <c r="K25" s="3"/>
      <c r="L25" s="3"/>
      <c r="M25" s="3"/>
      <c r="N25" s="3"/>
      <c r="O25" s="3"/>
      <c r="P25" s="3"/>
      <c r="Q25" s="3"/>
      <c r="R25" s="3"/>
      <c r="S25" s="3"/>
      <c r="T25" s="3"/>
      <c r="U25" s="3"/>
      <c r="V25" s="3"/>
      <c r="W25" s="3"/>
      <c r="X25" s="3"/>
      <c r="Y25" s="3"/>
      <c r="Z25" s="3"/>
    </row>
    <row r="26" spans="1:26" s="2" customFormat="1" ht="16.5" x14ac:dyDescent="0.25">
      <c r="A26" s="25" t="s">
        <v>63</v>
      </c>
      <c r="B26" s="24" t="s">
        <v>62</v>
      </c>
      <c r="C26" s="23">
        <f>D26+E26</f>
        <v>1000</v>
      </c>
      <c r="D26" s="23">
        <v>1000</v>
      </c>
      <c r="E26" s="23">
        <v>0</v>
      </c>
      <c r="F26" s="3"/>
      <c r="G26" s="3"/>
      <c r="H26" s="3"/>
      <c r="I26" s="3"/>
      <c r="J26" s="3"/>
      <c r="K26" s="3"/>
      <c r="L26" s="3"/>
      <c r="M26" s="3"/>
      <c r="N26" s="3"/>
      <c r="O26" s="3"/>
      <c r="P26" s="3"/>
      <c r="Q26" s="3"/>
      <c r="R26" s="3"/>
      <c r="S26" s="3"/>
      <c r="T26" s="3"/>
      <c r="U26" s="3"/>
      <c r="V26" s="3"/>
      <c r="W26" s="3"/>
      <c r="X26" s="3"/>
      <c r="Y26" s="3"/>
      <c r="Z26" s="3"/>
    </row>
    <row r="27" spans="1:26" s="2" customFormat="1" ht="16.5" x14ac:dyDescent="0.25">
      <c r="A27" s="25" t="s">
        <v>61</v>
      </c>
      <c r="B27" s="24" t="s">
        <v>60</v>
      </c>
      <c r="C27" s="23">
        <f>D27+E27</f>
        <v>139350</v>
      </c>
      <c r="D27" s="23">
        <f>139350-E27</f>
        <v>77387</v>
      </c>
      <c r="E27" s="23">
        <v>61963</v>
      </c>
      <c r="F27" s="3"/>
      <c r="G27" s="3"/>
      <c r="H27" s="3"/>
      <c r="I27" s="3"/>
      <c r="J27" s="3"/>
      <c r="K27" s="3"/>
      <c r="L27" s="3"/>
      <c r="M27" s="3"/>
      <c r="N27" s="3"/>
      <c r="O27" s="3"/>
      <c r="P27" s="3"/>
      <c r="Q27" s="3"/>
      <c r="R27" s="3"/>
      <c r="S27" s="3"/>
      <c r="T27" s="3"/>
      <c r="U27" s="3"/>
      <c r="V27" s="3"/>
      <c r="W27" s="3"/>
      <c r="X27" s="3"/>
      <c r="Y27" s="3"/>
      <c r="Z27" s="3"/>
    </row>
    <row r="28" spans="1:26" s="2" customFormat="1" ht="16.5" x14ac:dyDescent="0.25">
      <c r="A28" s="25" t="s">
        <v>59</v>
      </c>
      <c r="B28" s="24" t="s">
        <v>58</v>
      </c>
      <c r="C28" s="23">
        <f>D28+E28</f>
        <v>34050</v>
      </c>
      <c r="D28" s="23">
        <v>34050</v>
      </c>
      <c r="E28" s="23">
        <v>0</v>
      </c>
      <c r="F28" s="3"/>
      <c r="G28" s="3"/>
      <c r="H28" s="3"/>
      <c r="I28" s="3"/>
      <c r="J28" s="3"/>
      <c r="K28" s="3"/>
      <c r="L28" s="3"/>
      <c r="M28" s="3"/>
      <c r="N28" s="3"/>
      <c r="O28" s="3"/>
      <c r="P28" s="3"/>
      <c r="Q28" s="3"/>
      <c r="R28" s="3"/>
      <c r="S28" s="3"/>
      <c r="T28" s="3"/>
      <c r="U28" s="3"/>
      <c r="V28" s="3"/>
      <c r="W28" s="3"/>
      <c r="X28" s="3"/>
      <c r="Y28" s="3"/>
      <c r="Z28" s="3"/>
    </row>
    <row r="29" spans="1:26" s="2" customFormat="1" ht="16.5" x14ac:dyDescent="0.25">
      <c r="A29" s="25" t="s">
        <v>57</v>
      </c>
      <c r="B29" s="26" t="s">
        <v>56</v>
      </c>
      <c r="C29" s="23">
        <f>C30+C33</f>
        <v>1867810</v>
      </c>
      <c r="D29" s="23">
        <f>D30+D33</f>
        <v>1867810</v>
      </c>
      <c r="E29" s="23">
        <f>E30+E33</f>
        <v>0</v>
      </c>
      <c r="F29" s="3"/>
      <c r="G29" s="3"/>
      <c r="H29" s="3"/>
      <c r="I29" s="3"/>
      <c r="J29" s="3"/>
      <c r="K29" s="3"/>
      <c r="L29" s="3"/>
      <c r="M29" s="3"/>
      <c r="N29" s="3"/>
      <c r="O29" s="3"/>
      <c r="P29" s="3"/>
      <c r="Q29" s="3"/>
      <c r="R29" s="3"/>
      <c r="S29" s="3"/>
      <c r="T29" s="3"/>
      <c r="U29" s="3"/>
      <c r="V29" s="3"/>
      <c r="W29" s="3"/>
      <c r="X29" s="3"/>
      <c r="Y29" s="3"/>
      <c r="Z29" s="3"/>
    </row>
    <row r="30" spans="1:26" s="2" customFormat="1" ht="16.5" x14ac:dyDescent="0.25">
      <c r="A30" s="25" t="s">
        <v>55</v>
      </c>
      <c r="B30" s="24" t="s">
        <v>54</v>
      </c>
      <c r="C30" s="23">
        <f>SUM(C31:C32)</f>
        <v>230446</v>
      </c>
      <c r="D30" s="23">
        <f>SUM(D31:D32)</f>
        <v>230446</v>
      </c>
      <c r="E30" s="23">
        <f>SUM(E31:E32)</f>
        <v>0</v>
      </c>
      <c r="F30" s="3"/>
      <c r="G30" s="3"/>
      <c r="H30" s="3"/>
      <c r="I30" s="3"/>
      <c r="J30" s="3"/>
      <c r="K30" s="3"/>
      <c r="L30" s="3"/>
      <c r="M30" s="3"/>
      <c r="N30" s="3"/>
      <c r="O30" s="3"/>
      <c r="P30" s="3"/>
      <c r="Q30" s="3"/>
      <c r="R30" s="3"/>
      <c r="S30" s="3"/>
      <c r="T30" s="3"/>
      <c r="U30" s="3"/>
      <c r="V30" s="3"/>
      <c r="W30" s="3"/>
      <c r="X30" s="3"/>
      <c r="Y30" s="3"/>
      <c r="Z30" s="3"/>
    </row>
    <row r="31" spans="1:26" s="2" customFormat="1" ht="16.5" x14ac:dyDescent="0.25">
      <c r="A31" s="14">
        <v>1</v>
      </c>
      <c r="B31" s="13" t="s">
        <v>53</v>
      </c>
      <c r="C31" s="9">
        <f>D31+E31</f>
        <v>183200</v>
      </c>
      <c r="D31" s="12">
        <v>183200</v>
      </c>
      <c r="E31" s="9"/>
      <c r="F31" s="3"/>
      <c r="G31" s="3"/>
      <c r="H31" s="3"/>
      <c r="I31" s="3"/>
      <c r="J31" s="3"/>
      <c r="K31" s="3"/>
      <c r="L31" s="3"/>
      <c r="M31" s="3"/>
      <c r="N31" s="3"/>
      <c r="O31" s="3"/>
      <c r="P31" s="3"/>
      <c r="Q31" s="3"/>
      <c r="R31" s="3"/>
      <c r="S31" s="3"/>
      <c r="T31" s="3"/>
      <c r="U31" s="3"/>
      <c r="V31" s="3"/>
      <c r="W31" s="3"/>
      <c r="X31" s="3"/>
      <c r="Y31" s="3"/>
      <c r="Z31" s="3"/>
    </row>
    <row r="32" spans="1:26" s="2" customFormat="1" ht="16.5" x14ac:dyDescent="0.25">
      <c r="A32" s="14">
        <v>2</v>
      </c>
      <c r="B32" s="13" t="s">
        <v>52</v>
      </c>
      <c r="C32" s="9">
        <f>D32+E32</f>
        <v>47246</v>
      </c>
      <c r="D32" s="12">
        <v>47246</v>
      </c>
      <c r="E32" s="9"/>
      <c r="F32" s="3"/>
      <c r="G32" s="3"/>
      <c r="H32" s="3"/>
      <c r="I32" s="3"/>
      <c r="J32" s="3"/>
      <c r="K32" s="3"/>
      <c r="L32" s="3"/>
      <c r="M32" s="3"/>
      <c r="N32" s="3"/>
      <c r="O32" s="3"/>
      <c r="P32" s="3"/>
      <c r="Q32" s="3"/>
      <c r="R32" s="3"/>
      <c r="S32" s="3"/>
      <c r="T32" s="3"/>
      <c r="U32" s="3"/>
      <c r="V32" s="3"/>
      <c r="W32" s="3"/>
      <c r="X32" s="3"/>
      <c r="Y32" s="3"/>
      <c r="Z32" s="3"/>
    </row>
    <row r="33" spans="1:26" s="2" customFormat="1" ht="33" x14ac:dyDescent="0.25">
      <c r="A33" s="25" t="s">
        <v>51</v>
      </c>
      <c r="B33" s="24" t="s">
        <v>50</v>
      </c>
      <c r="C33" s="23">
        <f>C34+C35</f>
        <v>1637364</v>
      </c>
      <c r="D33" s="23">
        <f>D34+D35</f>
        <v>1637364</v>
      </c>
      <c r="E33" s="23">
        <f>E34+E35</f>
        <v>0</v>
      </c>
      <c r="F33" s="3"/>
      <c r="G33" s="3"/>
      <c r="H33" s="3"/>
      <c r="I33" s="3"/>
      <c r="J33" s="3"/>
      <c r="K33" s="3"/>
      <c r="L33" s="3"/>
      <c r="M33" s="3"/>
      <c r="N33" s="3"/>
      <c r="O33" s="3"/>
      <c r="P33" s="3"/>
      <c r="Q33" s="3"/>
      <c r="R33" s="3"/>
      <c r="S33" s="3"/>
      <c r="T33" s="3"/>
      <c r="U33" s="3"/>
      <c r="V33" s="3"/>
      <c r="W33" s="3"/>
      <c r="X33" s="3"/>
      <c r="Y33" s="3"/>
      <c r="Z33" s="3"/>
    </row>
    <row r="34" spans="1:26" s="2" customFormat="1" ht="16.5" x14ac:dyDescent="0.25">
      <c r="A34" s="14">
        <v>1</v>
      </c>
      <c r="B34" s="13" t="s">
        <v>49</v>
      </c>
      <c r="C34" s="9">
        <v>1304081</v>
      </c>
      <c r="D34" s="12">
        <f>C34</f>
        <v>1304081</v>
      </c>
      <c r="E34" s="9"/>
      <c r="F34" s="3"/>
      <c r="G34" s="3"/>
      <c r="H34" s="3"/>
      <c r="I34" s="3"/>
      <c r="J34" s="3"/>
      <c r="K34" s="3"/>
      <c r="L34" s="3"/>
      <c r="M34" s="3"/>
      <c r="N34" s="3"/>
      <c r="O34" s="3"/>
      <c r="P34" s="3"/>
      <c r="Q34" s="3"/>
      <c r="R34" s="3"/>
      <c r="S34" s="3"/>
      <c r="T34" s="3"/>
      <c r="U34" s="3"/>
      <c r="V34" s="3"/>
      <c r="W34" s="3"/>
      <c r="X34" s="3"/>
      <c r="Y34" s="3"/>
      <c r="Z34" s="3"/>
    </row>
    <row r="35" spans="1:26" s="2" customFormat="1" ht="16.5" x14ac:dyDescent="0.25">
      <c r="A35" s="14">
        <v>2</v>
      </c>
      <c r="B35" s="13" t="s">
        <v>48</v>
      </c>
      <c r="C35" s="12">
        <f>C36+SUM(C40:C59)</f>
        <v>333283</v>
      </c>
      <c r="D35" s="12">
        <f>D36+SUM(D40:D59)</f>
        <v>333283</v>
      </c>
      <c r="E35" s="9">
        <f>SUM(E36:E53)</f>
        <v>0</v>
      </c>
      <c r="F35" s="3"/>
      <c r="G35" s="3"/>
      <c r="H35" s="3"/>
      <c r="I35" s="3"/>
      <c r="J35" s="3"/>
      <c r="K35" s="3"/>
      <c r="L35" s="3"/>
      <c r="M35" s="3"/>
      <c r="N35" s="3"/>
      <c r="O35" s="3"/>
      <c r="P35" s="3"/>
      <c r="Q35" s="3"/>
      <c r="R35" s="3"/>
      <c r="S35" s="3"/>
      <c r="T35" s="3"/>
      <c r="U35" s="3"/>
      <c r="V35" s="3"/>
      <c r="W35" s="3"/>
      <c r="X35" s="3"/>
      <c r="Y35" s="3"/>
      <c r="Z35" s="3"/>
    </row>
    <row r="36" spans="1:26" s="2" customFormat="1" ht="16.5" x14ac:dyDescent="0.25">
      <c r="A36" s="14" t="s">
        <v>47</v>
      </c>
      <c r="B36" s="13" t="s">
        <v>46</v>
      </c>
      <c r="C36" s="9">
        <f>SUM(C37:C39)</f>
        <v>21500</v>
      </c>
      <c r="D36" s="12">
        <f>SUM(D37:D39)</f>
        <v>21500</v>
      </c>
      <c r="E36" s="9">
        <v>0</v>
      </c>
      <c r="F36" s="3"/>
      <c r="G36" s="3"/>
      <c r="H36" s="3"/>
      <c r="I36" s="3"/>
      <c r="J36" s="3"/>
      <c r="K36" s="3"/>
      <c r="L36" s="3"/>
      <c r="M36" s="3"/>
      <c r="N36" s="3"/>
      <c r="O36" s="3"/>
      <c r="P36" s="3"/>
      <c r="Q36" s="3"/>
      <c r="R36" s="3"/>
      <c r="S36" s="3"/>
      <c r="T36" s="3"/>
      <c r="U36" s="3"/>
      <c r="V36" s="3"/>
      <c r="W36" s="3"/>
      <c r="X36" s="3"/>
      <c r="Y36" s="3"/>
      <c r="Z36" s="3"/>
    </row>
    <row r="37" spans="1:26" s="2" customFormat="1" ht="16.5" x14ac:dyDescent="0.25">
      <c r="A37" s="22" t="s">
        <v>43</v>
      </c>
      <c r="B37" s="21" t="s">
        <v>45</v>
      </c>
      <c r="C37" s="19">
        <f>D37+E37</f>
        <v>10000</v>
      </c>
      <c r="D37" s="20">
        <v>10000</v>
      </c>
      <c r="E37" s="19">
        <v>0</v>
      </c>
      <c r="F37" s="3"/>
      <c r="G37" s="3"/>
      <c r="H37" s="3"/>
      <c r="I37" s="3"/>
      <c r="J37" s="3"/>
      <c r="K37" s="3"/>
      <c r="L37" s="3"/>
      <c r="M37" s="3"/>
      <c r="N37" s="3"/>
      <c r="O37" s="3"/>
      <c r="P37" s="3"/>
      <c r="Q37" s="3"/>
      <c r="R37" s="3"/>
      <c r="S37" s="3"/>
      <c r="T37" s="3"/>
      <c r="U37" s="3"/>
      <c r="V37" s="3"/>
      <c r="W37" s="3"/>
      <c r="X37" s="3"/>
      <c r="Y37" s="3"/>
      <c r="Z37" s="3"/>
    </row>
    <row r="38" spans="1:26" s="2" customFormat="1" ht="33" x14ac:dyDescent="0.25">
      <c r="A38" s="22" t="s">
        <v>43</v>
      </c>
      <c r="B38" s="21" t="s">
        <v>44</v>
      </c>
      <c r="C38" s="19">
        <f>D38+E38</f>
        <v>9800</v>
      </c>
      <c r="D38" s="20">
        <v>9800</v>
      </c>
      <c r="E38" s="19">
        <v>0</v>
      </c>
      <c r="F38" s="3"/>
      <c r="G38" s="3"/>
      <c r="H38" s="3"/>
      <c r="I38" s="3"/>
      <c r="J38" s="3"/>
      <c r="K38" s="3"/>
      <c r="L38" s="3"/>
      <c r="M38" s="3"/>
      <c r="N38" s="3"/>
      <c r="O38" s="3"/>
      <c r="P38" s="3"/>
      <c r="Q38" s="3"/>
      <c r="R38" s="3"/>
      <c r="S38" s="3"/>
      <c r="T38" s="3"/>
      <c r="U38" s="3"/>
      <c r="V38" s="3"/>
      <c r="W38" s="3"/>
      <c r="X38" s="3"/>
      <c r="Y38" s="3"/>
      <c r="Z38" s="3"/>
    </row>
    <row r="39" spans="1:26" s="2" customFormat="1" ht="33" x14ac:dyDescent="0.25">
      <c r="A39" s="22" t="s">
        <v>43</v>
      </c>
      <c r="B39" s="21" t="s">
        <v>42</v>
      </c>
      <c r="C39" s="19">
        <f>D39+E39</f>
        <v>1700</v>
      </c>
      <c r="D39" s="20">
        <v>1700</v>
      </c>
      <c r="E39" s="19">
        <v>0</v>
      </c>
      <c r="F39" s="3"/>
      <c r="G39" s="3"/>
      <c r="H39" s="3"/>
      <c r="I39" s="3"/>
      <c r="J39" s="3"/>
      <c r="K39" s="3"/>
      <c r="L39" s="3"/>
      <c r="M39" s="3"/>
      <c r="N39" s="3"/>
      <c r="O39" s="3"/>
      <c r="P39" s="3"/>
      <c r="Q39" s="3"/>
      <c r="R39" s="3"/>
      <c r="S39" s="3"/>
      <c r="T39" s="3"/>
      <c r="U39" s="3"/>
      <c r="V39" s="3"/>
      <c r="W39" s="3"/>
      <c r="X39" s="3"/>
      <c r="Y39" s="3"/>
      <c r="Z39" s="3"/>
    </row>
    <row r="40" spans="1:26" s="2" customFormat="1" ht="33" x14ac:dyDescent="0.25">
      <c r="A40" s="14" t="s">
        <v>41</v>
      </c>
      <c r="B40" s="13" t="s">
        <v>40</v>
      </c>
      <c r="C40" s="9">
        <f>D40+E40</f>
        <v>295</v>
      </c>
      <c r="D40" s="12">
        <v>295</v>
      </c>
      <c r="E40" s="9">
        <v>0</v>
      </c>
      <c r="F40" s="3"/>
      <c r="G40" s="3"/>
      <c r="H40" s="3"/>
      <c r="I40" s="3"/>
      <c r="J40" s="3"/>
      <c r="K40" s="3"/>
      <c r="L40" s="3"/>
      <c r="M40" s="3"/>
      <c r="N40" s="3"/>
      <c r="O40" s="3"/>
      <c r="P40" s="3"/>
      <c r="Q40" s="3"/>
      <c r="R40" s="3"/>
      <c r="S40" s="3"/>
      <c r="T40" s="3"/>
      <c r="U40" s="3"/>
      <c r="V40" s="3"/>
      <c r="W40" s="3"/>
      <c r="X40" s="3"/>
      <c r="Y40" s="3"/>
      <c r="Z40" s="3"/>
    </row>
    <row r="41" spans="1:26" s="2" customFormat="1" ht="16.5" x14ac:dyDescent="0.25">
      <c r="A41" s="14" t="s">
        <v>39</v>
      </c>
      <c r="B41" s="13" t="s">
        <v>38</v>
      </c>
      <c r="C41" s="9">
        <f>D41+E41</f>
        <v>515</v>
      </c>
      <c r="D41" s="12">
        <v>515</v>
      </c>
      <c r="E41" s="9">
        <v>0</v>
      </c>
      <c r="F41" s="3"/>
      <c r="G41" s="3"/>
      <c r="H41" s="3"/>
      <c r="I41" s="3"/>
      <c r="J41" s="3"/>
      <c r="K41" s="3"/>
      <c r="L41" s="3"/>
      <c r="M41" s="3"/>
      <c r="N41" s="3"/>
      <c r="O41" s="3"/>
      <c r="P41" s="3"/>
      <c r="Q41" s="3"/>
      <c r="R41" s="3"/>
      <c r="S41" s="3"/>
      <c r="T41" s="3"/>
      <c r="U41" s="3"/>
      <c r="V41" s="3"/>
      <c r="W41" s="3"/>
      <c r="X41" s="3"/>
      <c r="Y41" s="3"/>
      <c r="Z41" s="3"/>
    </row>
    <row r="42" spans="1:26" s="2" customFormat="1" ht="16.5" x14ac:dyDescent="0.25">
      <c r="A42" s="14" t="s">
        <v>37</v>
      </c>
      <c r="B42" s="13" t="s">
        <v>36</v>
      </c>
      <c r="C42" s="9">
        <f>D42+E42</f>
        <v>100</v>
      </c>
      <c r="D42" s="12">
        <v>100</v>
      </c>
      <c r="E42" s="9"/>
      <c r="F42" s="3"/>
      <c r="G42" s="3"/>
      <c r="H42" s="3"/>
      <c r="I42" s="3"/>
      <c r="J42" s="3"/>
      <c r="K42" s="3"/>
      <c r="L42" s="3"/>
      <c r="M42" s="3"/>
      <c r="N42" s="3"/>
      <c r="O42" s="3"/>
      <c r="P42" s="3"/>
      <c r="Q42" s="3"/>
      <c r="R42" s="3"/>
      <c r="S42" s="3"/>
      <c r="T42" s="3"/>
      <c r="U42" s="3"/>
      <c r="V42" s="3"/>
      <c r="W42" s="3"/>
      <c r="X42" s="3"/>
      <c r="Y42" s="3"/>
      <c r="Z42" s="3"/>
    </row>
    <row r="43" spans="1:26" s="2" customFormat="1" ht="16.5" x14ac:dyDescent="0.25">
      <c r="A43" s="14" t="s">
        <v>35</v>
      </c>
      <c r="B43" s="13" t="s">
        <v>34</v>
      </c>
      <c r="C43" s="9">
        <f>D43+E43</f>
        <v>29515</v>
      </c>
      <c r="D43" s="12">
        <v>29515</v>
      </c>
      <c r="E43" s="9">
        <v>0</v>
      </c>
      <c r="F43" s="3"/>
      <c r="G43" s="3"/>
      <c r="H43" s="3"/>
      <c r="I43" s="3"/>
      <c r="J43" s="3"/>
      <c r="K43" s="3"/>
      <c r="L43" s="3"/>
      <c r="M43" s="3"/>
      <c r="N43" s="3"/>
      <c r="O43" s="3"/>
      <c r="P43" s="3"/>
      <c r="Q43" s="3"/>
      <c r="R43" s="3"/>
      <c r="S43" s="3"/>
      <c r="T43" s="3"/>
      <c r="U43" s="3"/>
      <c r="V43" s="3"/>
      <c r="W43" s="3"/>
      <c r="X43" s="3"/>
      <c r="Y43" s="3"/>
      <c r="Z43" s="3"/>
    </row>
    <row r="44" spans="1:26" s="2" customFormat="1" ht="33" x14ac:dyDescent="0.25">
      <c r="A44" s="14" t="s">
        <v>33</v>
      </c>
      <c r="B44" s="13" t="s">
        <v>32</v>
      </c>
      <c r="C44" s="9">
        <f>D44+E44</f>
        <v>10698</v>
      </c>
      <c r="D44" s="12">
        <v>10698</v>
      </c>
      <c r="E44" s="9">
        <v>0</v>
      </c>
      <c r="F44" s="3"/>
      <c r="G44" s="3"/>
      <c r="H44" s="3"/>
      <c r="I44" s="3"/>
      <c r="J44" s="3"/>
      <c r="K44" s="3"/>
      <c r="L44" s="3"/>
      <c r="M44" s="3"/>
      <c r="N44" s="3"/>
      <c r="O44" s="3"/>
      <c r="P44" s="3"/>
      <c r="Q44" s="3"/>
      <c r="R44" s="3"/>
      <c r="S44" s="3"/>
      <c r="T44" s="3"/>
      <c r="U44" s="3"/>
      <c r="V44" s="3"/>
      <c r="W44" s="3"/>
      <c r="X44" s="3"/>
      <c r="Y44" s="3"/>
      <c r="Z44" s="3"/>
    </row>
    <row r="45" spans="1:26" s="2" customFormat="1" ht="49.5" x14ac:dyDescent="0.25">
      <c r="A45" s="14" t="s">
        <v>31</v>
      </c>
      <c r="B45" s="13" t="s">
        <v>30</v>
      </c>
      <c r="C45" s="9">
        <f>D45+E45</f>
        <v>242</v>
      </c>
      <c r="D45" s="12">
        <v>242</v>
      </c>
      <c r="E45" s="9">
        <v>0</v>
      </c>
      <c r="F45" s="3"/>
      <c r="G45" s="3"/>
      <c r="H45" s="3"/>
      <c r="I45" s="3"/>
      <c r="J45" s="3"/>
      <c r="K45" s="3"/>
      <c r="L45" s="3"/>
      <c r="M45" s="3"/>
      <c r="N45" s="3"/>
      <c r="O45" s="3"/>
      <c r="P45" s="3"/>
      <c r="Q45" s="3"/>
      <c r="R45" s="3"/>
      <c r="S45" s="3"/>
      <c r="T45" s="3"/>
      <c r="U45" s="3"/>
      <c r="V45" s="3"/>
      <c r="W45" s="3"/>
      <c r="X45" s="3"/>
      <c r="Y45" s="3"/>
      <c r="Z45" s="3"/>
    </row>
    <row r="46" spans="1:26" s="2" customFormat="1" ht="16.5" x14ac:dyDescent="0.25">
      <c r="A46" s="14" t="s">
        <v>29</v>
      </c>
      <c r="B46" s="13" t="s">
        <v>28</v>
      </c>
      <c r="C46" s="9">
        <f>D46+E46</f>
        <v>1340</v>
      </c>
      <c r="D46" s="12">
        <v>1340</v>
      </c>
      <c r="E46" s="9">
        <v>0</v>
      </c>
      <c r="F46" s="3"/>
      <c r="G46" s="3"/>
      <c r="H46" s="3"/>
      <c r="I46" s="3"/>
      <c r="J46" s="3"/>
      <c r="K46" s="3"/>
      <c r="L46" s="3"/>
      <c r="M46" s="3"/>
      <c r="N46" s="3"/>
      <c r="O46" s="3"/>
      <c r="P46" s="3"/>
      <c r="Q46" s="3"/>
      <c r="R46" s="3"/>
      <c r="S46" s="3"/>
      <c r="T46" s="3"/>
      <c r="U46" s="3"/>
      <c r="V46" s="3"/>
      <c r="W46" s="3"/>
      <c r="X46" s="3"/>
      <c r="Y46" s="3"/>
      <c r="Z46" s="3"/>
    </row>
    <row r="47" spans="1:26" s="2" customFormat="1" ht="49.5" x14ac:dyDescent="0.25">
      <c r="A47" s="14" t="s">
        <v>27</v>
      </c>
      <c r="B47" s="13" t="s">
        <v>26</v>
      </c>
      <c r="C47" s="9">
        <f>D47+E47</f>
        <v>89925</v>
      </c>
      <c r="D47" s="12">
        <v>89925</v>
      </c>
      <c r="E47" s="9">
        <v>0</v>
      </c>
      <c r="F47" s="18"/>
      <c r="G47" s="3"/>
      <c r="H47" s="3"/>
      <c r="I47" s="3"/>
      <c r="J47" s="3"/>
      <c r="K47" s="3"/>
      <c r="L47" s="3"/>
      <c r="M47" s="3"/>
      <c r="N47" s="3"/>
      <c r="O47" s="3"/>
      <c r="P47" s="3"/>
      <c r="Q47" s="3"/>
      <c r="R47" s="3"/>
      <c r="S47" s="3"/>
      <c r="T47" s="3"/>
      <c r="U47" s="3"/>
      <c r="V47" s="3"/>
      <c r="W47" s="3"/>
      <c r="X47" s="3"/>
      <c r="Y47" s="3"/>
      <c r="Z47" s="3"/>
    </row>
    <row r="48" spans="1:26" s="2" customFormat="1" ht="33" x14ac:dyDescent="0.25">
      <c r="A48" s="14" t="s">
        <v>25</v>
      </c>
      <c r="B48" s="13" t="s">
        <v>24</v>
      </c>
      <c r="C48" s="9">
        <f>D48+E48</f>
        <v>9126</v>
      </c>
      <c r="D48" s="12">
        <v>9126</v>
      </c>
      <c r="E48" s="9">
        <v>0</v>
      </c>
      <c r="F48" s="3"/>
      <c r="G48" s="3"/>
      <c r="H48" s="3"/>
      <c r="I48" s="3"/>
      <c r="J48" s="3"/>
      <c r="K48" s="3"/>
      <c r="L48" s="3"/>
      <c r="M48" s="3"/>
      <c r="N48" s="3"/>
      <c r="O48" s="3"/>
      <c r="P48" s="3"/>
      <c r="Q48" s="3"/>
      <c r="R48" s="3"/>
      <c r="S48" s="3"/>
      <c r="T48" s="3"/>
      <c r="U48" s="3"/>
      <c r="V48" s="3"/>
      <c r="W48" s="3"/>
      <c r="X48" s="3"/>
      <c r="Y48" s="3"/>
      <c r="Z48" s="3"/>
    </row>
    <row r="49" spans="1:26" s="2" customFormat="1" ht="82.5" x14ac:dyDescent="0.25">
      <c r="A49" s="14" t="s">
        <v>23</v>
      </c>
      <c r="B49" s="13" t="s">
        <v>22</v>
      </c>
      <c r="C49" s="9">
        <f>D49+E49</f>
        <v>22222</v>
      </c>
      <c r="D49" s="12">
        <v>22222</v>
      </c>
      <c r="E49" s="9">
        <v>0</v>
      </c>
      <c r="F49" s="3"/>
      <c r="G49" s="3"/>
      <c r="H49" s="3"/>
      <c r="I49" s="3"/>
      <c r="J49" s="3"/>
      <c r="K49" s="3"/>
      <c r="L49" s="3"/>
      <c r="M49" s="3"/>
      <c r="N49" s="3"/>
      <c r="O49" s="3"/>
      <c r="P49" s="3"/>
      <c r="Q49" s="3"/>
      <c r="R49" s="3"/>
      <c r="S49" s="3"/>
      <c r="T49" s="3"/>
      <c r="U49" s="3"/>
      <c r="V49" s="3"/>
      <c r="W49" s="3"/>
      <c r="X49" s="3"/>
      <c r="Y49" s="3"/>
      <c r="Z49" s="3"/>
    </row>
    <row r="50" spans="1:26" s="2" customFormat="1" ht="115.5" x14ac:dyDescent="0.25">
      <c r="A50" s="14" t="s">
        <v>21</v>
      </c>
      <c r="B50" s="13" t="s">
        <v>20</v>
      </c>
      <c r="C50" s="9">
        <f>D50+E50</f>
        <v>100674</v>
      </c>
      <c r="D50" s="12">
        <v>100674</v>
      </c>
      <c r="E50" s="9">
        <v>0</v>
      </c>
      <c r="F50" s="3"/>
      <c r="G50" s="3"/>
      <c r="H50" s="3"/>
      <c r="I50" s="3"/>
      <c r="J50" s="3"/>
      <c r="K50" s="3"/>
      <c r="L50" s="3"/>
      <c r="M50" s="3"/>
      <c r="N50" s="3"/>
      <c r="O50" s="3"/>
      <c r="P50" s="3"/>
      <c r="Q50" s="3"/>
      <c r="R50" s="3"/>
      <c r="S50" s="3"/>
      <c r="T50" s="3"/>
      <c r="U50" s="3"/>
      <c r="V50" s="3"/>
      <c r="W50" s="3"/>
      <c r="X50" s="3"/>
      <c r="Y50" s="3"/>
      <c r="Z50" s="3"/>
    </row>
    <row r="51" spans="1:26" s="2" customFormat="1" ht="33" x14ac:dyDescent="0.25">
      <c r="A51" s="14" t="s">
        <v>19</v>
      </c>
      <c r="B51" s="13" t="s">
        <v>18</v>
      </c>
      <c r="C51" s="9">
        <f>D51+E51</f>
        <v>26088</v>
      </c>
      <c r="D51" s="12">
        <v>26088</v>
      </c>
      <c r="E51" s="9">
        <v>0</v>
      </c>
      <c r="F51" s="3"/>
      <c r="G51" s="3"/>
      <c r="H51" s="3"/>
      <c r="I51" s="3"/>
      <c r="J51" s="3"/>
      <c r="K51" s="3"/>
      <c r="L51" s="3"/>
      <c r="M51" s="3"/>
      <c r="N51" s="3"/>
      <c r="O51" s="3"/>
      <c r="P51" s="3"/>
      <c r="Q51" s="3"/>
      <c r="R51" s="3"/>
      <c r="S51" s="3"/>
      <c r="T51" s="3"/>
      <c r="U51" s="3"/>
      <c r="V51" s="3"/>
      <c r="W51" s="3"/>
      <c r="X51" s="3"/>
      <c r="Y51" s="3"/>
      <c r="Z51" s="3"/>
    </row>
    <row r="52" spans="1:26" s="2" customFormat="1" ht="49.5" x14ac:dyDescent="0.25">
      <c r="A52" s="14" t="s">
        <v>17</v>
      </c>
      <c r="B52" s="13" t="s">
        <v>16</v>
      </c>
      <c r="C52" s="9">
        <f>D52+E52</f>
        <v>500</v>
      </c>
      <c r="D52" s="17">
        <v>500</v>
      </c>
      <c r="E52" s="16"/>
      <c r="F52" s="15"/>
      <c r="G52" s="15"/>
      <c r="H52" s="15"/>
      <c r="I52" s="15"/>
      <c r="J52" s="15"/>
      <c r="K52" s="15"/>
      <c r="L52" s="15"/>
      <c r="M52" s="15"/>
      <c r="N52" s="15"/>
      <c r="O52" s="15"/>
      <c r="P52" s="15"/>
      <c r="Q52" s="15"/>
      <c r="R52" s="15"/>
      <c r="S52" s="15"/>
      <c r="T52" s="15"/>
      <c r="U52" s="15"/>
      <c r="V52" s="15"/>
      <c r="W52" s="15"/>
      <c r="X52" s="15"/>
      <c r="Y52" s="15"/>
      <c r="Z52" s="15"/>
    </row>
    <row r="53" spans="1:26" s="2" customFormat="1" ht="33" x14ac:dyDescent="0.25">
      <c r="A53" s="14" t="s">
        <v>15</v>
      </c>
      <c r="B53" s="13" t="s">
        <v>14</v>
      </c>
      <c r="C53" s="9">
        <f>D53+E53</f>
        <v>5635</v>
      </c>
      <c r="D53" s="12">
        <v>5635</v>
      </c>
      <c r="E53" s="9">
        <v>0</v>
      </c>
      <c r="F53" s="3"/>
      <c r="G53" s="3"/>
      <c r="H53" s="3"/>
      <c r="I53" s="3"/>
      <c r="J53" s="3"/>
      <c r="K53" s="3"/>
      <c r="L53" s="3"/>
      <c r="M53" s="3"/>
      <c r="N53" s="3"/>
      <c r="O53" s="3"/>
      <c r="P53" s="3"/>
      <c r="Q53" s="3"/>
      <c r="R53" s="3"/>
      <c r="S53" s="3"/>
      <c r="T53" s="3"/>
      <c r="U53" s="3"/>
      <c r="V53" s="3"/>
      <c r="W53" s="3"/>
      <c r="X53" s="3"/>
      <c r="Y53" s="3"/>
      <c r="Z53" s="3"/>
    </row>
    <row r="54" spans="1:26" s="2" customFormat="1" ht="16.5" x14ac:dyDescent="0.25">
      <c r="A54" s="11" t="s">
        <v>13</v>
      </c>
      <c r="B54" s="10" t="s">
        <v>12</v>
      </c>
      <c r="C54" s="9">
        <f>D54+E54</f>
        <v>1682</v>
      </c>
      <c r="D54" s="8">
        <v>1682</v>
      </c>
      <c r="E54" s="7"/>
      <c r="F54" s="3"/>
      <c r="G54" s="3"/>
      <c r="H54" s="3"/>
      <c r="I54" s="3"/>
      <c r="J54" s="3"/>
      <c r="K54" s="3"/>
      <c r="L54" s="3"/>
      <c r="M54" s="3"/>
      <c r="N54" s="3"/>
      <c r="O54" s="3"/>
      <c r="P54" s="3"/>
      <c r="Q54" s="3"/>
      <c r="R54" s="3"/>
      <c r="S54" s="3"/>
      <c r="T54" s="3"/>
      <c r="U54" s="3"/>
      <c r="V54" s="3"/>
      <c r="W54" s="3"/>
      <c r="X54" s="3"/>
      <c r="Y54" s="3"/>
      <c r="Z54" s="3"/>
    </row>
    <row r="55" spans="1:26" s="2" customFormat="1" ht="16.5" x14ac:dyDescent="0.25">
      <c r="A55" s="11" t="s">
        <v>11</v>
      </c>
      <c r="B55" s="10" t="s">
        <v>10</v>
      </c>
      <c r="C55" s="9">
        <f>D55+E55</f>
        <v>7916</v>
      </c>
      <c r="D55" s="8">
        <v>7916</v>
      </c>
      <c r="E55" s="7"/>
      <c r="F55" s="3"/>
      <c r="G55" s="3"/>
      <c r="H55" s="3"/>
      <c r="I55" s="3"/>
      <c r="J55" s="3"/>
      <c r="K55" s="3"/>
      <c r="L55" s="3"/>
      <c r="M55" s="3"/>
      <c r="N55" s="3"/>
      <c r="O55" s="3"/>
      <c r="P55" s="3"/>
      <c r="Q55" s="3"/>
      <c r="R55" s="3"/>
      <c r="S55" s="3"/>
      <c r="T55" s="3"/>
      <c r="U55" s="3"/>
      <c r="V55" s="3"/>
      <c r="W55" s="3"/>
      <c r="X55" s="3"/>
      <c r="Y55" s="3"/>
      <c r="Z55" s="3"/>
    </row>
    <row r="56" spans="1:26" s="2" customFormat="1" ht="33" x14ac:dyDescent="0.25">
      <c r="A56" s="11" t="s">
        <v>9</v>
      </c>
      <c r="B56" s="10" t="s">
        <v>8</v>
      </c>
      <c r="C56" s="9">
        <f>D56+E56</f>
        <v>1760</v>
      </c>
      <c r="D56" s="8">
        <v>1760</v>
      </c>
      <c r="E56" s="7"/>
      <c r="F56" s="3"/>
      <c r="G56" s="3"/>
      <c r="H56" s="3"/>
      <c r="I56" s="3"/>
      <c r="J56" s="3"/>
      <c r="K56" s="3"/>
      <c r="L56" s="3"/>
      <c r="M56" s="3"/>
      <c r="N56" s="3"/>
      <c r="O56" s="3"/>
      <c r="P56" s="3"/>
      <c r="Q56" s="3"/>
      <c r="R56" s="3"/>
      <c r="S56" s="3"/>
      <c r="T56" s="3"/>
      <c r="U56" s="3"/>
      <c r="V56" s="3"/>
      <c r="W56" s="3"/>
      <c r="X56" s="3"/>
      <c r="Y56" s="3"/>
      <c r="Z56" s="3"/>
    </row>
    <row r="57" spans="1:26" s="2" customFormat="1" ht="16.5" x14ac:dyDescent="0.25">
      <c r="A57" s="11" t="s">
        <v>7</v>
      </c>
      <c r="B57" s="10" t="s">
        <v>6</v>
      </c>
      <c r="C57" s="9">
        <f>D57+E57</f>
        <v>500</v>
      </c>
      <c r="D57" s="8">
        <v>500</v>
      </c>
      <c r="E57" s="7"/>
      <c r="F57" s="3"/>
      <c r="G57" s="3"/>
      <c r="H57" s="3"/>
      <c r="I57" s="3"/>
      <c r="J57" s="3"/>
      <c r="K57" s="3"/>
      <c r="L57" s="3"/>
      <c r="M57" s="3"/>
      <c r="N57" s="3"/>
      <c r="O57" s="3"/>
      <c r="P57" s="3"/>
      <c r="Q57" s="3"/>
      <c r="R57" s="3"/>
      <c r="S57" s="3"/>
      <c r="T57" s="3"/>
      <c r="U57" s="3"/>
      <c r="V57" s="3"/>
      <c r="W57" s="3"/>
      <c r="X57" s="3"/>
      <c r="Y57" s="3"/>
      <c r="Z57" s="3"/>
    </row>
    <row r="58" spans="1:26" s="2" customFormat="1" ht="16.5" x14ac:dyDescent="0.25">
      <c r="A58" s="11" t="s">
        <v>5</v>
      </c>
      <c r="B58" s="10" t="s">
        <v>4</v>
      </c>
      <c r="C58" s="9">
        <f>D58+E58</f>
        <v>1550</v>
      </c>
      <c r="D58" s="8">
        <v>1550</v>
      </c>
      <c r="E58" s="7"/>
      <c r="F58" s="3"/>
      <c r="G58" s="3"/>
      <c r="H58" s="3"/>
      <c r="I58" s="3"/>
      <c r="J58" s="3"/>
      <c r="K58" s="3"/>
      <c r="L58" s="3"/>
      <c r="M58" s="3"/>
      <c r="N58" s="3"/>
      <c r="O58" s="3"/>
      <c r="P58" s="3"/>
      <c r="Q58" s="3"/>
      <c r="R58" s="3"/>
      <c r="S58" s="3"/>
      <c r="T58" s="3"/>
      <c r="U58" s="3"/>
      <c r="V58" s="3"/>
      <c r="W58" s="3"/>
      <c r="X58" s="3"/>
      <c r="Y58" s="3"/>
      <c r="Z58" s="3"/>
    </row>
    <row r="59" spans="1:26" s="2" customFormat="1" ht="49.5" x14ac:dyDescent="0.25">
      <c r="A59" s="11" t="s">
        <v>3</v>
      </c>
      <c r="B59" s="10" t="s">
        <v>2</v>
      </c>
      <c r="C59" s="9">
        <f>D59+E59</f>
        <v>1500</v>
      </c>
      <c r="D59" s="8">
        <v>1500</v>
      </c>
      <c r="E59" s="7"/>
      <c r="F59" s="3"/>
      <c r="G59" s="3"/>
      <c r="H59" s="3"/>
      <c r="I59" s="3"/>
      <c r="J59" s="3"/>
      <c r="K59" s="3"/>
      <c r="L59" s="3"/>
      <c r="M59" s="3"/>
      <c r="N59" s="3"/>
      <c r="O59" s="3"/>
      <c r="P59" s="3"/>
      <c r="Q59" s="3"/>
      <c r="R59" s="3"/>
      <c r="S59" s="3"/>
      <c r="T59" s="3"/>
      <c r="U59" s="3"/>
      <c r="V59" s="3"/>
      <c r="W59" s="3"/>
      <c r="X59" s="3"/>
      <c r="Y59" s="3"/>
      <c r="Z59" s="3"/>
    </row>
    <row r="60" spans="1:26" s="2" customFormat="1" ht="16.5" x14ac:dyDescent="0.25">
      <c r="A60" s="6" t="s">
        <v>1</v>
      </c>
      <c r="B60" s="5" t="s">
        <v>0</v>
      </c>
      <c r="C60" s="4">
        <f>D60+E60</f>
        <v>0</v>
      </c>
      <c r="D60" s="4"/>
      <c r="E60" s="4"/>
      <c r="F60" s="3"/>
      <c r="G60" s="3"/>
      <c r="H60" s="3"/>
      <c r="I60" s="3"/>
      <c r="J60" s="3"/>
      <c r="K60" s="3"/>
      <c r="L60" s="3"/>
      <c r="M60" s="3"/>
      <c r="N60" s="3"/>
      <c r="O60" s="3"/>
      <c r="P60" s="3"/>
      <c r="Q60" s="3"/>
      <c r="R60" s="3"/>
      <c r="S60" s="3"/>
      <c r="T60" s="3"/>
      <c r="U60" s="3"/>
      <c r="V60" s="3"/>
      <c r="W60" s="3"/>
      <c r="X60" s="3"/>
      <c r="Y60" s="3"/>
      <c r="Z60" s="3"/>
    </row>
  </sheetData>
  <mergeCells count="6">
    <mergeCell ref="D7:E7"/>
    <mergeCell ref="A4:E4"/>
    <mergeCell ref="A5:E5"/>
    <mergeCell ref="A7:A8"/>
    <mergeCell ref="B7:B8"/>
    <mergeCell ref="C7:C8"/>
  </mergeCells>
  <pageMargins left="0.62992125984251968" right="0.23622047244094491" top="0.6692913385826772" bottom="0.55118110236220474" header="0.31496062992125984" footer="0.31496062992125984"/>
  <pageSetup paperSize="9" scale="90"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272E4F7-E0B6-423F-B7A2-00EA1BD9AD93}"/>
</file>

<file path=customXml/itemProps2.xml><?xml version="1.0" encoding="utf-8"?>
<ds:datastoreItem xmlns:ds="http://schemas.openxmlformats.org/officeDocument/2006/customXml" ds:itemID="{200ACE9B-ECE0-450B-BFBF-46D67E57B035}"/>
</file>

<file path=customXml/itemProps3.xml><?xml version="1.0" encoding="utf-8"?>
<ds:datastoreItem xmlns:ds="http://schemas.openxmlformats.org/officeDocument/2006/customXml" ds:itemID="{98572F22-D678-4B65-B9BE-E7C8E49A139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Bao cao</vt:lpstr>
      <vt:lpstr>'Bao cao'!Print_Titles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letranhongthai</dc:creator>
  <cp:lastModifiedBy>letranhongthai</cp:lastModifiedBy>
  <dcterms:created xsi:type="dcterms:W3CDTF">2019-04-03T09:07:13Z</dcterms:created>
  <dcterms:modified xsi:type="dcterms:W3CDTF">2019-04-03T09:07:41Z</dcterms:modified>
</cp:coreProperties>
</file>