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tranhongthai\Desktop\CONG KHAI\"/>
    </mc:Choice>
  </mc:AlternateContent>
  <bookViews>
    <workbookView xWindow="0" yWindow="0" windowWidth="24000" windowHeight="9735"/>
  </bookViews>
  <sheets>
    <sheet name="Bao cao" sheetId="1" r:id="rId1"/>
  </sheets>
  <definedNames>
    <definedName name="_xlnm.Print_Area" localSheetId="0">'Bao cao'!$A$1:$K$21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 s="1"/>
  <c r="H11" i="1" s="1"/>
  <c r="I11" i="1" s="1"/>
  <c r="J11" i="1" s="1"/>
  <c r="C12" i="1"/>
  <c r="E12" i="1"/>
  <c r="G12" i="1"/>
  <c r="H12" i="1"/>
  <c r="J12" i="1"/>
  <c r="D13" i="1"/>
  <c r="K13" i="1" s="1"/>
  <c r="F13" i="1"/>
  <c r="F12" i="1" s="1"/>
  <c r="I13" i="1"/>
  <c r="A14" i="1"/>
  <c r="D14" i="1"/>
  <c r="K14" i="1" s="1"/>
  <c r="F14" i="1"/>
  <c r="A15" i="1"/>
  <c r="D15" i="1"/>
  <c r="K15" i="1" s="1"/>
  <c r="F15" i="1"/>
  <c r="A16" i="1"/>
  <c r="D16" i="1"/>
  <c r="K16" i="1" s="1"/>
  <c r="F16" i="1"/>
  <c r="A17" i="1"/>
  <c r="D17" i="1"/>
  <c r="K17" i="1" s="1"/>
  <c r="F17" i="1"/>
  <c r="I17" i="1"/>
  <c r="A18" i="1"/>
  <c r="A19" i="1" s="1"/>
  <c r="A20" i="1" s="1"/>
  <c r="A21" i="1" s="1"/>
  <c r="D18" i="1"/>
  <c r="F18" i="1"/>
  <c r="I18" i="1"/>
  <c r="K18" i="1"/>
  <c r="D19" i="1"/>
  <c r="F19" i="1"/>
  <c r="K19" i="1"/>
  <c r="D20" i="1"/>
  <c r="F20" i="1"/>
  <c r="I20" i="1"/>
  <c r="K20" i="1" s="1"/>
  <c r="D21" i="1"/>
  <c r="K21" i="1" s="1"/>
  <c r="F21" i="1"/>
  <c r="A22" i="1"/>
  <c r="A23" i="1" s="1"/>
  <c r="F22" i="1"/>
  <c r="F23" i="1"/>
  <c r="A24" i="1"/>
  <c r="A25" i="1" s="1"/>
  <c r="A26" i="1" s="1"/>
  <c r="A27" i="1" s="1"/>
  <c r="F24" i="1"/>
  <c r="F25" i="1"/>
  <c r="F26" i="1"/>
  <c r="F27" i="1"/>
  <c r="A28" i="1"/>
  <c r="A29" i="1" s="1"/>
  <c r="F28" i="1"/>
  <c r="F29" i="1"/>
  <c r="K12" i="1" l="1"/>
  <c r="I12" i="1"/>
  <c r="D12" i="1"/>
</calcChain>
</file>

<file path=xl/sharedStrings.xml><?xml version="1.0" encoding="utf-8"?>
<sst xmlns="http://schemas.openxmlformats.org/spreadsheetml/2006/main" count="34" uniqueCount="34">
  <si>
    <t>Huyện Bình Đại</t>
  </si>
  <si>
    <t>Huyện Ba Tri</t>
  </si>
  <si>
    <t>Huyện Thạnh Phú</t>
  </si>
  <si>
    <t>Huyện Chợ Lách</t>
  </si>
  <si>
    <t>Huyện Mỏ Cày Bắc</t>
  </si>
  <si>
    <t>Huyện Mỏ Cày Nam</t>
  </si>
  <si>
    <t>Huyện Giồng Trôm</t>
  </si>
  <si>
    <t>Huyện Châu Thành</t>
  </si>
  <si>
    <t>Thành phố Bến Tre</t>
  </si>
  <si>
    <t>TỔNG SỐ</t>
  </si>
  <si>
    <t>9=2+6+7+8</t>
  </si>
  <si>
    <t>2=3+5</t>
  </si>
  <si>
    <t>B</t>
  </si>
  <si>
    <t>A</t>
  </si>
  <si>
    <t>Trong đó: Phần NSĐP được hưởng</t>
  </si>
  <si>
    <t>Tổng  số</t>
  </si>
  <si>
    <t>Thu phân chia</t>
  </si>
  <si>
    <t>Thu NSĐP hưởng 100%</t>
  </si>
  <si>
    <t>Tổng chi cân đối NSĐP</t>
  </si>
  <si>
    <t>Thu chuyển nguồn từ năm trước chuyển sang</t>
  </si>
  <si>
    <t>Số bổ sung mục tiêu từ ngân sách cấp trên</t>
  </si>
  <si>
    <t>Số bổ sung cân đối từ ngân sách cấp trên</t>
  </si>
  <si>
    <t>Chia ra</t>
  </si>
  <si>
    <t>Thu NSĐP được hưởng theo phân cấp</t>
  </si>
  <si>
    <t>Tổng thu NSNN trên địa bàn</t>
  </si>
  <si>
    <t>Tên đơn vị</t>
  </si>
  <si>
    <t>STT</t>
  </si>
  <si>
    <t>Đơn vị: Triệu đồng</t>
  </si>
  <si>
    <t>(Ban hành kèm theo Quyết định số        /QĐ-UBND ngày      tháng 01 năm 2018 của UBND tỉnh)</t>
  </si>
  <si>
    <t>TỪ NGÂN SÁCH CẤP TỈNH CHO NGÂN SÁCH HUYỆN, THÀNH PHỐ NĂM 2018</t>
  </si>
  <si>
    <t xml:space="preserve">DỰ TOÁN THU, CHI NGÂN SÁCH VÀ SỐ BỔ SUNG CÂN ĐỐI </t>
  </si>
  <si>
    <t xml:space="preserve">   TỈNH BẾN TRE</t>
  </si>
  <si>
    <t>Biểu số 55/CK-NSNN</t>
  </si>
  <si>
    <t>UỶ BAN NHÂN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</si>
</sst>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"/>
  </numFmts>
  <fonts count="11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3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vertical="center"/>
    </xf>
    <xf numFmtId="164" fontId="3" fillId="0" borderId="15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7" fillId="0" borderId="0" xfId="0" applyFont="1" applyAlignment="1"/>
    <xf numFmtId="0" fontId="1" fillId="0" borderId="23" xfId="0" applyFont="1" applyBorder="1"/>
    <xf numFmtId="0" fontId="1" fillId="0" borderId="24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5" xfId="0" applyFont="1" applyBorder="1"/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132789</xdr:colOff>
      <xdr:row>2</xdr:row>
      <xdr:rowOff>38100</xdr:rowOff>
    </xdr:from>
    <xdr:to>
      <xdr:col>1</xdr:col>
      <xdr:colOff>401170</xdr:colOff>
      <xdr:row>2</xdr:row>
      <xdr:rowOff>38101</xdr:rowOff>
    </xdr:to>
    <xdr:cxnSp macro="">
      <xdr:nvCxnSpPr>
        <xdr:cNvPr id="2" name="Straight Connector 1"/>
        <xdr:cNvCxnSpPr/>
      </xdr:nvCxnSpPr>
      <xdr:spPr>
        <a:xfrm>
          <a:off x="990039" y="419100"/>
          <a:ext cx="268381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="85" zoomScaleNormal="85" workbookViewId="0">
      <selection activeCell="K2" sqref="K2"/>
    </sheetView>
  </sheetViews>
  <sheetFormatPr defaultColWidth="12.85546875" defaultRowHeight="15" x14ac:dyDescent="0.25"/>
  <cols>
    <col min="1" max="1" width="7.5703125" style="1" customWidth="1"/>
    <col min="2" max="2" width="23.7109375" style="1" customWidth="1"/>
    <col min="3" max="5" width="13.7109375" style="1" customWidth="1"/>
    <col min="6" max="6" width="12.85546875" style="1" customWidth="1"/>
    <col min="7" max="7" width="13.85546875" style="1" customWidth="1"/>
    <col min="8" max="9" width="14.140625" style="1" customWidth="1"/>
    <col min="10" max="10" width="13.7109375" style="1" customWidth="1"/>
    <col min="11" max="11" width="15.140625" style="1" customWidth="1"/>
    <col min="12" max="21" width="10.28515625" style="1" customWidth="1"/>
    <col min="22" max="26" width="9.140625" style="1" customWidth="1"/>
    <col min="27" max="16384" width="12.85546875" style="1"/>
  </cols>
  <sheetData>
    <row r="1" spans="1:26" s="52" customFormat="1" ht="16.5" x14ac:dyDescent="0.25">
      <c r="A1" s="53" t="s">
        <v>33</v>
      </c>
      <c r="K1" s="54" t="s">
        <v>32</v>
      </c>
    </row>
    <row r="2" spans="1:26" s="52" customFormat="1" ht="16.5" x14ac:dyDescent="0.25">
      <c r="A2" s="53" t="s">
        <v>31</v>
      </c>
    </row>
    <row r="3" spans="1:26" s="52" customFormat="1" ht="16.5" x14ac:dyDescent="0.25">
      <c r="A3" s="53"/>
    </row>
    <row r="4" spans="1:26" ht="21" customHeight="1" x14ac:dyDescent="0.25">
      <c r="A4" s="5" t="s">
        <v>30</v>
      </c>
      <c r="B4" s="4"/>
      <c r="C4" s="4"/>
      <c r="D4" s="4"/>
      <c r="E4" s="4"/>
      <c r="F4" s="4"/>
      <c r="G4" s="4"/>
      <c r="H4" s="4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25">
      <c r="A5" s="5" t="s">
        <v>29</v>
      </c>
      <c r="B5" s="4"/>
      <c r="C5" s="4"/>
      <c r="D5" s="4"/>
      <c r="E5" s="4"/>
      <c r="F5" s="4"/>
      <c r="G5" s="4"/>
      <c r="H5" s="4"/>
      <c r="I5" s="4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25">
      <c r="A6" s="51" t="s">
        <v>28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.75" x14ac:dyDescent="0.3">
      <c r="A7" s="50"/>
      <c r="B7" s="50"/>
      <c r="C7" s="3"/>
      <c r="D7" s="3"/>
      <c r="E7" s="3"/>
      <c r="F7" s="3"/>
      <c r="G7" s="3"/>
      <c r="H7" s="3"/>
      <c r="I7" s="3"/>
      <c r="J7" s="3"/>
      <c r="K7" s="49" t="s">
        <v>27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2.25" customHeight="1" x14ac:dyDescent="0.25">
      <c r="A8" s="46" t="s">
        <v>26</v>
      </c>
      <c r="B8" s="48" t="s">
        <v>25</v>
      </c>
      <c r="C8" s="46" t="s">
        <v>24</v>
      </c>
      <c r="D8" s="46" t="s">
        <v>23</v>
      </c>
      <c r="E8" s="46" t="s">
        <v>22</v>
      </c>
      <c r="F8" s="42"/>
      <c r="G8" s="42"/>
      <c r="H8" s="46" t="s">
        <v>21</v>
      </c>
      <c r="I8" s="46" t="s">
        <v>20</v>
      </c>
      <c r="J8" s="46" t="s">
        <v>19</v>
      </c>
      <c r="K8" s="46" t="s">
        <v>18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32.25" customHeight="1" x14ac:dyDescent="0.25">
      <c r="A9" s="42"/>
      <c r="B9" s="42"/>
      <c r="C9" s="42"/>
      <c r="D9" s="42"/>
      <c r="E9" s="47" t="s">
        <v>17</v>
      </c>
      <c r="F9" s="46" t="s">
        <v>16</v>
      </c>
      <c r="G9" s="42"/>
      <c r="H9" s="43"/>
      <c r="I9" s="42"/>
      <c r="J9" s="42"/>
      <c r="K9" s="42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93.75" x14ac:dyDescent="0.25">
      <c r="A10" s="42"/>
      <c r="B10" s="42"/>
      <c r="C10" s="42"/>
      <c r="D10" s="42"/>
      <c r="E10" s="45"/>
      <c r="F10" s="44" t="s">
        <v>15</v>
      </c>
      <c r="G10" s="44" t="s">
        <v>14</v>
      </c>
      <c r="H10" s="43"/>
      <c r="I10" s="42"/>
      <c r="J10" s="42"/>
      <c r="K10" s="42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7.25" customHeight="1" x14ac:dyDescent="0.25">
      <c r="A11" s="40" t="s">
        <v>13</v>
      </c>
      <c r="B11" s="36" t="s">
        <v>12</v>
      </c>
      <c r="C11" s="35">
        <v>1</v>
      </c>
      <c r="D11" s="35" t="s">
        <v>11</v>
      </c>
      <c r="E11" s="39">
        <v>3</v>
      </c>
      <c r="F11" s="38">
        <f>E11+1</f>
        <v>4</v>
      </c>
      <c r="G11" s="37">
        <f>F11+1</f>
        <v>5</v>
      </c>
      <c r="H11" s="36">
        <f>G11+1</f>
        <v>6</v>
      </c>
      <c r="I11" s="35">
        <f>H11+1</f>
        <v>7</v>
      </c>
      <c r="J11" s="35">
        <f>I11+1</f>
        <v>8</v>
      </c>
      <c r="K11" s="34" t="s">
        <v>10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8.75" customHeight="1" x14ac:dyDescent="0.3">
      <c r="A12" s="32"/>
      <c r="B12" s="32" t="s">
        <v>9</v>
      </c>
      <c r="C12" s="27">
        <f>SUM(C13:C21)</f>
        <v>890680</v>
      </c>
      <c r="D12" s="27">
        <f>SUM(D13:D21)</f>
        <v>837370</v>
      </c>
      <c r="E12" s="31">
        <f>SUM(E13:E21)</f>
        <v>398970</v>
      </c>
      <c r="F12" s="30">
        <f>SUM(F13:F21)</f>
        <v>491710</v>
      </c>
      <c r="G12" s="29">
        <f>SUM(G13:G21)</f>
        <v>438400</v>
      </c>
      <c r="H12" s="28">
        <f>SUM(H13:H21)</f>
        <v>2744292</v>
      </c>
      <c r="I12" s="27">
        <f>SUM(I13:I21)</f>
        <v>292180</v>
      </c>
      <c r="J12" s="27">
        <f>SUM(J13:J21)</f>
        <v>0</v>
      </c>
      <c r="K12" s="27">
        <f>SUM(K13:K21)</f>
        <v>3873842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 x14ac:dyDescent="0.3">
      <c r="A13" s="11">
        <v>1</v>
      </c>
      <c r="B13" s="10" t="s">
        <v>8</v>
      </c>
      <c r="C13" s="9">
        <v>286800</v>
      </c>
      <c r="D13" s="9">
        <f>E13+G13</f>
        <v>279000</v>
      </c>
      <c r="E13" s="26">
        <v>122050</v>
      </c>
      <c r="F13" s="25">
        <f>C13-E13</f>
        <v>164750</v>
      </c>
      <c r="G13" s="24">
        <v>156950</v>
      </c>
      <c r="H13" s="23">
        <v>134898</v>
      </c>
      <c r="I13" s="9">
        <f>23513+1000</f>
        <v>24513</v>
      </c>
      <c r="J13" s="9">
        <v>0</v>
      </c>
      <c r="K13" s="9">
        <f>D13+H13+I13+J13</f>
        <v>438411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 x14ac:dyDescent="0.3">
      <c r="A14" s="11">
        <f>A13+1</f>
        <v>2</v>
      </c>
      <c r="B14" s="10" t="s">
        <v>7</v>
      </c>
      <c r="C14" s="9">
        <v>118200</v>
      </c>
      <c r="D14" s="9">
        <f>E14+G14</f>
        <v>111100</v>
      </c>
      <c r="E14" s="26">
        <v>51800</v>
      </c>
      <c r="F14" s="25">
        <f>C14-E14</f>
        <v>66400</v>
      </c>
      <c r="G14" s="24">
        <v>59300</v>
      </c>
      <c r="H14" s="23">
        <v>308484</v>
      </c>
      <c r="I14" s="9">
        <v>35083</v>
      </c>
      <c r="J14" s="9">
        <v>0</v>
      </c>
      <c r="K14" s="9">
        <f>D14+H14+I14+J14</f>
        <v>454667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 x14ac:dyDescent="0.3">
      <c r="A15" s="11">
        <f>A14+1</f>
        <v>3</v>
      </c>
      <c r="B15" s="10" t="s">
        <v>6</v>
      </c>
      <c r="C15" s="9">
        <v>93400</v>
      </c>
      <c r="D15" s="9">
        <f>E15+G15</f>
        <v>87900</v>
      </c>
      <c r="E15" s="26">
        <v>38780</v>
      </c>
      <c r="F15" s="25">
        <f>C15-E15</f>
        <v>54620</v>
      </c>
      <c r="G15" s="24">
        <v>49120</v>
      </c>
      <c r="H15" s="23">
        <v>363631</v>
      </c>
      <c r="I15" s="9">
        <v>35660</v>
      </c>
      <c r="J15" s="9">
        <v>0</v>
      </c>
      <c r="K15" s="9">
        <f>D15+H15+I15+J15</f>
        <v>487191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 x14ac:dyDescent="0.3">
      <c r="A16" s="11">
        <f>A15+1</f>
        <v>4</v>
      </c>
      <c r="B16" s="10" t="s">
        <v>5</v>
      </c>
      <c r="C16" s="9">
        <v>62090</v>
      </c>
      <c r="D16" s="9">
        <f>E16+G16</f>
        <v>57380</v>
      </c>
      <c r="E16" s="26">
        <v>24360</v>
      </c>
      <c r="F16" s="25">
        <f>C16-E16</f>
        <v>37730</v>
      </c>
      <c r="G16" s="24">
        <v>33020</v>
      </c>
      <c r="H16" s="23">
        <v>326286</v>
      </c>
      <c r="I16" s="9">
        <v>28706</v>
      </c>
      <c r="J16" s="9">
        <v>0</v>
      </c>
      <c r="K16" s="9">
        <f>D16+H16+I16+J16</f>
        <v>412372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 x14ac:dyDescent="0.3">
      <c r="A17" s="11">
        <f>A16+1</f>
        <v>5</v>
      </c>
      <c r="B17" s="10" t="s">
        <v>4</v>
      </c>
      <c r="C17" s="9">
        <v>54680</v>
      </c>
      <c r="D17" s="9">
        <f>E17+G17</f>
        <v>49880</v>
      </c>
      <c r="E17" s="26">
        <v>22710</v>
      </c>
      <c r="F17" s="25">
        <f>C17-E17</f>
        <v>31970</v>
      </c>
      <c r="G17" s="24">
        <v>27170</v>
      </c>
      <c r="H17" s="23">
        <v>242009</v>
      </c>
      <c r="I17" s="9">
        <f>26333+1000</f>
        <v>27333</v>
      </c>
      <c r="J17" s="9">
        <v>0</v>
      </c>
      <c r="K17" s="9">
        <f>D17+H17+I17+J17</f>
        <v>319222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.75" customHeight="1" x14ac:dyDescent="0.3">
      <c r="A18" s="11">
        <f>A17+1</f>
        <v>6</v>
      </c>
      <c r="B18" s="10" t="s">
        <v>3</v>
      </c>
      <c r="C18" s="9">
        <v>49800</v>
      </c>
      <c r="D18" s="9">
        <f>E18+G18</f>
        <v>46700</v>
      </c>
      <c r="E18" s="26">
        <v>23450</v>
      </c>
      <c r="F18" s="25">
        <f>C18-E18</f>
        <v>26350</v>
      </c>
      <c r="G18" s="24">
        <v>23250</v>
      </c>
      <c r="H18" s="23">
        <v>236575</v>
      </c>
      <c r="I18" s="9">
        <f>20864-1000</f>
        <v>19864</v>
      </c>
      <c r="J18" s="9">
        <v>0</v>
      </c>
      <c r="K18" s="9">
        <f>D18+H18+I18+J18</f>
        <v>303139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.75" customHeight="1" x14ac:dyDescent="0.3">
      <c r="A19" s="11">
        <f>A18+1</f>
        <v>7</v>
      </c>
      <c r="B19" s="10" t="s">
        <v>2</v>
      </c>
      <c r="C19" s="9">
        <v>52660</v>
      </c>
      <c r="D19" s="9">
        <f>E19+G19</f>
        <v>46560</v>
      </c>
      <c r="E19" s="26">
        <v>24630</v>
      </c>
      <c r="F19" s="25">
        <f>C19-E19</f>
        <v>28030</v>
      </c>
      <c r="G19" s="24">
        <v>21930</v>
      </c>
      <c r="H19" s="23">
        <v>337162</v>
      </c>
      <c r="I19" s="9">
        <v>37652</v>
      </c>
      <c r="J19" s="9">
        <v>0</v>
      </c>
      <c r="K19" s="9">
        <f>D19+H19+I19+J19</f>
        <v>421374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 x14ac:dyDescent="0.3">
      <c r="A20" s="11">
        <f>A19+1</f>
        <v>8</v>
      </c>
      <c r="B20" s="10" t="s">
        <v>1</v>
      </c>
      <c r="C20" s="9">
        <v>90350</v>
      </c>
      <c r="D20" s="9">
        <f>E20+G20</f>
        <v>82650</v>
      </c>
      <c r="E20" s="26">
        <v>50980</v>
      </c>
      <c r="F20" s="25">
        <f>C20-E20</f>
        <v>39370</v>
      </c>
      <c r="G20" s="24">
        <v>31670</v>
      </c>
      <c r="H20" s="23">
        <v>467914</v>
      </c>
      <c r="I20" s="9">
        <f>53599-1000</f>
        <v>52599</v>
      </c>
      <c r="J20" s="9">
        <v>0</v>
      </c>
      <c r="K20" s="9">
        <f>D20+H20+I20+J20</f>
        <v>603163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3">
      <c r="A21" s="22">
        <f>A20+1</f>
        <v>9</v>
      </c>
      <c r="B21" s="21" t="s">
        <v>0</v>
      </c>
      <c r="C21" s="16">
        <v>82700</v>
      </c>
      <c r="D21" s="16">
        <f>E21+G21</f>
        <v>76200</v>
      </c>
      <c r="E21" s="20">
        <v>40210</v>
      </c>
      <c r="F21" s="19">
        <f>C21-E21</f>
        <v>42490</v>
      </c>
      <c r="G21" s="18">
        <v>35990</v>
      </c>
      <c r="H21" s="17">
        <v>327333</v>
      </c>
      <c r="I21" s="16">
        <v>30770</v>
      </c>
      <c r="J21" s="16">
        <v>0</v>
      </c>
      <c r="K21" s="16">
        <f>D21+H21+I21+J21</f>
        <v>434303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7.75" hidden="1" customHeight="1" x14ac:dyDescent="0.3">
      <c r="A22" s="15" t="e">
        <f>#REF!+1</f>
        <v>#REF!</v>
      </c>
      <c r="B22" s="14"/>
      <c r="C22" s="12"/>
      <c r="D22" s="12"/>
      <c r="E22" s="12"/>
      <c r="F22" s="13">
        <f>C22-E22</f>
        <v>0</v>
      </c>
      <c r="G22" s="12"/>
      <c r="H22" s="12"/>
      <c r="I22" s="12"/>
      <c r="J22" s="12"/>
      <c r="K22" s="1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7.75" hidden="1" customHeight="1" x14ac:dyDescent="0.3">
      <c r="A23" s="11" t="e">
        <f>A22+1</f>
        <v>#REF!</v>
      </c>
      <c r="B23" s="10"/>
      <c r="C23" s="8"/>
      <c r="D23" s="8"/>
      <c r="E23" s="8"/>
      <c r="F23" s="9">
        <f>C23-E23</f>
        <v>0</v>
      </c>
      <c r="G23" s="8"/>
      <c r="H23" s="8"/>
      <c r="I23" s="8"/>
      <c r="J23" s="8"/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7.75" hidden="1" customHeight="1" x14ac:dyDescent="0.3">
      <c r="A24" s="11" t="e">
        <f>#REF!+1</f>
        <v>#REF!</v>
      </c>
      <c r="B24" s="10"/>
      <c r="C24" s="8"/>
      <c r="D24" s="8"/>
      <c r="E24" s="8"/>
      <c r="F24" s="9">
        <f>C24-E24</f>
        <v>0</v>
      </c>
      <c r="G24" s="8"/>
      <c r="H24" s="8"/>
      <c r="I24" s="8"/>
      <c r="J24" s="8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7.75" hidden="1" customHeight="1" x14ac:dyDescent="0.3">
      <c r="A25" s="11" t="e">
        <f>A24+1</f>
        <v>#REF!</v>
      </c>
      <c r="B25" s="10"/>
      <c r="C25" s="8"/>
      <c r="D25" s="8"/>
      <c r="E25" s="8"/>
      <c r="F25" s="9">
        <f>C25-E25</f>
        <v>0</v>
      </c>
      <c r="G25" s="8"/>
      <c r="H25" s="8"/>
      <c r="I25" s="8"/>
      <c r="J25" s="8"/>
      <c r="K25" s="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7.75" hidden="1" customHeight="1" x14ac:dyDescent="0.3">
      <c r="A26" s="11" t="e">
        <f>A25+1</f>
        <v>#REF!</v>
      </c>
      <c r="B26" s="10"/>
      <c r="C26" s="8"/>
      <c r="D26" s="8"/>
      <c r="E26" s="8"/>
      <c r="F26" s="9">
        <f>C26-E26</f>
        <v>0</v>
      </c>
      <c r="G26" s="8"/>
      <c r="H26" s="8"/>
      <c r="I26" s="8"/>
      <c r="J26" s="8"/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7.75" hidden="1" customHeight="1" x14ac:dyDescent="0.3">
      <c r="A27" s="11" t="e">
        <f>A26+1</f>
        <v>#REF!</v>
      </c>
      <c r="B27" s="10"/>
      <c r="C27" s="8"/>
      <c r="D27" s="8"/>
      <c r="E27" s="8"/>
      <c r="F27" s="9">
        <f>C27-E27</f>
        <v>0</v>
      </c>
      <c r="G27" s="8"/>
      <c r="H27" s="8"/>
      <c r="I27" s="8"/>
      <c r="J27" s="8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7.75" hidden="1" customHeight="1" x14ac:dyDescent="0.3">
      <c r="A28" s="11" t="e">
        <f>#REF!+1</f>
        <v>#REF!</v>
      </c>
      <c r="B28" s="10"/>
      <c r="C28" s="8"/>
      <c r="D28" s="8"/>
      <c r="E28" s="8"/>
      <c r="F28" s="9">
        <f>C28-E28</f>
        <v>0</v>
      </c>
      <c r="G28" s="8"/>
      <c r="H28" s="8"/>
      <c r="I28" s="8"/>
      <c r="J28" s="8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7.75" hidden="1" customHeight="1" x14ac:dyDescent="0.3">
      <c r="A29" s="11" t="e">
        <f>A28+1</f>
        <v>#REF!</v>
      </c>
      <c r="B29" s="10"/>
      <c r="C29" s="8"/>
      <c r="D29" s="8"/>
      <c r="E29" s="8"/>
      <c r="F29" s="9">
        <f>C29-E29</f>
        <v>0</v>
      </c>
      <c r="G29" s="8"/>
      <c r="H29" s="8"/>
      <c r="I29" s="8"/>
      <c r="J29" s="8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.75" x14ac:dyDescent="0.3">
      <c r="A30" s="6"/>
      <c r="B30" s="6"/>
      <c r="C30" s="3"/>
      <c r="D30" s="3"/>
      <c r="E30" s="3"/>
      <c r="F30" s="3"/>
      <c r="G30" s="3"/>
      <c r="H30" s="3"/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.75" customHeight="1" x14ac:dyDescent="0.3">
      <c r="A31" s="3"/>
      <c r="B31" s="3"/>
      <c r="C31" s="3"/>
      <c r="D31" s="3"/>
      <c r="E31" s="3"/>
      <c r="F31" s="3"/>
      <c r="G31" s="3"/>
      <c r="H31" s="2"/>
      <c r="I31" s="7"/>
      <c r="J31" s="4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.75" customHeight="1" x14ac:dyDescent="0.3">
      <c r="A32" s="3"/>
      <c r="B32" s="3"/>
      <c r="C32" s="3"/>
      <c r="D32" s="3"/>
      <c r="E32" s="3"/>
      <c r="F32" s="3"/>
      <c r="G32" s="3"/>
      <c r="H32" s="2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.75" customHeight="1" x14ac:dyDescent="0.3">
      <c r="A33" s="3"/>
      <c r="B33" s="3"/>
      <c r="C33" s="3"/>
      <c r="D33" s="3"/>
      <c r="E33" s="3"/>
      <c r="F33" s="3"/>
      <c r="G33" s="3"/>
      <c r="H33" s="2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.75" customHeight="1" x14ac:dyDescent="0.3">
      <c r="A34" s="6"/>
      <c r="B34" s="3"/>
      <c r="C34" s="3"/>
      <c r="D34" s="3"/>
      <c r="E34" s="3"/>
      <c r="F34" s="3"/>
      <c r="G34" s="3"/>
      <c r="H34" s="2"/>
      <c r="I34" s="3"/>
      <c r="J34" s="3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.75" customHeight="1" x14ac:dyDescent="0.3">
      <c r="A35" s="3"/>
      <c r="B35" s="3"/>
      <c r="C35" s="3"/>
      <c r="D35" s="3"/>
      <c r="E35" s="3"/>
      <c r="F35" s="3"/>
      <c r="G35" s="3"/>
      <c r="H35" s="2"/>
      <c r="I35" s="3"/>
      <c r="J35" s="3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.75" customHeight="1" x14ac:dyDescent="0.3">
      <c r="A36" s="3"/>
      <c r="B36" s="3"/>
      <c r="C36" s="3"/>
      <c r="D36" s="3"/>
      <c r="E36" s="3"/>
      <c r="F36" s="3"/>
      <c r="G36" s="3"/>
      <c r="H36" s="2"/>
      <c r="I36" s="3"/>
      <c r="J36" s="3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.75" customHeight="1" x14ac:dyDescent="0.3">
      <c r="A37" s="3"/>
      <c r="B37" s="3"/>
      <c r="C37" s="3"/>
      <c r="D37" s="3"/>
      <c r="E37" s="3"/>
      <c r="F37" s="3"/>
      <c r="G37" s="3"/>
      <c r="H37" s="2"/>
      <c r="I37" s="5"/>
      <c r="J37" s="4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6">
    <mergeCell ref="I37:K37"/>
    <mergeCell ref="I8:I10"/>
    <mergeCell ref="J8:J10"/>
    <mergeCell ref="K8:K10"/>
    <mergeCell ref="E9:E10"/>
    <mergeCell ref="F9:G9"/>
    <mergeCell ref="I31:K31"/>
    <mergeCell ref="H8:H10"/>
    <mergeCell ref="A4:K4"/>
    <mergeCell ref="A5:K5"/>
    <mergeCell ref="A6:K6"/>
    <mergeCell ref="A8:A10"/>
    <mergeCell ref="B8:B10"/>
    <mergeCell ref="C8:C10"/>
    <mergeCell ref="D8:D10"/>
    <mergeCell ref="E8:G8"/>
  </mergeCells>
  <pageMargins left="0.34" right="0.26" top="0.47244094488188981" bottom="0.74803149606299213" header="0.31496062992125984" footer="0.31496062992125984"/>
  <pageSetup paperSize="9" scale="9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E3063E-5B73-4F4C-BA9E-B2A2C9F874DE}"/>
</file>

<file path=customXml/itemProps2.xml><?xml version="1.0" encoding="utf-8"?>
<ds:datastoreItem xmlns:ds="http://schemas.openxmlformats.org/officeDocument/2006/customXml" ds:itemID="{22CA3146-7F7F-46A4-864A-8CAB308F57AC}"/>
</file>

<file path=customXml/itemProps3.xml><?xml version="1.0" encoding="utf-8"?>
<ds:datastoreItem xmlns:ds="http://schemas.openxmlformats.org/officeDocument/2006/customXml" ds:itemID="{135C05A1-D028-4656-A169-272FA738FA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letranhongthai</cp:lastModifiedBy>
  <dcterms:created xsi:type="dcterms:W3CDTF">2019-04-03T09:12:12Z</dcterms:created>
  <dcterms:modified xsi:type="dcterms:W3CDTF">2019-04-03T09:12:35Z</dcterms:modified>
</cp:coreProperties>
</file>