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PHONG TIN HOC\CONG KHAI - DANG TAI WEBSITE SO TAI CHINH\DT 2019\HDND da ky\"/>
    </mc:Choice>
  </mc:AlternateContent>
  <bookViews>
    <workbookView xWindow="0" yWindow="0" windowWidth="24000" windowHeight="9735"/>
  </bookViews>
  <sheets>
    <sheet name="Bao cao" sheetId="1" r:id="rId1"/>
  </sheets>
  <definedNames>
    <definedName name="_xlnm.Print_Titles" localSheetId="0">'Bao cao'!$7:$9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 s="1"/>
  <c r="I9" i="1" s="1"/>
  <c r="J9" i="1" s="1"/>
  <c r="K9" i="1" s="1"/>
  <c r="L9" i="1" s="1"/>
  <c r="M9" i="1" s="1"/>
  <c r="N9" i="1" s="1"/>
  <c r="O9" i="1" s="1"/>
  <c r="P9" i="1" s="1"/>
  <c r="Q9" i="1" s="1"/>
  <c r="D11" i="1"/>
  <c r="E11" i="1"/>
  <c r="G11" i="1"/>
  <c r="H11" i="1"/>
  <c r="I11" i="1"/>
  <c r="J11" i="1"/>
  <c r="J10" i="1" s="1"/>
  <c r="K11" i="1"/>
  <c r="L11" i="1"/>
  <c r="N11" i="1"/>
  <c r="N10" i="1" s="1"/>
  <c r="O11" i="1"/>
  <c r="O10" i="1" s="1"/>
  <c r="P11" i="1"/>
  <c r="Q11" i="1"/>
  <c r="C12" i="1"/>
  <c r="C13" i="1"/>
  <c r="C14" i="1"/>
  <c r="C15" i="1"/>
  <c r="C16" i="1"/>
  <c r="C17" i="1"/>
  <c r="C18" i="1"/>
  <c r="F19" i="1"/>
  <c r="C19" i="1" s="1"/>
  <c r="C20" i="1"/>
  <c r="C21" i="1"/>
  <c r="M22" i="1"/>
  <c r="M11" i="1" s="1"/>
  <c r="P23" i="1"/>
  <c r="D24" i="1"/>
  <c r="D23" i="1" s="1"/>
  <c r="E24" i="1"/>
  <c r="E23" i="1" s="1"/>
  <c r="F24" i="1"/>
  <c r="F23" i="1" s="1"/>
  <c r="G24" i="1"/>
  <c r="G23" i="1" s="1"/>
  <c r="H24" i="1"/>
  <c r="H23" i="1" s="1"/>
  <c r="I24" i="1"/>
  <c r="I23" i="1" s="1"/>
  <c r="J24" i="1"/>
  <c r="J23" i="1" s="1"/>
  <c r="K24" i="1"/>
  <c r="K23" i="1" s="1"/>
  <c r="L24" i="1"/>
  <c r="L23" i="1" s="1"/>
  <c r="M24" i="1"/>
  <c r="M23" i="1" s="1"/>
  <c r="N24" i="1"/>
  <c r="N23" i="1" s="1"/>
  <c r="O24" i="1"/>
  <c r="O23" i="1" s="1"/>
  <c r="P24" i="1"/>
  <c r="C24" i="1" s="1"/>
  <c r="Q24" i="1"/>
  <c r="Q23" i="1" s="1"/>
  <c r="R24" i="1"/>
  <c r="R23" i="1" s="1"/>
  <c r="R10" i="1" s="1"/>
  <c r="C25" i="1"/>
  <c r="C26" i="1"/>
  <c r="C27" i="1"/>
  <c r="E10" i="1" l="1"/>
  <c r="I10" i="1"/>
  <c r="D10" i="1"/>
  <c r="C23" i="1"/>
  <c r="Q10" i="1"/>
  <c r="L10" i="1"/>
  <c r="H10" i="1"/>
  <c r="M10" i="1"/>
  <c r="K10" i="1"/>
  <c r="G10" i="1"/>
  <c r="P10" i="1"/>
  <c r="F11" i="1"/>
  <c r="F10" i="1" s="1"/>
  <c r="C22" i="1"/>
  <c r="C11" i="1" l="1"/>
  <c r="C10" i="1"/>
</calcChain>
</file>

<file path=xl/sharedStrings.xml><?xml version="1.0" encoding="utf-8"?>
<sst xmlns="http://schemas.openxmlformats.org/spreadsheetml/2006/main" count="47" uniqueCount="47">
  <si>
    <r>
      <t xml:space="preserve">* </t>
    </r>
    <r>
      <rPr>
        <b/>
        <sz val="12"/>
        <rFont val="Times New Roman"/>
        <family val="1"/>
      </rPr>
      <t>Ghi chú</t>
    </r>
    <r>
      <rPr>
        <sz val="12"/>
        <rFont val="Times New Roman"/>
        <family val="1"/>
      </rPr>
      <t>: Số liệu không bao gồm chi từ nguồn vốn đầu tư nguồn tăng thu XSKT năm trước chuyển sang 161.050 triệu đồng.</t>
    </r>
  </si>
  <si>
    <t>Chương trình mục tiêu, nhiệm vụ khác</t>
  </si>
  <si>
    <t>CTMTQG Giảm nghèo bền vững</t>
  </si>
  <si>
    <t>CTMTQG xây dựng nông thôn mới</t>
  </si>
  <si>
    <t>Các chương trình mục tiêu quốc gia</t>
  </si>
  <si>
    <t>Chi các CTMTQG, chương trình mục tiêu, nhiệm vụ khác</t>
  </si>
  <si>
    <t>II</t>
  </si>
  <si>
    <t>Các ban quản lý DA ĐTXD, UBND các huyện, thành phố</t>
  </si>
  <si>
    <t>Sở VHTTDL, UBND huyện Châu Thành</t>
  </si>
  <si>
    <t>Công an tỉnh</t>
  </si>
  <si>
    <t>BCH Bộ đội biên phòng</t>
  </si>
  <si>
    <t>BCH Quân sự tỉnh</t>
  </si>
  <si>
    <t>Đài phát thanh truyền hình</t>
  </si>
  <si>
    <t>Văn phòng Tỉnh ủy</t>
  </si>
  <si>
    <t>UBND huyện Ba Tri</t>
  </si>
  <si>
    <t>Văn phòng UBND tỉnh</t>
  </si>
  <si>
    <t>Ban QLDA ĐT các công trình Dân Dụng và Công nghiệp, Bệnh viện</t>
  </si>
  <si>
    <t>Ban QLDA ĐT các công trình Dân Dụng và Công nghiệp, UBND các huyện, thành phố</t>
  </si>
  <si>
    <t>Các đơn vị, cơ quan, tổ chức - Chủ đầu tư</t>
  </si>
  <si>
    <t>I</t>
  </si>
  <si>
    <t>TỔNG CỘNG</t>
  </si>
  <si>
    <t>B</t>
  </si>
  <si>
    <t>A</t>
  </si>
  <si>
    <t>Chi nông nghiệp, lâm nghiệp, thủy lợi, thủy sản</t>
  </si>
  <si>
    <t>Chi giao thông</t>
  </si>
  <si>
    <t>Chi các CT MTQG, CTMT, nhiệm vụ khác</t>
  </si>
  <si>
    <t>Chi bảo đảm xã hội</t>
  </si>
  <si>
    <t>Chi hoạt động của cơ quan QLNN, đảng, đoàn thể</t>
  </si>
  <si>
    <t>Trong đó</t>
  </si>
  <si>
    <t>Chi các hoạt động kinh tế, chi đầu tư khác</t>
  </si>
  <si>
    <t>Chi bảo vệ môi trường</t>
  </si>
  <si>
    <t>Chi thể dục thể thao</t>
  </si>
  <si>
    <t>Chi phát thanh, truyền hình, thông tấn</t>
  </si>
  <si>
    <t>Chi văn hóa thông tin</t>
  </si>
  <si>
    <t>Chi y tế, dân số và gia đình</t>
  </si>
  <si>
    <t>Chi an ninh và trật tự an toàn xã hội</t>
  </si>
  <si>
    <t xml:space="preserve">Chi quốc phòng </t>
  </si>
  <si>
    <t xml:space="preserve"> Chi khoa học và công nghệ</t>
  </si>
  <si>
    <t xml:space="preserve"> Chi giáo dục - đào tạo và dạy nghề</t>
  </si>
  <si>
    <t>Tổng số</t>
  </si>
  <si>
    <t>Tên đơn vị</t>
  </si>
  <si>
    <t>STT</t>
  </si>
  <si>
    <t>DỰ TOÁN CHI ĐẦU TƯ PHÁT TRIỂN CỦA NGÂN SÁCH CẤP TỈNH CHO TỪNG CƠ QUAN, TỔ CHỨC THEO LĨNH VỰC NĂM 2019</t>
  </si>
  <si>
    <t xml:space="preserve">    TỈNH BẾN TRE</t>
  </si>
  <si>
    <t>Biểu số 52/CK-NSNN</t>
  </si>
  <si>
    <t>UỶ BAN NHÂN DÂN</t>
  </si>
  <si>
    <t>(Ban hành kèm theo Quyết định số  66/QĐ-UBND ngày 10 tháng 01 năm 2019 của Uỷ ban nhân dân tỉnh)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</si>
</sst>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"/>
  </numFmts>
  <fonts count="13" x14ac:knownFonts="1">
    <font>
      <sz val="11"/>
      <color theme="1"/>
      <name val="Calibri"/>
      <family val="2"/>
      <charset val="163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3"/>
      <name val="Times New Roman"/>
      <family val="1"/>
    </font>
    <font>
      <i/>
      <sz val="14"/>
      <name val="Times New Roman"/>
      <family val="1"/>
    </font>
    <font>
      <i/>
      <sz val="14"/>
      <color rgb="FF000000"/>
      <name val="Times New Roman"/>
      <family val="1"/>
    </font>
    <font>
      <b/>
      <sz val="18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164" fontId="4" fillId="0" borderId="1" xfId="0" applyNumberFormat="1" applyFont="1" applyBorder="1" applyAlignment="1">
      <alignment vertical="center"/>
    </xf>
    <xf numFmtId="16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vertical="center"/>
    </xf>
    <xf numFmtId="164" fontId="4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left" vertical="center"/>
    </xf>
    <xf numFmtId="0" fontId="4" fillId="0" borderId="2" xfId="0" applyFont="1" applyBorder="1" applyAlignment="1">
      <alignment horizontal="justify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 applyAlignment="1"/>
    <xf numFmtId="0" fontId="4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4" fillId="0" borderId="8" xfId="0" applyFont="1" applyBorder="1" applyAlignment="1">
      <alignment horizontal="center" vertical="center" wrapText="1"/>
    </xf>
    <xf numFmtId="0" fontId="1" fillId="0" borderId="3" xfId="0" applyFont="1" applyBorder="1"/>
    <xf numFmtId="0" fontId="10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0" borderId="6" xfId="0" applyFont="1" applyBorder="1"/>
    <xf numFmtId="0" fontId="4" fillId="0" borderId="10" xfId="0" applyFont="1" applyBorder="1" applyAlignment="1">
      <alignment horizontal="center" vertical="center" wrapText="1"/>
    </xf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38209</xdr:colOff>
      <xdr:row>2</xdr:row>
      <xdr:rowOff>40798</xdr:rowOff>
    </xdr:from>
    <xdr:to>
      <xdr:col>1</xdr:col>
      <xdr:colOff>433777</xdr:colOff>
      <xdr:row>2</xdr:row>
      <xdr:rowOff>47522</xdr:rowOff>
    </xdr:to>
    <xdr:cxnSp macro="">
      <xdr:nvCxnSpPr>
        <xdr:cNvPr id="2" name="Straight Connector 1"/>
        <xdr:cNvCxnSpPr/>
      </xdr:nvCxnSpPr>
      <xdr:spPr>
        <a:xfrm>
          <a:off x="647809" y="421798"/>
          <a:ext cx="395568" cy="67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864"/>
  <sheetViews>
    <sheetView tabSelected="1" zoomScale="85" zoomScaleNormal="85" workbookViewId="0">
      <selection activeCell="A6" sqref="A6"/>
    </sheetView>
  </sheetViews>
  <sheetFormatPr defaultRowHeight="15" x14ac:dyDescent="0.25"/>
  <cols>
    <col min="1" max="1" width="9.140625" style="1" customWidth="1"/>
    <col min="2" max="2" width="45.85546875" style="1" customWidth="1"/>
    <col min="3" max="3" width="13.42578125" style="1" customWidth="1"/>
    <col min="4" max="4" width="12" style="1" customWidth="1"/>
    <col min="5" max="5" width="10.140625" style="1" customWidth="1"/>
    <col min="6" max="6" width="10.7109375" style="1" customWidth="1"/>
    <col min="7" max="7" width="10.140625" style="1" customWidth="1"/>
    <col min="8" max="8" width="11" style="1" customWidth="1"/>
    <col min="9" max="9" width="10.42578125" style="1" customWidth="1"/>
    <col min="10" max="10" width="11.140625" style="1" customWidth="1"/>
    <col min="11" max="11" width="9.5703125" style="1" customWidth="1"/>
    <col min="12" max="12" width="9.7109375" style="1" customWidth="1"/>
    <col min="13" max="13" width="12" style="1" customWidth="1"/>
    <col min="14" max="14" width="11.140625" style="1" customWidth="1"/>
    <col min="15" max="15" width="11.85546875" style="1" customWidth="1"/>
    <col min="16" max="16" width="10.85546875" style="1" customWidth="1"/>
    <col min="17" max="17" width="9.85546875" style="1" customWidth="1"/>
    <col min="18" max="18" width="13.42578125" style="1" customWidth="1"/>
    <col min="19" max="16384" width="9.140625" style="1"/>
  </cols>
  <sheetData>
    <row r="1" spans="1:27" s="27" customFormat="1" ht="18.75" x14ac:dyDescent="0.25">
      <c r="A1" s="28" t="s">
        <v>45</v>
      </c>
      <c r="E1" s="29"/>
      <c r="R1" s="29" t="s">
        <v>44</v>
      </c>
    </row>
    <row r="2" spans="1:27" s="27" customFormat="1" ht="18.75" x14ac:dyDescent="0.25">
      <c r="A2" s="28" t="s">
        <v>43</v>
      </c>
    </row>
    <row r="3" spans="1:27" s="27" customFormat="1" ht="18.75" x14ac:dyDescent="0.25">
      <c r="A3" s="28"/>
    </row>
    <row r="4" spans="1:27" ht="21" customHeight="1" x14ac:dyDescent="0.3">
      <c r="A4" s="32" t="s">
        <v>42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2"/>
      <c r="T4" s="2"/>
      <c r="U4" s="2"/>
      <c r="V4" s="2"/>
      <c r="W4" s="2"/>
      <c r="X4" s="2"/>
      <c r="Y4" s="2"/>
      <c r="Z4" s="2"/>
      <c r="AA4" s="2"/>
    </row>
    <row r="5" spans="1:27" ht="21" customHeight="1" x14ac:dyDescent="0.3">
      <c r="A5" s="34" t="s">
        <v>46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2"/>
      <c r="T5" s="2"/>
      <c r="U5" s="2"/>
      <c r="V5" s="2"/>
      <c r="W5" s="2"/>
      <c r="X5" s="2"/>
      <c r="Y5" s="2"/>
      <c r="Z5" s="2"/>
      <c r="AA5" s="2"/>
    </row>
    <row r="6" spans="1:27" ht="18.75" x14ac:dyDescent="0.3">
      <c r="A6" s="26"/>
      <c r="B6" s="26"/>
      <c r="C6" s="3"/>
      <c r="D6" s="3"/>
      <c r="E6" s="3"/>
      <c r="F6" s="3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20.25" customHeight="1" x14ac:dyDescent="0.25">
      <c r="A7" s="30" t="s">
        <v>41</v>
      </c>
      <c r="B7" s="35" t="s">
        <v>40</v>
      </c>
      <c r="C7" s="36" t="s">
        <v>39</v>
      </c>
      <c r="D7" s="30" t="s">
        <v>38</v>
      </c>
      <c r="E7" s="30" t="s">
        <v>37</v>
      </c>
      <c r="F7" s="30" t="s">
        <v>36</v>
      </c>
      <c r="G7" s="30" t="s">
        <v>35</v>
      </c>
      <c r="H7" s="30" t="s">
        <v>34</v>
      </c>
      <c r="I7" s="30" t="s">
        <v>33</v>
      </c>
      <c r="J7" s="30" t="s">
        <v>32</v>
      </c>
      <c r="K7" s="30" t="s">
        <v>31</v>
      </c>
      <c r="L7" s="30" t="s">
        <v>30</v>
      </c>
      <c r="M7" s="30" t="s">
        <v>29</v>
      </c>
      <c r="N7" s="39" t="s">
        <v>28</v>
      </c>
      <c r="O7" s="40"/>
      <c r="P7" s="30" t="s">
        <v>27</v>
      </c>
      <c r="Q7" s="37" t="s">
        <v>26</v>
      </c>
      <c r="R7" s="33" t="s">
        <v>25</v>
      </c>
      <c r="S7" s="23"/>
      <c r="T7" s="23"/>
      <c r="U7" s="23"/>
      <c r="V7" s="23"/>
      <c r="W7" s="23"/>
      <c r="X7" s="23"/>
      <c r="Y7" s="23"/>
      <c r="Z7" s="23"/>
      <c r="AA7" s="23"/>
    </row>
    <row r="8" spans="1:27" ht="131.25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24" t="s">
        <v>24</v>
      </c>
      <c r="O8" s="24" t="s">
        <v>23</v>
      </c>
      <c r="P8" s="31"/>
      <c r="Q8" s="38"/>
      <c r="R8" s="33"/>
      <c r="S8" s="23"/>
      <c r="T8" s="23"/>
      <c r="U8" s="23"/>
      <c r="V8" s="23"/>
      <c r="W8" s="23"/>
      <c r="X8" s="23"/>
      <c r="Y8" s="23"/>
      <c r="Z8" s="23"/>
      <c r="AA8" s="23"/>
    </row>
    <row r="9" spans="1:27" ht="15" customHeight="1" x14ac:dyDescent="0.25">
      <c r="A9" s="22" t="s">
        <v>22</v>
      </c>
      <c r="B9" s="22" t="s">
        <v>21</v>
      </c>
      <c r="C9" s="21">
        <v>1</v>
      </c>
      <c r="D9" s="21">
        <f t="shared" ref="D9:Q9" si="0">C9+1</f>
        <v>2</v>
      </c>
      <c r="E9" s="21">
        <f t="shared" si="0"/>
        <v>3</v>
      </c>
      <c r="F9" s="21">
        <f t="shared" si="0"/>
        <v>4</v>
      </c>
      <c r="G9" s="21">
        <f t="shared" si="0"/>
        <v>5</v>
      </c>
      <c r="H9" s="21">
        <f t="shared" si="0"/>
        <v>6</v>
      </c>
      <c r="I9" s="21">
        <f t="shared" si="0"/>
        <v>7</v>
      </c>
      <c r="J9" s="21">
        <f t="shared" si="0"/>
        <v>8</v>
      </c>
      <c r="K9" s="21">
        <f t="shared" si="0"/>
        <v>9</v>
      </c>
      <c r="L9" s="21">
        <f t="shared" si="0"/>
        <v>10</v>
      </c>
      <c r="M9" s="21">
        <f t="shared" si="0"/>
        <v>11</v>
      </c>
      <c r="N9" s="21">
        <f t="shared" si="0"/>
        <v>12</v>
      </c>
      <c r="O9" s="21">
        <f t="shared" si="0"/>
        <v>13</v>
      </c>
      <c r="P9" s="21">
        <f t="shared" si="0"/>
        <v>14</v>
      </c>
      <c r="Q9" s="21">
        <f t="shared" si="0"/>
        <v>15</v>
      </c>
      <c r="R9" s="20">
        <v>16</v>
      </c>
      <c r="S9" s="19"/>
      <c r="T9" s="19"/>
      <c r="U9" s="19"/>
      <c r="V9" s="19"/>
      <c r="W9" s="19"/>
      <c r="X9" s="19"/>
      <c r="Y9" s="19"/>
      <c r="Z9" s="19"/>
      <c r="AA9" s="19"/>
    </row>
    <row r="10" spans="1:27" ht="18.75" x14ac:dyDescent="0.3">
      <c r="A10" s="15"/>
      <c r="B10" s="18" t="s">
        <v>20</v>
      </c>
      <c r="C10" s="13">
        <f t="shared" ref="C10:C27" si="1">SUM(D10:M10)+P10+Q10+R10</f>
        <v>2995822</v>
      </c>
      <c r="D10" s="13">
        <f t="shared" ref="D10:R10" si="2">D11+D23</f>
        <v>614442</v>
      </c>
      <c r="E10" s="13">
        <f t="shared" si="2"/>
        <v>0</v>
      </c>
      <c r="F10" s="13">
        <f t="shared" si="2"/>
        <v>37000</v>
      </c>
      <c r="G10" s="13">
        <f t="shared" si="2"/>
        <v>9000</v>
      </c>
      <c r="H10" s="13">
        <f t="shared" si="2"/>
        <v>75000</v>
      </c>
      <c r="I10" s="13">
        <f t="shared" si="2"/>
        <v>19800</v>
      </c>
      <c r="J10" s="13">
        <f t="shared" si="2"/>
        <v>28500</v>
      </c>
      <c r="K10" s="13">
        <f t="shared" si="2"/>
        <v>0</v>
      </c>
      <c r="L10" s="13">
        <f t="shared" si="2"/>
        <v>0</v>
      </c>
      <c r="M10" s="13">
        <f t="shared" si="2"/>
        <v>772144</v>
      </c>
      <c r="N10" s="13">
        <f t="shared" si="2"/>
        <v>95200</v>
      </c>
      <c r="O10" s="13">
        <f t="shared" si="2"/>
        <v>7236</v>
      </c>
      <c r="P10" s="13">
        <f t="shared" si="2"/>
        <v>88600</v>
      </c>
      <c r="Q10" s="13">
        <f t="shared" si="2"/>
        <v>27000</v>
      </c>
      <c r="R10" s="13">
        <f t="shared" si="2"/>
        <v>1324336</v>
      </c>
      <c r="S10" s="3"/>
      <c r="T10" s="3"/>
      <c r="U10" s="3"/>
      <c r="V10" s="3"/>
      <c r="W10" s="3"/>
      <c r="X10" s="3"/>
      <c r="Y10" s="3"/>
      <c r="Z10" s="3"/>
      <c r="AA10" s="3"/>
    </row>
    <row r="11" spans="1:27" ht="37.5" x14ac:dyDescent="0.3">
      <c r="A11" s="15" t="s">
        <v>19</v>
      </c>
      <c r="B11" s="17" t="s">
        <v>18</v>
      </c>
      <c r="C11" s="13">
        <f t="shared" si="1"/>
        <v>1671486</v>
      </c>
      <c r="D11" s="13">
        <f t="shared" ref="D11:Q11" si="3">SUM(D12:D22)</f>
        <v>614442</v>
      </c>
      <c r="E11" s="13">
        <f t="shared" si="3"/>
        <v>0</v>
      </c>
      <c r="F11" s="13">
        <f t="shared" si="3"/>
        <v>37000</v>
      </c>
      <c r="G11" s="13">
        <f t="shared" si="3"/>
        <v>9000</v>
      </c>
      <c r="H11" s="13">
        <f t="shared" si="3"/>
        <v>75000</v>
      </c>
      <c r="I11" s="13">
        <f t="shared" si="3"/>
        <v>19800</v>
      </c>
      <c r="J11" s="13">
        <f t="shared" si="3"/>
        <v>28500</v>
      </c>
      <c r="K11" s="13">
        <f t="shared" si="3"/>
        <v>0</v>
      </c>
      <c r="L11" s="13">
        <f t="shared" si="3"/>
        <v>0</v>
      </c>
      <c r="M11" s="13">
        <f t="shared" si="3"/>
        <v>772144</v>
      </c>
      <c r="N11" s="13">
        <f t="shared" si="3"/>
        <v>95200</v>
      </c>
      <c r="O11" s="13">
        <f t="shared" si="3"/>
        <v>7236</v>
      </c>
      <c r="P11" s="13">
        <f t="shared" si="3"/>
        <v>88600</v>
      </c>
      <c r="Q11" s="13">
        <f t="shared" si="3"/>
        <v>27000</v>
      </c>
      <c r="R11" s="13"/>
      <c r="S11" s="3"/>
      <c r="T11" s="3"/>
      <c r="U11" s="3"/>
      <c r="V11" s="3"/>
      <c r="W11" s="3"/>
      <c r="X11" s="3"/>
      <c r="Y11" s="3"/>
      <c r="Z11" s="3"/>
      <c r="AA11" s="3"/>
    </row>
    <row r="12" spans="1:27" ht="56.25" x14ac:dyDescent="0.3">
      <c r="A12" s="11">
        <v>1</v>
      </c>
      <c r="B12" s="10" t="s">
        <v>17</v>
      </c>
      <c r="C12" s="9">
        <f t="shared" si="1"/>
        <v>722042</v>
      </c>
      <c r="D12" s="9">
        <v>614442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>
        <v>80600</v>
      </c>
      <c r="Q12" s="9">
        <v>27000</v>
      </c>
      <c r="R12" s="13"/>
      <c r="S12" s="3"/>
      <c r="T12" s="3"/>
      <c r="U12" s="3"/>
      <c r="V12" s="3"/>
      <c r="W12" s="3"/>
      <c r="X12" s="3"/>
      <c r="Y12" s="3"/>
      <c r="Z12" s="3"/>
      <c r="AA12" s="3"/>
    </row>
    <row r="13" spans="1:27" ht="37.5" x14ac:dyDescent="0.3">
      <c r="A13" s="11">
        <v>2</v>
      </c>
      <c r="B13" s="10" t="s">
        <v>16</v>
      </c>
      <c r="C13" s="9">
        <f t="shared" si="1"/>
        <v>75000</v>
      </c>
      <c r="D13" s="9"/>
      <c r="E13" s="9"/>
      <c r="F13" s="9"/>
      <c r="G13" s="9"/>
      <c r="H13" s="9">
        <v>75000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3"/>
      <c r="T13" s="3"/>
      <c r="U13" s="3"/>
      <c r="V13" s="3"/>
      <c r="W13" s="3"/>
      <c r="X13" s="3"/>
      <c r="Y13" s="3"/>
      <c r="Z13" s="3"/>
      <c r="AA13" s="3"/>
    </row>
    <row r="14" spans="1:27" ht="18.75" x14ac:dyDescent="0.3">
      <c r="A14" s="11">
        <v>3</v>
      </c>
      <c r="B14" s="10" t="s">
        <v>15</v>
      </c>
      <c r="C14" s="9">
        <f t="shared" si="1"/>
        <v>7000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>
        <v>7000</v>
      </c>
      <c r="Q14" s="8"/>
      <c r="R14" s="9"/>
      <c r="S14" s="3"/>
      <c r="T14" s="3"/>
      <c r="U14" s="3"/>
      <c r="V14" s="3"/>
      <c r="W14" s="3"/>
      <c r="X14" s="3"/>
      <c r="Y14" s="3"/>
      <c r="Z14" s="3"/>
      <c r="AA14" s="3"/>
    </row>
    <row r="15" spans="1:27" ht="18.75" x14ac:dyDescent="0.3">
      <c r="A15" s="11">
        <v>4</v>
      </c>
      <c r="B15" s="10" t="s">
        <v>14</v>
      </c>
      <c r="C15" s="9">
        <f t="shared" si="1"/>
        <v>1000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>
        <v>1000</v>
      </c>
      <c r="Q15" s="8"/>
      <c r="R15" s="8"/>
      <c r="S15" s="3"/>
      <c r="T15" s="3"/>
      <c r="U15" s="3"/>
      <c r="V15" s="3"/>
      <c r="W15" s="3"/>
      <c r="X15" s="3"/>
      <c r="Y15" s="3"/>
      <c r="Z15" s="3"/>
      <c r="AA15" s="3"/>
    </row>
    <row r="16" spans="1:27" ht="18.75" x14ac:dyDescent="0.3">
      <c r="A16" s="11">
        <v>5</v>
      </c>
      <c r="B16" s="10" t="s">
        <v>13</v>
      </c>
      <c r="C16" s="9">
        <f t="shared" si="1"/>
        <v>13500</v>
      </c>
      <c r="D16" s="9"/>
      <c r="E16" s="9"/>
      <c r="F16" s="9"/>
      <c r="G16" s="9"/>
      <c r="H16" s="9"/>
      <c r="I16" s="9"/>
      <c r="J16" s="9">
        <v>13500</v>
      </c>
      <c r="K16" s="9"/>
      <c r="L16" s="9"/>
      <c r="M16" s="9"/>
      <c r="N16" s="9"/>
      <c r="O16" s="9"/>
      <c r="P16" s="9"/>
      <c r="Q16" s="9"/>
      <c r="R16" s="8"/>
      <c r="S16" s="3"/>
      <c r="T16" s="3"/>
      <c r="U16" s="3"/>
      <c r="V16" s="3"/>
      <c r="W16" s="3"/>
      <c r="X16" s="3"/>
      <c r="Y16" s="3"/>
      <c r="Z16" s="3"/>
      <c r="AA16" s="3"/>
    </row>
    <row r="17" spans="1:27" ht="18.75" x14ac:dyDescent="0.3">
      <c r="A17" s="11">
        <v>6</v>
      </c>
      <c r="B17" s="10" t="s">
        <v>12</v>
      </c>
      <c r="C17" s="9">
        <f t="shared" si="1"/>
        <v>15000</v>
      </c>
      <c r="D17" s="9"/>
      <c r="E17" s="9"/>
      <c r="F17" s="9"/>
      <c r="G17" s="9"/>
      <c r="H17" s="9"/>
      <c r="I17" s="9"/>
      <c r="J17" s="9">
        <v>15000</v>
      </c>
      <c r="K17" s="9"/>
      <c r="L17" s="9"/>
      <c r="M17" s="9"/>
      <c r="N17" s="9"/>
      <c r="O17" s="9"/>
      <c r="P17" s="16"/>
      <c r="Q17" s="9"/>
      <c r="R17" s="9"/>
      <c r="S17" s="3"/>
      <c r="T17" s="3"/>
      <c r="U17" s="3"/>
      <c r="V17" s="3"/>
      <c r="W17" s="3"/>
      <c r="X17" s="3"/>
      <c r="Y17" s="3"/>
      <c r="Z17" s="3"/>
      <c r="AA17" s="3"/>
    </row>
    <row r="18" spans="1:27" ht="18.75" x14ac:dyDescent="0.3">
      <c r="A18" s="11">
        <v>7</v>
      </c>
      <c r="B18" s="10" t="s">
        <v>11</v>
      </c>
      <c r="C18" s="9">
        <f t="shared" si="1"/>
        <v>13000</v>
      </c>
      <c r="D18" s="8"/>
      <c r="E18" s="8"/>
      <c r="F18" s="8">
        <v>13000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9"/>
      <c r="S18" s="3"/>
      <c r="T18" s="3"/>
      <c r="U18" s="3"/>
      <c r="V18" s="3"/>
      <c r="W18" s="3"/>
      <c r="X18" s="3"/>
      <c r="Y18" s="3"/>
      <c r="Z18" s="3"/>
      <c r="AA18" s="3"/>
    </row>
    <row r="19" spans="1:27" ht="18.75" x14ac:dyDescent="0.3">
      <c r="A19" s="11">
        <v>8</v>
      </c>
      <c r="B19" s="10" t="s">
        <v>10</v>
      </c>
      <c r="C19" s="9">
        <f t="shared" si="1"/>
        <v>24000</v>
      </c>
      <c r="D19" s="8"/>
      <c r="E19" s="8"/>
      <c r="F19" s="8">
        <f>20000+4000</f>
        <v>24000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3"/>
      <c r="T19" s="3"/>
      <c r="U19" s="3"/>
      <c r="V19" s="3"/>
      <c r="W19" s="3"/>
      <c r="X19" s="3"/>
      <c r="Y19" s="3"/>
      <c r="Z19" s="3"/>
      <c r="AA19" s="3"/>
    </row>
    <row r="20" spans="1:27" ht="18.75" x14ac:dyDescent="0.3">
      <c r="A20" s="11">
        <v>9</v>
      </c>
      <c r="B20" s="10" t="s">
        <v>9</v>
      </c>
      <c r="C20" s="9">
        <f t="shared" si="1"/>
        <v>9000</v>
      </c>
      <c r="D20" s="8"/>
      <c r="E20" s="8"/>
      <c r="F20" s="8"/>
      <c r="G20" s="8">
        <v>9000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3"/>
      <c r="T20" s="3"/>
      <c r="U20" s="3"/>
      <c r="V20" s="3"/>
      <c r="W20" s="3"/>
      <c r="X20" s="3"/>
      <c r="Y20" s="3"/>
      <c r="Z20" s="3"/>
      <c r="AA20" s="3"/>
    </row>
    <row r="21" spans="1:27" ht="24" customHeight="1" x14ac:dyDescent="0.3">
      <c r="A21" s="11">
        <v>10</v>
      </c>
      <c r="B21" s="10" t="s">
        <v>8</v>
      </c>
      <c r="C21" s="9">
        <f t="shared" si="1"/>
        <v>19800</v>
      </c>
      <c r="D21" s="8"/>
      <c r="E21" s="8"/>
      <c r="F21" s="8"/>
      <c r="G21" s="8"/>
      <c r="H21" s="8"/>
      <c r="I21" s="8">
        <v>19800</v>
      </c>
      <c r="J21" s="8"/>
      <c r="K21" s="8"/>
      <c r="L21" s="8"/>
      <c r="M21" s="8"/>
      <c r="N21" s="8"/>
      <c r="O21" s="8"/>
      <c r="P21" s="8"/>
      <c r="Q21" s="8"/>
      <c r="R21" s="8"/>
      <c r="S21" s="3"/>
      <c r="T21" s="3"/>
      <c r="U21" s="3"/>
      <c r="V21" s="3"/>
      <c r="W21" s="3"/>
      <c r="X21" s="3"/>
      <c r="Y21" s="3"/>
      <c r="Z21" s="3"/>
      <c r="AA21" s="3"/>
    </row>
    <row r="22" spans="1:27" ht="37.5" x14ac:dyDescent="0.3">
      <c r="A22" s="11">
        <v>11</v>
      </c>
      <c r="B22" s="10" t="s">
        <v>7</v>
      </c>
      <c r="C22" s="9">
        <f t="shared" si="1"/>
        <v>772144</v>
      </c>
      <c r="D22" s="8"/>
      <c r="E22" s="8"/>
      <c r="F22" s="8"/>
      <c r="G22" s="8"/>
      <c r="H22" s="8"/>
      <c r="I22" s="8"/>
      <c r="J22" s="8"/>
      <c r="K22" s="8"/>
      <c r="L22" s="8"/>
      <c r="M22" s="8">
        <f>652444+118700+1000</f>
        <v>772144</v>
      </c>
      <c r="N22" s="8">
        <v>95200</v>
      </c>
      <c r="O22" s="8">
        <v>7236</v>
      </c>
      <c r="P22" s="8"/>
      <c r="Q22" s="8"/>
      <c r="R22" s="8"/>
      <c r="S22" s="3"/>
      <c r="T22" s="3"/>
      <c r="U22" s="3"/>
      <c r="V22" s="3"/>
      <c r="W22" s="3"/>
      <c r="X22" s="3"/>
      <c r="Y22" s="3"/>
      <c r="Z22" s="3"/>
      <c r="AA22" s="3"/>
    </row>
    <row r="23" spans="1:27" ht="37.5" x14ac:dyDescent="0.3">
      <c r="A23" s="15" t="s">
        <v>6</v>
      </c>
      <c r="B23" s="14" t="s">
        <v>5</v>
      </c>
      <c r="C23" s="13">
        <f t="shared" si="1"/>
        <v>1324336</v>
      </c>
      <c r="D23" s="12">
        <f t="shared" ref="D23:R23" si="4">D24+D27</f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  <c r="I23" s="12">
        <f t="shared" si="4"/>
        <v>0</v>
      </c>
      <c r="J23" s="12">
        <f t="shared" si="4"/>
        <v>0</v>
      </c>
      <c r="K23" s="12">
        <f t="shared" si="4"/>
        <v>0</v>
      </c>
      <c r="L23" s="12">
        <f t="shared" si="4"/>
        <v>0</v>
      </c>
      <c r="M23" s="12">
        <f t="shared" si="4"/>
        <v>0</v>
      </c>
      <c r="N23" s="12">
        <f t="shared" si="4"/>
        <v>0</v>
      </c>
      <c r="O23" s="12">
        <f t="shared" si="4"/>
        <v>0</v>
      </c>
      <c r="P23" s="12">
        <f t="shared" si="4"/>
        <v>0</v>
      </c>
      <c r="Q23" s="12">
        <f t="shared" si="4"/>
        <v>0</v>
      </c>
      <c r="R23" s="12">
        <f t="shared" si="4"/>
        <v>1324336</v>
      </c>
      <c r="S23" s="3"/>
      <c r="T23" s="3"/>
      <c r="U23" s="3"/>
      <c r="V23" s="3"/>
      <c r="W23" s="3"/>
      <c r="X23" s="3"/>
      <c r="Y23" s="3"/>
      <c r="Z23" s="3"/>
      <c r="AA23" s="3"/>
    </row>
    <row r="24" spans="1:27" ht="18.75" x14ac:dyDescent="0.3">
      <c r="A24" s="15">
        <v>1</v>
      </c>
      <c r="B24" s="14" t="s">
        <v>4</v>
      </c>
      <c r="C24" s="13">
        <f t="shared" si="1"/>
        <v>262077</v>
      </c>
      <c r="D24" s="12">
        <f t="shared" ref="D24:R24" si="5">D25+D26</f>
        <v>0</v>
      </c>
      <c r="E24" s="12">
        <f t="shared" si="5"/>
        <v>0</v>
      </c>
      <c r="F24" s="12">
        <f t="shared" si="5"/>
        <v>0</v>
      </c>
      <c r="G24" s="12">
        <f t="shared" si="5"/>
        <v>0</v>
      </c>
      <c r="H24" s="12">
        <f t="shared" si="5"/>
        <v>0</v>
      </c>
      <c r="I24" s="12">
        <f t="shared" si="5"/>
        <v>0</v>
      </c>
      <c r="J24" s="12">
        <f t="shared" si="5"/>
        <v>0</v>
      </c>
      <c r="K24" s="12">
        <f t="shared" si="5"/>
        <v>0</v>
      </c>
      <c r="L24" s="12">
        <f t="shared" si="5"/>
        <v>0</v>
      </c>
      <c r="M24" s="12">
        <f t="shared" si="5"/>
        <v>0</v>
      </c>
      <c r="N24" s="12">
        <f t="shared" si="5"/>
        <v>0</v>
      </c>
      <c r="O24" s="12">
        <f t="shared" si="5"/>
        <v>0</v>
      </c>
      <c r="P24" s="12">
        <f t="shared" si="5"/>
        <v>0</v>
      </c>
      <c r="Q24" s="12">
        <f t="shared" si="5"/>
        <v>0</v>
      </c>
      <c r="R24" s="12">
        <f t="shared" si="5"/>
        <v>262077</v>
      </c>
      <c r="S24" s="3"/>
      <c r="T24" s="3"/>
      <c r="U24" s="3"/>
      <c r="V24" s="3"/>
      <c r="W24" s="3"/>
      <c r="X24" s="3"/>
      <c r="Y24" s="3"/>
      <c r="Z24" s="3"/>
      <c r="AA24" s="3"/>
    </row>
    <row r="25" spans="1:27" ht="18.75" x14ac:dyDescent="0.3">
      <c r="A25" s="11"/>
      <c r="B25" s="10" t="s">
        <v>3</v>
      </c>
      <c r="C25" s="9">
        <f t="shared" si="1"/>
        <v>211900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>
        <v>211900</v>
      </c>
      <c r="S25" s="3"/>
      <c r="T25" s="3"/>
      <c r="U25" s="3"/>
      <c r="V25" s="3"/>
      <c r="W25" s="3"/>
      <c r="X25" s="3"/>
      <c r="Y25" s="3"/>
      <c r="Z25" s="3"/>
      <c r="AA25" s="3"/>
    </row>
    <row r="26" spans="1:27" ht="18.75" x14ac:dyDescent="0.3">
      <c r="A26" s="11"/>
      <c r="B26" s="10" t="s">
        <v>2</v>
      </c>
      <c r="C26" s="9">
        <f t="shared" si="1"/>
        <v>50177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>
        <v>50177</v>
      </c>
      <c r="S26" s="3"/>
      <c r="T26" s="3"/>
      <c r="U26" s="3"/>
      <c r="V26" s="3"/>
      <c r="W26" s="3"/>
      <c r="X26" s="3"/>
      <c r="Y26" s="3"/>
      <c r="Z26" s="3"/>
      <c r="AA26" s="3"/>
    </row>
    <row r="27" spans="1:27" ht="21" customHeight="1" x14ac:dyDescent="0.3">
      <c r="A27" s="7">
        <v>2</v>
      </c>
      <c r="B27" s="6" t="s">
        <v>1</v>
      </c>
      <c r="C27" s="5">
        <f t="shared" si="1"/>
        <v>1062259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>
        <v>1062259</v>
      </c>
      <c r="S27" s="3"/>
      <c r="T27" s="3"/>
      <c r="U27" s="3"/>
      <c r="V27" s="3"/>
      <c r="W27" s="3"/>
      <c r="X27" s="3"/>
      <c r="Y27" s="3"/>
      <c r="Z27" s="3"/>
      <c r="AA27" s="3"/>
    </row>
    <row r="28" spans="1:27" ht="15.7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x14ac:dyDescent="0.25">
      <c r="A29" s="2" t="s">
        <v>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</sheetData>
  <mergeCells count="19">
    <mergeCell ref="P7:P8"/>
    <mergeCell ref="Q7:Q8"/>
    <mergeCell ref="N7:O7"/>
    <mergeCell ref="H7:H8"/>
    <mergeCell ref="I7:I8"/>
    <mergeCell ref="J7:J8"/>
    <mergeCell ref="A4:R4"/>
    <mergeCell ref="R7:R8"/>
    <mergeCell ref="A5:R5"/>
    <mergeCell ref="A7:A8"/>
    <mergeCell ref="B7:B8"/>
    <mergeCell ref="C7:C8"/>
    <mergeCell ref="D7:D8"/>
    <mergeCell ref="E7:E8"/>
    <mergeCell ref="F7:F8"/>
    <mergeCell ref="G7:G8"/>
    <mergeCell ref="K7:K8"/>
    <mergeCell ref="L7:L8"/>
    <mergeCell ref="M7:M8"/>
  </mergeCells>
  <pageMargins left="0.15748031496062992" right="0.19685039370078741" top="0.48" bottom="0.51" header="0.31496062992125984" footer="0.31496062992125984"/>
  <pageSetup paperSize="9" scale="62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3D0EA6-BAA8-41A8-94AF-4B67477C59AF}"/>
</file>

<file path=customXml/itemProps2.xml><?xml version="1.0" encoding="utf-8"?>
<ds:datastoreItem xmlns:ds="http://schemas.openxmlformats.org/officeDocument/2006/customXml" ds:itemID="{0D8C625C-6B2B-4C24-AABE-64D6EDBCDBB5}"/>
</file>

<file path=customXml/itemProps3.xml><?xml version="1.0" encoding="utf-8"?>
<ds:datastoreItem xmlns:ds="http://schemas.openxmlformats.org/officeDocument/2006/customXml" ds:itemID="{28488C3B-0AB6-4036-B1EE-BE69BE0ABF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letranhongthai</dc:creator>
  <cp:lastModifiedBy>nguyenvonhathang</cp:lastModifiedBy>
  <dcterms:created xsi:type="dcterms:W3CDTF">2019-04-04T00:57:28Z</dcterms:created>
  <dcterms:modified xsi:type="dcterms:W3CDTF">2019-04-11T04:26:45Z</dcterms:modified>
</cp:coreProperties>
</file>