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eu 53" sheetId="1" r:id="rId1"/>
  </sheets>
  <externalReferences>
    <externalReference r:id="rId2"/>
  </externalReferences>
  <definedNames>
    <definedName name="_a1" localSheetId="0" hidden="1">{"'Sheet1'!$L$16"}</definedName>
    <definedName name="_a1" hidden="1">{"'Sheet1'!$L$16"}</definedName>
    <definedName name="_Fill" hidden="1">#REF!</definedName>
    <definedName name="_xlnm._FilterDatabase" hidden="1">'[1]TL than'!#REF!</definedName>
    <definedName name="_h1" localSheetId="0" hidden="1">{"'Sheet1'!$L$16"}</definedName>
    <definedName name="_h1" hidden="1">{"'Sheet1'!$L$16"}</definedName>
    <definedName name="_h10" localSheetId="0" hidden="1">{#N/A,#N/A,FALSE,"Chi tiÆt"}</definedName>
    <definedName name="_h10" hidden="1">{#N/A,#N/A,FALSE,"Chi tiÆt"}</definedName>
    <definedName name="_h2" localSheetId="0" hidden="1">{"'Sheet1'!$L$16"}</definedName>
    <definedName name="_h2" hidden="1">{"'Sheet1'!$L$16"}</definedName>
    <definedName name="_h3" localSheetId="0" hidden="1">{"'Sheet1'!$L$16"}</definedName>
    <definedName name="_h3" hidden="1">{"'Sheet1'!$L$16"}</definedName>
    <definedName name="_h5" localSheetId="0" hidden="1">{"'Sheet1'!$L$16"}</definedName>
    <definedName name="_h5" hidden="1">{"'Sheet1'!$L$16"}</definedName>
    <definedName name="_h6" localSheetId="0" hidden="1">{"'Sheet1'!$L$16"}</definedName>
    <definedName name="_h6" hidden="1">{"'Sheet1'!$L$16"}</definedName>
    <definedName name="_h7" localSheetId="0" hidden="1">{"'Sheet1'!$L$16"}</definedName>
    <definedName name="_h7" hidden="1">{"'Sheet1'!$L$16"}</definedName>
    <definedName name="_h8" localSheetId="0" hidden="1">{"'Sheet1'!$L$16"}</definedName>
    <definedName name="_h8" hidden="1">{"'Sheet1'!$L$16"}</definedName>
    <definedName name="_h9" localSheetId="0" hidden="1">{"'Sheet1'!$L$16"}</definedName>
    <definedName name="_h9" hidden="1">{"'Sheet1'!$L$16"}</definedName>
    <definedName name="_Key1" hidden="1">#REF!</definedName>
    <definedName name="_Key2" hidden="1">#REF!</definedName>
    <definedName name="_Order1" hidden="1">255</definedName>
    <definedName name="_Order2" hidden="1">255</definedName>
    <definedName name="_PA3" localSheetId="0" hidden="1">{"'Sheet1'!$L$16"}</definedName>
    <definedName name="_PA3" hidden="1">{"'Sheet1'!$L$16"}</definedName>
    <definedName name="_Sort" hidden="1">#REF!</definedName>
    <definedName name="anscount" hidden="1">3</definedName>
    <definedName name="BCBo" localSheetId="0" hidden="1">{"'Sheet1'!$L$16"}</definedName>
    <definedName name="BCBo" hidden="1">{"'Sheet1'!$L$16"}</definedName>
    <definedName name="Bgiang" localSheetId="0" hidden="1">{"'Sheet1'!$L$16"}</definedName>
    <definedName name="Bgiang" hidden="1">{"'Sheet1'!$L$16"}</definedName>
    <definedName name="DUCANH" localSheetId="0" hidden="1">{"'Sheet1'!$L$16"}</definedName>
    <definedName name="DUCANH" hidden="1">{"'Sheet1'!$L$16"}</definedName>
    <definedName name="fff" localSheetId="0" hidden="1">{"'Sheet1'!$L$16"}</definedName>
    <definedName name="fff" hidden="1">{"'Sheet1'!$L$16"}</definedName>
    <definedName name="g" localSheetId="0" hidden="1">{"'Sheet1'!$L$16"}</definedName>
    <definedName name="h" localSheetId="0" hidden="1">{"'Sheet1'!$L$16"}</definedName>
    <definedName name="h" hidden="1">{"'Sheet1'!$L$16"}</definedName>
    <definedName name="HANG" localSheetId="0" hidden="1">{#N/A,#N/A,FALSE,"Chi tiÆt"}</definedName>
    <definedName name="HANG" hidden="1">{#N/A,#N/A,FALSE,"Chi tiÆt"}</definedName>
    <definedName name="HIHIHIHOI" localSheetId="0" hidden="1">{"'Sheet1'!$L$16"}</definedName>
    <definedName name="HIHIHIHOI" hidden="1">{"'Sheet1'!$L$16"}</definedName>
    <definedName name="HJKL" localSheetId="0" hidden="1">{"'Sheet1'!$L$16"}</definedName>
    <definedName name="HJKL" hidden="1">{"'Sheet1'!$L$16"}</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o" localSheetId="0" hidden="1">{"'Sheet1'!$L$16"}</definedName>
    <definedName name="o" hidden="1">{"'Sheet1'!$L$16"}</definedName>
    <definedName name="_xlnm.Print_Titles" localSheetId="0">'Bieu 53'!$5:$8</definedName>
    <definedName name="RGHGSD" localSheetId="0" hidden="1">{"'Sheet1'!$L$16"}</definedName>
    <definedName name="RGHGSD" hidden="1">{"'Sheet1'!$L$16"}</definedName>
    <definedName name="sencount" hidden="1">2</definedName>
    <definedName name="wrn.chi._.tiÆt." localSheetId="0" hidden="1">{#N/A,#N/A,FALSE,"Chi tiÆt"}</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1" i="1" l="1"/>
  <c r="C70" i="1"/>
  <c r="C69" i="1"/>
  <c r="C68" i="1"/>
  <c r="C67" i="1"/>
  <c r="C66" i="1"/>
  <c r="C65" i="1"/>
  <c r="C64" i="1"/>
  <c r="C63" i="1"/>
  <c r="C62" i="1"/>
  <c r="C61" i="1"/>
  <c r="C60" i="1"/>
  <c r="R59" i="1"/>
  <c r="Q59" i="1"/>
  <c r="Q9" i="1" s="1"/>
  <c r="P59" i="1"/>
  <c r="O59" i="1"/>
  <c r="O9" i="1" s="1"/>
  <c r="N59" i="1"/>
  <c r="M59" i="1"/>
  <c r="L59" i="1"/>
  <c r="K59" i="1"/>
  <c r="K9" i="1" s="1"/>
  <c r="J59" i="1"/>
  <c r="I59" i="1"/>
  <c r="I9" i="1" s="1"/>
  <c r="H59" i="1"/>
  <c r="G59" i="1"/>
  <c r="G9" i="1" s="1"/>
  <c r="F59" i="1"/>
  <c r="E59" i="1"/>
  <c r="E9" i="1" s="1"/>
  <c r="D59" i="1"/>
  <c r="C59" i="1"/>
  <c r="C58" i="1"/>
  <c r="C57" i="1"/>
  <c r="C56" i="1"/>
  <c r="C55" i="1"/>
  <c r="C54" i="1"/>
  <c r="C53" i="1"/>
  <c r="N52" i="1"/>
  <c r="M52" i="1"/>
  <c r="C52" i="1" s="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R10" i="1"/>
  <c r="Q10" i="1"/>
  <c r="P10" i="1"/>
  <c r="O10" i="1"/>
  <c r="N10" i="1"/>
  <c r="L10" i="1"/>
  <c r="K10" i="1"/>
  <c r="J10" i="1"/>
  <c r="I10" i="1"/>
  <c r="H10" i="1"/>
  <c r="G10" i="1"/>
  <c r="F10" i="1"/>
  <c r="E10" i="1"/>
  <c r="D10" i="1"/>
  <c r="R9" i="1"/>
  <c r="P9" i="1"/>
  <c r="N9" i="1"/>
  <c r="L9" i="1"/>
  <c r="J9" i="1"/>
  <c r="H9" i="1"/>
  <c r="F9" i="1"/>
  <c r="D9" i="1"/>
  <c r="C10" i="1" l="1"/>
  <c r="M10" i="1"/>
  <c r="M9" i="1" s="1"/>
  <c r="C9" i="1" s="1"/>
</calcChain>
</file>

<file path=xl/sharedStrings.xml><?xml version="1.0" encoding="utf-8"?>
<sst xmlns="http://schemas.openxmlformats.org/spreadsheetml/2006/main" count="92" uniqueCount="91">
  <si>
    <t>UBND tỉnh Điện Biên</t>
  </si>
  <si>
    <t>Biểu số 53/CK-NSNN</t>
  </si>
  <si>
    <t xml:space="preserve"> DỰ TOÁN CHI THƯỜNG XUYÊN CỦA NGÂN SÁCH CẤP TỈNH CHO TỪNG CƠ QUAN, TỔ CHỨC THEO LĨNH VỰC NĂM 2019</t>
  </si>
  <si>
    <t>Đơn vị: Triệu đồng</t>
  </si>
  <si>
    <t>STT</t>
  </si>
  <si>
    <t>Tên đơn vị</t>
  </si>
  <si>
    <t>Tổng số</t>
  </si>
  <si>
    <t>Trong đó</t>
  </si>
  <si>
    <t xml:space="preserve"> Chi giáo dục - đào tạo và dạy nghề</t>
  </si>
  <si>
    <t xml:space="preserve"> Chi khoa học và công nghệ</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</si>
  <si>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</si>
  <si>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</si>
  <si>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</si>
  <si>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</si>
  <si>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</si>
  <si>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</si>
  <si>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</si>
  <si>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</si>
  <si>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</si>
  <si>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</si>
  <si>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thường xuyên khác</t>
  </si>
  <si>
    <t>Chi giao thông</t>
  </si>
  <si>
    <t>Chi nông nghiệp, lâm nghiệp, thủy lợi, thủy sản</t>
  </si>
  <si>
    <t>A</t>
  </si>
  <si>
    <t>B</t>
  </si>
  <si>
    <t>TỔNG SỐ</t>
  </si>
  <si>
    <t>I</t>
  </si>
  <si>
    <t>Các cơ quan, đơn vị của tỉnh</t>
  </si>
  <si>
    <t>Văn phòng HĐND tỉnh</t>
  </si>
  <si>
    <t>Văn phòng UBND tỉnh</t>
  </si>
  <si>
    <t>Tỉnh ủy Điện Biên</t>
  </si>
  <si>
    <t>Sở Giáo dục và Đào tạo</t>
  </si>
  <si>
    <t>Sở Xây dựng</t>
  </si>
  <si>
    <t>Sở Nông nghiệp &amp; PTNT</t>
  </si>
  <si>
    <t>Sở Y tế</t>
  </si>
  <si>
    <t>Sở Văn hóa thể thao &amp; Du lịch</t>
  </si>
  <si>
    <t>Sở Giao thông vận tải</t>
  </si>
  <si>
    <t>Sở LĐ - TBXH</t>
  </si>
  <si>
    <t>Sở Kế hoạch và Đầu tư</t>
  </si>
  <si>
    <t>Sở Tài chính</t>
  </si>
  <si>
    <t>Sở Tài nguyên và Môi trường</t>
  </si>
  <si>
    <t>Quỹ phát triển đất</t>
  </si>
  <si>
    <t>Thanh tra tỉnh</t>
  </si>
  <si>
    <t>Sở Khoa học và Công nghệ</t>
  </si>
  <si>
    <t>Sở Tư pháp</t>
  </si>
  <si>
    <t>Sở Ngoại vụ</t>
  </si>
  <si>
    <t>Ban dân tộc</t>
  </si>
  <si>
    <t>Đài phát thanh truyền hình</t>
  </si>
  <si>
    <t>Trường CĐ kinh tế KTTH</t>
  </si>
  <si>
    <t>Trường Chính trị</t>
  </si>
  <si>
    <t>Trường cao đẳng nghề</t>
  </si>
  <si>
    <t>Hội nông dân</t>
  </si>
  <si>
    <t>Tỉnh đoàn</t>
  </si>
  <si>
    <t>Sở Nội vụ</t>
  </si>
  <si>
    <t>Hội cựu chiến binh</t>
  </si>
  <si>
    <t>Mặt trận tổ quốc</t>
  </si>
  <si>
    <t>Tỉnh hội phụ nữ</t>
  </si>
  <si>
    <t>Bộ chỉ huy quân sự tỉnh</t>
  </si>
  <si>
    <t>BCH Bộ đội biên phòng</t>
  </si>
  <si>
    <t>Công an tỉnh</t>
  </si>
  <si>
    <t>Cục thi hành án</t>
  </si>
  <si>
    <t>Viện kiểm sát</t>
  </si>
  <si>
    <t>Tòa án nhân dân tinh</t>
  </si>
  <si>
    <t>VP Đoàn ĐBQH tỉnh</t>
  </si>
  <si>
    <t>Sở Công thương</t>
  </si>
  <si>
    <t>Sở Thông tin và Truyền thông</t>
  </si>
  <si>
    <t>C.ty TNHH quản lý thủy nông Điện Biên</t>
  </si>
  <si>
    <t>Quỹ bảo vệ môi trường</t>
  </si>
  <si>
    <t>Quỹ Xúc tiến thương mại</t>
  </si>
  <si>
    <t>Quỹ Bảo trì đường bộ tỉnh</t>
  </si>
  <si>
    <t>Quỹ phòng, chống thiên tai tỉnh</t>
  </si>
  <si>
    <t>Văn phòng Chương trình MTQG xây dựng NTM</t>
  </si>
  <si>
    <t>Công ty cổ phần xây dựng thủy lợi Điện Biên</t>
  </si>
  <si>
    <t>Chi nhánh ngân hàng chính sách xã hội</t>
  </si>
  <si>
    <t xml:space="preserve">Bảo Hiểm xã hội tỉnh </t>
  </si>
  <si>
    <t>Cục Thống kê tỉnh</t>
  </si>
  <si>
    <t>II</t>
  </si>
  <si>
    <t>Hỗ trợ các tổ chức xã hội</t>
  </si>
  <si>
    <t>Hội chữ thập đỏ</t>
  </si>
  <si>
    <t>Hội văn học nghệ thuật</t>
  </si>
  <si>
    <t>Hội khuyến học</t>
  </si>
  <si>
    <t>Hội cựu TNXP</t>
  </si>
  <si>
    <t>Ban đại diện hội Người cao tuổi</t>
  </si>
  <si>
    <t>Hội luật gia tỉnh</t>
  </si>
  <si>
    <t>Hội Đông Y</t>
  </si>
  <si>
    <t>Hội Nhà báo</t>
  </si>
  <si>
    <t>Liên hiệp các hội KH &amp; KT</t>
  </si>
  <si>
    <t>Hội nạn nhân chất độc Da cam/ Dioxin</t>
  </si>
  <si>
    <t>Liên minh các HTX</t>
  </si>
  <si>
    <t xml:space="preserve"> Hội bảo trợ người tàn tật và trẻ mồ côi</t>
  </si>
  <si>
    <t xml:space="preserve">(Kèm theo Quyết định số 1273/QĐ-UBND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</si>
</sst>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name val="Times New Roman"/>
    </font>
    <font>
      <b/>
      <sz val="12"/>
      <color indexed="8"/>
      <name val="Times New Roman"/>
      <family val="1"/>
    </font>
    <font>
      <sz val="10"/>
      <name val="Arial"/>
      <family val="2"/>
    </font>
    <font>
      <sz val="12"/>
      <name val="Times New Roman"/>
      <family val="1"/>
      <charset val="163"/>
    </font>
    <font>
      <b/>
      <sz val="12"/>
      <name val="Times New Roman"/>
      <family val="1"/>
      <charset val="163"/>
    </font>
    <font>
      <b/>
      <sz val="14"/>
      <name val="Times New Roman"/>
      <family val="1"/>
      <charset val="163"/>
    </font>
    <font>
      <i/>
      <sz val="12"/>
      <name val="Times New Roman"/>
      <family val="1"/>
    </font>
    <font>
      <i/>
      <sz val="12"/>
      <name val="Times New Roman"/>
      <family val="1"/>
      <charset val="163"/>
    </font>
    <font>
      <sz val="10"/>
      <name val="Times New Roman"/>
      <family val="1"/>
      <charset val="163"/>
    </font>
    <font>
      <b/>
      <u/>
      <sz val="12"/>
      <name val="Times New Roman"/>
      <family val="1"/>
      <charset val="163"/>
    </font>
  </fonts>
  <fills count="2">
    <fill>
      <patternFill patternType="none"/>
    </fill>
    <fill>
      <patternFill patternType="gray125"/>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2" fillId="0" borderId="0"/>
  </cellStyleXfs>
  <cellXfs count="48">
    <xf numFmtId="0" fontId="0" fillId="0" borderId="0" xfId="0"/>
    <xf numFmtId="3" fontId="3" fillId="0" borderId="0" xfId="1" applyNumberFormat="1" applyFont="1" applyFill="1"/>
    <xf numFmtId="3" fontId="4" fillId="0" borderId="0" xfId="1" applyNumberFormat="1" applyFont="1" applyFill="1" applyAlignment="1"/>
    <xf numFmtId="3" fontId="4" fillId="0" borderId="0" xfId="1" applyNumberFormat="1" applyFont="1" applyFill="1" applyAlignment="1">
      <alignment horizontal="right"/>
    </xf>
    <xf numFmtId="0" fontId="3" fillId="0" borderId="0" xfId="1" applyFont="1" applyFill="1"/>
    <xf numFmtId="0" fontId="7" fillId="0" borderId="0" xfId="1" applyFont="1" applyFill="1" applyAlignment="1">
      <alignment horizontal="left"/>
    </xf>
    <xf numFmtId="3" fontId="6" fillId="0" borderId="1" xfId="1" applyNumberFormat="1" applyFont="1" applyFill="1" applyBorder="1" applyAlignment="1"/>
    <xf numFmtId="3" fontId="6" fillId="0" borderId="1" xfId="1" applyNumberFormat="1" applyFont="1" applyFill="1" applyBorder="1" applyAlignment="1">
      <alignment horizontal="right"/>
    </xf>
    <xf numFmtId="0" fontId="3" fillId="0" borderId="0" xfId="1" applyFont="1" applyFill="1" applyAlignment="1"/>
    <xf numFmtId="3" fontId="4" fillId="0" borderId="2" xfId="1" applyNumberFormat="1" applyFont="1" applyFill="1" applyBorder="1" applyAlignment="1">
      <alignment horizontal="center" vertical="center" wrapText="1"/>
    </xf>
    <xf numFmtId="0" fontId="3" fillId="0" borderId="0" xfId="1" applyFont="1" applyFill="1" applyAlignment="1">
      <alignment horizontal="center" vertical="center" wrapText="1"/>
    </xf>
    <xf numFmtId="0" fontId="3" fillId="0" borderId="2" xfId="1" applyFont="1" applyFill="1" applyBorder="1" applyAlignment="1">
      <alignment horizontal="center" vertical="center" wrapText="1"/>
    </xf>
    <xf numFmtId="3" fontId="8" fillId="0" borderId="2" xfId="1" applyNumberFormat="1" applyFont="1" applyFill="1" applyBorder="1" applyAlignment="1">
      <alignment horizontal="center" vertical="center" wrapText="1"/>
    </xf>
    <xf numFmtId="0" fontId="8" fillId="0" borderId="0" xfId="1" applyFont="1" applyFill="1" applyAlignment="1">
      <alignment vertical="center" wrapText="1"/>
    </xf>
    <xf numFmtId="0" fontId="8" fillId="0" borderId="0" xfId="1" applyFont="1" applyFill="1" applyAlignment="1">
      <alignment vertical="center"/>
    </xf>
    <xf numFmtId="0" fontId="4" fillId="0" borderId="9" xfId="1" applyFont="1" applyFill="1" applyBorder="1" applyAlignment="1">
      <alignment horizontal="center" vertical="center" wrapText="1"/>
    </xf>
    <xf numFmtId="3" fontId="4" fillId="0" borderId="9" xfId="1" applyNumberFormat="1" applyFont="1" applyFill="1" applyBorder="1" applyAlignment="1">
      <alignment vertical="center"/>
    </xf>
    <xf numFmtId="0" fontId="3" fillId="0" borderId="0" xfId="1" applyFont="1" applyFill="1" applyAlignment="1">
      <alignment vertical="center" wrapText="1"/>
    </xf>
    <xf numFmtId="0" fontId="9" fillId="0" borderId="10" xfId="1" applyFont="1" applyFill="1" applyBorder="1" applyAlignment="1">
      <alignment horizontal="center" vertical="center" wrapText="1"/>
    </xf>
    <xf numFmtId="0" fontId="9" fillId="0" borderId="10" xfId="1" applyFont="1" applyFill="1" applyBorder="1" applyAlignment="1">
      <alignment vertical="center" wrapText="1"/>
    </xf>
    <xf numFmtId="3" fontId="9" fillId="0" borderId="10" xfId="1" applyNumberFormat="1" applyFont="1" applyFill="1" applyBorder="1" applyAlignment="1">
      <alignment vertical="center"/>
    </xf>
    <xf numFmtId="0" fontId="9" fillId="0" borderId="0" xfId="1" applyFont="1" applyFill="1"/>
    <xf numFmtId="0" fontId="3" fillId="0" borderId="10" xfId="1" applyFont="1" applyFill="1" applyBorder="1" applyAlignment="1">
      <alignment horizontal="center" vertical="center" wrapText="1"/>
    </xf>
    <xf numFmtId="0" fontId="3" fillId="0" borderId="10" xfId="1" applyFont="1" applyFill="1" applyBorder="1" applyAlignment="1">
      <alignment vertical="center" wrapText="1"/>
    </xf>
    <xf numFmtId="3" fontId="3" fillId="0" borderId="10" xfId="1" applyNumberFormat="1" applyFont="1" applyFill="1" applyBorder="1" applyAlignment="1">
      <alignment vertical="center"/>
    </xf>
    <xf numFmtId="0" fontId="3" fillId="0" borderId="10" xfId="1" applyFont="1" applyFill="1" applyBorder="1" applyAlignment="1">
      <alignment horizontal="left" vertical="center" wrapText="1"/>
    </xf>
    <xf numFmtId="0" fontId="4" fillId="0" borderId="0" xfId="1" applyNumberFormat="1" applyFont="1" applyFill="1" applyBorder="1" applyAlignment="1">
      <alignment vertical="center" wrapText="1"/>
    </xf>
    <xf numFmtId="0" fontId="3" fillId="0" borderId="10" xfId="1" applyFont="1" applyFill="1" applyBorder="1" applyAlignment="1">
      <alignment horizontal="justify" vertical="center" wrapText="1"/>
    </xf>
    <xf numFmtId="3" fontId="3" fillId="0" borderId="10" xfId="1" applyNumberFormat="1" applyFont="1" applyFill="1" applyBorder="1" applyAlignment="1">
      <alignment horizontal="left" vertical="center"/>
    </xf>
    <xf numFmtId="3" fontId="3" fillId="0" borderId="10" xfId="1" applyNumberFormat="1" applyFont="1" applyFill="1" applyBorder="1" applyAlignment="1">
      <alignment horizontal="left" vertical="center" wrapText="1"/>
    </xf>
    <xf numFmtId="3" fontId="3" fillId="0" borderId="10" xfId="1" applyNumberFormat="1" applyFont="1" applyFill="1" applyBorder="1"/>
    <xf numFmtId="0" fontId="3" fillId="0" borderId="11" xfId="1" applyFont="1" applyFill="1" applyBorder="1"/>
    <xf numFmtId="3" fontId="3" fillId="0" borderId="11" xfId="1" applyNumberFormat="1" applyFont="1" applyFill="1" applyBorder="1"/>
    <xf numFmtId="0" fontId="3" fillId="0" borderId="0" xfId="1" applyFont="1" applyFill="1" applyAlignment="1">
      <alignment horizontal="center" vertical="center"/>
    </xf>
    <xf numFmtId="3" fontId="4" fillId="0" borderId="2" xfId="1" applyNumberFormat="1" applyFont="1" applyFill="1" applyBorder="1" applyAlignment="1">
      <alignment horizontal="center" vertical="center" wrapText="1"/>
    </xf>
    <xf numFmtId="3" fontId="3" fillId="0" borderId="2" xfId="1" applyNumberFormat="1" applyFont="1" applyFill="1" applyBorder="1" applyAlignment="1">
      <alignment horizontal="center" vertical="center" wrapText="1"/>
    </xf>
    <xf numFmtId="0" fontId="4" fillId="0" borderId="0" xfId="1" applyFont="1" applyFill="1" applyAlignment="1">
      <alignment horizontal="center"/>
    </xf>
    <xf numFmtId="0" fontId="1" fillId="0" borderId="0" xfId="0" applyFont="1" applyAlignment="1">
      <alignment horizontal="left" vertical="top" wrapText="1"/>
    </xf>
    <xf numFmtId="0" fontId="5" fillId="0" borderId="0" xfId="1" applyFont="1" applyFill="1" applyAlignment="1">
      <alignment horizontal="center"/>
    </xf>
    <xf numFmtId="0" fontId="6" fillId="0" borderId="0" xfId="1" applyFont="1" applyFill="1" applyAlignment="1">
      <alignment horizontal="center"/>
    </xf>
    <xf numFmtId="0" fontId="4" fillId="0" borderId="2" xfId="1" applyFont="1" applyFill="1" applyBorder="1" applyAlignment="1">
      <alignment horizontal="center" vertical="center" wrapText="1"/>
    </xf>
    <xf numFmtId="0" fontId="3" fillId="0" borderId="2" xfId="1" applyFont="1" applyFill="1" applyBorder="1" applyAlignment="1">
      <alignment horizontal="center" vertical="center" wrapText="1"/>
    </xf>
    <xf numFmtId="3" fontId="4" fillId="0" borderId="3" xfId="1" applyNumberFormat="1" applyFont="1" applyFill="1" applyBorder="1" applyAlignment="1">
      <alignment horizontal="center" vertical="center" wrapText="1"/>
    </xf>
    <xf numFmtId="3" fontId="4" fillId="0" borderId="7" xfId="1" applyNumberFormat="1" applyFont="1" applyFill="1" applyBorder="1" applyAlignment="1">
      <alignment horizontal="center" vertical="center" wrapText="1"/>
    </xf>
    <xf numFmtId="3" fontId="4" fillId="0" borderId="8" xfId="1" applyNumberFormat="1" applyFont="1" applyFill="1" applyBorder="1" applyAlignment="1">
      <alignment horizontal="center" vertical="center" wrapText="1"/>
    </xf>
    <xf numFmtId="3" fontId="4" fillId="0" borderId="4" xfId="1" applyNumberFormat="1" applyFont="1" applyFill="1" applyBorder="1" applyAlignment="1">
      <alignment horizontal="center" vertical="center"/>
    </xf>
    <xf numFmtId="3" fontId="4" fillId="0" borderId="5" xfId="1" applyNumberFormat="1" applyFont="1" applyFill="1" applyBorder="1" applyAlignment="1">
      <alignment horizontal="center" vertical="center"/>
    </xf>
    <xf numFmtId="3" fontId="4" fillId="0" borderId="6" xfId="1" applyNumberFormat="1" applyFont="1" applyFill="1" applyBorder="1" applyAlignment="1">
      <alignment horizontal="center" vertical="center"/>
    </xf>
  </cellXfs>
  <cellStyles count="2">
    <cellStyle name="Normal" xfId="0" builtinId="0"/>
    <cellStyle name="Normal 11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75"/>
  <sheetViews>
    <sheetView tabSelected="1" zoomScale="75" zoomScaleNormal="75" workbookViewId="0">
      <pane xSplit="2" ySplit="8" topLeftCell="C9" activePane="bottomRight" state="frozen"/>
      <selection pane="topRight" activeCell="C1" sqref="C1"/>
      <selection pane="bottomLeft" activeCell="A9" sqref="A9"/>
      <selection pane="bottomRight" activeCell="H6" sqref="H6:H7"/>
    </sheetView>
  </sheetViews>
  <sheetFormatPr defaultRowHeight="15.75" x14ac:dyDescent="0.25"/>
  <cols>
    <col min="1" max="1" width="4.75" style="4" customWidth="1"/>
    <col min="2" max="2" width="29.625" style="4" customWidth="1"/>
    <col min="3" max="3" width="9.125" style="1" bestFit="1" customWidth="1"/>
    <col min="4" max="4" width="8.25" style="1" customWidth="1"/>
    <col min="5" max="5" width="6.875" style="1" customWidth="1"/>
    <col min="6" max="6" width="7" style="1" customWidth="1"/>
    <col min="7" max="7" width="7.125" style="1" customWidth="1"/>
    <col min="8" max="8" width="7.375" style="1" customWidth="1"/>
    <col min="9" max="9" width="6.875" style="1" customWidth="1"/>
    <col min="10" max="10" width="7.125" style="1" customWidth="1"/>
    <col min="11" max="11" width="6.5" style="1" customWidth="1"/>
    <col min="12" max="12" width="6.875" style="1" customWidth="1"/>
    <col min="13" max="13" width="7.875" style="1" customWidth="1"/>
    <col min="14" max="14" width="6.625" style="1" customWidth="1"/>
    <col min="15" max="15" width="6.875" style="1" customWidth="1"/>
    <col min="16" max="16" width="7.375" style="1" customWidth="1"/>
    <col min="17" max="17" width="6.25" style="1" customWidth="1"/>
    <col min="18" max="18" width="7.125" style="1" customWidth="1"/>
    <col min="19" max="16384" width="9" style="4"/>
  </cols>
  <sheetData>
    <row r="1" spans="1:24" ht="21" customHeight="1" x14ac:dyDescent="0.25">
      <c r="A1" s="37" t="s">
        <v>0</v>
      </c>
      <c r="B1" s="37"/>
      <c r="N1" s="2"/>
      <c r="O1" s="2"/>
      <c r="P1" s="2"/>
      <c r="Q1" s="2"/>
      <c r="R1" s="3" t="s">
        <v>1</v>
      </c>
    </row>
    <row r="2" spans="1:24" ht="21" customHeight="1" x14ac:dyDescent="0.3">
      <c r="A2" s="38" t="s">
        <v>2</v>
      </c>
      <c r="B2" s="38"/>
      <c r="C2" s="38"/>
      <c r="D2" s="38"/>
      <c r="E2" s="38"/>
      <c r="F2" s="38"/>
      <c r="G2" s="38"/>
      <c r="H2" s="38"/>
      <c r="I2" s="38"/>
      <c r="J2" s="38"/>
      <c r="K2" s="38"/>
      <c r="L2" s="38"/>
      <c r="M2" s="38"/>
      <c r="N2" s="38"/>
      <c r="O2" s="38"/>
      <c r="P2" s="38"/>
      <c r="Q2" s="38"/>
      <c r="R2" s="38"/>
    </row>
    <row r="3" spans="1:24" ht="18" customHeight="1" x14ac:dyDescent="0.25">
      <c r="A3" s="39" t="s">
        <v>90</v>
      </c>
      <c r="B3" s="39"/>
      <c r="C3" s="39"/>
      <c r="D3" s="39"/>
      <c r="E3" s="39"/>
      <c r="F3" s="39"/>
      <c r="G3" s="39"/>
      <c r="H3" s="39"/>
      <c r="I3" s="39"/>
      <c r="J3" s="39"/>
      <c r="K3" s="39"/>
      <c r="L3" s="39"/>
      <c r="M3" s="39"/>
      <c r="N3" s="39"/>
      <c r="O3" s="39"/>
      <c r="P3" s="39"/>
      <c r="Q3" s="39"/>
      <c r="R3" s="39"/>
    </row>
    <row r="4" spans="1:24" ht="19.5" customHeight="1" x14ac:dyDescent="0.25">
      <c r="A4" s="5"/>
      <c r="B4" s="5"/>
      <c r="O4" s="6"/>
      <c r="P4" s="6"/>
      <c r="Q4" s="6"/>
      <c r="R4" s="7" t="s">
        <v>3</v>
      </c>
    </row>
    <row r="5" spans="1:24" ht="30" customHeight="1" x14ac:dyDescent="0.25">
      <c r="A5" s="40" t="s">
        <v>4</v>
      </c>
      <c r="B5" s="40" t="s">
        <v>5</v>
      </c>
      <c r="C5" s="42" t="s">
        <v>6</v>
      </c>
      <c r="D5" s="45" t="s">
        <v>7</v>
      </c>
      <c r="E5" s="46"/>
      <c r="F5" s="46"/>
      <c r="G5" s="46"/>
      <c r="H5" s="46"/>
      <c r="I5" s="46"/>
      <c r="J5" s="46"/>
      <c r="K5" s="46"/>
      <c r="L5" s="46"/>
      <c r="M5" s="46"/>
      <c r="N5" s="46"/>
      <c r="O5" s="46"/>
      <c r="P5" s="46"/>
      <c r="Q5" s="46"/>
      <c r="R5" s="47"/>
    </row>
    <row r="6" spans="1:24" ht="30" customHeight="1" x14ac:dyDescent="0.25">
      <c r="A6" s="40"/>
      <c r="B6" s="40"/>
      <c r="C6" s="43"/>
      <c r="D6" s="34" t="s">
        <v>8</v>
      </c>
      <c r="E6" s="34" t="s">
        <v>9</v>
      </c>
      <c r="F6" s="34" t="s">
        <v>10</v>
      </c>
      <c r="G6" s="34" t="s">
        <v>11</v>
      </c>
      <c r="H6" s="34" t="s">
        <v>12</v>
      </c>
      <c r="I6" s="34" t="s">
        <v>13</v>
      </c>
      <c r="J6" s="34" t="s">
        <v>14</v>
      </c>
      <c r="K6" s="34" t="s">
        <v>15</v>
      </c>
      <c r="L6" s="34" t="s">
        <v>16</v>
      </c>
      <c r="M6" s="34" t="s">
        <v>17</v>
      </c>
      <c r="N6" s="34" t="s">
        <v>7</v>
      </c>
      <c r="O6" s="34"/>
      <c r="P6" s="34" t="s">
        <v>18</v>
      </c>
      <c r="Q6" s="34" t="s">
        <v>19</v>
      </c>
      <c r="R6" s="34" t="s">
        <v>20</v>
      </c>
      <c r="S6" s="8"/>
      <c r="T6" s="8"/>
      <c r="U6" s="8"/>
      <c r="V6" s="8"/>
      <c r="W6" s="8"/>
      <c r="X6" s="8"/>
    </row>
    <row r="7" spans="1:24" ht="148.5" customHeight="1" x14ac:dyDescent="0.25">
      <c r="A7" s="41"/>
      <c r="B7" s="41"/>
      <c r="C7" s="44"/>
      <c r="D7" s="35"/>
      <c r="E7" s="35"/>
      <c r="F7" s="35"/>
      <c r="G7" s="35"/>
      <c r="H7" s="35"/>
      <c r="I7" s="35"/>
      <c r="J7" s="35"/>
      <c r="K7" s="35"/>
      <c r="L7" s="35"/>
      <c r="M7" s="35"/>
      <c r="N7" s="9" t="s">
        <v>21</v>
      </c>
      <c r="O7" s="9" t="s">
        <v>22</v>
      </c>
      <c r="P7" s="35"/>
      <c r="Q7" s="35"/>
      <c r="R7" s="35"/>
      <c r="S7" s="10"/>
    </row>
    <row r="8" spans="1:24" s="14" customFormat="1" ht="29.25" customHeight="1" x14ac:dyDescent="0.25">
      <c r="A8" s="11" t="s">
        <v>23</v>
      </c>
      <c r="B8" s="11" t="s">
        <v>24</v>
      </c>
      <c r="C8" s="12">
        <v>2</v>
      </c>
      <c r="D8" s="12">
        <v>3</v>
      </c>
      <c r="E8" s="12">
        <v>4</v>
      </c>
      <c r="F8" s="12">
        <v>5</v>
      </c>
      <c r="G8" s="12">
        <v>6</v>
      </c>
      <c r="H8" s="12">
        <v>7</v>
      </c>
      <c r="I8" s="12">
        <v>8</v>
      </c>
      <c r="J8" s="12">
        <v>9</v>
      </c>
      <c r="K8" s="12">
        <v>10</v>
      </c>
      <c r="L8" s="12">
        <v>11</v>
      </c>
      <c r="M8" s="12">
        <v>12</v>
      </c>
      <c r="N8" s="12">
        <v>13</v>
      </c>
      <c r="O8" s="12">
        <v>14</v>
      </c>
      <c r="P8" s="12">
        <v>15</v>
      </c>
      <c r="Q8" s="12">
        <v>16</v>
      </c>
      <c r="R8" s="12">
        <v>17</v>
      </c>
      <c r="S8" s="13"/>
      <c r="T8" s="13"/>
      <c r="U8" s="13"/>
      <c r="V8" s="13"/>
      <c r="W8" s="13"/>
      <c r="X8" s="13"/>
    </row>
    <row r="9" spans="1:24" ht="27.75" customHeight="1" x14ac:dyDescent="0.25">
      <c r="A9" s="15"/>
      <c r="B9" s="15" t="s">
        <v>25</v>
      </c>
      <c r="C9" s="16">
        <f>SUM(D9:M9,P9:R9)</f>
        <v>1906023</v>
      </c>
      <c r="D9" s="16">
        <f t="shared" ref="D9:R9" si="0">D10+D59</f>
        <v>523334</v>
      </c>
      <c r="E9" s="16">
        <f t="shared" si="0"/>
        <v>10510</v>
      </c>
      <c r="F9" s="16">
        <f t="shared" si="0"/>
        <v>67870</v>
      </c>
      <c r="G9" s="16">
        <f t="shared" si="0"/>
        <v>9000</v>
      </c>
      <c r="H9" s="16">
        <f t="shared" si="0"/>
        <v>672571</v>
      </c>
      <c r="I9" s="16">
        <f t="shared" si="0"/>
        <v>41745</v>
      </c>
      <c r="J9" s="16">
        <f t="shared" si="0"/>
        <v>32438</v>
      </c>
      <c r="K9" s="16">
        <f t="shared" si="0"/>
        <v>5324</v>
      </c>
      <c r="L9" s="16">
        <f t="shared" si="0"/>
        <v>7776</v>
      </c>
      <c r="M9" s="16">
        <f t="shared" si="0"/>
        <v>150204</v>
      </c>
      <c r="N9" s="16">
        <f t="shared" si="0"/>
        <v>43630</v>
      </c>
      <c r="O9" s="16">
        <f t="shared" si="0"/>
        <v>42374</v>
      </c>
      <c r="P9" s="16">
        <f t="shared" si="0"/>
        <v>358690</v>
      </c>
      <c r="Q9" s="16">
        <f t="shared" si="0"/>
        <v>25561</v>
      </c>
      <c r="R9" s="16">
        <f t="shared" si="0"/>
        <v>1000</v>
      </c>
      <c r="S9" s="36"/>
      <c r="T9" s="36"/>
      <c r="U9" s="17"/>
      <c r="V9" s="17"/>
      <c r="W9" s="17"/>
      <c r="X9" s="17"/>
    </row>
    <row r="10" spans="1:24" s="21" customFormat="1" ht="24.95" customHeight="1" x14ac:dyDescent="0.25">
      <c r="A10" s="18" t="s">
        <v>26</v>
      </c>
      <c r="B10" s="19" t="s">
        <v>27</v>
      </c>
      <c r="C10" s="20">
        <f>SUM(D10:M10,P10:R10)</f>
        <v>1892703</v>
      </c>
      <c r="D10" s="20">
        <f>SUM(D11:D58)</f>
        <v>523334</v>
      </c>
      <c r="E10" s="20">
        <f t="shared" ref="E10:R10" si="1">SUM(E11:E58)</f>
        <v>10510</v>
      </c>
      <c r="F10" s="20">
        <f t="shared" si="1"/>
        <v>67870</v>
      </c>
      <c r="G10" s="20">
        <f t="shared" si="1"/>
        <v>9000</v>
      </c>
      <c r="H10" s="20">
        <f t="shared" si="1"/>
        <v>672571</v>
      </c>
      <c r="I10" s="20">
        <f t="shared" si="1"/>
        <v>41745</v>
      </c>
      <c r="J10" s="20">
        <f t="shared" si="1"/>
        <v>32438</v>
      </c>
      <c r="K10" s="20">
        <f t="shared" si="1"/>
        <v>5324</v>
      </c>
      <c r="L10" s="20">
        <f t="shared" si="1"/>
        <v>7776</v>
      </c>
      <c r="M10" s="20">
        <f t="shared" si="1"/>
        <v>149704</v>
      </c>
      <c r="N10" s="20">
        <f t="shared" si="1"/>
        <v>43630</v>
      </c>
      <c r="O10" s="20">
        <f t="shared" si="1"/>
        <v>42374</v>
      </c>
      <c r="P10" s="20">
        <f t="shared" si="1"/>
        <v>345870</v>
      </c>
      <c r="Q10" s="20">
        <f t="shared" si="1"/>
        <v>25561</v>
      </c>
      <c r="R10" s="20">
        <f t="shared" si="1"/>
        <v>1000</v>
      </c>
    </row>
    <row r="11" spans="1:24" ht="36.75" customHeight="1" x14ac:dyDescent="0.25">
      <c r="A11" s="22">
        <v>1</v>
      </c>
      <c r="B11" s="23" t="s">
        <v>28</v>
      </c>
      <c r="C11" s="24">
        <f t="shared" ref="C11:C71" si="2">SUM(D11:M11,P11:R11)</f>
        <v>14589</v>
      </c>
      <c r="D11" s="24"/>
      <c r="E11" s="24"/>
      <c r="F11" s="24"/>
      <c r="G11" s="24"/>
      <c r="H11" s="24"/>
      <c r="I11" s="24"/>
      <c r="J11" s="24"/>
      <c r="K11" s="24"/>
      <c r="L11" s="24"/>
      <c r="M11" s="24"/>
      <c r="N11" s="24"/>
      <c r="O11" s="24"/>
      <c r="P11" s="24">
        <v>14589</v>
      </c>
      <c r="Q11" s="24"/>
      <c r="R11" s="24"/>
    </row>
    <row r="12" spans="1:24" ht="36.75" customHeight="1" x14ac:dyDescent="0.25">
      <c r="A12" s="22">
        <v>2</v>
      </c>
      <c r="B12" s="23" t="s">
        <v>29</v>
      </c>
      <c r="C12" s="24">
        <f t="shared" si="2"/>
        <v>23399</v>
      </c>
      <c r="D12" s="24"/>
      <c r="E12" s="24"/>
      <c r="F12" s="24"/>
      <c r="G12" s="24"/>
      <c r="H12" s="24"/>
      <c r="I12" s="24"/>
      <c r="J12" s="24"/>
      <c r="K12" s="24"/>
      <c r="L12" s="24"/>
      <c r="M12" s="24">
        <v>2625</v>
      </c>
      <c r="N12" s="24"/>
      <c r="O12" s="24"/>
      <c r="P12" s="24">
        <v>20774</v>
      </c>
      <c r="Q12" s="24"/>
      <c r="R12" s="24"/>
    </row>
    <row r="13" spans="1:24" ht="36.75" customHeight="1" x14ac:dyDescent="0.25">
      <c r="A13" s="22">
        <v>3</v>
      </c>
      <c r="B13" s="23" t="s">
        <v>30</v>
      </c>
      <c r="C13" s="24">
        <f t="shared" si="2"/>
        <v>81000</v>
      </c>
      <c r="D13" s="24"/>
      <c r="E13" s="24"/>
      <c r="F13" s="24"/>
      <c r="G13" s="24"/>
      <c r="H13" s="24">
        <v>1000</v>
      </c>
      <c r="I13" s="24"/>
      <c r="J13" s="24"/>
      <c r="K13" s="24"/>
      <c r="L13" s="24"/>
      <c r="M13" s="24"/>
      <c r="N13" s="24"/>
      <c r="O13" s="24"/>
      <c r="P13" s="24">
        <v>80000</v>
      </c>
      <c r="Q13" s="24"/>
      <c r="R13" s="24"/>
    </row>
    <row r="14" spans="1:24" ht="36.75" customHeight="1" x14ac:dyDescent="0.25">
      <c r="A14" s="22">
        <v>4</v>
      </c>
      <c r="B14" s="23" t="s">
        <v>31</v>
      </c>
      <c r="C14" s="24">
        <f t="shared" si="2"/>
        <v>457296</v>
      </c>
      <c r="D14" s="24">
        <v>448337</v>
      </c>
      <c r="E14" s="24"/>
      <c r="F14" s="24"/>
      <c r="G14" s="24"/>
      <c r="H14" s="24"/>
      <c r="I14" s="24"/>
      <c r="J14" s="24"/>
      <c r="K14" s="24"/>
      <c r="L14" s="24"/>
      <c r="M14" s="24"/>
      <c r="N14" s="24"/>
      <c r="O14" s="24"/>
      <c r="P14" s="24">
        <v>8959</v>
      </c>
      <c r="Q14" s="24"/>
      <c r="R14" s="24"/>
    </row>
    <row r="15" spans="1:24" ht="36.75" customHeight="1" x14ac:dyDescent="0.25">
      <c r="A15" s="22">
        <v>5</v>
      </c>
      <c r="B15" s="23" t="s">
        <v>32</v>
      </c>
      <c r="C15" s="24">
        <f t="shared" si="2"/>
        <v>9122</v>
      </c>
      <c r="D15" s="24"/>
      <c r="E15" s="24"/>
      <c r="F15" s="24"/>
      <c r="G15" s="24"/>
      <c r="H15" s="24"/>
      <c r="I15" s="24"/>
      <c r="J15" s="24"/>
      <c r="K15" s="24"/>
      <c r="L15" s="24"/>
      <c r="M15" s="24">
        <v>3795</v>
      </c>
      <c r="N15" s="24"/>
      <c r="O15" s="24"/>
      <c r="P15" s="24">
        <v>5327</v>
      </c>
      <c r="Q15" s="24"/>
      <c r="R15" s="24"/>
    </row>
    <row r="16" spans="1:24" ht="36.75" customHeight="1" x14ac:dyDescent="0.25">
      <c r="A16" s="22">
        <v>6</v>
      </c>
      <c r="B16" s="25" t="s">
        <v>33</v>
      </c>
      <c r="C16" s="24">
        <f t="shared" si="2"/>
        <v>111470</v>
      </c>
      <c r="D16" s="24"/>
      <c r="E16" s="24"/>
      <c r="F16" s="24"/>
      <c r="G16" s="24"/>
      <c r="H16" s="24"/>
      <c r="I16" s="24"/>
      <c r="J16" s="24"/>
      <c r="K16" s="24"/>
      <c r="L16" s="24">
        <v>3785</v>
      </c>
      <c r="M16" s="24">
        <v>43811</v>
      </c>
      <c r="N16" s="24"/>
      <c r="O16" s="24">
        <v>42374</v>
      </c>
      <c r="P16" s="24">
        <v>63874</v>
      </c>
      <c r="Q16" s="24"/>
      <c r="R16" s="24"/>
    </row>
    <row r="17" spans="1:20" ht="36.75" customHeight="1" x14ac:dyDescent="0.25">
      <c r="A17" s="22">
        <v>7</v>
      </c>
      <c r="B17" s="23" t="s">
        <v>34</v>
      </c>
      <c r="C17" s="24">
        <f t="shared" si="2"/>
        <v>348820</v>
      </c>
      <c r="D17" s="24">
        <v>14810</v>
      </c>
      <c r="E17" s="24"/>
      <c r="F17" s="24"/>
      <c r="G17" s="24"/>
      <c r="H17" s="24">
        <v>323201</v>
      </c>
      <c r="I17" s="24"/>
      <c r="J17" s="24"/>
      <c r="K17" s="24"/>
      <c r="L17" s="24"/>
      <c r="M17" s="24"/>
      <c r="N17" s="24"/>
      <c r="O17" s="24"/>
      <c r="P17" s="24">
        <v>10009</v>
      </c>
      <c r="Q17" s="24">
        <v>800</v>
      </c>
      <c r="R17" s="24"/>
    </row>
    <row r="18" spans="1:20" ht="39" customHeight="1" x14ac:dyDescent="0.25">
      <c r="A18" s="22">
        <v>8</v>
      </c>
      <c r="B18" s="23" t="s">
        <v>35</v>
      </c>
      <c r="C18" s="24">
        <f t="shared" si="2"/>
        <v>57259</v>
      </c>
      <c r="D18" s="24"/>
      <c r="E18" s="24"/>
      <c r="F18" s="24"/>
      <c r="G18" s="24"/>
      <c r="H18" s="24"/>
      <c r="I18" s="24">
        <v>40115</v>
      </c>
      <c r="J18" s="24"/>
      <c r="K18" s="24">
        <v>5324</v>
      </c>
      <c r="L18" s="24"/>
      <c r="M18" s="24">
        <v>2972</v>
      </c>
      <c r="N18" s="24"/>
      <c r="O18" s="24"/>
      <c r="P18" s="24">
        <v>8848</v>
      </c>
      <c r="Q18" s="24"/>
      <c r="R18" s="24"/>
    </row>
    <row r="19" spans="1:20" ht="36.75" customHeight="1" x14ac:dyDescent="0.25">
      <c r="A19" s="22">
        <v>9</v>
      </c>
      <c r="B19" s="23" t="s">
        <v>36</v>
      </c>
      <c r="C19" s="24">
        <f t="shared" si="2"/>
        <v>10651</v>
      </c>
      <c r="D19" s="24"/>
      <c r="E19" s="24"/>
      <c r="F19" s="24"/>
      <c r="G19" s="24"/>
      <c r="H19" s="24"/>
      <c r="I19" s="24"/>
      <c r="J19" s="24"/>
      <c r="K19" s="24"/>
      <c r="L19" s="24"/>
      <c r="M19" s="24"/>
      <c r="N19" s="24"/>
      <c r="O19" s="24"/>
      <c r="P19" s="24">
        <v>10651</v>
      </c>
      <c r="Q19" s="24"/>
      <c r="R19" s="24"/>
    </row>
    <row r="20" spans="1:20" ht="36.75" customHeight="1" x14ac:dyDescent="0.25">
      <c r="A20" s="22">
        <v>10</v>
      </c>
      <c r="B20" s="23" t="s">
        <v>37</v>
      </c>
      <c r="C20" s="24">
        <f t="shared" si="2"/>
        <v>32724</v>
      </c>
      <c r="D20" s="24"/>
      <c r="E20" s="24"/>
      <c r="F20" s="24"/>
      <c r="G20" s="24"/>
      <c r="H20" s="24"/>
      <c r="I20" s="24"/>
      <c r="J20" s="24"/>
      <c r="K20" s="24"/>
      <c r="L20" s="24"/>
      <c r="M20" s="24">
        <v>1491</v>
      </c>
      <c r="N20" s="24"/>
      <c r="O20" s="24"/>
      <c r="P20" s="24">
        <v>8210</v>
      </c>
      <c r="Q20" s="24">
        <v>23023</v>
      </c>
      <c r="R20" s="24"/>
    </row>
    <row r="21" spans="1:20" ht="36.75" customHeight="1" x14ac:dyDescent="0.25">
      <c r="A21" s="22">
        <v>11</v>
      </c>
      <c r="B21" s="23" t="s">
        <v>38</v>
      </c>
      <c r="C21" s="24">
        <f t="shared" si="2"/>
        <v>8105</v>
      </c>
      <c r="D21" s="24"/>
      <c r="E21" s="24"/>
      <c r="F21" s="24"/>
      <c r="G21" s="24"/>
      <c r="H21" s="24"/>
      <c r="I21" s="24"/>
      <c r="J21" s="24"/>
      <c r="K21" s="24"/>
      <c r="L21" s="24"/>
      <c r="M21" s="24">
        <v>0</v>
      </c>
      <c r="N21" s="24"/>
      <c r="O21" s="24"/>
      <c r="P21" s="24">
        <v>8105</v>
      </c>
      <c r="Q21" s="24"/>
      <c r="R21" s="24"/>
    </row>
    <row r="22" spans="1:20" ht="36.75" customHeight="1" x14ac:dyDescent="0.25">
      <c r="A22" s="22">
        <v>12</v>
      </c>
      <c r="B22" s="23" t="s">
        <v>39</v>
      </c>
      <c r="C22" s="24">
        <f t="shared" si="2"/>
        <v>10963</v>
      </c>
      <c r="D22" s="24"/>
      <c r="E22" s="24"/>
      <c r="F22" s="24"/>
      <c r="G22" s="24"/>
      <c r="H22" s="24"/>
      <c r="I22" s="24"/>
      <c r="J22" s="24"/>
      <c r="K22" s="24"/>
      <c r="L22" s="24"/>
      <c r="M22" s="24"/>
      <c r="N22" s="24"/>
      <c r="O22" s="24"/>
      <c r="P22" s="24">
        <v>10963</v>
      </c>
      <c r="Q22" s="24"/>
      <c r="R22" s="24"/>
    </row>
    <row r="23" spans="1:20" ht="36.75" customHeight="1" x14ac:dyDescent="0.25">
      <c r="A23" s="22">
        <v>13</v>
      </c>
      <c r="B23" s="23" t="s">
        <v>40</v>
      </c>
      <c r="C23" s="24">
        <f t="shared" si="2"/>
        <v>26388</v>
      </c>
      <c r="D23" s="24"/>
      <c r="E23" s="24"/>
      <c r="F23" s="24"/>
      <c r="G23" s="24"/>
      <c r="H23" s="24"/>
      <c r="I23" s="24"/>
      <c r="J23" s="24"/>
      <c r="K23" s="24"/>
      <c r="L23" s="24">
        <v>3798</v>
      </c>
      <c r="M23" s="24">
        <v>15828</v>
      </c>
      <c r="N23" s="24"/>
      <c r="O23" s="24"/>
      <c r="P23" s="24">
        <v>6762</v>
      </c>
      <c r="Q23" s="24"/>
      <c r="R23" s="24"/>
    </row>
    <row r="24" spans="1:20" ht="36.75" customHeight="1" x14ac:dyDescent="0.25">
      <c r="A24" s="22">
        <v>14</v>
      </c>
      <c r="B24" s="23" t="s">
        <v>41</v>
      </c>
      <c r="C24" s="24">
        <f t="shared" si="2"/>
        <v>141</v>
      </c>
      <c r="D24" s="24"/>
      <c r="E24" s="24"/>
      <c r="F24" s="24"/>
      <c r="G24" s="24"/>
      <c r="H24" s="24"/>
      <c r="I24" s="24"/>
      <c r="J24" s="24"/>
      <c r="K24" s="24"/>
      <c r="L24" s="24"/>
      <c r="M24" s="24">
        <v>141</v>
      </c>
      <c r="N24" s="24"/>
      <c r="O24" s="24"/>
      <c r="P24" s="24"/>
      <c r="Q24" s="24"/>
      <c r="R24" s="24"/>
      <c r="S24" s="33"/>
      <c r="T24" s="33"/>
    </row>
    <row r="25" spans="1:20" ht="36.75" customHeight="1" x14ac:dyDescent="0.25">
      <c r="A25" s="22">
        <v>15</v>
      </c>
      <c r="B25" s="23" t="s">
        <v>42</v>
      </c>
      <c r="C25" s="24">
        <f t="shared" si="2"/>
        <v>6177</v>
      </c>
      <c r="D25" s="24"/>
      <c r="E25" s="24"/>
      <c r="F25" s="24"/>
      <c r="G25" s="24"/>
      <c r="H25" s="24"/>
      <c r="I25" s="24"/>
      <c r="J25" s="24"/>
      <c r="K25" s="24"/>
      <c r="L25" s="24"/>
      <c r="M25" s="24"/>
      <c r="N25" s="24"/>
      <c r="O25" s="24"/>
      <c r="P25" s="24">
        <v>6177</v>
      </c>
      <c r="Q25" s="24"/>
      <c r="R25" s="24"/>
    </row>
    <row r="26" spans="1:20" ht="36.75" customHeight="1" x14ac:dyDescent="0.25">
      <c r="A26" s="22">
        <v>16</v>
      </c>
      <c r="B26" s="23" t="s">
        <v>43</v>
      </c>
      <c r="C26" s="24">
        <f t="shared" si="2"/>
        <v>15322</v>
      </c>
      <c r="D26" s="24"/>
      <c r="E26" s="24">
        <v>10510</v>
      </c>
      <c r="F26" s="24"/>
      <c r="G26" s="24"/>
      <c r="H26" s="24"/>
      <c r="I26" s="24"/>
      <c r="J26" s="24"/>
      <c r="K26" s="24"/>
      <c r="L26" s="24"/>
      <c r="M26" s="24"/>
      <c r="N26" s="24"/>
      <c r="O26" s="24"/>
      <c r="P26" s="24">
        <v>4812</v>
      </c>
      <c r="Q26" s="24"/>
      <c r="R26" s="24"/>
    </row>
    <row r="27" spans="1:20" ht="36.75" customHeight="1" x14ac:dyDescent="0.25">
      <c r="A27" s="22">
        <v>17</v>
      </c>
      <c r="B27" s="23" t="s">
        <v>44</v>
      </c>
      <c r="C27" s="24">
        <f t="shared" si="2"/>
        <v>16271</v>
      </c>
      <c r="D27" s="24"/>
      <c r="E27" s="24"/>
      <c r="F27" s="24"/>
      <c r="G27" s="24"/>
      <c r="H27" s="24"/>
      <c r="I27" s="24"/>
      <c r="J27" s="24"/>
      <c r="K27" s="24"/>
      <c r="L27" s="24"/>
      <c r="M27" s="24">
        <v>4503</v>
      </c>
      <c r="N27" s="24"/>
      <c r="O27" s="24"/>
      <c r="P27" s="24">
        <v>11768</v>
      </c>
      <c r="Q27" s="24"/>
      <c r="R27" s="24"/>
    </row>
    <row r="28" spans="1:20" ht="36.75" customHeight="1" x14ac:dyDescent="0.25">
      <c r="A28" s="22">
        <v>18</v>
      </c>
      <c r="B28" s="23" t="s">
        <v>45</v>
      </c>
      <c r="C28" s="24">
        <f t="shared" si="2"/>
        <v>4724</v>
      </c>
      <c r="D28" s="24"/>
      <c r="E28" s="24"/>
      <c r="F28" s="24"/>
      <c r="G28" s="24"/>
      <c r="H28" s="24"/>
      <c r="I28" s="24"/>
      <c r="J28" s="24"/>
      <c r="K28" s="24"/>
      <c r="L28" s="24"/>
      <c r="M28" s="24"/>
      <c r="N28" s="24"/>
      <c r="O28" s="24"/>
      <c r="P28" s="24">
        <v>4724</v>
      </c>
      <c r="Q28" s="24"/>
      <c r="R28" s="24"/>
    </row>
    <row r="29" spans="1:20" ht="36.75" customHeight="1" x14ac:dyDescent="0.25">
      <c r="A29" s="22">
        <v>19</v>
      </c>
      <c r="B29" s="23" t="s">
        <v>46</v>
      </c>
      <c r="C29" s="24">
        <f t="shared" si="2"/>
        <v>5418</v>
      </c>
      <c r="D29" s="24"/>
      <c r="E29" s="24"/>
      <c r="F29" s="24"/>
      <c r="G29" s="24"/>
      <c r="H29" s="24"/>
      <c r="I29" s="24"/>
      <c r="J29" s="24"/>
      <c r="K29" s="24"/>
      <c r="L29" s="24"/>
      <c r="M29" s="24"/>
      <c r="N29" s="24"/>
      <c r="O29" s="24"/>
      <c r="P29" s="24">
        <v>3680</v>
      </c>
      <c r="Q29" s="24">
        <v>1738</v>
      </c>
      <c r="R29" s="24"/>
    </row>
    <row r="30" spans="1:20" ht="36.75" customHeight="1" x14ac:dyDescent="0.25">
      <c r="A30" s="22">
        <v>20</v>
      </c>
      <c r="B30" s="23" t="s">
        <v>47</v>
      </c>
      <c r="C30" s="24">
        <f t="shared" si="2"/>
        <v>32438</v>
      </c>
      <c r="D30" s="24"/>
      <c r="E30" s="24"/>
      <c r="F30" s="24"/>
      <c r="G30" s="24"/>
      <c r="H30" s="24"/>
      <c r="I30" s="24"/>
      <c r="J30" s="24">
        <v>32438</v>
      </c>
      <c r="K30" s="24"/>
      <c r="L30" s="24"/>
      <c r="M30" s="24"/>
      <c r="N30" s="24"/>
      <c r="O30" s="24"/>
      <c r="P30" s="24"/>
      <c r="Q30" s="24"/>
      <c r="R30" s="24"/>
    </row>
    <row r="31" spans="1:20" ht="36.75" customHeight="1" x14ac:dyDescent="0.25">
      <c r="A31" s="22">
        <v>21</v>
      </c>
      <c r="B31" s="23" t="s">
        <v>48</v>
      </c>
      <c r="C31" s="24">
        <f t="shared" si="2"/>
        <v>23233</v>
      </c>
      <c r="D31" s="24">
        <v>23233</v>
      </c>
      <c r="E31" s="24"/>
      <c r="F31" s="24"/>
      <c r="G31" s="24"/>
      <c r="H31" s="24"/>
      <c r="I31" s="24"/>
      <c r="J31" s="24"/>
      <c r="K31" s="24"/>
      <c r="L31" s="24"/>
      <c r="M31" s="24"/>
      <c r="N31" s="24"/>
      <c r="O31" s="24"/>
      <c r="P31" s="24"/>
      <c r="Q31" s="24"/>
      <c r="R31" s="24"/>
    </row>
    <row r="32" spans="1:20" ht="36.75" customHeight="1" x14ac:dyDescent="0.25">
      <c r="A32" s="22">
        <v>22</v>
      </c>
      <c r="B32" s="23" t="s">
        <v>49</v>
      </c>
      <c r="C32" s="24">
        <f t="shared" si="2"/>
        <v>8988</v>
      </c>
      <c r="D32" s="24">
        <v>8988</v>
      </c>
      <c r="E32" s="24"/>
      <c r="F32" s="24"/>
      <c r="G32" s="24"/>
      <c r="H32" s="24"/>
      <c r="I32" s="24"/>
      <c r="J32" s="24"/>
      <c r="K32" s="24"/>
      <c r="L32" s="24"/>
      <c r="M32" s="24"/>
      <c r="N32" s="24"/>
      <c r="O32" s="24"/>
      <c r="P32" s="24"/>
      <c r="Q32" s="24"/>
      <c r="R32" s="24"/>
    </row>
    <row r="33" spans="1:24" ht="36.75" customHeight="1" x14ac:dyDescent="0.25">
      <c r="A33" s="22">
        <v>23</v>
      </c>
      <c r="B33" s="23" t="s">
        <v>50</v>
      </c>
      <c r="C33" s="24">
        <f t="shared" si="2"/>
        <v>16520</v>
      </c>
      <c r="D33" s="24">
        <v>16520</v>
      </c>
      <c r="E33" s="24"/>
      <c r="F33" s="24"/>
      <c r="G33" s="24"/>
      <c r="H33" s="24"/>
      <c r="I33" s="24"/>
      <c r="J33" s="24"/>
      <c r="K33" s="24"/>
      <c r="L33" s="24"/>
      <c r="M33" s="24"/>
      <c r="N33" s="24"/>
      <c r="O33" s="24"/>
      <c r="P33" s="24"/>
      <c r="Q33" s="24"/>
      <c r="R33" s="24"/>
    </row>
    <row r="34" spans="1:24" ht="36.75" customHeight="1" x14ac:dyDescent="0.25">
      <c r="A34" s="22">
        <v>24</v>
      </c>
      <c r="B34" s="23" t="s">
        <v>51</v>
      </c>
      <c r="C34" s="24">
        <f t="shared" si="2"/>
        <v>5516</v>
      </c>
      <c r="D34" s="24"/>
      <c r="E34" s="24"/>
      <c r="F34" s="24"/>
      <c r="G34" s="24"/>
      <c r="H34" s="24"/>
      <c r="I34" s="24"/>
      <c r="J34" s="24"/>
      <c r="K34" s="24"/>
      <c r="L34" s="24"/>
      <c r="M34" s="24">
        <v>633</v>
      </c>
      <c r="N34" s="24"/>
      <c r="O34" s="24"/>
      <c r="P34" s="24">
        <v>4883</v>
      </c>
      <c r="Q34" s="24"/>
      <c r="R34" s="24"/>
    </row>
    <row r="35" spans="1:24" ht="36.75" customHeight="1" x14ac:dyDescent="0.25">
      <c r="A35" s="22">
        <v>25</v>
      </c>
      <c r="B35" s="23" t="s">
        <v>52</v>
      </c>
      <c r="C35" s="24">
        <f t="shared" si="2"/>
        <v>7834</v>
      </c>
      <c r="D35" s="24"/>
      <c r="E35" s="24"/>
      <c r="F35" s="24"/>
      <c r="G35" s="24"/>
      <c r="H35" s="24"/>
      <c r="I35" s="24">
        <v>1630</v>
      </c>
      <c r="J35" s="24"/>
      <c r="K35" s="24"/>
      <c r="L35" s="24"/>
      <c r="M35" s="24"/>
      <c r="N35" s="24"/>
      <c r="O35" s="24"/>
      <c r="P35" s="24">
        <v>6204</v>
      </c>
      <c r="Q35" s="24"/>
      <c r="R35" s="24"/>
    </row>
    <row r="36" spans="1:24" ht="36.75" customHeight="1" x14ac:dyDescent="0.25">
      <c r="A36" s="22">
        <v>26</v>
      </c>
      <c r="B36" s="23" t="s">
        <v>53</v>
      </c>
      <c r="C36" s="24">
        <f t="shared" si="2"/>
        <v>29343</v>
      </c>
      <c r="D36" s="24">
        <v>7251</v>
      </c>
      <c r="E36" s="24"/>
      <c r="F36" s="24"/>
      <c r="G36" s="24"/>
      <c r="H36" s="24"/>
      <c r="I36" s="24"/>
      <c r="J36" s="24"/>
      <c r="K36" s="24"/>
      <c r="L36" s="24"/>
      <c r="M36" s="24">
        <v>1446</v>
      </c>
      <c r="N36" s="24"/>
      <c r="O36" s="24"/>
      <c r="P36" s="24">
        <v>20646</v>
      </c>
      <c r="Q36" s="24"/>
      <c r="R36" s="24"/>
    </row>
    <row r="37" spans="1:24" ht="36.75" customHeight="1" x14ac:dyDescent="0.25">
      <c r="A37" s="22">
        <v>27</v>
      </c>
      <c r="B37" s="23" t="s">
        <v>54</v>
      </c>
      <c r="C37" s="24">
        <f t="shared" si="2"/>
        <v>2681</v>
      </c>
      <c r="D37" s="24"/>
      <c r="E37" s="24"/>
      <c r="F37" s="24"/>
      <c r="G37" s="24"/>
      <c r="H37" s="24"/>
      <c r="I37" s="24"/>
      <c r="J37" s="24"/>
      <c r="K37" s="24"/>
      <c r="L37" s="24"/>
      <c r="M37" s="24"/>
      <c r="N37" s="24"/>
      <c r="O37" s="24"/>
      <c r="P37" s="24">
        <v>2681</v>
      </c>
      <c r="Q37" s="24"/>
      <c r="R37" s="24"/>
      <c r="S37" s="26"/>
      <c r="T37" s="26"/>
      <c r="U37" s="26"/>
      <c r="V37" s="26"/>
      <c r="W37" s="26"/>
      <c r="X37" s="26"/>
    </row>
    <row r="38" spans="1:24" ht="36.75" customHeight="1" x14ac:dyDescent="0.25">
      <c r="A38" s="22">
        <v>28</v>
      </c>
      <c r="B38" s="23" t="s">
        <v>55</v>
      </c>
      <c r="C38" s="24">
        <f t="shared" si="2"/>
        <v>5364</v>
      </c>
      <c r="D38" s="24"/>
      <c r="E38" s="24"/>
      <c r="F38" s="24"/>
      <c r="G38" s="24"/>
      <c r="H38" s="24"/>
      <c r="I38" s="24"/>
      <c r="J38" s="24"/>
      <c r="K38" s="24"/>
      <c r="L38" s="24"/>
      <c r="M38" s="24"/>
      <c r="N38" s="24"/>
      <c r="O38" s="24"/>
      <c r="P38" s="24">
        <v>5364</v>
      </c>
      <c r="Q38" s="24"/>
      <c r="R38" s="24"/>
    </row>
    <row r="39" spans="1:24" ht="36.75" customHeight="1" x14ac:dyDescent="0.25">
      <c r="A39" s="22">
        <v>29</v>
      </c>
      <c r="B39" s="23" t="s">
        <v>56</v>
      </c>
      <c r="C39" s="24">
        <f t="shared" si="2"/>
        <v>5057</v>
      </c>
      <c r="D39" s="24"/>
      <c r="E39" s="24"/>
      <c r="F39" s="24"/>
      <c r="G39" s="24"/>
      <c r="H39" s="24"/>
      <c r="I39" s="24"/>
      <c r="J39" s="24"/>
      <c r="K39" s="24"/>
      <c r="L39" s="24"/>
      <c r="M39" s="24"/>
      <c r="N39" s="24"/>
      <c r="O39" s="24"/>
      <c r="P39" s="24">
        <v>5057</v>
      </c>
      <c r="Q39" s="24"/>
      <c r="R39" s="24"/>
    </row>
    <row r="40" spans="1:24" ht="36.75" customHeight="1" x14ac:dyDescent="0.25">
      <c r="A40" s="22">
        <v>30</v>
      </c>
      <c r="B40" s="23" t="s">
        <v>57</v>
      </c>
      <c r="C40" s="24">
        <f t="shared" si="2"/>
        <v>52010</v>
      </c>
      <c r="D40" s="24">
        <v>4195</v>
      </c>
      <c r="E40" s="24"/>
      <c r="F40" s="24">
        <v>47815</v>
      </c>
      <c r="G40" s="24"/>
      <c r="H40" s="24"/>
      <c r="I40" s="24"/>
      <c r="J40" s="24"/>
      <c r="K40" s="24"/>
      <c r="L40" s="24"/>
      <c r="M40" s="24"/>
      <c r="N40" s="24"/>
      <c r="O40" s="24"/>
      <c r="P40" s="24"/>
      <c r="Q40" s="24"/>
      <c r="R40" s="24"/>
    </row>
    <row r="41" spans="1:24" ht="36.75" customHeight="1" x14ac:dyDescent="0.25">
      <c r="A41" s="22">
        <v>31</v>
      </c>
      <c r="B41" s="23" t="s">
        <v>58</v>
      </c>
      <c r="C41" s="24">
        <f t="shared" si="2"/>
        <v>20055</v>
      </c>
      <c r="D41" s="24"/>
      <c r="E41" s="24"/>
      <c r="F41" s="24">
        <v>20055</v>
      </c>
      <c r="G41" s="24"/>
      <c r="H41" s="24"/>
      <c r="I41" s="24"/>
      <c r="J41" s="24"/>
      <c r="K41" s="24"/>
      <c r="L41" s="24"/>
      <c r="M41" s="24"/>
      <c r="N41" s="24"/>
      <c r="O41" s="24"/>
      <c r="P41" s="24"/>
      <c r="Q41" s="24"/>
      <c r="R41" s="24"/>
    </row>
    <row r="42" spans="1:24" ht="36.75" customHeight="1" x14ac:dyDescent="0.25">
      <c r="A42" s="22">
        <v>32</v>
      </c>
      <c r="B42" s="23" t="s">
        <v>59</v>
      </c>
      <c r="C42" s="24">
        <f t="shared" si="2"/>
        <v>9100</v>
      </c>
      <c r="D42" s="24"/>
      <c r="E42" s="24"/>
      <c r="F42" s="24"/>
      <c r="G42" s="24">
        <v>9000</v>
      </c>
      <c r="H42" s="24"/>
      <c r="I42" s="24"/>
      <c r="J42" s="24"/>
      <c r="K42" s="24"/>
      <c r="L42" s="24">
        <v>100</v>
      </c>
      <c r="M42" s="24"/>
      <c r="N42" s="24"/>
      <c r="O42" s="24"/>
      <c r="P42" s="24"/>
      <c r="Q42" s="24"/>
      <c r="R42" s="24"/>
    </row>
    <row r="43" spans="1:24" ht="36.75" customHeight="1" x14ac:dyDescent="0.25">
      <c r="A43" s="22">
        <v>33</v>
      </c>
      <c r="B43" s="23" t="s">
        <v>60</v>
      </c>
      <c r="C43" s="24">
        <f t="shared" si="2"/>
        <v>100</v>
      </c>
      <c r="D43" s="24"/>
      <c r="E43" s="24"/>
      <c r="F43" s="24"/>
      <c r="G43" s="24"/>
      <c r="H43" s="24"/>
      <c r="I43" s="24"/>
      <c r="J43" s="24"/>
      <c r="K43" s="24"/>
      <c r="L43" s="24"/>
      <c r="M43" s="24"/>
      <c r="N43" s="24"/>
      <c r="O43" s="24"/>
      <c r="P43" s="24"/>
      <c r="Q43" s="24"/>
      <c r="R43" s="24">
        <v>100</v>
      </c>
    </row>
    <row r="44" spans="1:24" ht="36.75" customHeight="1" x14ac:dyDescent="0.25">
      <c r="A44" s="22">
        <v>34</v>
      </c>
      <c r="B44" s="23" t="s">
        <v>61</v>
      </c>
      <c r="C44" s="24">
        <f t="shared" si="2"/>
        <v>100</v>
      </c>
      <c r="D44" s="24"/>
      <c r="E44" s="24"/>
      <c r="F44" s="24"/>
      <c r="G44" s="24"/>
      <c r="H44" s="24"/>
      <c r="I44" s="24"/>
      <c r="J44" s="24"/>
      <c r="K44" s="24"/>
      <c r="L44" s="24"/>
      <c r="M44" s="24"/>
      <c r="N44" s="24"/>
      <c r="O44" s="24"/>
      <c r="P44" s="24"/>
      <c r="Q44" s="24"/>
      <c r="R44" s="24">
        <v>100</v>
      </c>
    </row>
    <row r="45" spans="1:24" ht="36.75" customHeight="1" x14ac:dyDescent="0.25">
      <c r="A45" s="22">
        <v>35</v>
      </c>
      <c r="B45" s="23" t="s">
        <v>62</v>
      </c>
      <c r="C45" s="24">
        <f t="shared" si="2"/>
        <v>100</v>
      </c>
      <c r="D45" s="24"/>
      <c r="E45" s="24"/>
      <c r="F45" s="24"/>
      <c r="G45" s="24"/>
      <c r="H45" s="24"/>
      <c r="I45" s="24"/>
      <c r="J45" s="24"/>
      <c r="K45" s="24"/>
      <c r="L45" s="24"/>
      <c r="M45" s="24"/>
      <c r="N45" s="24"/>
      <c r="O45" s="24"/>
      <c r="P45" s="24"/>
      <c r="Q45" s="24"/>
      <c r="R45" s="24">
        <v>100</v>
      </c>
    </row>
    <row r="46" spans="1:24" ht="36.75" customHeight="1" x14ac:dyDescent="0.25">
      <c r="A46" s="22">
        <v>36</v>
      </c>
      <c r="B46" s="23" t="s">
        <v>63</v>
      </c>
      <c r="C46" s="24">
        <f t="shared" si="2"/>
        <v>500</v>
      </c>
      <c r="D46" s="24"/>
      <c r="E46" s="24"/>
      <c r="F46" s="24"/>
      <c r="G46" s="24"/>
      <c r="H46" s="24"/>
      <c r="I46" s="24"/>
      <c r="J46" s="24"/>
      <c r="K46" s="24"/>
      <c r="L46" s="24"/>
      <c r="M46" s="24"/>
      <c r="N46" s="24"/>
      <c r="O46" s="24"/>
      <c r="P46" s="24"/>
      <c r="Q46" s="24"/>
      <c r="R46" s="24">
        <v>500</v>
      </c>
    </row>
    <row r="47" spans="1:24" ht="36.75" customHeight="1" x14ac:dyDescent="0.25">
      <c r="A47" s="22">
        <v>37</v>
      </c>
      <c r="B47" s="23" t="s">
        <v>64</v>
      </c>
      <c r="C47" s="24">
        <f t="shared" si="2"/>
        <v>10788</v>
      </c>
      <c r="D47" s="24"/>
      <c r="E47" s="24"/>
      <c r="F47" s="24"/>
      <c r="G47" s="24"/>
      <c r="H47" s="24"/>
      <c r="I47" s="24"/>
      <c r="J47" s="24"/>
      <c r="K47" s="24"/>
      <c r="L47" s="24"/>
      <c r="M47" s="24">
        <v>4151</v>
      </c>
      <c r="N47" s="24"/>
      <c r="O47" s="24"/>
      <c r="P47" s="24">
        <v>6637</v>
      </c>
      <c r="Q47" s="24"/>
      <c r="R47" s="24"/>
    </row>
    <row r="48" spans="1:24" ht="36.75" customHeight="1" x14ac:dyDescent="0.25">
      <c r="A48" s="22">
        <v>38</v>
      </c>
      <c r="B48" s="23" t="s">
        <v>65</v>
      </c>
      <c r="C48" s="24">
        <f t="shared" si="2"/>
        <v>8442</v>
      </c>
      <c r="D48" s="24"/>
      <c r="E48" s="24"/>
      <c r="F48" s="24"/>
      <c r="G48" s="24"/>
      <c r="H48" s="24"/>
      <c r="I48" s="24"/>
      <c r="J48" s="24"/>
      <c r="K48" s="24"/>
      <c r="L48" s="24"/>
      <c r="M48" s="24">
        <v>2276</v>
      </c>
      <c r="N48" s="24"/>
      <c r="O48" s="24"/>
      <c r="P48" s="24">
        <v>6166</v>
      </c>
      <c r="Q48" s="24"/>
      <c r="R48" s="24"/>
    </row>
    <row r="49" spans="1:18" ht="36.75" customHeight="1" x14ac:dyDescent="0.25">
      <c r="A49" s="22">
        <v>39</v>
      </c>
      <c r="B49" s="23" t="s">
        <v>66</v>
      </c>
      <c r="C49" s="24">
        <f t="shared" si="2"/>
        <v>19266</v>
      </c>
      <c r="D49" s="24"/>
      <c r="E49" s="24"/>
      <c r="F49" s="24"/>
      <c r="G49" s="24"/>
      <c r="H49" s="24"/>
      <c r="I49" s="24"/>
      <c r="J49" s="24"/>
      <c r="K49" s="24"/>
      <c r="L49" s="24"/>
      <c r="M49" s="24">
        <v>19266</v>
      </c>
      <c r="N49" s="24"/>
      <c r="O49" s="24"/>
      <c r="P49" s="24"/>
      <c r="Q49" s="24"/>
      <c r="R49" s="24"/>
    </row>
    <row r="50" spans="1:18" ht="36.75" customHeight="1" x14ac:dyDescent="0.25">
      <c r="A50" s="22">
        <v>40</v>
      </c>
      <c r="B50" s="23" t="s">
        <v>67</v>
      </c>
      <c r="C50" s="24">
        <f t="shared" si="2"/>
        <v>93</v>
      </c>
      <c r="D50" s="24"/>
      <c r="E50" s="24"/>
      <c r="F50" s="24"/>
      <c r="G50" s="24"/>
      <c r="H50" s="24"/>
      <c r="I50" s="24"/>
      <c r="J50" s="24"/>
      <c r="K50" s="24"/>
      <c r="L50" s="24">
        <v>93</v>
      </c>
      <c r="M50" s="24"/>
      <c r="N50" s="24"/>
      <c r="O50" s="24"/>
      <c r="P50" s="24"/>
      <c r="Q50" s="24"/>
      <c r="R50" s="24"/>
    </row>
    <row r="51" spans="1:18" ht="36.75" customHeight="1" x14ac:dyDescent="0.25">
      <c r="A51" s="22">
        <v>41</v>
      </c>
      <c r="B51" s="23" t="s">
        <v>68</v>
      </c>
      <c r="C51" s="24">
        <f t="shared" si="2"/>
        <v>650</v>
      </c>
      <c r="D51" s="24"/>
      <c r="E51" s="24"/>
      <c r="F51" s="24"/>
      <c r="G51" s="24"/>
      <c r="H51" s="24"/>
      <c r="I51" s="24"/>
      <c r="J51" s="24"/>
      <c r="K51" s="24"/>
      <c r="L51" s="24"/>
      <c r="M51" s="24">
        <v>650</v>
      </c>
      <c r="N51" s="24"/>
      <c r="O51" s="24"/>
      <c r="P51" s="24"/>
      <c r="Q51" s="24"/>
      <c r="R51" s="24"/>
    </row>
    <row r="52" spans="1:18" ht="36.75" customHeight="1" x14ac:dyDescent="0.25">
      <c r="A52" s="22">
        <v>42</v>
      </c>
      <c r="B52" s="23" t="s">
        <v>69</v>
      </c>
      <c r="C52" s="24">
        <f t="shared" si="2"/>
        <v>43630</v>
      </c>
      <c r="D52" s="24"/>
      <c r="E52" s="24"/>
      <c r="F52" s="24"/>
      <c r="G52" s="24"/>
      <c r="H52" s="24"/>
      <c r="I52" s="24"/>
      <c r="J52" s="24"/>
      <c r="K52" s="24"/>
      <c r="L52" s="24"/>
      <c r="M52" s="24">
        <f>N52</f>
        <v>43630</v>
      </c>
      <c r="N52" s="24">
        <f>37630+6000</f>
        <v>43630</v>
      </c>
      <c r="O52" s="24"/>
      <c r="P52" s="24"/>
      <c r="Q52" s="24"/>
      <c r="R52" s="24"/>
    </row>
    <row r="53" spans="1:18" ht="36.75" customHeight="1" x14ac:dyDescent="0.25">
      <c r="A53" s="22">
        <v>43</v>
      </c>
      <c r="B53" s="23" t="s">
        <v>70</v>
      </c>
      <c r="C53" s="24">
        <f t="shared" si="2"/>
        <v>50</v>
      </c>
      <c r="D53" s="24"/>
      <c r="E53" s="24"/>
      <c r="F53" s="24"/>
      <c r="G53" s="24"/>
      <c r="H53" s="24"/>
      <c r="I53" s="24"/>
      <c r="J53" s="24"/>
      <c r="K53" s="24"/>
      <c r="L53" s="24"/>
      <c r="M53" s="24"/>
      <c r="N53" s="24"/>
      <c r="O53" s="24"/>
      <c r="P53" s="24"/>
      <c r="Q53" s="24"/>
      <c r="R53" s="24">
        <v>50</v>
      </c>
    </row>
    <row r="54" spans="1:18" ht="36.75" customHeight="1" x14ac:dyDescent="0.25">
      <c r="A54" s="22">
        <v>44</v>
      </c>
      <c r="B54" s="23" t="s">
        <v>71</v>
      </c>
      <c r="C54" s="24">
        <f t="shared" si="2"/>
        <v>0</v>
      </c>
      <c r="D54" s="24"/>
      <c r="E54" s="24"/>
      <c r="F54" s="24"/>
      <c r="G54" s="24"/>
      <c r="H54" s="24"/>
      <c r="I54" s="24"/>
      <c r="J54" s="24"/>
      <c r="K54" s="24"/>
      <c r="L54" s="24"/>
      <c r="M54" s="24"/>
      <c r="N54" s="24"/>
      <c r="O54" s="24"/>
      <c r="P54" s="24"/>
      <c r="Q54" s="24"/>
      <c r="R54" s="24"/>
    </row>
    <row r="55" spans="1:18" ht="36.75" customHeight="1" x14ac:dyDescent="0.25">
      <c r="A55" s="22">
        <v>45</v>
      </c>
      <c r="B55" s="23" t="s">
        <v>72</v>
      </c>
      <c r="C55" s="24">
        <f t="shared" si="2"/>
        <v>486</v>
      </c>
      <c r="D55" s="24"/>
      <c r="E55" s="24"/>
      <c r="F55" s="24"/>
      <c r="G55" s="24"/>
      <c r="H55" s="24"/>
      <c r="I55" s="24"/>
      <c r="J55" s="24"/>
      <c r="K55" s="24"/>
      <c r="L55" s="24"/>
      <c r="M55" s="24">
        <v>486</v>
      </c>
      <c r="N55" s="24"/>
      <c r="O55" s="24"/>
      <c r="P55" s="24"/>
      <c r="Q55" s="24"/>
      <c r="R55" s="24"/>
    </row>
    <row r="56" spans="1:18" ht="36.75" customHeight="1" x14ac:dyDescent="0.25">
      <c r="A56" s="22">
        <v>46</v>
      </c>
      <c r="B56" s="27" t="s">
        <v>73</v>
      </c>
      <c r="C56" s="24">
        <f t="shared" si="2"/>
        <v>2000</v>
      </c>
      <c r="D56" s="24"/>
      <c r="E56" s="24"/>
      <c r="F56" s="24"/>
      <c r="G56" s="24"/>
      <c r="H56" s="24"/>
      <c r="I56" s="24"/>
      <c r="J56" s="24"/>
      <c r="K56" s="24"/>
      <c r="L56" s="24"/>
      <c r="M56" s="24">
        <v>2000</v>
      </c>
      <c r="N56" s="24"/>
      <c r="O56" s="24"/>
      <c r="P56" s="24"/>
      <c r="Q56" s="24"/>
      <c r="R56" s="24"/>
    </row>
    <row r="57" spans="1:18" ht="36.75" customHeight="1" x14ac:dyDescent="0.25">
      <c r="A57" s="22">
        <v>47</v>
      </c>
      <c r="B57" s="28" t="s">
        <v>74</v>
      </c>
      <c r="C57" s="24">
        <f t="shared" si="2"/>
        <v>348370</v>
      </c>
      <c r="D57" s="24"/>
      <c r="E57" s="24"/>
      <c r="F57" s="24"/>
      <c r="G57" s="24"/>
      <c r="H57" s="24">
        <v>348370</v>
      </c>
      <c r="I57" s="24"/>
      <c r="J57" s="24"/>
      <c r="K57" s="24"/>
      <c r="L57" s="24"/>
      <c r="M57" s="24"/>
      <c r="N57" s="24"/>
      <c r="O57" s="24"/>
      <c r="P57" s="24"/>
      <c r="Q57" s="24"/>
      <c r="R57" s="24"/>
    </row>
    <row r="58" spans="1:18" ht="36.75" customHeight="1" x14ac:dyDescent="0.25">
      <c r="A58" s="22">
        <v>48</v>
      </c>
      <c r="B58" s="28" t="s">
        <v>75</v>
      </c>
      <c r="C58" s="24">
        <f t="shared" si="2"/>
        <v>150</v>
      </c>
      <c r="D58" s="24"/>
      <c r="E58" s="24"/>
      <c r="F58" s="24"/>
      <c r="G58" s="24"/>
      <c r="H58" s="24"/>
      <c r="I58" s="24"/>
      <c r="J58" s="24"/>
      <c r="K58" s="24"/>
      <c r="L58" s="24"/>
      <c r="M58" s="24"/>
      <c r="N58" s="24"/>
      <c r="O58" s="24"/>
      <c r="P58" s="24"/>
      <c r="Q58" s="24"/>
      <c r="R58" s="24">
        <v>150</v>
      </c>
    </row>
    <row r="59" spans="1:18" s="21" customFormat="1" ht="36.75" customHeight="1" x14ac:dyDescent="0.25">
      <c r="A59" s="18" t="s">
        <v>76</v>
      </c>
      <c r="B59" s="19" t="s">
        <v>77</v>
      </c>
      <c r="C59" s="20">
        <f t="shared" si="2"/>
        <v>13320</v>
      </c>
      <c r="D59" s="20">
        <f>SUM(D60:D71)</f>
        <v>0</v>
      </c>
      <c r="E59" s="20">
        <f t="shared" ref="E59:R59" si="3">SUM(E60:E71)</f>
        <v>0</v>
      </c>
      <c r="F59" s="20">
        <f t="shared" si="3"/>
        <v>0</v>
      </c>
      <c r="G59" s="20">
        <f t="shared" si="3"/>
        <v>0</v>
      </c>
      <c r="H59" s="20">
        <f t="shared" si="3"/>
        <v>0</v>
      </c>
      <c r="I59" s="20">
        <f t="shared" si="3"/>
        <v>0</v>
      </c>
      <c r="J59" s="20">
        <f t="shared" si="3"/>
        <v>0</v>
      </c>
      <c r="K59" s="20">
        <f t="shared" si="3"/>
        <v>0</v>
      </c>
      <c r="L59" s="20">
        <f t="shared" si="3"/>
        <v>0</v>
      </c>
      <c r="M59" s="20">
        <f t="shared" si="3"/>
        <v>500</v>
      </c>
      <c r="N59" s="20">
        <f t="shared" si="3"/>
        <v>0</v>
      </c>
      <c r="O59" s="20">
        <f t="shared" si="3"/>
        <v>0</v>
      </c>
      <c r="P59" s="20">
        <f t="shared" si="3"/>
        <v>12820</v>
      </c>
      <c r="Q59" s="20">
        <f t="shared" si="3"/>
        <v>0</v>
      </c>
      <c r="R59" s="20">
        <f t="shared" si="3"/>
        <v>0</v>
      </c>
    </row>
    <row r="60" spans="1:18" ht="36.75" customHeight="1" x14ac:dyDescent="0.25">
      <c r="A60" s="22">
        <v>1</v>
      </c>
      <c r="B60" s="23" t="s">
        <v>78</v>
      </c>
      <c r="C60" s="24">
        <f t="shared" si="2"/>
        <v>2966</v>
      </c>
      <c r="D60" s="24"/>
      <c r="E60" s="24"/>
      <c r="F60" s="24"/>
      <c r="G60" s="24"/>
      <c r="H60" s="24"/>
      <c r="I60" s="24"/>
      <c r="J60" s="24"/>
      <c r="K60" s="24"/>
      <c r="L60" s="24"/>
      <c r="M60" s="24"/>
      <c r="N60" s="24"/>
      <c r="O60" s="24"/>
      <c r="P60" s="24">
        <v>2966</v>
      </c>
      <c r="Q60" s="24"/>
      <c r="R60" s="24"/>
    </row>
    <row r="61" spans="1:18" ht="36.75" customHeight="1" x14ac:dyDescent="0.25">
      <c r="A61" s="22">
        <v>2</v>
      </c>
      <c r="B61" s="23" t="s">
        <v>79</v>
      </c>
      <c r="C61" s="24">
        <f t="shared" si="2"/>
        <v>1951</v>
      </c>
      <c r="D61" s="24"/>
      <c r="E61" s="24"/>
      <c r="F61" s="24"/>
      <c r="G61" s="24"/>
      <c r="H61" s="24"/>
      <c r="I61" s="24"/>
      <c r="J61" s="24"/>
      <c r="K61" s="24"/>
      <c r="L61" s="24"/>
      <c r="M61" s="24"/>
      <c r="N61" s="24"/>
      <c r="O61" s="24"/>
      <c r="P61" s="24">
        <v>1951</v>
      </c>
      <c r="Q61" s="24"/>
      <c r="R61" s="24"/>
    </row>
    <row r="62" spans="1:18" ht="36.75" customHeight="1" x14ac:dyDescent="0.25">
      <c r="A62" s="22">
        <v>3</v>
      </c>
      <c r="B62" s="23" t="s">
        <v>80</v>
      </c>
      <c r="C62" s="24">
        <f t="shared" si="2"/>
        <v>436</v>
      </c>
      <c r="D62" s="24"/>
      <c r="E62" s="24"/>
      <c r="F62" s="24"/>
      <c r="G62" s="24"/>
      <c r="H62" s="24"/>
      <c r="I62" s="24"/>
      <c r="J62" s="24"/>
      <c r="K62" s="24"/>
      <c r="L62" s="24"/>
      <c r="M62" s="24"/>
      <c r="N62" s="24"/>
      <c r="O62" s="24"/>
      <c r="P62" s="24">
        <v>436</v>
      </c>
      <c r="Q62" s="24"/>
      <c r="R62" s="24"/>
    </row>
    <row r="63" spans="1:18" ht="36.75" customHeight="1" x14ac:dyDescent="0.25">
      <c r="A63" s="22">
        <v>4</v>
      </c>
      <c r="B63" s="23" t="s">
        <v>81</v>
      </c>
      <c r="C63" s="24">
        <f t="shared" si="2"/>
        <v>405</v>
      </c>
      <c r="D63" s="24"/>
      <c r="E63" s="24"/>
      <c r="F63" s="24"/>
      <c r="G63" s="24"/>
      <c r="H63" s="24"/>
      <c r="I63" s="24"/>
      <c r="J63" s="24"/>
      <c r="K63" s="24"/>
      <c r="L63" s="24"/>
      <c r="M63" s="24"/>
      <c r="N63" s="24"/>
      <c r="O63" s="24"/>
      <c r="P63" s="24">
        <v>405</v>
      </c>
      <c r="Q63" s="24"/>
      <c r="R63" s="24"/>
    </row>
    <row r="64" spans="1:18" ht="36.75" customHeight="1" x14ac:dyDescent="0.25">
      <c r="A64" s="22">
        <v>5</v>
      </c>
      <c r="B64" s="27" t="s">
        <v>82</v>
      </c>
      <c r="C64" s="24">
        <f t="shared" si="2"/>
        <v>1243</v>
      </c>
      <c r="D64" s="24"/>
      <c r="E64" s="24"/>
      <c r="F64" s="24"/>
      <c r="G64" s="24"/>
      <c r="H64" s="24"/>
      <c r="I64" s="24"/>
      <c r="J64" s="24"/>
      <c r="K64" s="24"/>
      <c r="L64" s="24"/>
      <c r="M64" s="24"/>
      <c r="N64" s="24"/>
      <c r="O64" s="24"/>
      <c r="P64" s="24">
        <v>1243</v>
      </c>
      <c r="Q64" s="24"/>
      <c r="R64" s="24"/>
    </row>
    <row r="65" spans="1:18" ht="36.75" customHeight="1" x14ac:dyDescent="0.25">
      <c r="A65" s="22">
        <v>6</v>
      </c>
      <c r="B65" s="23" t="s">
        <v>83</v>
      </c>
      <c r="C65" s="24">
        <f t="shared" si="2"/>
        <v>1127</v>
      </c>
      <c r="D65" s="24"/>
      <c r="E65" s="24"/>
      <c r="F65" s="24"/>
      <c r="G65" s="24"/>
      <c r="H65" s="24"/>
      <c r="I65" s="24"/>
      <c r="J65" s="24"/>
      <c r="K65" s="24"/>
      <c r="L65" s="24"/>
      <c r="M65" s="24"/>
      <c r="N65" s="24"/>
      <c r="O65" s="24"/>
      <c r="P65" s="24">
        <v>1127</v>
      </c>
      <c r="Q65" s="24"/>
      <c r="R65" s="24"/>
    </row>
    <row r="66" spans="1:18" ht="36.75" customHeight="1" x14ac:dyDescent="0.25">
      <c r="A66" s="22">
        <v>7</v>
      </c>
      <c r="B66" s="23" t="s">
        <v>84</v>
      </c>
      <c r="C66" s="24">
        <f t="shared" si="2"/>
        <v>257</v>
      </c>
      <c r="D66" s="24"/>
      <c r="E66" s="24"/>
      <c r="F66" s="24"/>
      <c r="G66" s="24"/>
      <c r="H66" s="24"/>
      <c r="I66" s="24"/>
      <c r="J66" s="24"/>
      <c r="K66" s="24"/>
      <c r="L66" s="24"/>
      <c r="M66" s="24"/>
      <c r="N66" s="24"/>
      <c r="O66" s="24"/>
      <c r="P66" s="24">
        <v>257</v>
      </c>
      <c r="Q66" s="24"/>
      <c r="R66" s="24"/>
    </row>
    <row r="67" spans="1:18" ht="36.75" customHeight="1" x14ac:dyDescent="0.25">
      <c r="A67" s="22">
        <v>8</v>
      </c>
      <c r="B67" s="23" t="s">
        <v>85</v>
      </c>
      <c r="C67" s="24">
        <f t="shared" si="2"/>
        <v>1150</v>
      </c>
      <c r="D67" s="24"/>
      <c r="E67" s="24"/>
      <c r="F67" s="24"/>
      <c r="G67" s="24"/>
      <c r="H67" s="24"/>
      <c r="I67" s="24"/>
      <c r="J67" s="24"/>
      <c r="K67" s="24"/>
      <c r="L67" s="24"/>
      <c r="M67" s="24"/>
      <c r="N67" s="24"/>
      <c r="O67" s="24"/>
      <c r="P67" s="24">
        <v>1150</v>
      </c>
      <c r="Q67" s="24"/>
      <c r="R67" s="24"/>
    </row>
    <row r="68" spans="1:18" ht="36.75" customHeight="1" x14ac:dyDescent="0.25">
      <c r="A68" s="22">
        <v>9</v>
      </c>
      <c r="B68" s="23" t="s">
        <v>86</v>
      </c>
      <c r="C68" s="24">
        <f t="shared" si="2"/>
        <v>325</v>
      </c>
      <c r="D68" s="24"/>
      <c r="E68" s="24"/>
      <c r="F68" s="24"/>
      <c r="G68" s="24"/>
      <c r="H68" s="24"/>
      <c r="I68" s="24"/>
      <c r="J68" s="24"/>
      <c r="K68" s="24"/>
      <c r="L68" s="24"/>
      <c r="M68" s="24"/>
      <c r="N68" s="24"/>
      <c r="O68" s="24"/>
      <c r="P68" s="24">
        <v>325</v>
      </c>
      <c r="Q68" s="24"/>
      <c r="R68" s="24"/>
    </row>
    <row r="69" spans="1:18" ht="36.75" customHeight="1" x14ac:dyDescent="0.25">
      <c r="A69" s="22">
        <v>10</v>
      </c>
      <c r="B69" s="23" t="s">
        <v>87</v>
      </c>
      <c r="C69" s="24">
        <f t="shared" si="2"/>
        <v>429</v>
      </c>
      <c r="D69" s="24"/>
      <c r="E69" s="24"/>
      <c r="F69" s="24"/>
      <c r="G69" s="24"/>
      <c r="H69" s="24"/>
      <c r="I69" s="24"/>
      <c r="J69" s="24"/>
      <c r="K69" s="24"/>
      <c r="L69" s="24"/>
      <c r="M69" s="24"/>
      <c r="N69" s="24"/>
      <c r="O69" s="24"/>
      <c r="P69" s="24">
        <v>429</v>
      </c>
      <c r="Q69" s="24"/>
      <c r="R69" s="24"/>
    </row>
    <row r="70" spans="1:18" ht="36.75" customHeight="1" x14ac:dyDescent="0.25">
      <c r="A70" s="22">
        <v>11</v>
      </c>
      <c r="B70" s="23" t="s">
        <v>88</v>
      </c>
      <c r="C70" s="24">
        <f t="shared" si="2"/>
        <v>2646</v>
      </c>
      <c r="D70" s="24"/>
      <c r="E70" s="24"/>
      <c r="F70" s="24"/>
      <c r="G70" s="24"/>
      <c r="H70" s="24"/>
      <c r="I70" s="24"/>
      <c r="J70" s="24"/>
      <c r="K70" s="24"/>
      <c r="L70" s="24"/>
      <c r="M70" s="24">
        <v>500</v>
      </c>
      <c r="N70" s="24"/>
      <c r="O70" s="24"/>
      <c r="P70" s="24">
        <v>2146</v>
      </c>
      <c r="Q70" s="24"/>
      <c r="R70" s="24"/>
    </row>
    <row r="71" spans="1:18" ht="36.75" customHeight="1" x14ac:dyDescent="0.25">
      <c r="A71" s="22">
        <v>12</v>
      </c>
      <c r="B71" s="29" t="s">
        <v>89</v>
      </c>
      <c r="C71" s="24">
        <f t="shared" si="2"/>
        <v>385</v>
      </c>
      <c r="D71" s="30"/>
      <c r="E71" s="30"/>
      <c r="F71" s="30"/>
      <c r="G71" s="30"/>
      <c r="H71" s="30"/>
      <c r="I71" s="30"/>
      <c r="J71" s="30"/>
      <c r="K71" s="30"/>
      <c r="L71" s="30"/>
      <c r="M71" s="30"/>
      <c r="N71" s="30"/>
      <c r="O71" s="30"/>
      <c r="P71" s="30">
        <v>385</v>
      </c>
      <c r="Q71" s="30"/>
      <c r="R71" s="30"/>
    </row>
    <row r="72" spans="1:18" ht="28.5" customHeight="1" x14ac:dyDescent="0.25">
      <c r="A72" s="31"/>
      <c r="B72" s="31"/>
      <c r="C72" s="32"/>
      <c r="D72" s="32"/>
      <c r="E72" s="32"/>
      <c r="F72" s="32"/>
      <c r="G72" s="32"/>
      <c r="H72" s="32"/>
      <c r="I72" s="32"/>
      <c r="J72" s="32"/>
      <c r="K72" s="32"/>
      <c r="L72" s="32"/>
      <c r="M72" s="32"/>
      <c r="N72" s="32"/>
      <c r="O72" s="32"/>
      <c r="P72" s="32"/>
      <c r="Q72" s="32"/>
      <c r="R72" s="32"/>
    </row>
    <row r="75" spans="1:18" ht="22.5" customHeight="1" x14ac:dyDescent="0.25"/>
  </sheetData>
  <mergeCells count="23">
    <mergeCell ref="L6:L7"/>
    <mergeCell ref="A1:B1"/>
    <mergeCell ref="A2:R2"/>
    <mergeCell ref="A3:R3"/>
    <mergeCell ref="A5:A7"/>
    <mergeCell ref="B5:B7"/>
    <mergeCell ref="C5:C7"/>
    <mergeCell ref="D5:R5"/>
    <mergeCell ref="D6:D7"/>
    <mergeCell ref="E6:E7"/>
    <mergeCell ref="F6:F7"/>
    <mergeCell ref="G6:G7"/>
    <mergeCell ref="H6:H7"/>
    <mergeCell ref="I6:I7"/>
    <mergeCell ref="J6:J7"/>
    <mergeCell ref="K6:K7"/>
    <mergeCell ref="S24:T24"/>
    <mergeCell ref="M6:M7"/>
    <mergeCell ref="N6:O6"/>
    <mergeCell ref="P6:P7"/>
    <mergeCell ref="Q6:Q7"/>
    <mergeCell ref="R6:R7"/>
    <mergeCell ref="S9:T9"/>
  </mergeCells>
  <printOptions horizontalCentered="1"/>
  <pageMargins left="0.2" right="0.2" top="0.5" bottom="0.25" header="0.5" footer="0.25"/>
  <pageSetup paperSize="9" scale="9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77BDA0-DBF5-4A23-8A1E-F7E3BB7396EE}"/>
</file>

<file path=customXml/itemProps2.xml><?xml version="1.0" encoding="utf-8"?>
<ds:datastoreItem xmlns:ds="http://schemas.openxmlformats.org/officeDocument/2006/customXml" ds:itemID="{A2FD0359-C841-439B-9FD1-1F3E6BB57CFE}"/>
</file>

<file path=customXml/itemProps3.xml><?xml version="1.0" encoding="utf-8"?>
<ds:datastoreItem xmlns:ds="http://schemas.openxmlformats.org/officeDocument/2006/customXml" ds:itemID="{756D0656-6C37-49FD-B6B0-568FA32BE7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 53</vt:lpstr>
      <vt:lpstr>'Bieu 53'!Print_Titles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2019-11-18T08:35:38Z</dcterms:created>
  <dcterms:modified xsi:type="dcterms:W3CDTF">2019-12-31T07:39:52Z</dcterms:modified>
</cp:coreProperties>
</file>