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19\CÔNG KHAI NSNN\DỰ TOÁN SAU PHÊ DUYỆT\CÔNG KHAI DỰ TOÁN 2019\"/>
    </mc:Choice>
  </mc:AlternateContent>
  <bookViews>
    <workbookView xWindow="0" yWindow="0" windowWidth="20490" windowHeight="7755"/>
  </bookViews>
  <sheets>
    <sheet name="DT-2019-N-B52-TT343-75" sheetId="7" r:id="rId1"/>
  </sheets>
  <externalReferences>
    <externalReference r:id="rId2"/>
  </externalReferences>
  <definedNames>
    <definedName name="_xlnm._FilterDatabase" localSheetId="0" hidden="1">'DT-2019-N-B52-TT343-75'!$B$1:$B$158</definedName>
    <definedName name="_xlnm.Print_Titles" localSheetId="0">'DT-2019-N-B52-TT343-75'!$9:$11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32" i="7" l="1"/>
  <c r="F132" i="7"/>
  <c r="G132" i="7"/>
  <c r="H132" i="7"/>
  <c r="I132" i="7"/>
  <c r="J132" i="7"/>
  <c r="K132" i="7"/>
  <c r="L132" i="7"/>
  <c r="M132" i="7"/>
  <c r="N132" i="7"/>
  <c r="O132" i="7"/>
  <c r="E127" i="7"/>
  <c r="F127" i="7"/>
  <c r="G127" i="7"/>
  <c r="H127" i="7"/>
  <c r="I127" i="7"/>
  <c r="J127" i="7"/>
  <c r="K127" i="7"/>
  <c r="L127" i="7"/>
  <c r="M127" i="7"/>
  <c r="N127" i="7"/>
  <c r="O127" i="7"/>
  <c r="P127" i="7"/>
  <c r="E118" i="7"/>
  <c r="F118" i="7"/>
  <c r="G118" i="7"/>
  <c r="H118" i="7"/>
  <c r="I118" i="7"/>
  <c r="J118" i="7"/>
  <c r="K118" i="7"/>
  <c r="L118" i="7"/>
  <c r="N118" i="7"/>
  <c r="O118" i="7"/>
  <c r="D118" i="7"/>
  <c r="E101" i="7"/>
  <c r="G101" i="7"/>
  <c r="H101" i="7"/>
  <c r="I101" i="7"/>
  <c r="J101" i="7"/>
  <c r="K101" i="7"/>
  <c r="L101" i="7"/>
  <c r="M101" i="7"/>
  <c r="N101" i="7"/>
  <c r="O101" i="7"/>
  <c r="P101" i="7"/>
  <c r="D101" i="7"/>
  <c r="E89" i="7"/>
  <c r="F89" i="7"/>
  <c r="G89" i="7"/>
  <c r="H89" i="7"/>
  <c r="I89" i="7"/>
  <c r="J89" i="7"/>
  <c r="K89" i="7"/>
  <c r="N89" i="7"/>
  <c r="D89" i="7"/>
  <c r="I14" i="7"/>
  <c r="J14" i="7"/>
  <c r="K14" i="7"/>
  <c r="D14" i="7"/>
  <c r="P136" i="7"/>
  <c r="P132" i="7" s="1"/>
  <c r="B136" i="7"/>
  <c r="P77" i="7"/>
  <c r="B77" i="7"/>
  <c r="P76" i="7"/>
  <c r="B76" i="7"/>
  <c r="P94" i="7"/>
  <c r="P89" i="7" s="1"/>
  <c r="B94" i="7"/>
  <c r="P124" i="7"/>
  <c r="P118" i="7" s="1"/>
  <c r="B124" i="7"/>
  <c r="H158" i="7"/>
  <c r="B158" i="7"/>
  <c r="H157" i="7"/>
  <c r="B157" i="7"/>
  <c r="H115" i="7"/>
  <c r="B115" i="7"/>
  <c r="E117" i="7"/>
  <c r="B117" i="7"/>
  <c r="E111" i="7"/>
  <c r="B111" i="7"/>
  <c r="E155" i="7"/>
  <c r="B155" i="7"/>
  <c r="E154" i="7"/>
  <c r="B154" i="7"/>
  <c r="E152" i="7"/>
  <c r="B152" i="7"/>
  <c r="G147" i="7"/>
  <c r="B147" i="7"/>
  <c r="G145" i="7"/>
  <c r="B145" i="7"/>
  <c r="G150" i="7"/>
  <c r="B150" i="7"/>
  <c r="G149" i="7"/>
  <c r="B149" i="7"/>
  <c r="G143" i="7"/>
  <c r="B143" i="7"/>
  <c r="F104" i="7"/>
  <c r="B104" i="7"/>
  <c r="F103" i="7"/>
  <c r="B103" i="7"/>
  <c r="F102" i="7"/>
  <c r="B102" i="7"/>
  <c r="F141" i="7"/>
  <c r="B141" i="7"/>
  <c r="F140" i="7"/>
  <c r="B140" i="7"/>
  <c r="F138" i="7"/>
  <c r="B138" i="7"/>
  <c r="D131" i="7"/>
  <c r="B131" i="7"/>
  <c r="D130" i="7"/>
  <c r="B130" i="7"/>
  <c r="D135" i="7"/>
  <c r="B135" i="7"/>
  <c r="D134" i="7"/>
  <c r="B134" i="7"/>
  <c r="D133" i="7"/>
  <c r="B133" i="7"/>
  <c r="D129" i="7"/>
  <c r="B129" i="7"/>
  <c r="D128" i="7"/>
  <c r="B128" i="7"/>
  <c r="M123" i="7"/>
  <c r="B123" i="7"/>
  <c r="M126" i="7"/>
  <c r="B126" i="7"/>
  <c r="M122" i="7"/>
  <c r="B122" i="7"/>
  <c r="M121" i="7"/>
  <c r="B121" i="7"/>
  <c r="M120" i="7"/>
  <c r="B120" i="7"/>
  <c r="M119" i="7"/>
  <c r="M118" i="7" s="1"/>
  <c r="B119" i="7"/>
  <c r="O113" i="7"/>
  <c r="B113" i="7"/>
  <c r="O110" i="7"/>
  <c r="B110" i="7"/>
  <c r="O108" i="7"/>
  <c r="B108" i="7"/>
  <c r="O106" i="7"/>
  <c r="B106" i="7"/>
  <c r="O100" i="7"/>
  <c r="B100" i="7"/>
  <c r="G98" i="7"/>
  <c r="B98" i="7"/>
  <c r="O96" i="7"/>
  <c r="B96" i="7"/>
  <c r="D95" i="7"/>
  <c r="E95" i="7"/>
  <c r="F95" i="7"/>
  <c r="G95" i="7"/>
  <c r="H95" i="7"/>
  <c r="I95" i="7"/>
  <c r="J95" i="7"/>
  <c r="K95" i="7"/>
  <c r="L95" i="7"/>
  <c r="M95" i="7"/>
  <c r="O95" i="7"/>
  <c r="P95" i="7"/>
  <c r="M93" i="7"/>
  <c r="M89" i="7" s="1"/>
  <c r="B93" i="7"/>
  <c r="O92" i="7"/>
  <c r="O89" i="7" s="1"/>
  <c r="B92" i="7"/>
  <c r="L91" i="7"/>
  <c r="B91" i="7"/>
  <c r="L90" i="7"/>
  <c r="B90" i="7"/>
  <c r="H69" i="7"/>
  <c r="B69" i="7"/>
  <c r="H68" i="7"/>
  <c r="B68" i="7"/>
  <c r="E67" i="7"/>
  <c r="B67" i="7"/>
  <c r="E66" i="7"/>
  <c r="B66" i="7"/>
  <c r="E65" i="7"/>
  <c r="B65" i="7"/>
  <c r="E64" i="7"/>
  <c r="B64" i="7"/>
  <c r="E63" i="7"/>
  <c r="B63" i="7"/>
  <c r="E62" i="7"/>
  <c r="E61" i="7"/>
  <c r="B62" i="7"/>
  <c r="B61" i="7"/>
  <c r="E60" i="7"/>
  <c r="B60" i="7"/>
  <c r="E59" i="7"/>
  <c r="B59" i="7"/>
  <c r="B49" i="7"/>
  <c r="G48" i="7"/>
  <c r="B48" i="7"/>
  <c r="G47" i="7"/>
  <c r="B47" i="7"/>
  <c r="G46" i="7"/>
  <c r="B46" i="7"/>
  <c r="G45" i="7"/>
  <c r="B45" i="7"/>
  <c r="G44" i="7"/>
  <c r="B44" i="7"/>
  <c r="G43" i="7"/>
  <c r="B43" i="7"/>
  <c r="G42" i="7"/>
  <c r="B42" i="7"/>
  <c r="G41" i="7"/>
  <c r="B41" i="7"/>
  <c r="G40" i="7"/>
  <c r="B40" i="7"/>
  <c r="G39" i="7"/>
  <c r="B39" i="7"/>
  <c r="F38" i="7"/>
  <c r="F14" i="7" s="1"/>
  <c r="B38" i="7"/>
  <c r="M37" i="7"/>
  <c r="M14" i="7" s="1"/>
  <c r="B37" i="7"/>
  <c r="N36" i="7"/>
  <c r="B36" i="7"/>
  <c r="N35" i="7"/>
  <c r="B35" i="7"/>
  <c r="N34" i="7"/>
  <c r="B34" i="7"/>
  <c r="N33" i="7"/>
  <c r="B33" i="7"/>
  <c r="N32" i="7"/>
  <c r="B32" i="7"/>
  <c r="N31" i="7"/>
  <c r="N30" i="7"/>
  <c r="B31" i="7"/>
  <c r="B30" i="7"/>
  <c r="N29" i="7"/>
  <c r="B29" i="7"/>
  <c r="N28" i="7"/>
  <c r="B28" i="7"/>
  <c r="N27" i="7"/>
  <c r="B27" i="7"/>
  <c r="N26" i="7"/>
  <c r="B26" i="7"/>
  <c r="N25" i="7"/>
  <c r="B25" i="7"/>
  <c r="O24" i="7"/>
  <c r="B24" i="7"/>
  <c r="O23" i="7"/>
  <c r="B23" i="7"/>
  <c r="L22" i="7"/>
  <c r="B22" i="7"/>
  <c r="L21" i="7"/>
  <c r="B21" i="7"/>
  <c r="L20" i="7"/>
  <c r="B20" i="7"/>
  <c r="L19" i="7"/>
  <c r="B19" i="7"/>
  <c r="L18" i="7"/>
  <c r="B18" i="7"/>
  <c r="B17" i="7"/>
  <c r="B16" i="7"/>
  <c r="O14" i="7" l="1"/>
  <c r="G14" i="7"/>
  <c r="H14" i="7"/>
  <c r="L89" i="7"/>
  <c r="D127" i="7"/>
  <c r="D132" i="7"/>
  <c r="F101" i="7"/>
  <c r="E14" i="7"/>
  <c r="P14" i="7"/>
  <c r="L14" i="7"/>
  <c r="N14" i="7"/>
  <c r="C95" i="7"/>
  <c r="C14" i="7" l="1"/>
  <c r="D13" i="7"/>
  <c r="P156" i="7" l="1"/>
  <c r="O156" i="7"/>
  <c r="N156" i="7"/>
  <c r="M156" i="7"/>
  <c r="L156" i="7"/>
  <c r="K156" i="7"/>
  <c r="J156" i="7"/>
  <c r="I156" i="7"/>
  <c r="H156" i="7"/>
  <c r="G156" i="7"/>
  <c r="F156" i="7"/>
  <c r="E156" i="7"/>
  <c r="D156" i="7"/>
  <c r="P153" i="7"/>
  <c r="O153" i="7"/>
  <c r="N153" i="7"/>
  <c r="M153" i="7"/>
  <c r="L153" i="7"/>
  <c r="K153" i="7"/>
  <c r="J153" i="7"/>
  <c r="I153" i="7"/>
  <c r="H153" i="7"/>
  <c r="G153" i="7"/>
  <c r="F153" i="7"/>
  <c r="E153" i="7"/>
  <c r="D153" i="7"/>
  <c r="P151" i="7"/>
  <c r="O151" i="7"/>
  <c r="N151" i="7"/>
  <c r="M151" i="7"/>
  <c r="L151" i="7"/>
  <c r="K151" i="7"/>
  <c r="J151" i="7"/>
  <c r="I151" i="7"/>
  <c r="H151" i="7"/>
  <c r="G151" i="7"/>
  <c r="F151" i="7"/>
  <c r="E151" i="7"/>
  <c r="D151" i="7"/>
  <c r="P148" i="7"/>
  <c r="O148" i="7"/>
  <c r="N148" i="7"/>
  <c r="M148" i="7"/>
  <c r="L148" i="7"/>
  <c r="K148" i="7"/>
  <c r="J148" i="7"/>
  <c r="I148" i="7"/>
  <c r="H148" i="7"/>
  <c r="G148" i="7"/>
  <c r="F148" i="7"/>
  <c r="E148" i="7"/>
  <c r="D148" i="7"/>
  <c r="P146" i="7"/>
  <c r="O146" i="7"/>
  <c r="N146" i="7"/>
  <c r="M146" i="7"/>
  <c r="L146" i="7"/>
  <c r="K146" i="7"/>
  <c r="J146" i="7"/>
  <c r="I146" i="7"/>
  <c r="H146" i="7"/>
  <c r="G146" i="7"/>
  <c r="F146" i="7"/>
  <c r="E146" i="7"/>
  <c r="D146" i="7"/>
  <c r="P144" i="7"/>
  <c r="O144" i="7"/>
  <c r="N144" i="7"/>
  <c r="M144" i="7"/>
  <c r="L144" i="7"/>
  <c r="K144" i="7"/>
  <c r="J144" i="7"/>
  <c r="I144" i="7"/>
  <c r="H144" i="7"/>
  <c r="G144" i="7"/>
  <c r="F144" i="7"/>
  <c r="E144" i="7"/>
  <c r="D144" i="7"/>
  <c r="P142" i="7"/>
  <c r="O142" i="7"/>
  <c r="N142" i="7"/>
  <c r="M142" i="7"/>
  <c r="L142" i="7"/>
  <c r="K142" i="7"/>
  <c r="J142" i="7"/>
  <c r="I142" i="7"/>
  <c r="H142" i="7"/>
  <c r="G142" i="7"/>
  <c r="F142" i="7"/>
  <c r="E142" i="7"/>
  <c r="D142" i="7"/>
  <c r="P139" i="7"/>
  <c r="O139" i="7"/>
  <c r="N139" i="7"/>
  <c r="M139" i="7"/>
  <c r="L139" i="7"/>
  <c r="K139" i="7"/>
  <c r="J139" i="7"/>
  <c r="I139" i="7"/>
  <c r="H139" i="7"/>
  <c r="G139" i="7"/>
  <c r="F139" i="7"/>
  <c r="E139" i="7"/>
  <c r="D139" i="7"/>
  <c r="P137" i="7"/>
  <c r="O137" i="7"/>
  <c r="N137" i="7"/>
  <c r="M137" i="7"/>
  <c r="L137" i="7"/>
  <c r="K137" i="7"/>
  <c r="J137" i="7"/>
  <c r="I137" i="7"/>
  <c r="H137" i="7"/>
  <c r="G137" i="7"/>
  <c r="F137" i="7"/>
  <c r="E137" i="7"/>
  <c r="D137" i="7"/>
  <c r="P125" i="7"/>
  <c r="O125" i="7"/>
  <c r="N125" i="7"/>
  <c r="M125" i="7"/>
  <c r="L125" i="7"/>
  <c r="K125" i="7"/>
  <c r="J125" i="7"/>
  <c r="I125" i="7"/>
  <c r="H125" i="7"/>
  <c r="G125" i="7"/>
  <c r="F125" i="7"/>
  <c r="E125" i="7"/>
  <c r="D125" i="7"/>
  <c r="P116" i="7"/>
  <c r="O116" i="7"/>
  <c r="N116" i="7"/>
  <c r="M116" i="7"/>
  <c r="L116" i="7"/>
  <c r="K116" i="7"/>
  <c r="J116" i="7"/>
  <c r="I116" i="7"/>
  <c r="H116" i="7"/>
  <c r="G116" i="7"/>
  <c r="F116" i="7"/>
  <c r="E116" i="7"/>
  <c r="D116" i="7"/>
  <c r="P114" i="7"/>
  <c r="O114" i="7"/>
  <c r="M114" i="7"/>
  <c r="L114" i="7"/>
  <c r="K114" i="7"/>
  <c r="J114" i="7"/>
  <c r="I114" i="7"/>
  <c r="H114" i="7"/>
  <c r="G114" i="7"/>
  <c r="F114" i="7"/>
  <c r="E114" i="7"/>
  <c r="D114" i="7"/>
  <c r="P112" i="7"/>
  <c r="O112" i="7"/>
  <c r="M112" i="7"/>
  <c r="L112" i="7"/>
  <c r="K112" i="7"/>
  <c r="J112" i="7"/>
  <c r="I112" i="7"/>
  <c r="H112" i="7"/>
  <c r="G112" i="7"/>
  <c r="F112" i="7"/>
  <c r="E112" i="7"/>
  <c r="D112" i="7"/>
  <c r="P109" i="7"/>
  <c r="O109" i="7"/>
  <c r="N109" i="7"/>
  <c r="M109" i="7"/>
  <c r="L109" i="7"/>
  <c r="K109" i="7"/>
  <c r="J109" i="7"/>
  <c r="I109" i="7"/>
  <c r="H109" i="7"/>
  <c r="G109" i="7"/>
  <c r="F109" i="7"/>
  <c r="E109" i="7"/>
  <c r="D109" i="7"/>
  <c r="P107" i="7"/>
  <c r="O107" i="7"/>
  <c r="M107" i="7"/>
  <c r="L107" i="7"/>
  <c r="K107" i="7"/>
  <c r="J107" i="7"/>
  <c r="I107" i="7"/>
  <c r="H107" i="7"/>
  <c r="G107" i="7"/>
  <c r="F107" i="7"/>
  <c r="E107" i="7"/>
  <c r="D107" i="7"/>
  <c r="P105" i="7"/>
  <c r="O105" i="7"/>
  <c r="M105" i="7"/>
  <c r="L105" i="7"/>
  <c r="K105" i="7"/>
  <c r="J105" i="7"/>
  <c r="I105" i="7"/>
  <c r="H105" i="7"/>
  <c r="G105" i="7"/>
  <c r="F105" i="7"/>
  <c r="E105" i="7"/>
  <c r="D105" i="7"/>
  <c r="P99" i="7"/>
  <c r="O99" i="7"/>
  <c r="M99" i="7"/>
  <c r="L99" i="7"/>
  <c r="K99" i="7"/>
  <c r="J99" i="7"/>
  <c r="I99" i="7"/>
  <c r="H99" i="7"/>
  <c r="G99" i="7"/>
  <c r="F99" i="7"/>
  <c r="E99" i="7"/>
  <c r="D99" i="7"/>
  <c r="P97" i="7"/>
  <c r="O97" i="7"/>
  <c r="M97" i="7"/>
  <c r="L97" i="7"/>
  <c r="K97" i="7"/>
  <c r="J97" i="7"/>
  <c r="I97" i="7"/>
  <c r="H97" i="7"/>
  <c r="G97" i="7"/>
  <c r="F97" i="7"/>
  <c r="E97" i="7"/>
  <c r="D97" i="7"/>
  <c r="N13" i="7"/>
  <c r="J13" i="7"/>
  <c r="E13" i="7" l="1"/>
  <c r="C89" i="7"/>
  <c r="F13" i="7"/>
  <c r="O13" i="7"/>
  <c r="L13" i="7"/>
  <c r="P13" i="7"/>
  <c r="G13" i="7"/>
  <c r="K13" i="7"/>
  <c r="H13" i="7"/>
  <c r="I13" i="7"/>
  <c r="M13" i="7"/>
  <c r="C148" i="7"/>
  <c r="C144" i="7"/>
  <c r="C118" i="7"/>
  <c r="C107" i="7"/>
  <c r="C132" i="7"/>
  <c r="C137" i="7"/>
  <c r="C112" i="7"/>
  <c r="C151" i="7"/>
  <c r="C156" i="7"/>
  <c r="C153" i="7"/>
  <c r="C146" i="7"/>
  <c r="C142" i="7"/>
  <c r="C139" i="7"/>
  <c r="C127" i="7"/>
  <c r="C125" i="7"/>
  <c r="C116" i="7"/>
  <c r="C114" i="7"/>
  <c r="C109" i="7"/>
  <c r="C105" i="7"/>
  <c r="C101" i="7"/>
  <c r="C99" i="7"/>
  <c r="C97" i="7"/>
  <c r="C13" i="7" l="1"/>
</calcChain>
</file>

<file path=xl/sharedStrings.xml><?xml version="1.0" encoding="utf-8"?>
<sst xmlns="http://schemas.openxmlformats.org/spreadsheetml/2006/main" count="107" uniqueCount="79">
  <si>
    <t>Đơn vị: Triệu đồng</t>
  </si>
  <si>
    <t>STT</t>
  </si>
  <si>
    <t>A</t>
  </si>
  <si>
    <t>B</t>
  </si>
  <si>
    <t>-</t>
  </si>
  <si>
    <t>TỈNH ĐỒNG NAI</t>
  </si>
  <si>
    <t>ỦY BAN NHÂN DÂN</t>
  </si>
  <si>
    <t>TÊN ĐƠN VỊ</t>
  </si>
  <si>
    <t>TỔNG SỐ</t>
  </si>
  <si>
    <t>Sở Nội vụ</t>
  </si>
  <si>
    <t>Sở Thông tin Truyền thông</t>
  </si>
  <si>
    <t>Công an tỉnh</t>
  </si>
  <si>
    <t>Văn phòng Tỉnh ủy</t>
  </si>
  <si>
    <t>Báo Đồng Nai</t>
  </si>
  <si>
    <t>Công ty TNHH MTV Khai thác công trình thủy lợi</t>
  </si>
  <si>
    <t>Trường Trung cấp nghề giao thông vận tải</t>
  </si>
  <si>
    <t>Đài Phát thanh truyền hình Đồng Nai</t>
  </si>
  <si>
    <t>Biểu số 52/CK-NSNN</t>
  </si>
  <si>
    <t>DỰ TOÁN CHI ĐẦU TƯ PHÁT TRIỂN CỦA NGÂN SÁCH CẤP TỈNH CHO TỪNG CƠ QUAN, TỔ CHỨC THEO LĨNH VỰC NĂM 2018</t>
  </si>
  <si>
    <t>(Đính kèm Quyết định số          /QĐ-UBND ngày        01/2018 của UBND tỉnh)</t>
  </si>
  <si>
    <t>TRONG ĐÓ</t>
  </si>
  <si>
    <t>CHI AN NINH, QUỐC PHÒNG</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</si>
  <si>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</si>
  <si>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</si>
  <si>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</si>
  <si>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</si>
  <si>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</si>
  <si>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</si>
  <si>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</si>
  <si>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</si>
  <si>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</si>
  <si>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</si>
  <si>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</si>
  <si>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</si>
  <si>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Ban Quản lý dự án đầu tư xây dựng tỉnh</t>
  </si>
  <si>
    <t>Đường 319B  đoạn qua KCN Nhơn Trạch (đoạn còn lại)</t>
  </si>
  <si>
    <t>Khu bảo tồn thiên nhiên văn hóa Đồng Nai</t>
  </si>
  <si>
    <t>Sở Y tế</t>
  </si>
  <si>
    <t>Tỉnh Đoàn Đồng Nai</t>
  </si>
  <si>
    <t>Hội nông dân tỉnh</t>
  </si>
  <si>
    <t>Ban Tôn giáo Tỉnh ủy</t>
  </si>
  <si>
    <t>Sở Lao động Thương binh Xã hội</t>
  </si>
  <si>
    <t>Trường Cao đẳng nghề Công nghệ cao Đồng Nai</t>
  </si>
  <si>
    <t>Chi cục Thủy lợi</t>
  </si>
  <si>
    <t>Bộ chỉ huy quân sự tỉnh</t>
  </si>
  <si>
    <t>Sở Khoa học và công nghệ</t>
  </si>
  <si>
    <t>Bệnh viên đa khoa Thống Nhất</t>
  </si>
  <si>
    <t>Ban bản vệ sức khỏe</t>
  </si>
  <si>
    <t>Bệnh viện Quân y 7B</t>
  </si>
  <si>
    <t>Trường Đại học Đồng Nai</t>
  </si>
  <si>
    <t>Hệ thống thoát nước khu vực Trung tâm xã Thạnh phú, huyện Vĩnh Cửu</t>
  </si>
  <si>
    <t>Hệ thống cấp nước tập trung xã Phú Lợi, huyện Định Quán</t>
  </si>
  <si>
    <t>Xây dựng Trung tâm Pháp y và Trung tâm Giám định y khoa tỉnh</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</si>
  <si>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</si>
  <si>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</si>
  <si>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</si>
  <si>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</si>
  <si>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</si>
  <si>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</si>
  <si>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</si>
  <si>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</si>
  <si>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</si>
  <si>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</si>
  <si>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</si>
  <si>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</si>
  <si>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</si>
  <si>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</si>
  <si>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Long Thọ - Nhơn Trạch</t>
  </si>
  <si>
    <t>Trạm y tế xã Thanh Sơn huyện Định Quán</t>
  </si>
  <si>
    <t>Trạm Y tế xã Phước An - huyện Nhơn Trạch</t>
  </si>
  <si>
    <t>Trạm Y tế xã Bình Hòa - huyện Vĩnh Cửu</t>
  </si>
  <si>
    <t>Trạm Y tế xã Mã Đà - huyện Vĩnh Cửu</t>
  </si>
  <si>
    <t>Nạo vét Suối Săn Máu đoạn đầu của nhánh suối chính (xuất phát từ phường Tân Hòa) đến cầu Xóm Mai</t>
  </si>
  <si>
    <t>Hệ thống thoát nước và xử lý nước thải thị trấn Long Thành giai đoạn ưu tiên</t>
  </si>
  <si>
    <t>Hệ thống thoát nước và xử lý nước thải thị trấn Trảng Bom giai đoạn ưu tiên</t>
  </si>
  <si>
    <t>Trạm xử lý nước thải 2000 m3/ ngày đêm tại Trung tâm ứng dụng công nghệ sinh học Đồng Nai</t>
  </si>
  <si>
    <t>Bệnh viện Da liễu Đồng Nai</t>
  </si>
  <si>
    <t>Trung tâm huấn luyện và thi đấu TDTT tỉnh</t>
  </si>
  <si>
    <t xml:space="preserve">LẬP CHỦ TRƯƠNG VÀ CHUẨN BỊ ĐẦU TƯ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</si>
</sst>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_(* #,##0.00_);_(* \(#,##0.00\);_(* \-??_);_(@_)"/>
  </numFmts>
  <fonts count="14" x14ac:knownFonts="1">
    <font>
      <sz val="11"/>
      <color theme="1"/>
      <name val="Calibri"/>
      <family val="2"/>
      <scheme val="minor"/>
    </font>
    <font>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0"/>
      <color theme="1"/>
      <name val="Times New Roman"/>
      <family val="1"/>
    </font>
    <font>
      <sz val="10"/>
      <color theme="1"/>
      <name val="Times New Roman"/>
      <family val="1"/>
    </font>
    <font>
      <i/>
      <sz val="10"/>
      <color rgb="FF000000"/>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3"/>
      <name val=".VnTime"/>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8" fillId="0" borderId="0"/>
    <xf numFmtId="0" fontId="11" fillId="0" borderId="0"/>
    <xf numFmtId="0" fontId="12" fillId="0" borderId="0"/>
    <xf numFmtId="0" fontId="11" fillId="0" borderId="0"/>
    <xf numFmtId="165" fontId="8" fillId="0" borderId="0"/>
    <xf numFmtId="0" fontId="13" fillId="0" borderId="0"/>
  </cellStyleXfs>
  <cellXfs count="42">
    <xf numFmtId="0" fontId="0" fillId="0" borderId="0" xfId="0"/>
    <xf numFmtId="164" fontId="6" fillId="0" borderId="0" xfId="1" applyNumberFormat="1" applyFont="1" applyFill="1" applyAlignment="1">
      <alignment horizontal="center" vertical="center"/>
    </xf>
    <xf numFmtId="164" fontId="6" fillId="0" borderId="0" xfId="1" applyNumberFormat="1" applyFont="1" applyFill="1" applyAlignment="1">
      <alignment horizontal="center" vertical="top"/>
    </xf>
    <xf numFmtId="0" fontId="5" fillId="0" borderId="0" xfId="0" applyFont="1" applyFill="1" applyAlignment="1">
      <alignment horizontal="center" vertical="center"/>
    </xf>
    <xf numFmtId="0" fontId="6" fillId="0" borderId="0" xfId="0" applyFont="1" applyFill="1" applyAlignment="1">
      <alignment vertical="center"/>
    </xf>
    <xf numFmtId="164" fontId="7" fillId="0" borderId="0" xfId="1" applyNumberFormat="1" applyFont="1" applyFill="1" applyAlignment="1">
      <alignment horizontal="center" vertical="center"/>
    </xf>
    <xf numFmtId="0" fontId="10" fillId="0" borderId="1" xfId="0" applyFont="1" applyFill="1" applyBorder="1" applyAlignment="1">
      <alignment horizontal="center" vertical="center" wrapText="1"/>
    </xf>
    <xf numFmtId="164" fontId="10" fillId="0" borderId="1" xfId="1" applyNumberFormat="1" applyFont="1" applyFill="1" applyBorder="1" applyAlignment="1">
      <alignment horizontal="center" vertical="center" wrapText="1"/>
    </xf>
    <xf numFmtId="0" fontId="9" fillId="0" borderId="1" xfId="0" quotePrefix="1" applyFont="1" applyFill="1" applyBorder="1" applyAlignment="1">
      <alignment horizontal="center" vertical="center" wrapText="1"/>
    </xf>
    <xf numFmtId="0" fontId="10" fillId="0" borderId="1" xfId="2" applyNumberFormat="1" applyFont="1" applyFill="1" applyBorder="1" applyAlignment="1">
      <alignment horizontal="left" vertical="center" wrapText="1"/>
    </xf>
    <xf numFmtId="164" fontId="6" fillId="0" borderId="1" xfId="1" applyNumberFormat="1" applyFont="1" applyFill="1" applyBorder="1" applyAlignment="1">
      <alignment horizontal="center" vertical="center"/>
    </xf>
    <xf numFmtId="0" fontId="10" fillId="0" borderId="1" xfId="0" applyFont="1" applyFill="1" applyBorder="1" applyAlignment="1">
      <alignment vertical="center" wrapText="1"/>
    </xf>
    <xf numFmtId="0" fontId="5" fillId="0" borderId="1" xfId="0" applyFont="1" applyFill="1" applyBorder="1" applyAlignment="1">
      <alignment vertical="center"/>
    </xf>
    <xf numFmtId="164" fontId="5" fillId="0" borderId="1" xfId="1" applyNumberFormat="1" applyFont="1" applyFill="1" applyBorder="1" applyAlignment="1">
      <alignment horizontal="center" vertical="center"/>
    </xf>
    <xf numFmtId="0" fontId="6" fillId="0" borderId="1" xfId="0" applyFont="1" applyFill="1" applyBorder="1" applyAlignment="1">
      <alignment vertical="center" wrapText="1"/>
    </xf>
    <xf numFmtId="0" fontId="10" fillId="0" borderId="1" xfId="3" applyFont="1" applyFill="1" applyBorder="1" applyAlignment="1">
      <alignment horizontal="left" vertical="center" wrapText="1"/>
    </xf>
    <xf numFmtId="0" fontId="5" fillId="0" borderId="1" xfId="0" applyFont="1" applyFill="1" applyBorder="1" applyAlignment="1">
      <alignment vertical="center" wrapText="1"/>
    </xf>
    <xf numFmtId="0" fontId="10" fillId="0" borderId="1" xfId="0" applyNumberFormat="1" applyFont="1" applyFill="1" applyBorder="1" applyAlignment="1">
      <alignment horizontal="left" vertical="center" wrapText="1"/>
    </xf>
    <xf numFmtId="164" fontId="10" fillId="0" borderId="1" xfId="1" applyNumberFormat="1" applyFont="1" applyFill="1" applyBorder="1" applyAlignment="1" applyProtection="1">
      <alignment horizontal="center" vertical="center" wrapText="1"/>
    </xf>
    <xf numFmtId="3" fontId="10" fillId="0" borderId="1" xfId="2" applyNumberFormat="1" applyFont="1" applyFill="1" applyBorder="1" applyAlignment="1">
      <alignment vertical="center" wrapText="1"/>
    </xf>
    <xf numFmtId="3" fontId="10" fillId="0" borderId="1" xfId="2" applyNumberFormat="1" applyFont="1" applyFill="1" applyBorder="1" applyAlignment="1">
      <alignment horizontal="left" vertical="center" wrapText="1"/>
    </xf>
    <xf numFmtId="0" fontId="5" fillId="0" borderId="1" xfId="0" applyFont="1" applyFill="1" applyBorder="1" applyAlignment="1">
      <alignment horizontal="center" vertical="center"/>
    </xf>
    <xf numFmtId="0" fontId="5" fillId="0" borderId="1" xfId="0" quotePrefix="1" applyFont="1" applyFill="1" applyBorder="1" applyAlignment="1">
      <alignment horizontal="center" vertical="center"/>
    </xf>
    <xf numFmtId="0" fontId="10" fillId="0" borderId="1" xfId="5" applyFont="1" applyFill="1" applyBorder="1" applyAlignment="1">
      <alignment vertical="center" wrapText="1"/>
    </xf>
    <xf numFmtId="164" fontId="9" fillId="0" borderId="1" xfId="1" applyNumberFormat="1" applyFont="1" applyFill="1" applyBorder="1" applyAlignment="1">
      <alignment horizontal="center" vertical="center" wrapText="1"/>
    </xf>
    <xf numFmtId="0" fontId="2" fillId="0" borderId="0" xfId="0" applyFont="1" applyFill="1" applyAlignment="1">
      <alignment horizontal="center" vertical="top"/>
    </xf>
    <xf numFmtId="0" fontId="7" fillId="0" borderId="0" xfId="0" applyFont="1" applyFill="1" applyAlignment="1">
      <alignment horizontal="center" vertical="center"/>
    </xf>
    <xf numFmtId="0" fontId="9" fillId="0" borderId="1" xfId="0" applyFont="1" applyFill="1" applyBorder="1" applyAlignment="1">
      <alignment horizontal="center" vertical="center" wrapText="1"/>
    </xf>
    <xf numFmtId="3" fontId="10" fillId="0" borderId="1" xfId="4" applyNumberFormat="1" applyFont="1" applyFill="1" applyBorder="1" applyAlignment="1">
      <alignment horizontal="justify" vertical="center" wrapText="1"/>
    </xf>
    <xf numFmtId="3" fontId="6" fillId="0" borderId="1" xfId="0" applyNumberFormat="1" applyFont="1" applyFill="1" applyBorder="1" applyAlignment="1">
      <alignment vertical="center" wrapText="1"/>
    </xf>
    <xf numFmtId="0" fontId="0" fillId="0" borderId="0" xfId="0" applyFill="1"/>
    <xf numFmtId="3" fontId="10" fillId="0" borderId="1" xfId="3" applyNumberFormat="1" applyFont="1" applyFill="1" applyBorder="1" applyAlignment="1">
      <alignment horizontal="left" vertical="center" wrapText="1"/>
    </xf>
    <xf numFmtId="3" fontId="10" fillId="0" borderId="1" xfId="0" applyNumberFormat="1" applyFont="1" applyFill="1" applyBorder="1" applyAlignment="1">
      <alignment vertical="center" wrapText="1"/>
    </xf>
    <xf numFmtId="3" fontId="10" fillId="0" borderId="1" xfId="0" applyNumberFormat="1" applyFont="1" applyFill="1" applyBorder="1" applyAlignment="1">
      <alignment horizontal="left" vertical="center" wrapText="1"/>
    </xf>
    <xf numFmtId="0" fontId="9" fillId="0" borderId="1" xfId="0" applyFont="1" applyFill="1" applyBorder="1" applyAlignment="1">
      <alignment horizontal="center" vertical="center" wrapText="1"/>
    </xf>
    <xf numFmtId="164" fontId="9" fillId="0" borderId="1" xfId="1" applyNumberFormat="1" applyFont="1" applyFill="1" applyBorder="1" applyAlignment="1">
      <alignment horizontal="center" vertical="center" wrapText="1"/>
    </xf>
    <xf numFmtId="0" fontId="2" fillId="0" borderId="0" xfId="0" applyFont="1" applyFill="1" applyAlignment="1">
      <alignment horizontal="center" vertical="center"/>
    </xf>
    <xf numFmtId="164" fontId="3" fillId="0" borderId="0" xfId="1" applyNumberFormat="1" applyFont="1" applyFill="1" applyAlignment="1">
      <alignment horizontal="center" vertical="center"/>
    </xf>
    <xf numFmtId="0" fontId="2" fillId="0" borderId="0" xfId="0" applyFont="1" applyFill="1" applyAlignment="1">
      <alignment horizontal="center" vertical="top"/>
    </xf>
    <xf numFmtId="0" fontId="4" fillId="0" borderId="0" xfId="0" applyFont="1" applyFill="1" applyAlignment="1">
      <alignment horizontal="center" vertical="center"/>
    </xf>
    <xf numFmtId="0" fontId="7" fillId="0" borderId="0" xfId="0" applyFont="1" applyFill="1" applyAlignment="1">
      <alignment horizontal="center" vertical="center"/>
    </xf>
    <xf numFmtId="164" fontId="5" fillId="0" borderId="1" xfId="1" applyNumberFormat="1" applyFont="1" applyFill="1" applyBorder="1" applyAlignment="1">
      <alignment horizontal="center" vertical="center" wrapText="1"/>
    </xf>
  </cellXfs>
  <cellStyles count="8">
    <cellStyle name="Comma" xfId="1" builtinId="3"/>
    <cellStyle name="Excel Built-in Comma" xfId="6"/>
    <cellStyle name="Excel Built-in Normal" xfId="2"/>
    <cellStyle name="Normal" xfId="0" builtinId="0"/>
    <cellStyle name="Normal 3 2" xfId="3"/>
    <cellStyle name="Normal 4" xfId="7"/>
    <cellStyle name="Normal_2011 2" xfId="5"/>
    <cellStyle name="Normal_Sheet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SAU%20PH&#202;%20DUY&#7878;T/KH%202019%20gui%20TC(30-11)%20-%20SKH&#272;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19"/>
      <sheetName val="2, NSTT"/>
      <sheetName val="3, XSKT "/>
      <sheetName val="4,Tinh trả nợ "/>
      <sheetName val="5, HTMT"/>
      <sheetName val="6, Nguon H 2019"/>
    </sheetNames>
    <sheetDataSet>
      <sheetData sheetId="0"/>
      <sheetData sheetId="1">
        <row r="18">
          <cell r="B18" t="str">
            <v>Nâng cấp mở rộng đường Hương lộ 21 huyện Long Thành (phương án đầu tư cải tạo theo tuyến đường hiện hữu), kể cả chi phí bồi thường giải phóng mặt bằng</v>
          </cell>
        </row>
        <row r="19">
          <cell r="B19" t="str">
            <v>Xây dựng Nút giao thông ngã tư Tân Phong (hạng mục phát sinh)</v>
          </cell>
        </row>
        <row r="21">
          <cell r="B21" t="str">
            <v>Nâng cấp, mở rộng đường ĐT 765 đoạn từ km 5+500 đến km 10+000, huyện Xuân Lộc</v>
          </cell>
          <cell r="E21">
            <v>16057</v>
          </cell>
        </row>
        <row r="25">
          <cell r="B25" t="str">
            <v>Dự án Đường kết nối vào cảng Phước An (đoạn từ đường 319 đến nút giao cắt với đường cao tốc Bến Lức – Long Thành), huyện Nhơn Trạch (kể cả bồi thường giải phóng mặt bằng)</v>
          </cell>
          <cell r="E25">
            <v>70000</v>
          </cell>
        </row>
        <row r="28">
          <cell r="B28" t="str">
            <v>Dự án Xây dựng cầu Suối Nứa trên đường vào Trung ương cục miền Nam</v>
          </cell>
          <cell r="E28">
            <v>1000</v>
          </cell>
        </row>
        <row r="31">
          <cell r="B31" t="str">
            <v>Dự án xây dựng đoạn 3 tuyến đường Cao Cang , huyện Định Quán (kể cả bồi thường giải phóng mặt bằng)</v>
          </cell>
          <cell r="E31">
            <v>21000</v>
          </cell>
        </row>
        <row r="34">
          <cell r="B34" t="str">
            <v>Đường nhựa từ ngã ba Bà Hào đi bia di tích Trung ương cục miền Nam huyện VC</v>
          </cell>
          <cell r="E34">
            <v>25000</v>
          </cell>
        </row>
        <row r="40">
          <cell r="B40" t="str">
            <v>Nâng cấp đường ĐT 763 từ Km 0+000 đến Km 29+500  (kể cả bồi thường giải phóng mặt bằng do UBND huyện Định Quán và huyện Xuân Lộc) - đoạn Km0-Km8+300 và Km15+000 đến Km24+000</v>
          </cell>
          <cell r="E40">
            <v>100000</v>
          </cell>
        </row>
        <row r="42">
          <cell r="B42" t="str">
            <v>Dự án Kè sông Vàm Mương - Long Tàu đoạn qua khu vực ấp 2, xã Phước Khánh, huyện Nhơn Trạch (kể cả BTGPMB)</v>
          </cell>
          <cell r="E42">
            <v>20000</v>
          </cell>
        </row>
        <row r="46">
          <cell r="B46" t="str">
            <v xml:space="preserve">Dự án xây Kho lưu trữ chuyên dụng tỉnh </v>
          </cell>
          <cell r="E46">
            <v>15000</v>
          </cell>
        </row>
        <row r="47">
          <cell r="B47" t="str">
            <v>Trụ sở làm việc Chi cục Bảo vệ Môi trường và một số đơn vị trực thuộc Sở Tài nguyên và Môi trường</v>
          </cell>
          <cell r="E47">
            <v>25000</v>
          </cell>
        </row>
        <row r="48">
          <cell r="B48" t="str">
            <v xml:space="preserve">Xây dựng Trụ sở làm việc Khu Bảo tồn </v>
          </cell>
          <cell r="E48">
            <v>700</v>
          </cell>
        </row>
        <row r="49">
          <cell r="B49" t="str">
            <v>Xây mới Trụ sở làm việc Tỉnh đoàn Đồng Nai</v>
          </cell>
          <cell r="E49">
            <v>9000</v>
          </cell>
        </row>
        <row r="50">
          <cell r="B50" t="str">
            <v>Xây dựng mới trụ sở làm việc hội nông dân tỉnh</v>
          </cell>
          <cell r="E50">
            <v>7800</v>
          </cell>
        </row>
        <row r="51">
          <cell r="B51" t="str">
            <v>Xây dựng Nhà làm việc các cơ quan khối Đảng Tỉnh Đồng Nai</v>
          </cell>
          <cell r="E51">
            <v>28000</v>
          </cell>
        </row>
        <row r="52">
          <cell r="B52" t="str">
            <v>Trụ sở làm việc Ủy ban đoàn kết công giáo</v>
          </cell>
          <cell r="E52">
            <v>5000</v>
          </cell>
        </row>
        <row r="53">
          <cell r="B53" t="str">
            <v>Xây dựng trụ sở làm việc Sở Lao động, thương binh và xã hội</v>
          </cell>
          <cell r="E53">
            <v>25000</v>
          </cell>
        </row>
        <row r="55">
          <cell r="B55" t="str">
            <v xml:space="preserve">Dự án Xây mới Trụ sở làm việc Báo Đồng Nai </v>
          </cell>
          <cell r="E55">
            <v>10000</v>
          </cell>
        </row>
        <row r="59">
          <cell r="B59" t="str">
            <v>Tuyến thoát nước từ cầu Suối Cạn ra rạch Cái Sình</v>
          </cell>
          <cell r="E59">
            <v>4800</v>
          </cell>
        </row>
        <row r="60">
          <cell r="B60" t="str">
            <v>Dự án tuyến thoát nước dải cây xanh (kể cả BTGPMB và triển khai thi công Đoạn 3)</v>
          </cell>
          <cell r="E60">
            <v>50000</v>
          </cell>
        </row>
        <row r="61">
          <cell r="B61" t="str">
            <v>Chống ngập úng khu vực Suối Chùa, suối Bà Lúa, suối Cầu Quan (kể cả bồi thường giải phóng mặt bằng)</v>
          </cell>
          <cell r="E61">
            <v>110000</v>
          </cell>
        </row>
        <row r="63">
          <cell r="B63" t="str">
            <v>Tuyến thoát nước từ Khu công nghiệp I ra rạch Bà Ký, huyện Nhơn Trạch</v>
          </cell>
          <cell r="E63">
            <v>5400</v>
          </cell>
        </row>
        <row r="64">
          <cell r="B64" t="str">
            <v>Tuyến thoát nước từ khu phố 4 đến Suối Đá thị trấn Trảng Bom, huyện Trảng Bom</v>
          </cell>
          <cell r="E64">
            <v>26500</v>
          </cell>
        </row>
        <row r="65">
          <cell r="B65" t="str">
            <v>Hệ thống thoát nước khu vực Suối nước Trong huyện Long Thành</v>
          </cell>
          <cell r="E65">
            <v>100000</v>
          </cell>
        </row>
        <row r="66">
          <cell r="B66" t="str">
            <v>Hệ thống thoát nước và xử lý nước thải thành phố Biên Hòa (vốn đối ứng theo Hiệp định), trong đó đã bao gồm chi phí bồi thường giải phóng mặt bằng do Trung tâm phát triển quỹ đất tỉnh làm chủ đầu tư</v>
          </cell>
          <cell r="E66">
            <v>70000</v>
          </cell>
        </row>
        <row r="68">
          <cell r="B68" t="str">
            <v>Hệ thống cấp nước tập trung ấp Bàu Cối, xã Bảo Quang, thị xã Long Khánh</v>
          </cell>
          <cell r="E68">
            <v>5000</v>
          </cell>
        </row>
        <row r="69">
          <cell r="B69" t="str">
            <v>Nâng cấp, mở rộng hệ thống cấp nước tập trung xã Xuân Mỹ</v>
          </cell>
          <cell r="E69">
            <v>16000</v>
          </cell>
        </row>
        <row r="72">
          <cell r="B72" t="str">
            <v>Nâng cấp, mở rộng hệ thống cấp nước tập trung xã Hàng Gòn, thị xã Long Khánh</v>
          </cell>
          <cell r="E72">
            <v>5000</v>
          </cell>
        </row>
        <row r="73">
          <cell r="B73" t="str">
            <v>Hệ thống cấp nước tập trung xã Phú An, huyện Tân Phú</v>
          </cell>
          <cell r="E73">
            <v>12000</v>
          </cell>
        </row>
        <row r="74">
          <cell r="B74" t="str">
            <v>Hệ thống cấp nước tập trung xã Nam Cát Tiên, huyện Tân Phú</v>
          </cell>
          <cell r="E74">
            <v>5000</v>
          </cell>
        </row>
        <row r="77">
          <cell r="B77" t="str">
            <v>Trạm bơm Đắc Lua</v>
          </cell>
          <cell r="E77">
            <v>500</v>
          </cell>
        </row>
        <row r="79">
          <cell r="B79" t="str">
            <v>Dự án Thủy lợi phục vụ tưới vùng mía Định Quán tỉnh Đồng Nai (chưa bao gồm vốn ngân sách Trung ương hỗ trợ) ngân sách tỉnh 109,503 tỷ</v>
          </cell>
          <cell r="E79">
            <v>30000</v>
          </cell>
        </row>
        <row r="80">
          <cell r="B80" t="str">
            <v>Hồ chứa nước Gia Măng huyện Xuân Lộc (kể cả hạng mục phát sinh)</v>
          </cell>
          <cell r="E80">
            <v>15000</v>
          </cell>
        </row>
        <row r="84">
          <cell r="B84" t="str">
            <v xml:space="preserve">Xây dựng đường và cầu qua đập tràn hồ tuyến V, hồ Cầu Mới </v>
          </cell>
          <cell r="E84">
            <v>11000</v>
          </cell>
        </row>
        <row r="85">
          <cell r="B85" t="str">
            <v>Dự án kè gia cố bờ sông Đồng Nai; đoạn từ khu dân cư Cầu Rạch Cát phường Thống Nhất đến Nhà máy xử lý nước thải số 2 phường Tam Hiệp, thành phố Biên Hòa-dự án đối ứng theo cam kết với Jica khi triển khai dự án TNXLNT tp BH giai đoạn 1 từ vốn ODA (kể cả bồi thường giải phóng mặt bằng)</v>
          </cell>
          <cell r="E85">
            <v>100000</v>
          </cell>
        </row>
        <row r="92">
          <cell r="B92" t="str">
            <v>Dự án cải tạo, nạo vét hồ Sen và hồ Bà Hào, huyện Vĩnh Cửu (hạng mục phát sinh)</v>
          </cell>
          <cell r="E92">
            <v>3500</v>
          </cell>
        </row>
        <row r="93">
          <cell r="B93" t="str">
            <v>Tiêu thoát lũ xã Bình Lộc thị xã Long Khánh (kể cả bồi thường giải phóng mặt bằng)</v>
          </cell>
          <cell r="E93">
            <v>18000</v>
          </cell>
        </row>
        <row r="98">
          <cell r="B98" t="str">
            <v>Sửa chữa, nạo vét lòng hồ công trình hồ Suối Vọng</v>
          </cell>
          <cell r="E98">
            <v>12000</v>
          </cell>
        </row>
        <row r="103">
          <cell r="B103" t="str">
            <v>Dự án Trung tâm huấn luyện quân nhân, dự bị động viên Bộ Chỉ huy quân sự tỉnh (hạng mục phát sinh)</v>
          </cell>
          <cell r="E103">
            <v>4500</v>
          </cell>
        </row>
        <row r="104">
          <cell r="B104" t="str">
            <v>Trang bị phương tiện phòng cháy, chữa cháy và cứu nạn cứu hộ cho cảnh sát PCCC tỉnh từ năm 2015-2018 (tên cũ KH 17 là Tiểu dự án đầu tư trang bị phương tiện PCCC và CNCH cho CS PCCC)</v>
          </cell>
          <cell r="E104">
            <v>3000</v>
          </cell>
        </row>
        <row r="105">
          <cell r="B105" t="str">
            <v>Dự án đầu tư trang thiết bị cứu nạn cứu hộ giai đoạn 2016-2020 cho CS PCCC tỉnh</v>
          </cell>
          <cell r="E105">
            <v>9000</v>
          </cell>
        </row>
        <row r="106">
          <cell r="B106" t="str">
            <v>Trung tâm giáo dục quốc phòng và an ninh tỉnh</v>
          </cell>
          <cell r="E106">
            <v>65000</v>
          </cell>
        </row>
        <row r="107">
          <cell r="B107" t="str">
            <v xml:space="preserve">Dự án Nhà làm việc, nhà phục vụ Bộ Chỉ huy quân sự tỉnh Đồng Nai </v>
          </cell>
          <cell r="E107">
            <v>15000</v>
          </cell>
        </row>
        <row r="108">
          <cell r="B108" t="str">
            <v>Dự án Trung tâm chỉ huy Công an tỉnh Đồng Nai (kể cả bồi thường giải phóng mặt bằng)</v>
          </cell>
          <cell r="E108">
            <v>160000</v>
          </cell>
        </row>
        <row r="110">
          <cell r="B110" t="str">
            <v>Dự án cải tạo và xây dựng Trụ sở Công an huyện Nhơn Trạch (tỉnh 50%, Bộ CA 40%, huyện 10%)</v>
          </cell>
          <cell r="E110">
            <v>7000</v>
          </cell>
        </row>
        <row r="113">
          <cell r="B113"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E113">
            <v>500</v>
          </cell>
        </row>
        <row r="115">
          <cell r="B115" t="str">
            <v>Trung tâm chiếu xạ Sở khoa học Công nghệ (ngân sách tỉnh 70%)</v>
          </cell>
          <cell r="E115">
            <v>28000</v>
          </cell>
        </row>
        <row r="116">
          <cell r="B116" t="str">
            <v>Dự án xây dựng trung tâm tích hợp dữ liệu trong các cơ quan Đảng tỉnh ĐN</v>
          </cell>
          <cell r="E116">
            <v>3500</v>
          </cell>
        </row>
        <row r="117">
          <cell r="B117" t="str">
            <v>Dự án xây dựng các hệ thống thông tin và phần mềm đặc trưng của tỉnh Đồng Nai</v>
          </cell>
          <cell r="E117">
            <v>1200</v>
          </cell>
        </row>
        <row r="119">
          <cell r="B119" t="str">
            <v>Nâng cấp hệ thống thư điện tử tỉnh Đồng Nai</v>
          </cell>
          <cell r="E119">
            <v>3600</v>
          </cell>
        </row>
        <row r="120">
          <cell r="B120" t="str">
            <v>Dự án an toàn thông tin mạng trên địa bàn tỉnh Đồng Nai triển khai thực hiện cho các cơ quan trực thuộc tỉnh</v>
          </cell>
          <cell r="E120">
            <v>16000</v>
          </cell>
        </row>
        <row r="121">
          <cell r="B121" t="str">
            <v>Dự án Xây dựng trung tâm tích hợp dữ liệu tỉnh Đồng Nai giai đoạn 2</v>
          </cell>
          <cell r="E121">
            <v>12000</v>
          </cell>
        </row>
        <row r="133">
          <cell r="B133" t="str">
            <v xml:space="preserve">Sửa chữa công trình Đập dâng Long An </v>
          </cell>
          <cell r="E133">
            <v>100</v>
          </cell>
        </row>
        <row r="135">
          <cell r="B135" t="str">
            <v>Dự án xây dựng 06 Nhà trạm kiểm lâm và 04 trạm kiểm soát rừng</v>
          </cell>
          <cell r="E135">
            <v>50</v>
          </cell>
        </row>
        <row r="137">
          <cell r="B137" t="str">
            <v>Dự án Trụ sở làm việc Ban QLDA đầu tư xây dựng tỉnh và Trung tam hành chính công tỉnh Đồng Nai  (NST 50% chi phi xây lắp + thiết bị)</v>
          </cell>
          <cell r="E137">
            <v>500</v>
          </cell>
        </row>
        <row r="139">
          <cell r="B139" t="str">
            <v>Trung tâm công tác xã hội tổng hợp Đồng Nai (vốn TW đã TB 15 tỷ)</v>
          </cell>
          <cell r="E139">
            <v>500</v>
          </cell>
        </row>
      </sheetData>
      <sheetData sheetId="2">
        <row r="9">
          <cell r="E9">
            <v>895449</v>
          </cell>
        </row>
        <row r="13">
          <cell r="B13" t="str">
            <v>Xây dựng khoa sơ sinh bệnh viện Nhi đồng Đồng Nai</v>
          </cell>
          <cell r="E13">
            <v>5000</v>
          </cell>
        </row>
        <row r="14">
          <cell r="B14" t="str">
            <v>Khối điều trị bệnh viện Thống Nhất</v>
          </cell>
          <cell r="E14">
            <v>120000</v>
          </cell>
        </row>
        <row r="15">
          <cell r="B15" t="str">
            <v>Hệ thống xử lý nước thải bệnh viên 7B</v>
          </cell>
          <cell r="E15">
            <v>11600</v>
          </cell>
        </row>
        <row r="16">
          <cell r="B16" t="str">
            <v>Trạm Y tế xã Nhân Nghĩa - huyện Cẩm Mỹ</v>
          </cell>
          <cell r="E16">
            <v>5200</v>
          </cell>
        </row>
        <row r="17">
          <cell r="B17" t="str">
            <v>Trạm Y tế xã Phú Bình - huyện Tân Phú</v>
          </cell>
          <cell r="E17">
            <v>3770</v>
          </cell>
        </row>
        <row r="18">
          <cell r="B18" t="str">
            <v xml:space="preserve">Trạm Y tế xã Lang Minh - huyện Xuân Lộc </v>
          </cell>
          <cell r="E18">
            <v>7000</v>
          </cell>
        </row>
        <row r="19">
          <cell r="B19" t="str">
            <v>Trạm Y tế xã Phước Khánh - huyện Nhơn Trạch</v>
          </cell>
          <cell r="E19">
            <v>3900</v>
          </cell>
        </row>
        <row r="20">
          <cell r="B20" t="str">
            <v>Trạm Y tế xã Hiếu Liêm - huyện Vĩnh Cửu</v>
          </cell>
          <cell r="E20">
            <v>4700</v>
          </cell>
        </row>
        <row r="21">
          <cell r="B21" t="str">
            <v>Trạm Y tế xã Tân Bình - huyện Vĩnh Cửu</v>
          </cell>
          <cell r="E21">
            <v>4500</v>
          </cell>
        </row>
        <row r="22">
          <cell r="B22" t="str">
            <v>Trạm Y tế xã Phú Tân - huyện Định Quán</v>
          </cell>
          <cell r="E22">
            <v>5200</v>
          </cell>
        </row>
        <row r="23">
          <cell r="B23" t="str">
            <v>Trạm Y tế xã Trung Hòa - huyện Trảng Bom</v>
          </cell>
          <cell r="E23">
            <v>6400</v>
          </cell>
        </row>
        <row r="24">
          <cell r="B24" t="str">
            <v>Trạm Y tế xã Bàu Sen - thị xã Long Khánh</v>
          </cell>
          <cell r="E24">
            <v>4800</v>
          </cell>
        </row>
        <row r="25">
          <cell r="B25" t="str">
            <v>Dự án sửa chữa nâng cấp hệ thống điện, trạm biến áp và hệ thống chiếu sáng của Bệnh viện quân y 7B</v>
          </cell>
          <cell r="E25">
            <v>7000</v>
          </cell>
        </row>
        <row r="27">
          <cell r="B27" t="str">
            <v>Trạm Y tế xã La Ngà - huyện Định Quán</v>
          </cell>
        </row>
        <row r="37">
          <cell r="B37" t="str">
            <v>Dự án Chẩn đoán nhanh và sơ cấp cứu cho các cơ sở y tế trên địa bàn tỉnh (kể cả chi phí chuẩn bị đầu tư)</v>
          </cell>
          <cell r="E37">
            <v>29000</v>
          </cell>
        </row>
        <row r="38">
          <cell r="B38" t="str">
            <v>Dự án Trang thiết bị phục hồi chức năng vật lý trị liệu của Ban bảo vệ chăm sóc sức khỏe cán bộ tỉnh</v>
          </cell>
          <cell r="E38">
            <v>6700</v>
          </cell>
        </row>
        <row r="39">
          <cell r="B39" t="str">
            <v>Dự án xây dựng khu khám và thẩm mỹ Bệnh viện Da liễu Đồng Nai</v>
          </cell>
          <cell r="E39">
            <v>16000</v>
          </cell>
        </row>
        <row r="42">
          <cell r="B42" t="str">
            <v>Xây dựng Trường THPT Chu Văn An</v>
          </cell>
          <cell r="E42">
            <v>5500</v>
          </cell>
        </row>
        <row r="43">
          <cell r="B43" t="str">
            <v>Xây dựng Trường THPT Lê Hồng Phong</v>
          </cell>
          <cell r="E43">
            <v>4000</v>
          </cell>
        </row>
        <row r="44">
          <cell r="B44" t="str">
            <v xml:space="preserve">Dự án Trung tâm Đào tạo và sát hạch lái xe loại I (tại huyện Trảng Bom) </v>
          </cell>
          <cell r="E44">
            <v>5170</v>
          </cell>
        </row>
        <row r="45">
          <cell r="B45" t="str">
            <v>Dự án đầu tư thí điểm trường học tiên tiến hiện đại tỉnh Đồng Nai giai đoạn 2016-2020</v>
          </cell>
          <cell r="E45">
            <v>56000</v>
          </cell>
        </row>
        <row r="46">
          <cell r="B46" t="str">
            <v>Khối tiểu học và mầm non của trường Phổ thông thực hành sư phạm thuộc trường Đại học Đồng Nai</v>
          </cell>
          <cell r="E46">
            <v>17000</v>
          </cell>
        </row>
        <row r="47">
          <cell r="B47" t="str">
            <v>Khối lớp học 12 phòng và 3 phòng học chức năng, sửa chữa trường THPT Trị An</v>
          </cell>
          <cell r="E47">
            <v>5000</v>
          </cell>
        </row>
        <row r="48">
          <cell r="B48" t="str">
            <v>Sửa chữa, cải tạo trường THPT Phú Ngọc, huyện Định Quán</v>
          </cell>
          <cell r="E48">
            <v>22000</v>
          </cell>
        </row>
        <row r="49">
          <cell r="B49" t="str">
            <v>Nâng cấp cơ sở vật chất, trang thiết bị dạy và học Trường chính trị tỉnh Đồng Nai</v>
          </cell>
          <cell r="E49">
            <v>400</v>
          </cell>
        </row>
        <row r="50">
          <cell r="B50" t="str">
            <v>Dự án xây dựng mới 12 phòng học Trường trung học phổ thông Long Phước, huyện Long Thành</v>
          </cell>
          <cell r="E50">
            <v>3500</v>
          </cell>
        </row>
        <row r="51">
          <cell r="B51" t="str">
            <v>Cải tạo, nâng cấp cơ sở vật chất Trường THPT Long Khánh thành Trường THPT chuyên Long Khánh</v>
          </cell>
          <cell r="E51">
            <v>10500</v>
          </cell>
        </row>
        <row r="52">
          <cell r="B52" t="str">
            <v>Nâng cao chất lượng dạy nghề phù hợp với yêu cầu phát triển kinh tế xã hội tỉnh Đồng Nai giai đoạn 2016-2020 (trong đó có vốn của 02 trường là 1,2 tỷ đồng).</v>
          </cell>
          <cell r="E52">
            <v>19000</v>
          </cell>
        </row>
        <row r="53">
          <cell r="B53" t="str">
            <v>Hệ thống thông tin quản lý trường đại học Đồng Nai</v>
          </cell>
          <cell r="E53">
            <v>3930</v>
          </cell>
        </row>
        <row r="55">
          <cell r="B55" t="str">
            <v>Dự án nâng cấp xưởng thực hành và xây dựng 08 phòng học Trường Cao đẳng nghề Công nghệ cao Đồng Nai (Ngân sách tỉnh 5 tỷ + kinh phí Trường 3 tỷ) (kể cả chi phí chuẩn bị đầu tư)</v>
          </cell>
          <cell r="E55">
            <v>5000</v>
          </cell>
        </row>
        <row r="56">
          <cell r="B56" t="str">
            <v>Dự án Sửa chữa, cải tạo nâng cấp cơ sở vật chất Trường THPT Vĩnh Cửu, huyện Vĩnh Cửu</v>
          </cell>
          <cell r="E56">
            <v>15000</v>
          </cell>
        </row>
        <row r="60">
          <cell r="B60" t="str">
            <v>Xây dựng Nhà ở vận động viên và cải tạo, nâng cấp cảnh quan toàn khu Trung tâm Thể dục thể thao tỉnh</v>
          </cell>
          <cell r="E60">
            <v>8000</v>
          </cell>
        </row>
        <row r="61">
          <cell r="B61" t="str">
            <v>Xây dựng mới Cơ sở điều trị nghiện ma túy tỉnh Đồng Nai</v>
          </cell>
          <cell r="E61">
            <v>160000</v>
          </cell>
        </row>
        <row r="63">
          <cell r="B63" t="str">
            <v>Trang thiết bị âm thanh, ánh sáng, sản xuất chương trình cho studio ca nhạc 108 m2 (5 tỷ sự nghiệp phát triển của Đài PTTH + 15 tỷ ngân sách)</v>
          </cell>
          <cell r="E63">
            <v>15000</v>
          </cell>
        </row>
        <row r="64">
          <cell r="B64" t="str">
            <v>Trang thiết bị hệ thống camera, thiết bị sản xuất chương trình cho nhà hát truyền hình 400 chỗ ngồi (5 tỷ sự nghiệp phát triển của Đài PTTH + 20 tỷ ngân sách)</v>
          </cell>
          <cell r="E64">
            <v>20000</v>
          </cell>
        </row>
        <row r="69">
          <cell r="B69" t="str">
            <v>Dự án mở rộng, tu bổ tôn tạo di tích đền thờ Nguyễn Hữu Cảnh (kể cả bồi thường giải phóng mặt bằng)</v>
          </cell>
          <cell r="E69">
            <v>40000</v>
          </cell>
        </row>
        <row r="103">
          <cell r="B103" t="str">
            <v>Dự án xây dựng bổ sung, nâng cấp hạ tầng công nghệ thông tin, hệ thống mạng tại Bộ chỉ huy Quân sự tỉnh Đồng Nai</v>
          </cell>
          <cell r="E103">
            <v>129</v>
          </cell>
        </row>
      </sheetData>
      <sheetData sheetId="3"/>
      <sheetData sheetId="4">
        <row r="14">
          <cell r="N14">
            <v>35930</v>
          </cell>
        </row>
      </sheetData>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8"/>
  <sheetViews>
    <sheetView tabSelected="1" topLeftCell="A7" workbookViewId="0">
      <selection activeCell="A6" sqref="A6:XFD6"/>
    </sheetView>
  </sheetViews>
  <sheetFormatPr defaultRowHeight="15" x14ac:dyDescent="0.25"/>
  <cols>
    <col min="1" max="1" width="6" customWidth="1"/>
    <col min="2" max="2" width="35.85546875" customWidth="1"/>
    <col min="3" max="3" width="10.42578125" customWidth="1"/>
    <col min="4" max="8" width="9.140625" style="30"/>
    <col min="9" max="9" width="8.140625" customWidth="1"/>
    <col min="10" max="10" width="7.5703125" customWidth="1"/>
    <col min="11" max="11" width="8.5703125" customWidth="1"/>
    <col min="12" max="15" width="9.140625" style="30"/>
    <col min="16" max="16" width="8.85546875" style="30" customWidth="1"/>
  </cols>
  <sheetData>
    <row r="1" spans="1:16" x14ac:dyDescent="0.25">
      <c r="A1" s="36" t="s">
        <v>6</v>
      </c>
      <c r="B1" s="36"/>
      <c r="C1" s="1"/>
      <c r="D1" s="1"/>
      <c r="E1" s="1"/>
      <c r="F1" s="1"/>
      <c r="G1" s="1"/>
      <c r="H1" s="1"/>
      <c r="I1" s="1"/>
      <c r="J1" s="1"/>
      <c r="K1" s="1"/>
      <c r="L1" s="1"/>
      <c r="M1" s="37" t="s">
        <v>17</v>
      </c>
      <c r="N1" s="37"/>
      <c r="O1" s="37"/>
      <c r="P1" s="1"/>
    </row>
    <row r="2" spans="1:16" x14ac:dyDescent="0.25">
      <c r="A2" s="38" t="s">
        <v>5</v>
      </c>
      <c r="B2" s="38"/>
      <c r="C2" s="2"/>
      <c r="D2" s="2"/>
      <c r="E2" s="2"/>
      <c r="F2" s="2"/>
      <c r="G2" s="2"/>
      <c r="H2" s="2"/>
      <c r="I2" s="2"/>
      <c r="J2" s="2"/>
      <c r="K2" s="2"/>
      <c r="L2" s="2"/>
      <c r="M2" s="2"/>
      <c r="N2" s="2"/>
      <c r="O2" s="2"/>
      <c r="P2" s="2"/>
    </row>
    <row r="3" spans="1:16" x14ac:dyDescent="0.25">
      <c r="A3" s="25"/>
      <c r="B3" s="25"/>
      <c r="C3" s="2"/>
      <c r="D3" s="2"/>
      <c r="E3" s="2"/>
      <c r="F3" s="2"/>
      <c r="G3" s="2"/>
      <c r="H3" s="2"/>
      <c r="I3" s="2"/>
      <c r="J3" s="2"/>
      <c r="K3" s="2"/>
      <c r="L3" s="2"/>
      <c r="M3" s="2"/>
      <c r="N3" s="2"/>
      <c r="O3" s="2"/>
      <c r="P3" s="2"/>
    </row>
    <row r="4" spans="1:16" ht="15.75" x14ac:dyDescent="0.25">
      <c r="A4" s="39" t="s">
        <v>18</v>
      </c>
      <c r="B4" s="39"/>
      <c r="C4" s="39"/>
      <c r="D4" s="39"/>
      <c r="E4" s="39"/>
      <c r="F4" s="39"/>
      <c r="G4" s="39"/>
      <c r="H4" s="39"/>
      <c r="I4" s="39"/>
      <c r="J4" s="39"/>
      <c r="K4" s="39"/>
      <c r="L4" s="39"/>
      <c r="M4" s="39"/>
      <c r="N4" s="39"/>
      <c r="O4" s="39"/>
      <c r="P4" s="39"/>
    </row>
    <row r="5" spans="1:16" x14ac:dyDescent="0.25">
      <c r="A5" s="40" t="s">
        <v>19</v>
      </c>
      <c r="B5" s="40"/>
      <c r="C5" s="40"/>
      <c r="D5" s="40"/>
      <c r="E5" s="40"/>
      <c r="F5" s="40"/>
      <c r="G5" s="40"/>
      <c r="H5" s="40"/>
      <c r="I5" s="40"/>
      <c r="J5" s="40"/>
      <c r="K5" s="40"/>
      <c r="L5" s="40"/>
      <c r="M5" s="40"/>
      <c r="N5" s="40"/>
      <c r="O5" s="40"/>
      <c r="P5" s="40"/>
    </row>
    <row r="6" spans="1:16" x14ac:dyDescent="0.25">
      <c r="A6" s="26"/>
      <c r="B6" s="26"/>
      <c r="C6" s="26"/>
      <c r="D6" s="26"/>
      <c r="E6" s="26"/>
      <c r="F6" s="26"/>
      <c r="G6" s="26"/>
      <c r="H6" s="26"/>
      <c r="I6" s="26"/>
      <c r="J6" s="26"/>
      <c r="K6" s="26"/>
      <c r="L6" s="26"/>
      <c r="M6" s="26"/>
      <c r="N6" s="26"/>
      <c r="O6" s="26"/>
      <c r="P6" s="26"/>
    </row>
    <row r="7" spans="1:16" x14ac:dyDescent="0.25">
      <c r="A7" s="26"/>
      <c r="B7" s="26"/>
      <c r="C7" s="26"/>
      <c r="D7" s="26"/>
      <c r="E7" s="26"/>
      <c r="F7" s="26"/>
      <c r="G7" s="26"/>
      <c r="H7" s="26"/>
      <c r="I7" s="26"/>
      <c r="J7" s="26"/>
      <c r="K7" s="26"/>
      <c r="L7" s="26"/>
      <c r="M7" s="26"/>
      <c r="N7" s="26"/>
      <c r="O7" s="26"/>
      <c r="P7" s="26"/>
    </row>
    <row r="8" spans="1:16" x14ac:dyDescent="0.25">
      <c r="A8" s="3"/>
      <c r="B8" s="4"/>
      <c r="C8" s="1"/>
      <c r="D8" s="1"/>
      <c r="E8" s="1"/>
      <c r="F8" s="1"/>
      <c r="G8" s="1"/>
      <c r="H8" s="1"/>
      <c r="I8" s="1"/>
      <c r="J8" s="1"/>
      <c r="K8" s="1"/>
      <c r="L8" s="1"/>
      <c r="M8" s="1"/>
      <c r="N8" s="1"/>
      <c r="O8" s="5" t="s">
        <v>0</v>
      </c>
      <c r="P8" s="1"/>
    </row>
    <row r="9" spans="1:16" ht="23.25" customHeight="1" x14ac:dyDescent="0.25">
      <c r="A9" s="34" t="s">
        <v>1</v>
      </c>
      <c r="B9" s="34" t="s">
        <v>7</v>
      </c>
      <c r="C9" s="35" t="s">
        <v>8</v>
      </c>
      <c r="D9" s="35" t="s">
        <v>20</v>
      </c>
      <c r="E9" s="35"/>
      <c r="F9" s="35"/>
      <c r="G9" s="35"/>
      <c r="H9" s="35"/>
      <c r="I9" s="35"/>
      <c r="J9" s="35"/>
      <c r="K9" s="35"/>
      <c r="L9" s="35"/>
      <c r="M9" s="35"/>
      <c r="N9" s="35"/>
      <c r="O9" s="35"/>
      <c r="P9" s="35"/>
    </row>
    <row r="10" spans="1:16" ht="28.5" customHeight="1" x14ac:dyDescent="0.25">
      <c r="A10" s="34"/>
      <c r="B10" s="34"/>
      <c r="C10" s="35"/>
      <c r="D10" s="35" t="s">
        <v>21</v>
      </c>
      <c r="E10" s="35" t="s">
        <v>22</v>
      </c>
      <c r="F10" s="35" t="s">
        <v>23</v>
      </c>
      <c r="G10" s="35" t="s">
        <v>24</v>
      </c>
      <c r="H10" s="35" t="s">
        <v>25</v>
      </c>
      <c r="I10" s="35" t="s">
        <v>26</v>
      </c>
      <c r="J10" s="35" t="s">
        <v>27</v>
      </c>
      <c r="K10" s="35" t="s">
        <v>28</v>
      </c>
      <c r="L10" s="35" t="s">
        <v>29</v>
      </c>
      <c r="M10" s="35"/>
      <c r="N10" s="35"/>
      <c r="O10" s="35" t="s">
        <v>30</v>
      </c>
      <c r="P10" s="41" t="s">
        <v>78</v>
      </c>
    </row>
    <row r="11" spans="1:16" ht="84.75" customHeight="1" x14ac:dyDescent="0.25">
      <c r="A11" s="34"/>
      <c r="B11" s="34"/>
      <c r="C11" s="35"/>
      <c r="D11" s="35"/>
      <c r="E11" s="35"/>
      <c r="F11" s="35"/>
      <c r="G11" s="35"/>
      <c r="H11" s="35"/>
      <c r="I11" s="35"/>
      <c r="J11" s="35"/>
      <c r="K11" s="35"/>
      <c r="L11" s="24" t="s">
        <v>31</v>
      </c>
      <c r="M11" s="24" t="s">
        <v>32</v>
      </c>
      <c r="N11" s="24" t="s">
        <v>33</v>
      </c>
      <c r="O11" s="35"/>
      <c r="P11" s="41"/>
    </row>
    <row r="12" spans="1:16" ht="21.75" customHeight="1" x14ac:dyDescent="0.25">
      <c r="A12" s="27" t="s">
        <v>2</v>
      </c>
      <c r="B12" s="6" t="s">
        <v>3</v>
      </c>
      <c r="C12" s="7">
        <v>1</v>
      </c>
      <c r="D12" s="7">
        <v>2</v>
      </c>
      <c r="E12" s="7">
        <v>3</v>
      </c>
      <c r="F12" s="7">
        <v>4</v>
      </c>
      <c r="G12" s="7">
        <v>5</v>
      </c>
      <c r="H12" s="7">
        <v>6</v>
      </c>
      <c r="I12" s="7">
        <v>7</v>
      </c>
      <c r="J12" s="7">
        <v>8</v>
      </c>
      <c r="K12" s="7">
        <v>9</v>
      </c>
      <c r="L12" s="7"/>
      <c r="M12" s="7">
        <v>10</v>
      </c>
      <c r="N12" s="7"/>
      <c r="O12" s="7">
        <v>11</v>
      </c>
      <c r="P12" s="7">
        <v>13</v>
      </c>
    </row>
    <row r="13" spans="1:16" ht="24.75" customHeight="1" x14ac:dyDescent="0.25">
      <c r="A13" s="27"/>
      <c r="B13" s="27" t="s">
        <v>8</v>
      </c>
      <c r="C13" s="24">
        <f>SUM(D13:P13)</f>
        <v>2058583</v>
      </c>
      <c r="D13" s="24">
        <f t="shared" ref="D13:P13" si="0">+D14+D89+D95+D97+D99+D101+D105+D107+D109+D112+D114+D116+D118+D125+D127+D132+D137+D139+D142+D144+D146+D148+D151+D153+D156</f>
        <v>263500</v>
      </c>
      <c r="E13" s="24">
        <f t="shared" si="0"/>
        <v>172000</v>
      </c>
      <c r="F13" s="24">
        <f t="shared" si="0"/>
        <v>64800</v>
      </c>
      <c r="G13" s="24">
        <f t="shared" si="0"/>
        <v>290770</v>
      </c>
      <c r="H13" s="24">
        <f t="shared" si="0"/>
        <v>243000</v>
      </c>
      <c r="I13" s="24">
        <f t="shared" si="0"/>
        <v>0</v>
      </c>
      <c r="J13" s="24">
        <f t="shared" si="0"/>
        <v>0</v>
      </c>
      <c r="K13" s="24">
        <f t="shared" si="0"/>
        <v>0</v>
      </c>
      <c r="L13" s="24">
        <f t="shared" si="0"/>
        <v>290884</v>
      </c>
      <c r="M13" s="24">
        <f t="shared" si="0"/>
        <v>190000</v>
      </c>
      <c r="N13" s="24">
        <f t="shared" si="0"/>
        <v>409700</v>
      </c>
      <c r="O13" s="24">
        <f t="shared" si="0"/>
        <v>125500</v>
      </c>
      <c r="P13" s="24">
        <f t="shared" si="0"/>
        <v>8429</v>
      </c>
    </row>
    <row r="14" spans="1:16" ht="33.75" customHeight="1" x14ac:dyDescent="0.25">
      <c r="A14" s="27">
        <v>1</v>
      </c>
      <c r="B14" s="16" t="s">
        <v>34</v>
      </c>
      <c r="C14" s="24">
        <f>SUM(D14:P14)</f>
        <v>1258604</v>
      </c>
      <c r="D14" s="13">
        <f>SUM(D15:D88)</f>
        <v>0</v>
      </c>
      <c r="E14" s="13">
        <f t="shared" ref="E14:P14" si="1">SUM(E15:E88)</f>
        <v>121900</v>
      </c>
      <c r="F14" s="13">
        <f t="shared" si="1"/>
        <v>500</v>
      </c>
      <c r="G14" s="13">
        <f t="shared" si="1"/>
        <v>100470</v>
      </c>
      <c r="H14" s="13">
        <f t="shared" si="1"/>
        <v>200000</v>
      </c>
      <c r="I14" s="13">
        <f t="shared" si="1"/>
        <v>0</v>
      </c>
      <c r="J14" s="13">
        <f t="shared" si="1"/>
        <v>0</v>
      </c>
      <c r="K14" s="13">
        <f t="shared" si="1"/>
        <v>0</v>
      </c>
      <c r="L14" s="13">
        <f t="shared" si="1"/>
        <v>264884</v>
      </c>
      <c r="M14" s="13">
        <f t="shared" si="1"/>
        <v>100000</v>
      </c>
      <c r="N14" s="13">
        <f t="shared" si="1"/>
        <v>409700</v>
      </c>
      <c r="O14" s="13">
        <f t="shared" si="1"/>
        <v>53000</v>
      </c>
      <c r="P14" s="13">
        <f t="shared" si="1"/>
        <v>8150</v>
      </c>
    </row>
    <row r="15" spans="1:16" ht="29.25" customHeight="1" x14ac:dyDescent="0.25">
      <c r="A15" s="8" t="s">
        <v>4</v>
      </c>
      <c r="B15" s="14" t="s">
        <v>35</v>
      </c>
      <c r="C15" s="7"/>
      <c r="D15" s="10"/>
      <c r="E15" s="10"/>
      <c r="F15" s="10"/>
      <c r="G15" s="10"/>
      <c r="H15" s="10"/>
      <c r="I15" s="10"/>
      <c r="J15" s="10"/>
      <c r="K15" s="10"/>
      <c r="L15" s="10">
        <v>30000</v>
      </c>
      <c r="M15" s="10"/>
      <c r="N15" s="10"/>
      <c r="O15" s="10"/>
      <c r="P15" s="10"/>
    </row>
    <row r="16" spans="1:16" ht="54.75" customHeight="1" x14ac:dyDescent="0.25">
      <c r="A16" s="8" t="s">
        <v>4</v>
      </c>
      <c r="B16" s="14" t="str">
        <f>+'[1]2, NSTT'!$B$18</f>
        <v>Nâng cấp mở rộng đường Hương lộ 21 huyện Long Thành (phương án đầu tư cải tạo theo tuyến đường hiện hữu), kể cả chi phí bồi thường giải phóng mặt bằng</v>
      </c>
      <c r="C16" s="7"/>
      <c r="D16" s="10"/>
      <c r="E16" s="10"/>
      <c r="F16" s="10"/>
      <c r="G16" s="10"/>
      <c r="H16" s="10"/>
      <c r="I16" s="10"/>
      <c r="J16" s="10"/>
      <c r="K16" s="10"/>
      <c r="L16" s="10">
        <v>6327</v>
      </c>
      <c r="M16" s="10"/>
      <c r="N16" s="10"/>
      <c r="O16" s="10"/>
      <c r="P16" s="10"/>
    </row>
    <row r="17" spans="1:16" ht="31.5" customHeight="1" x14ac:dyDescent="0.25">
      <c r="A17" s="8" t="s">
        <v>4</v>
      </c>
      <c r="B17" s="14" t="str">
        <f>+'[1]2, NSTT'!$B$19</f>
        <v>Xây dựng Nút giao thông ngã tư Tân Phong (hạng mục phát sinh)</v>
      </c>
      <c r="C17" s="7"/>
      <c r="D17" s="10"/>
      <c r="E17" s="10"/>
      <c r="F17" s="10"/>
      <c r="G17" s="10"/>
      <c r="H17" s="10"/>
      <c r="I17" s="10"/>
      <c r="J17" s="10"/>
      <c r="K17" s="10"/>
      <c r="L17" s="10">
        <v>1500</v>
      </c>
      <c r="M17" s="10"/>
      <c r="N17" s="10"/>
      <c r="O17" s="10"/>
      <c r="P17" s="10"/>
    </row>
    <row r="18" spans="1:16" ht="30.75" customHeight="1" x14ac:dyDescent="0.25">
      <c r="A18" s="8" t="s">
        <v>4</v>
      </c>
      <c r="B18" s="14" t="str">
        <f>+'[1]2, NSTT'!$B$21</f>
        <v>Nâng cấp, mở rộng đường ĐT 765 đoạn từ km 5+500 đến km 10+000, huyện Xuân Lộc</v>
      </c>
      <c r="C18" s="7"/>
      <c r="D18" s="10"/>
      <c r="E18" s="10"/>
      <c r="F18" s="10"/>
      <c r="G18" s="10"/>
      <c r="H18" s="10"/>
      <c r="I18" s="10"/>
      <c r="J18" s="10"/>
      <c r="K18" s="10"/>
      <c r="L18" s="10">
        <f>+'[1]2, NSTT'!$E$21</f>
        <v>16057</v>
      </c>
      <c r="M18" s="10"/>
      <c r="N18" s="10"/>
      <c r="O18" s="10"/>
      <c r="P18" s="10"/>
    </row>
    <row r="19" spans="1:16" ht="70.5" customHeight="1" x14ac:dyDescent="0.25">
      <c r="A19" s="8" t="s">
        <v>4</v>
      </c>
      <c r="B19" s="28" t="str">
        <f>+'[1]2, NSTT'!$B$25</f>
        <v>Dự án Đường kết nối vào cảng Phước An (đoạn từ đường 319 đến nút giao cắt với đường cao tốc Bến Lức – Long Thành), huyện Nhơn Trạch (kể cả bồi thường giải phóng mặt bằng)</v>
      </c>
      <c r="C19" s="7"/>
      <c r="D19" s="10"/>
      <c r="E19" s="10"/>
      <c r="F19" s="10"/>
      <c r="G19" s="10"/>
      <c r="H19" s="10"/>
      <c r="I19" s="10"/>
      <c r="J19" s="10"/>
      <c r="K19" s="10"/>
      <c r="L19" s="18">
        <f>+'[1]2, NSTT'!$E$25</f>
        <v>70000</v>
      </c>
      <c r="M19" s="10"/>
      <c r="N19" s="10"/>
      <c r="O19" s="10"/>
      <c r="P19" s="10"/>
    </row>
    <row r="20" spans="1:16" ht="44.25" customHeight="1" x14ac:dyDescent="0.25">
      <c r="A20" s="8" t="s">
        <v>4</v>
      </c>
      <c r="B20" s="28" t="str">
        <f>+'[1]2, NSTT'!$B$31</f>
        <v>Dự án xây dựng đoạn 3 tuyến đường Cao Cang , huyện Định Quán (kể cả bồi thường giải phóng mặt bằng)</v>
      </c>
      <c r="C20" s="7"/>
      <c r="D20" s="10"/>
      <c r="E20" s="10"/>
      <c r="F20" s="10"/>
      <c r="G20" s="10"/>
      <c r="H20" s="10"/>
      <c r="I20" s="10"/>
      <c r="J20" s="10"/>
      <c r="K20" s="10"/>
      <c r="L20" s="18">
        <f>+'[1]2, NSTT'!$E$31</f>
        <v>21000</v>
      </c>
      <c r="M20" s="10"/>
      <c r="N20" s="10"/>
      <c r="O20" s="10"/>
      <c r="P20" s="10"/>
    </row>
    <row r="21" spans="1:16" ht="66.75" customHeight="1" x14ac:dyDescent="0.25">
      <c r="A21" s="8" t="s">
        <v>4</v>
      </c>
      <c r="B21" s="28" t="str">
        <f>+'[1]2, NSTT'!$B$40</f>
        <v>Nâng cấp đường ĐT 763 từ Km 0+000 đến Km 29+500  (kể cả bồi thường giải phóng mặt bằng do UBND huyện Định Quán và huyện Xuân Lộc) - đoạn Km0-Km8+300 và Km15+000 đến Km24+000</v>
      </c>
      <c r="C21" s="7"/>
      <c r="D21" s="10"/>
      <c r="E21" s="10"/>
      <c r="F21" s="10"/>
      <c r="G21" s="10"/>
      <c r="H21" s="10"/>
      <c r="I21" s="10"/>
      <c r="J21" s="10"/>
      <c r="K21" s="10"/>
      <c r="L21" s="18">
        <f>+'[1]2, NSTT'!$E$40</f>
        <v>100000</v>
      </c>
      <c r="M21" s="10"/>
      <c r="N21" s="10"/>
      <c r="O21" s="10"/>
      <c r="P21" s="10"/>
    </row>
    <row r="22" spans="1:16" ht="50.25" customHeight="1" x14ac:dyDescent="0.25">
      <c r="A22" s="8" t="s">
        <v>4</v>
      </c>
      <c r="B22" s="29" t="str">
        <f>+'[1]2, NSTT'!$B$42</f>
        <v>Dự án Kè sông Vàm Mương - Long Tàu đoạn qua khu vực ấp 2, xã Phước Khánh, huyện Nhơn Trạch (kể cả BTGPMB)</v>
      </c>
      <c r="C22" s="7"/>
      <c r="D22" s="10"/>
      <c r="E22" s="10"/>
      <c r="F22" s="10"/>
      <c r="G22" s="10"/>
      <c r="H22" s="10"/>
      <c r="I22" s="10"/>
      <c r="J22" s="10"/>
      <c r="K22" s="10"/>
      <c r="L22" s="10">
        <f>+'[1]2, NSTT'!$E$42</f>
        <v>20000</v>
      </c>
      <c r="M22" s="10"/>
      <c r="N22" s="10"/>
      <c r="O22" s="10"/>
      <c r="P22" s="10"/>
    </row>
    <row r="23" spans="1:16" ht="42" customHeight="1" x14ac:dyDescent="0.25">
      <c r="A23" s="8" t="s">
        <v>4</v>
      </c>
      <c r="B23" s="29" t="str">
        <f>+'[1]2, NSTT'!$B$47</f>
        <v>Trụ sở làm việc Chi cục Bảo vệ Môi trường và một số đơn vị trực thuộc Sở Tài nguyên và Môi trường</v>
      </c>
      <c r="C23" s="7"/>
      <c r="D23" s="10"/>
      <c r="E23" s="10"/>
      <c r="F23" s="10"/>
      <c r="G23" s="10"/>
      <c r="H23" s="10"/>
      <c r="I23" s="10"/>
      <c r="J23" s="10"/>
      <c r="K23" s="10"/>
      <c r="L23" s="10"/>
      <c r="M23" s="10"/>
      <c r="N23" s="10"/>
      <c r="O23" s="10">
        <f>+'[1]2, NSTT'!$E$47</f>
        <v>25000</v>
      </c>
      <c r="P23" s="10"/>
    </row>
    <row r="24" spans="1:16" ht="30.75" customHeight="1" x14ac:dyDescent="0.25">
      <c r="A24" s="8" t="s">
        <v>4</v>
      </c>
      <c r="B24" s="29" t="str">
        <f>+'[1]2, NSTT'!$B$51</f>
        <v>Xây dựng Nhà làm việc các cơ quan khối Đảng Tỉnh Đồng Nai</v>
      </c>
      <c r="C24" s="7"/>
      <c r="D24" s="10"/>
      <c r="E24" s="10"/>
      <c r="F24" s="10"/>
      <c r="G24" s="10"/>
      <c r="H24" s="10"/>
      <c r="I24" s="10"/>
      <c r="J24" s="10"/>
      <c r="K24" s="10"/>
      <c r="L24" s="10"/>
      <c r="M24" s="10"/>
      <c r="N24" s="10"/>
      <c r="O24" s="10">
        <f>+'[1]2, NSTT'!$E$51</f>
        <v>28000</v>
      </c>
      <c r="P24" s="10"/>
    </row>
    <row r="25" spans="1:16" ht="30.75" customHeight="1" x14ac:dyDescent="0.25">
      <c r="A25" s="8" t="s">
        <v>4</v>
      </c>
      <c r="B25" s="14" t="str">
        <f>+'[1]2, NSTT'!$B$59</f>
        <v>Tuyến thoát nước từ cầu Suối Cạn ra rạch Cái Sình</v>
      </c>
      <c r="C25" s="7"/>
      <c r="D25" s="10"/>
      <c r="E25" s="10"/>
      <c r="F25" s="10"/>
      <c r="G25" s="10"/>
      <c r="H25" s="10"/>
      <c r="I25" s="10"/>
      <c r="J25" s="10"/>
      <c r="K25" s="10"/>
      <c r="L25" s="10"/>
      <c r="M25" s="10"/>
      <c r="N25" s="10">
        <f>+'[1]2, NSTT'!$E$59</f>
        <v>4800</v>
      </c>
      <c r="O25" s="10"/>
      <c r="P25" s="10"/>
    </row>
    <row r="26" spans="1:16" ht="30.75" customHeight="1" x14ac:dyDescent="0.25">
      <c r="A26" s="8" t="s">
        <v>4</v>
      </c>
      <c r="B26" s="14" t="str">
        <f>+'[1]2, NSTT'!$B$60</f>
        <v>Dự án tuyến thoát nước dải cây xanh (kể cả BTGPMB và triển khai thi công Đoạn 3)</v>
      </c>
      <c r="C26" s="7"/>
      <c r="D26" s="10"/>
      <c r="E26" s="10"/>
      <c r="F26" s="10"/>
      <c r="G26" s="10"/>
      <c r="H26" s="10"/>
      <c r="I26" s="10"/>
      <c r="J26" s="10"/>
      <c r="K26" s="10"/>
      <c r="L26" s="10"/>
      <c r="M26" s="10"/>
      <c r="N26" s="10">
        <f>+'[1]2, NSTT'!$E$60</f>
        <v>50000</v>
      </c>
      <c r="O26" s="10"/>
      <c r="P26" s="10"/>
    </row>
    <row r="27" spans="1:16" ht="39.75" customHeight="1" x14ac:dyDescent="0.25">
      <c r="A27" s="8" t="s">
        <v>4</v>
      </c>
      <c r="B27" s="14" t="str">
        <f>+'[1]2, NSTT'!$B$61</f>
        <v>Chống ngập úng khu vực Suối Chùa, suối Bà Lúa, suối Cầu Quan (kể cả bồi thường giải phóng mặt bằng)</v>
      </c>
      <c r="C27" s="7"/>
      <c r="D27" s="10"/>
      <c r="E27" s="10"/>
      <c r="F27" s="10"/>
      <c r="G27" s="10"/>
      <c r="H27" s="10"/>
      <c r="I27" s="10"/>
      <c r="J27" s="10"/>
      <c r="K27" s="10"/>
      <c r="L27" s="10"/>
      <c r="M27" s="10"/>
      <c r="N27" s="10">
        <f>+'[1]2, NSTT'!$E$61</f>
        <v>110000</v>
      </c>
      <c r="O27" s="10"/>
      <c r="P27" s="10"/>
    </row>
    <row r="28" spans="1:16" ht="36.75" customHeight="1" x14ac:dyDescent="0.25">
      <c r="A28" s="8" t="s">
        <v>4</v>
      </c>
      <c r="B28" s="14" t="str">
        <f>+'[1]2, NSTT'!$B$63</f>
        <v>Tuyến thoát nước từ Khu công nghiệp I ra rạch Bà Ký, huyện Nhơn Trạch</v>
      </c>
      <c r="C28" s="7"/>
      <c r="D28" s="10"/>
      <c r="E28" s="10"/>
      <c r="F28" s="10"/>
      <c r="G28" s="10"/>
      <c r="H28" s="10"/>
      <c r="I28" s="10"/>
      <c r="J28" s="10"/>
      <c r="K28" s="10"/>
      <c r="L28" s="10"/>
      <c r="M28" s="10"/>
      <c r="N28" s="10">
        <f>+'[1]2, NSTT'!$E$63</f>
        <v>5400</v>
      </c>
      <c r="O28" s="10"/>
      <c r="P28" s="10"/>
    </row>
    <row r="29" spans="1:16" ht="30.75" customHeight="1" x14ac:dyDescent="0.25">
      <c r="A29" s="8" t="s">
        <v>4</v>
      </c>
      <c r="B29" s="14" t="str">
        <f>+'[1]2, NSTT'!$B$64</f>
        <v>Tuyến thoát nước từ khu phố 4 đến Suối Đá thị trấn Trảng Bom, huyện Trảng Bom</v>
      </c>
      <c r="C29" s="7"/>
      <c r="D29" s="10"/>
      <c r="E29" s="10"/>
      <c r="F29" s="10"/>
      <c r="G29" s="10"/>
      <c r="H29" s="10"/>
      <c r="I29" s="10"/>
      <c r="J29" s="10"/>
      <c r="K29" s="10"/>
      <c r="L29" s="10"/>
      <c r="M29" s="10"/>
      <c r="N29" s="10">
        <f>+'[1]2, NSTT'!$E$64</f>
        <v>26500</v>
      </c>
      <c r="O29" s="10"/>
      <c r="P29" s="10"/>
    </row>
    <row r="30" spans="1:16" ht="30.75" customHeight="1" x14ac:dyDescent="0.25">
      <c r="A30" s="8" t="s">
        <v>4</v>
      </c>
      <c r="B30" s="14" t="str">
        <f>+'[1]2, NSTT'!$B$65</f>
        <v>Hệ thống thoát nước khu vực Suối nước Trong huyện Long Thành</v>
      </c>
      <c r="C30" s="7"/>
      <c r="D30" s="10"/>
      <c r="E30" s="10"/>
      <c r="F30" s="10"/>
      <c r="G30" s="10"/>
      <c r="H30" s="10"/>
      <c r="I30" s="10"/>
      <c r="J30" s="10"/>
      <c r="K30" s="10"/>
      <c r="L30" s="10"/>
      <c r="M30" s="10"/>
      <c r="N30" s="10">
        <f>+'[1]2, NSTT'!$E$65</f>
        <v>100000</v>
      </c>
      <c r="O30" s="10"/>
      <c r="P30" s="10"/>
    </row>
    <row r="31" spans="1:16" ht="66.75" customHeight="1" x14ac:dyDescent="0.25">
      <c r="A31" s="8" t="s">
        <v>4</v>
      </c>
      <c r="B31" s="15" t="str">
        <f>+'[1]2, NSTT'!$B$66</f>
        <v>Hệ thống thoát nước và xử lý nước thải thành phố Biên Hòa (vốn đối ứng theo Hiệp định), trong đó đã bao gồm chi phí bồi thường giải phóng mặt bằng do Trung tâm phát triển quỹ đất tỉnh làm chủ đầu tư</v>
      </c>
      <c r="C31" s="7"/>
      <c r="D31" s="10"/>
      <c r="E31" s="10"/>
      <c r="F31" s="10"/>
      <c r="G31" s="10"/>
      <c r="H31" s="10"/>
      <c r="I31" s="10"/>
      <c r="J31" s="10"/>
      <c r="K31" s="10"/>
      <c r="L31" s="10"/>
      <c r="M31" s="10"/>
      <c r="N31" s="18">
        <f>+'[1]2, NSTT'!$E$66</f>
        <v>70000</v>
      </c>
      <c r="O31" s="10"/>
      <c r="P31" s="10"/>
    </row>
    <row r="32" spans="1:16" ht="30.75" customHeight="1" x14ac:dyDescent="0.25">
      <c r="A32" s="8" t="s">
        <v>4</v>
      </c>
      <c r="B32" s="31" t="str">
        <f>+'[1]2, NSTT'!$B$68</f>
        <v>Hệ thống cấp nước tập trung ấp Bàu Cối, xã Bảo Quang, thị xã Long Khánh</v>
      </c>
      <c r="C32" s="7"/>
      <c r="D32" s="10"/>
      <c r="E32" s="10"/>
      <c r="F32" s="10"/>
      <c r="G32" s="10"/>
      <c r="H32" s="10"/>
      <c r="I32" s="10"/>
      <c r="J32" s="10"/>
      <c r="K32" s="10"/>
      <c r="L32" s="10"/>
      <c r="M32" s="10"/>
      <c r="N32" s="18">
        <f>+'[1]2, NSTT'!$E$68</f>
        <v>5000</v>
      </c>
      <c r="O32" s="10"/>
      <c r="P32" s="10"/>
    </row>
    <row r="33" spans="1:16" ht="30.75" customHeight="1" x14ac:dyDescent="0.25">
      <c r="A33" s="8" t="s">
        <v>4</v>
      </c>
      <c r="B33" s="20" t="str">
        <f>+'[1]2, NSTT'!$B$69</f>
        <v>Nâng cấp, mở rộng hệ thống cấp nước tập trung xã Xuân Mỹ</v>
      </c>
      <c r="C33" s="7"/>
      <c r="D33" s="10"/>
      <c r="E33" s="10"/>
      <c r="F33" s="10"/>
      <c r="G33" s="10"/>
      <c r="H33" s="10"/>
      <c r="I33" s="10"/>
      <c r="J33" s="10"/>
      <c r="K33" s="10"/>
      <c r="L33" s="10"/>
      <c r="M33" s="10"/>
      <c r="N33" s="18">
        <f>+'[1]2, NSTT'!$E$69</f>
        <v>16000</v>
      </c>
      <c r="O33" s="10"/>
      <c r="P33" s="10"/>
    </row>
    <row r="34" spans="1:16" ht="30.75" customHeight="1" x14ac:dyDescent="0.25">
      <c r="A34" s="8" t="s">
        <v>4</v>
      </c>
      <c r="B34" s="20" t="str">
        <f>+'[1]2, NSTT'!$B$72</f>
        <v>Nâng cấp, mở rộng hệ thống cấp nước tập trung xã Hàng Gòn, thị xã Long Khánh</v>
      </c>
      <c r="C34" s="7"/>
      <c r="D34" s="10"/>
      <c r="E34" s="10"/>
      <c r="F34" s="10"/>
      <c r="G34" s="10"/>
      <c r="H34" s="10"/>
      <c r="I34" s="10"/>
      <c r="J34" s="10"/>
      <c r="K34" s="10"/>
      <c r="L34" s="10"/>
      <c r="M34" s="10"/>
      <c r="N34" s="18">
        <f>+'[1]2, NSTT'!$E$72</f>
        <v>5000</v>
      </c>
      <c r="O34" s="10"/>
      <c r="P34" s="10"/>
    </row>
    <row r="35" spans="1:16" ht="30.75" customHeight="1" x14ac:dyDescent="0.25">
      <c r="A35" s="8" t="s">
        <v>4</v>
      </c>
      <c r="B35" s="19" t="str">
        <f>+'[1]2, NSTT'!$B$73</f>
        <v>Hệ thống cấp nước tập trung xã Phú An, huyện Tân Phú</v>
      </c>
      <c r="C35" s="7"/>
      <c r="D35" s="10"/>
      <c r="E35" s="10"/>
      <c r="F35" s="10"/>
      <c r="G35" s="10"/>
      <c r="H35" s="10"/>
      <c r="I35" s="10"/>
      <c r="J35" s="10"/>
      <c r="K35" s="10"/>
      <c r="L35" s="10"/>
      <c r="M35" s="10"/>
      <c r="N35" s="18">
        <f>+'[1]2, NSTT'!$E$73</f>
        <v>12000</v>
      </c>
      <c r="O35" s="10"/>
      <c r="P35" s="10"/>
    </row>
    <row r="36" spans="1:16" ht="30.75" customHeight="1" x14ac:dyDescent="0.25">
      <c r="A36" s="8" t="s">
        <v>4</v>
      </c>
      <c r="B36" s="19" t="str">
        <f>+'[1]2, NSTT'!$B$74</f>
        <v>Hệ thống cấp nước tập trung xã Nam Cát Tiên, huyện Tân Phú</v>
      </c>
      <c r="C36" s="7"/>
      <c r="D36" s="10"/>
      <c r="E36" s="10"/>
      <c r="F36" s="10"/>
      <c r="G36" s="10"/>
      <c r="H36" s="10"/>
      <c r="I36" s="10"/>
      <c r="J36" s="10"/>
      <c r="K36" s="10"/>
      <c r="L36" s="10"/>
      <c r="M36" s="10"/>
      <c r="N36" s="18">
        <f>+'[1]2, NSTT'!$E$74</f>
        <v>5000</v>
      </c>
      <c r="O36" s="10"/>
      <c r="P36" s="10"/>
    </row>
    <row r="37" spans="1:16" ht="99" customHeight="1" x14ac:dyDescent="0.25">
      <c r="A37" s="8" t="s">
        <v>4</v>
      </c>
      <c r="B37" s="19" t="str">
        <f>+'[1]2, NSTT'!$B$85</f>
        <v>Dự án kè gia cố bờ sông Đồng Nai; đoạn từ khu dân cư Cầu Rạch Cát phường Thống Nhất đến Nhà máy xử lý nước thải số 2 phường Tam Hiệp, thành phố Biên Hòa-dự án đối ứng theo cam kết với Jica khi triển khai dự án TNXLNT tp BH giai đoạn 1 từ vốn ODA (kể cả bồi thường giải phóng mặt bằng)</v>
      </c>
      <c r="C37" s="7"/>
      <c r="D37" s="10"/>
      <c r="E37" s="10"/>
      <c r="F37" s="10"/>
      <c r="G37" s="10"/>
      <c r="H37" s="10"/>
      <c r="I37" s="10"/>
      <c r="J37" s="10"/>
      <c r="K37" s="10"/>
      <c r="L37" s="10"/>
      <c r="M37" s="10">
        <f>+'[1]2, NSTT'!$E$85</f>
        <v>100000</v>
      </c>
      <c r="N37" s="18"/>
      <c r="O37" s="10"/>
      <c r="P37" s="10"/>
    </row>
    <row r="38" spans="1:16" ht="68.25" customHeight="1" x14ac:dyDescent="0.25">
      <c r="A38" s="8" t="s">
        <v>4</v>
      </c>
      <c r="B38" s="19" t="str">
        <f>+'[1]2, NSTT'!$B$113</f>
        <v>Dự án đầu tư xây dựng trung tâm tin học và thông tin khoa học công nghệ, Chi cục tiêu chuẩn đo lường chất lượng, quỹ đầu tư phát triển khoa học công nghệ, ban quản lý dự án thuộc Sở Khoa hoc và Công nghệ</v>
      </c>
      <c r="C38" s="7"/>
      <c r="D38" s="10"/>
      <c r="E38" s="10"/>
      <c r="F38" s="10">
        <f>+'[1]2, NSTT'!$E$113</f>
        <v>500</v>
      </c>
      <c r="G38" s="10"/>
      <c r="H38" s="10"/>
      <c r="I38" s="10"/>
      <c r="J38" s="10"/>
      <c r="K38" s="10"/>
      <c r="L38" s="10"/>
      <c r="M38" s="10"/>
      <c r="N38" s="18"/>
      <c r="O38" s="10"/>
      <c r="P38" s="10"/>
    </row>
    <row r="39" spans="1:16" ht="33.75" customHeight="1" x14ac:dyDescent="0.25">
      <c r="A39" s="8"/>
      <c r="B39" s="19" t="str">
        <f>+'[1]3, XSKT '!$B$13</f>
        <v>Xây dựng khoa sơ sinh bệnh viện Nhi đồng Đồng Nai</v>
      </c>
      <c r="C39" s="7"/>
      <c r="D39" s="10"/>
      <c r="E39" s="10"/>
      <c r="F39" s="10"/>
      <c r="G39" s="10">
        <f>+'[1]3, XSKT '!$E$13</f>
        <v>5000</v>
      </c>
      <c r="H39" s="10"/>
      <c r="I39" s="10"/>
      <c r="J39" s="10"/>
      <c r="K39" s="10"/>
      <c r="L39" s="10"/>
      <c r="M39" s="10"/>
      <c r="N39" s="18"/>
      <c r="O39" s="10"/>
      <c r="P39" s="10"/>
    </row>
    <row r="40" spans="1:16" ht="26.25" customHeight="1" x14ac:dyDescent="0.25">
      <c r="A40" s="8"/>
      <c r="B40" s="19" t="str">
        <f>+'[1]3, XSKT '!$B$16</f>
        <v>Trạm Y tế xã Nhân Nghĩa - huyện Cẩm Mỹ</v>
      </c>
      <c r="C40" s="7"/>
      <c r="D40" s="10"/>
      <c r="E40" s="10"/>
      <c r="F40" s="10"/>
      <c r="G40" s="10">
        <f>+'[1]3, XSKT '!$E$16</f>
        <v>5200</v>
      </c>
      <c r="H40" s="10"/>
      <c r="I40" s="10"/>
      <c r="J40" s="10"/>
      <c r="K40" s="10"/>
      <c r="L40" s="10"/>
      <c r="M40" s="10"/>
      <c r="N40" s="18"/>
      <c r="O40" s="10"/>
      <c r="P40" s="10"/>
    </row>
    <row r="41" spans="1:16" ht="26.25" customHeight="1" x14ac:dyDescent="0.25">
      <c r="A41" s="8"/>
      <c r="B41" s="19" t="str">
        <f>+'[1]3, XSKT '!$B$17</f>
        <v>Trạm Y tế xã Phú Bình - huyện Tân Phú</v>
      </c>
      <c r="C41" s="7"/>
      <c r="D41" s="10"/>
      <c r="E41" s="10"/>
      <c r="F41" s="10"/>
      <c r="G41" s="10">
        <f>+'[1]3, XSKT '!$E$17</f>
        <v>3770</v>
      </c>
      <c r="H41" s="10"/>
      <c r="I41" s="10"/>
      <c r="J41" s="10"/>
      <c r="K41" s="10"/>
      <c r="L41" s="10"/>
      <c r="M41" s="10"/>
      <c r="N41" s="18"/>
      <c r="O41" s="10"/>
      <c r="P41" s="10"/>
    </row>
    <row r="42" spans="1:16" ht="26.25" customHeight="1" x14ac:dyDescent="0.25">
      <c r="A42" s="8"/>
      <c r="B42" s="19" t="str">
        <f>+'[1]3, XSKT '!$B$18</f>
        <v xml:space="preserve">Trạm Y tế xã Lang Minh - huyện Xuân Lộc </v>
      </c>
      <c r="C42" s="7"/>
      <c r="D42" s="10"/>
      <c r="E42" s="10"/>
      <c r="F42" s="10"/>
      <c r="G42" s="10">
        <f>+'[1]3, XSKT '!$E$18</f>
        <v>7000</v>
      </c>
      <c r="H42" s="10"/>
      <c r="I42" s="10"/>
      <c r="J42" s="10"/>
      <c r="K42" s="10"/>
      <c r="L42" s="10"/>
      <c r="M42" s="10"/>
      <c r="N42" s="18"/>
      <c r="O42" s="10"/>
      <c r="P42" s="10"/>
    </row>
    <row r="43" spans="1:16" ht="26.25" customHeight="1" x14ac:dyDescent="0.25">
      <c r="A43" s="8"/>
      <c r="B43" s="19" t="str">
        <f>+'[1]3, XSKT '!$B$19</f>
        <v>Trạm Y tế xã Phước Khánh - huyện Nhơn Trạch</v>
      </c>
      <c r="C43" s="7"/>
      <c r="D43" s="10"/>
      <c r="E43" s="10"/>
      <c r="F43" s="10"/>
      <c r="G43" s="10">
        <f>+'[1]3, XSKT '!$E$19</f>
        <v>3900</v>
      </c>
      <c r="H43" s="10"/>
      <c r="I43" s="10"/>
      <c r="J43" s="10"/>
      <c r="K43" s="10"/>
      <c r="L43" s="10"/>
      <c r="M43" s="10"/>
      <c r="N43" s="18"/>
      <c r="O43" s="10"/>
      <c r="P43" s="10"/>
    </row>
    <row r="44" spans="1:16" ht="26.25" customHeight="1" x14ac:dyDescent="0.25">
      <c r="A44" s="8"/>
      <c r="B44" s="19" t="str">
        <f>+'[1]3, XSKT '!$B$20</f>
        <v>Trạm Y tế xã Hiếu Liêm - huyện Vĩnh Cửu</v>
      </c>
      <c r="C44" s="7"/>
      <c r="D44" s="10"/>
      <c r="E44" s="10"/>
      <c r="F44" s="10"/>
      <c r="G44" s="10">
        <f>+'[1]3, XSKT '!$E$20</f>
        <v>4700</v>
      </c>
      <c r="H44" s="10"/>
      <c r="I44" s="10"/>
      <c r="J44" s="10"/>
      <c r="K44" s="10"/>
      <c r="L44" s="10"/>
      <c r="M44" s="10"/>
      <c r="N44" s="18"/>
      <c r="O44" s="10"/>
      <c r="P44" s="10"/>
    </row>
    <row r="45" spans="1:16" ht="26.25" customHeight="1" x14ac:dyDescent="0.25">
      <c r="A45" s="8"/>
      <c r="B45" s="19" t="str">
        <f>+'[1]3, XSKT '!$B$21</f>
        <v>Trạm Y tế xã Tân Bình - huyện Vĩnh Cửu</v>
      </c>
      <c r="C45" s="7"/>
      <c r="D45" s="10"/>
      <c r="E45" s="10"/>
      <c r="F45" s="10"/>
      <c r="G45" s="10">
        <f>+'[1]3, XSKT '!$E$21</f>
        <v>4500</v>
      </c>
      <c r="H45" s="10"/>
      <c r="I45" s="10"/>
      <c r="J45" s="10"/>
      <c r="K45" s="10"/>
      <c r="L45" s="10"/>
      <c r="M45" s="10"/>
      <c r="N45" s="18"/>
      <c r="O45" s="10"/>
      <c r="P45" s="10"/>
    </row>
    <row r="46" spans="1:16" ht="26.25" customHeight="1" x14ac:dyDescent="0.25">
      <c r="A46" s="8"/>
      <c r="B46" s="19" t="str">
        <f>+'[1]3, XSKT '!$B$22</f>
        <v>Trạm Y tế xã Phú Tân - huyện Định Quán</v>
      </c>
      <c r="C46" s="7"/>
      <c r="D46" s="10"/>
      <c r="E46" s="10"/>
      <c r="F46" s="10"/>
      <c r="G46" s="10">
        <f>+'[1]3, XSKT '!$E$22</f>
        <v>5200</v>
      </c>
      <c r="H46" s="10"/>
      <c r="I46" s="10"/>
      <c r="J46" s="10"/>
      <c r="K46" s="10"/>
      <c r="L46" s="10"/>
      <c r="M46" s="10"/>
      <c r="N46" s="18"/>
      <c r="O46" s="10"/>
      <c r="P46" s="10"/>
    </row>
    <row r="47" spans="1:16" ht="26.25" customHeight="1" x14ac:dyDescent="0.25">
      <c r="A47" s="8"/>
      <c r="B47" s="19" t="str">
        <f>+'[1]3, XSKT '!$B$23</f>
        <v>Trạm Y tế xã Trung Hòa - huyện Trảng Bom</v>
      </c>
      <c r="C47" s="7"/>
      <c r="D47" s="10"/>
      <c r="E47" s="10"/>
      <c r="F47" s="10"/>
      <c r="G47" s="10">
        <f>+'[1]3, XSKT '!$E$23</f>
        <v>6400</v>
      </c>
      <c r="H47" s="10"/>
      <c r="I47" s="10"/>
      <c r="J47" s="10"/>
      <c r="K47" s="10"/>
      <c r="L47" s="10"/>
      <c r="M47" s="10"/>
      <c r="N47" s="18"/>
      <c r="O47" s="10"/>
      <c r="P47" s="10"/>
    </row>
    <row r="48" spans="1:16" ht="26.25" customHeight="1" x14ac:dyDescent="0.25">
      <c r="A48" s="8"/>
      <c r="B48" s="19" t="str">
        <f>+'[1]3, XSKT '!$B$24</f>
        <v>Trạm Y tế xã Bàu Sen - thị xã Long Khánh</v>
      </c>
      <c r="C48" s="7"/>
      <c r="D48" s="10"/>
      <c r="E48" s="10"/>
      <c r="F48" s="10"/>
      <c r="G48" s="10">
        <f>+'[1]3, XSKT '!$E$24</f>
        <v>4800</v>
      </c>
      <c r="H48" s="10"/>
      <c r="I48" s="10"/>
      <c r="J48" s="10"/>
      <c r="K48" s="10"/>
      <c r="L48" s="10"/>
      <c r="M48" s="10"/>
      <c r="N48" s="18"/>
      <c r="O48" s="10"/>
      <c r="P48" s="10"/>
    </row>
    <row r="49" spans="1:16" ht="26.25" customHeight="1" x14ac:dyDescent="0.25">
      <c r="A49" s="8"/>
      <c r="B49" s="19" t="str">
        <f>+'[1]3, XSKT '!$B$27</f>
        <v>Trạm Y tế xã La Ngà - huyện Định Quán</v>
      </c>
      <c r="C49" s="7"/>
      <c r="D49" s="10"/>
      <c r="E49" s="10"/>
      <c r="F49" s="10"/>
      <c r="G49" s="10">
        <v>5000</v>
      </c>
      <c r="H49" s="10"/>
      <c r="I49" s="10"/>
      <c r="J49" s="10"/>
      <c r="K49" s="10"/>
      <c r="L49" s="10"/>
      <c r="M49" s="10"/>
      <c r="N49" s="18"/>
      <c r="O49" s="10"/>
      <c r="P49" s="10"/>
    </row>
    <row r="50" spans="1:16" ht="26.25" customHeight="1" x14ac:dyDescent="0.25">
      <c r="A50" s="8"/>
      <c r="B50" s="17" t="s">
        <v>65</v>
      </c>
      <c r="C50" s="7"/>
      <c r="D50" s="10"/>
      <c r="E50" s="10"/>
      <c r="F50" s="10"/>
      <c r="G50" s="10">
        <v>5000</v>
      </c>
      <c r="H50" s="10"/>
      <c r="I50" s="10"/>
      <c r="J50" s="10"/>
      <c r="K50" s="10"/>
      <c r="L50" s="10"/>
      <c r="M50" s="10"/>
      <c r="N50" s="18"/>
      <c r="O50" s="10"/>
      <c r="P50" s="10"/>
    </row>
    <row r="51" spans="1:16" ht="26.25" customHeight="1" x14ac:dyDescent="0.25">
      <c r="A51" s="8"/>
      <c r="B51" s="17" t="s">
        <v>71</v>
      </c>
      <c r="C51" s="7"/>
      <c r="D51" s="10"/>
      <c r="E51" s="10"/>
      <c r="F51" s="10"/>
      <c r="G51" s="10">
        <v>5000</v>
      </c>
      <c r="H51" s="10"/>
      <c r="I51" s="10"/>
      <c r="J51" s="10"/>
      <c r="K51" s="10"/>
      <c r="L51" s="10"/>
      <c r="M51" s="10"/>
      <c r="N51" s="18"/>
      <c r="O51" s="10"/>
      <c r="P51" s="10"/>
    </row>
    <row r="52" spans="1:16" ht="26.25" customHeight="1" x14ac:dyDescent="0.25">
      <c r="A52" s="8"/>
      <c r="B52" s="17" t="s">
        <v>54</v>
      </c>
      <c r="C52" s="7"/>
      <c r="D52" s="10"/>
      <c r="E52" s="10"/>
      <c r="F52" s="10"/>
      <c r="G52" s="10">
        <v>5000</v>
      </c>
      <c r="H52" s="10"/>
      <c r="I52" s="10"/>
      <c r="J52" s="10"/>
      <c r="K52" s="10"/>
      <c r="L52" s="10"/>
      <c r="M52" s="10"/>
      <c r="N52" s="18"/>
      <c r="O52" s="10"/>
      <c r="P52" s="10"/>
    </row>
    <row r="53" spans="1:16" ht="26.25" customHeight="1" x14ac:dyDescent="0.25">
      <c r="A53" s="8"/>
      <c r="B53" s="17" t="s">
        <v>59</v>
      </c>
      <c r="C53" s="7"/>
      <c r="D53" s="10"/>
      <c r="E53" s="10"/>
      <c r="F53" s="10"/>
      <c r="G53" s="10">
        <v>5000</v>
      </c>
      <c r="H53" s="10"/>
      <c r="I53" s="10"/>
      <c r="J53" s="10"/>
      <c r="K53" s="10"/>
      <c r="L53" s="10"/>
      <c r="M53" s="10"/>
      <c r="N53" s="18"/>
      <c r="O53" s="10"/>
      <c r="P53" s="10"/>
    </row>
    <row r="54" spans="1:16" ht="26.25" customHeight="1" x14ac:dyDescent="0.25">
      <c r="A54" s="8"/>
      <c r="B54" s="17" t="s">
        <v>62</v>
      </c>
      <c r="C54" s="7"/>
      <c r="D54" s="10"/>
      <c r="E54" s="10"/>
      <c r="F54" s="10"/>
      <c r="G54" s="10">
        <v>5000</v>
      </c>
      <c r="H54" s="10"/>
      <c r="I54" s="10"/>
      <c r="J54" s="10"/>
      <c r="K54" s="10"/>
      <c r="L54" s="10"/>
      <c r="M54" s="10"/>
      <c r="N54" s="18"/>
      <c r="O54" s="10"/>
      <c r="P54" s="10"/>
    </row>
    <row r="55" spans="1:16" ht="26.25" customHeight="1" x14ac:dyDescent="0.25">
      <c r="A55" s="8"/>
      <c r="B55" s="17" t="s">
        <v>66</v>
      </c>
      <c r="C55" s="7"/>
      <c r="D55" s="10"/>
      <c r="E55" s="10"/>
      <c r="F55" s="10"/>
      <c r="G55" s="10">
        <v>5000</v>
      </c>
      <c r="H55" s="10"/>
      <c r="I55" s="10"/>
      <c r="J55" s="10"/>
      <c r="K55" s="10"/>
      <c r="L55" s="10"/>
      <c r="M55" s="10"/>
      <c r="N55" s="18"/>
      <c r="O55" s="10"/>
      <c r="P55" s="10"/>
    </row>
    <row r="56" spans="1:16" ht="26.25" customHeight="1" x14ac:dyDescent="0.25">
      <c r="A56" s="8"/>
      <c r="B56" s="17" t="s">
        <v>67</v>
      </c>
      <c r="C56" s="7"/>
      <c r="D56" s="10"/>
      <c r="E56" s="10"/>
      <c r="F56" s="10"/>
      <c r="G56" s="10">
        <v>5000</v>
      </c>
      <c r="H56" s="10"/>
      <c r="I56" s="10"/>
      <c r="J56" s="10"/>
      <c r="K56" s="10"/>
      <c r="L56" s="10"/>
      <c r="M56" s="10"/>
      <c r="N56" s="18"/>
      <c r="O56" s="10"/>
      <c r="P56" s="10"/>
    </row>
    <row r="57" spans="1:16" ht="26.25" customHeight="1" x14ac:dyDescent="0.25">
      <c r="A57" s="8"/>
      <c r="B57" s="17" t="s">
        <v>68</v>
      </c>
      <c r="C57" s="7"/>
      <c r="D57" s="10"/>
      <c r="E57" s="10"/>
      <c r="F57" s="10"/>
      <c r="G57" s="10">
        <v>5000</v>
      </c>
      <c r="H57" s="10"/>
      <c r="I57" s="10"/>
      <c r="J57" s="10"/>
      <c r="K57" s="10"/>
      <c r="L57" s="10"/>
      <c r="M57" s="10"/>
      <c r="N57" s="18"/>
      <c r="O57" s="10"/>
      <c r="P57" s="10"/>
    </row>
    <row r="58" spans="1:16" ht="26.25" customHeight="1" x14ac:dyDescent="0.25">
      <c r="A58" s="8"/>
      <c r="B58" s="17" t="s">
        <v>61</v>
      </c>
      <c r="C58" s="7"/>
      <c r="D58" s="10"/>
      <c r="E58" s="10"/>
      <c r="F58" s="10"/>
      <c r="G58" s="10">
        <v>5000</v>
      </c>
      <c r="H58" s="10"/>
      <c r="I58" s="10"/>
      <c r="J58" s="10"/>
      <c r="K58" s="10"/>
      <c r="L58" s="10"/>
      <c r="M58" s="10"/>
      <c r="N58" s="18"/>
      <c r="O58" s="10"/>
      <c r="P58" s="10"/>
    </row>
    <row r="59" spans="1:16" ht="26.25" customHeight="1" x14ac:dyDescent="0.25">
      <c r="A59" s="8"/>
      <c r="B59" s="33" t="str">
        <f>+'[1]3, XSKT '!$B$42</f>
        <v>Xây dựng Trường THPT Chu Văn An</v>
      </c>
      <c r="C59" s="7"/>
      <c r="D59" s="10"/>
      <c r="E59" s="10">
        <f>+'[1]3, XSKT '!$E$42</f>
        <v>5500</v>
      </c>
      <c r="F59" s="10"/>
      <c r="G59" s="10"/>
      <c r="H59" s="10"/>
      <c r="I59" s="10"/>
      <c r="J59" s="10"/>
      <c r="K59" s="10"/>
      <c r="L59" s="10"/>
      <c r="M59" s="10"/>
      <c r="N59" s="18"/>
      <c r="O59" s="10"/>
      <c r="P59" s="10"/>
    </row>
    <row r="60" spans="1:16" ht="26.25" customHeight="1" x14ac:dyDescent="0.25">
      <c r="A60" s="8"/>
      <c r="B60" s="17" t="str">
        <f>+'[1]3, XSKT '!$B$43</f>
        <v>Xây dựng Trường THPT Lê Hồng Phong</v>
      </c>
      <c r="C60" s="7"/>
      <c r="D60" s="10"/>
      <c r="E60" s="10">
        <f>+'[1]3, XSKT '!$E$43</f>
        <v>4000</v>
      </c>
      <c r="F60" s="10"/>
      <c r="G60" s="10"/>
      <c r="H60" s="10"/>
      <c r="I60" s="10"/>
      <c r="J60" s="10"/>
      <c r="K60" s="10"/>
      <c r="L60" s="10"/>
      <c r="M60" s="10"/>
      <c r="N60" s="18"/>
      <c r="O60" s="10"/>
      <c r="P60" s="10"/>
    </row>
    <row r="61" spans="1:16" ht="26.25" customHeight="1" x14ac:dyDescent="0.25">
      <c r="A61" s="8"/>
      <c r="B61" s="17" t="str">
        <f>+'[1]3, XSKT '!$B$45</f>
        <v>Dự án đầu tư thí điểm trường học tiên tiến hiện đại tỉnh Đồng Nai giai đoạn 2016-2020</v>
      </c>
      <c r="C61" s="7"/>
      <c r="D61" s="10"/>
      <c r="E61" s="10">
        <f>+'[1]3, XSKT '!$E$45</f>
        <v>56000</v>
      </c>
      <c r="F61" s="10"/>
      <c r="G61" s="10"/>
      <c r="H61" s="10"/>
      <c r="I61" s="10"/>
      <c r="J61" s="10"/>
      <c r="K61" s="10"/>
      <c r="L61" s="10"/>
      <c r="M61" s="10"/>
      <c r="N61" s="18"/>
      <c r="O61" s="10"/>
      <c r="P61" s="10"/>
    </row>
    <row r="62" spans="1:16" ht="26.25" customHeight="1" x14ac:dyDescent="0.25">
      <c r="A62" s="8"/>
      <c r="B62" s="33" t="str">
        <f>+'[1]3, XSKT '!$B$47</f>
        <v>Khối lớp học 12 phòng và 3 phòng học chức năng, sửa chữa trường THPT Trị An</v>
      </c>
      <c r="C62" s="7"/>
      <c r="D62" s="10"/>
      <c r="E62" s="10">
        <f>+'[1]3, XSKT '!$E$47</f>
        <v>5000</v>
      </c>
      <c r="F62" s="10"/>
      <c r="G62" s="10"/>
      <c r="H62" s="10"/>
      <c r="I62" s="10"/>
      <c r="J62" s="10"/>
      <c r="K62" s="10"/>
      <c r="L62" s="10"/>
      <c r="M62" s="10"/>
      <c r="N62" s="18"/>
      <c r="O62" s="10"/>
      <c r="P62" s="10"/>
    </row>
    <row r="63" spans="1:16" ht="26.25" customHeight="1" x14ac:dyDescent="0.25">
      <c r="A63" s="8"/>
      <c r="B63" s="33" t="str">
        <f>+'[1]3, XSKT '!$B$48</f>
        <v>Sửa chữa, cải tạo trường THPT Phú Ngọc, huyện Định Quán</v>
      </c>
      <c r="C63" s="7"/>
      <c r="D63" s="10"/>
      <c r="E63" s="10">
        <f>+'[1]3, XSKT '!$E$48</f>
        <v>22000</v>
      </c>
      <c r="F63" s="10"/>
      <c r="G63" s="10"/>
      <c r="H63" s="10"/>
      <c r="I63" s="10"/>
      <c r="J63" s="10"/>
      <c r="K63" s="10"/>
      <c r="L63" s="10"/>
      <c r="M63" s="10"/>
      <c r="N63" s="18"/>
      <c r="O63" s="10"/>
      <c r="P63" s="10"/>
    </row>
    <row r="64" spans="1:16" ht="26.25" customHeight="1" x14ac:dyDescent="0.25">
      <c r="A64" s="8"/>
      <c r="B64" s="33" t="str">
        <f>+'[1]3, XSKT '!$B$49</f>
        <v>Nâng cấp cơ sở vật chất, trang thiết bị dạy và học Trường chính trị tỉnh Đồng Nai</v>
      </c>
      <c r="C64" s="7"/>
      <c r="D64" s="10"/>
      <c r="E64" s="10">
        <f>+'[1]3, XSKT '!$E$49</f>
        <v>400</v>
      </c>
      <c r="F64" s="10"/>
      <c r="G64" s="10"/>
      <c r="H64" s="10"/>
      <c r="I64" s="10"/>
      <c r="J64" s="10"/>
      <c r="K64" s="10"/>
      <c r="L64" s="10"/>
      <c r="M64" s="10"/>
      <c r="N64" s="18"/>
      <c r="O64" s="10"/>
      <c r="P64" s="10"/>
    </row>
    <row r="65" spans="1:16" ht="38.25" customHeight="1" x14ac:dyDescent="0.25">
      <c r="A65" s="8"/>
      <c r="B65" s="17" t="str">
        <f>+'[1]3, XSKT '!$B$50</f>
        <v>Dự án xây dựng mới 12 phòng học Trường trung học phổ thông Long Phước, huyện Long Thành</v>
      </c>
      <c r="C65" s="7"/>
      <c r="D65" s="10"/>
      <c r="E65" s="10">
        <f>+'[1]3, XSKT '!$E$50</f>
        <v>3500</v>
      </c>
      <c r="F65" s="10"/>
      <c r="G65" s="10"/>
      <c r="H65" s="10"/>
      <c r="I65" s="10"/>
      <c r="J65" s="10"/>
      <c r="K65" s="10"/>
      <c r="L65" s="10"/>
      <c r="M65" s="10"/>
      <c r="N65" s="18"/>
      <c r="O65" s="10"/>
      <c r="P65" s="10"/>
    </row>
    <row r="66" spans="1:16" ht="41.25" customHeight="1" x14ac:dyDescent="0.25">
      <c r="A66" s="8"/>
      <c r="B66" s="33" t="str">
        <f>+'[1]3, XSKT '!$B$51</f>
        <v>Cải tạo, nâng cấp cơ sở vật chất Trường THPT Long Khánh thành Trường THPT chuyên Long Khánh</v>
      </c>
      <c r="C66" s="7"/>
      <c r="D66" s="10"/>
      <c r="E66" s="10">
        <f>+'[1]3, XSKT '!$E$51</f>
        <v>10500</v>
      </c>
      <c r="F66" s="10"/>
      <c r="G66" s="10"/>
      <c r="H66" s="10"/>
      <c r="I66" s="10"/>
      <c r="J66" s="10"/>
      <c r="K66" s="10"/>
      <c r="L66" s="10"/>
      <c r="M66" s="10"/>
      <c r="N66" s="18"/>
      <c r="O66" s="10"/>
      <c r="P66" s="10"/>
    </row>
    <row r="67" spans="1:16" ht="38.25" customHeight="1" x14ac:dyDescent="0.25">
      <c r="A67" s="8"/>
      <c r="B67" s="33" t="str">
        <f>+'[1]3, XSKT '!$B$56</f>
        <v>Dự án Sửa chữa, cải tạo nâng cấp cơ sở vật chất Trường THPT Vĩnh Cửu, huyện Vĩnh Cửu</v>
      </c>
      <c r="C67" s="7"/>
      <c r="D67" s="10"/>
      <c r="E67" s="10">
        <f>+'[1]3, XSKT '!$E$56</f>
        <v>15000</v>
      </c>
      <c r="F67" s="10"/>
      <c r="G67" s="10"/>
      <c r="H67" s="10"/>
      <c r="I67" s="10"/>
      <c r="J67" s="10"/>
      <c r="K67" s="10"/>
      <c r="L67" s="10"/>
      <c r="M67" s="10"/>
      <c r="N67" s="18"/>
      <c r="O67" s="10"/>
      <c r="P67" s="10"/>
    </row>
    <row r="68" spans="1:16" ht="26.25" customHeight="1" x14ac:dyDescent="0.25">
      <c r="A68" s="8"/>
      <c r="B68" s="33" t="str">
        <f>+'[1]3, XSKT '!$B$61</f>
        <v>Xây dựng mới Cơ sở điều trị nghiện ma túy tỉnh Đồng Nai</v>
      </c>
      <c r="C68" s="7"/>
      <c r="D68" s="10"/>
      <c r="E68" s="10"/>
      <c r="F68" s="10"/>
      <c r="G68" s="10"/>
      <c r="H68" s="10">
        <f>+'[1]3, XSKT '!$E$61</f>
        <v>160000</v>
      </c>
      <c r="I68" s="10"/>
      <c r="J68" s="10"/>
      <c r="K68" s="10"/>
      <c r="L68" s="10"/>
      <c r="M68" s="10"/>
      <c r="N68" s="18"/>
      <c r="O68" s="10"/>
      <c r="P68" s="10"/>
    </row>
    <row r="69" spans="1:16" ht="42" customHeight="1" x14ac:dyDescent="0.25">
      <c r="A69" s="8"/>
      <c r="B69" s="17" t="str">
        <f>+'[1]3, XSKT '!$B$69</f>
        <v>Dự án mở rộng, tu bổ tôn tạo di tích đền thờ Nguyễn Hữu Cảnh (kể cả bồi thường giải phóng mặt bằng)</v>
      </c>
      <c r="C69" s="7"/>
      <c r="D69" s="10"/>
      <c r="E69" s="10"/>
      <c r="F69" s="10"/>
      <c r="G69" s="10"/>
      <c r="H69" s="10">
        <f>+'[1]3, XSKT '!$E$69</f>
        <v>40000</v>
      </c>
      <c r="I69" s="10"/>
      <c r="J69" s="10"/>
      <c r="K69" s="10"/>
      <c r="L69" s="10"/>
      <c r="M69" s="10"/>
      <c r="N69" s="18"/>
      <c r="O69" s="10"/>
      <c r="P69" s="10"/>
    </row>
    <row r="70" spans="1:16" ht="33" customHeight="1" x14ac:dyDescent="0.25">
      <c r="A70" s="8"/>
      <c r="B70" s="15" t="s">
        <v>73</v>
      </c>
      <c r="C70" s="7"/>
      <c r="D70" s="10"/>
      <c r="E70" s="10"/>
      <c r="F70" s="10"/>
      <c r="G70" s="10"/>
      <c r="H70" s="10"/>
      <c r="I70" s="10"/>
      <c r="J70" s="10"/>
      <c r="K70" s="10"/>
      <c r="L70" s="10"/>
      <c r="M70" s="10"/>
      <c r="N70" s="18"/>
      <c r="O70" s="10"/>
      <c r="P70" s="10">
        <v>800</v>
      </c>
    </row>
    <row r="71" spans="1:16" ht="27.75" customHeight="1" x14ac:dyDescent="0.25">
      <c r="A71" s="8"/>
      <c r="B71" s="15" t="s">
        <v>74</v>
      </c>
      <c r="C71" s="7"/>
      <c r="D71" s="10"/>
      <c r="E71" s="10"/>
      <c r="F71" s="10"/>
      <c r="G71" s="10"/>
      <c r="H71" s="10"/>
      <c r="I71" s="10"/>
      <c r="J71" s="10"/>
      <c r="K71" s="10"/>
      <c r="L71" s="10"/>
      <c r="M71" s="10"/>
      <c r="N71" s="18"/>
      <c r="O71" s="10"/>
      <c r="P71" s="10">
        <v>800</v>
      </c>
    </row>
    <row r="72" spans="1:16" ht="28.5" customHeight="1" x14ac:dyDescent="0.25">
      <c r="A72" s="8"/>
      <c r="B72" s="19" t="s">
        <v>51</v>
      </c>
      <c r="C72" s="7"/>
      <c r="D72" s="10"/>
      <c r="E72" s="10"/>
      <c r="F72" s="10"/>
      <c r="G72" s="10"/>
      <c r="H72" s="10"/>
      <c r="I72" s="10"/>
      <c r="J72" s="10"/>
      <c r="K72" s="10"/>
      <c r="L72" s="10"/>
      <c r="M72" s="10"/>
      <c r="N72" s="18"/>
      <c r="O72" s="10"/>
      <c r="P72" s="10">
        <v>500</v>
      </c>
    </row>
    <row r="73" spans="1:16" ht="42.75" customHeight="1" x14ac:dyDescent="0.25">
      <c r="A73" s="8"/>
      <c r="B73" s="9" t="s">
        <v>75</v>
      </c>
      <c r="C73" s="7"/>
      <c r="D73" s="10"/>
      <c r="E73" s="10"/>
      <c r="F73" s="10"/>
      <c r="G73" s="10"/>
      <c r="H73" s="10"/>
      <c r="I73" s="10"/>
      <c r="J73" s="10"/>
      <c r="K73" s="10"/>
      <c r="L73" s="10"/>
      <c r="M73" s="10"/>
      <c r="N73" s="18"/>
      <c r="O73" s="10"/>
      <c r="P73" s="10">
        <v>500</v>
      </c>
    </row>
    <row r="74" spans="1:16" ht="30" customHeight="1" x14ac:dyDescent="0.25">
      <c r="A74" s="8"/>
      <c r="B74" s="15" t="s">
        <v>50</v>
      </c>
      <c r="C74" s="7"/>
      <c r="D74" s="10"/>
      <c r="E74" s="10"/>
      <c r="F74" s="10"/>
      <c r="G74" s="10"/>
      <c r="H74" s="10"/>
      <c r="I74" s="10"/>
      <c r="J74" s="10"/>
      <c r="K74" s="10"/>
      <c r="L74" s="10"/>
      <c r="M74" s="10"/>
      <c r="N74" s="18"/>
      <c r="O74" s="10"/>
      <c r="P74" s="10">
        <v>500</v>
      </c>
    </row>
    <row r="75" spans="1:16" ht="49.5" customHeight="1" x14ac:dyDescent="0.25">
      <c r="A75" s="8"/>
      <c r="B75" s="9" t="s">
        <v>72</v>
      </c>
      <c r="C75" s="7"/>
      <c r="D75" s="10"/>
      <c r="E75" s="10"/>
      <c r="F75" s="10"/>
      <c r="G75" s="10"/>
      <c r="H75" s="10"/>
      <c r="I75" s="10"/>
      <c r="J75" s="10"/>
      <c r="K75" s="10"/>
      <c r="L75" s="10"/>
      <c r="M75" s="10"/>
      <c r="N75" s="18"/>
      <c r="O75" s="10"/>
      <c r="P75" s="10">
        <v>1000</v>
      </c>
    </row>
    <row r="76" spans="1:16" ht="44.25" customHeight="1" x14ac:dyDescent="0.25">
      <c r="A76" s="8"/>
      <c r="B76" s="33" t="str">
        <f>+'[1]2, NSTT'!$B$137</f>
        <v>Dự án Trụ sở làm việc Ban QLDA đầu tư xây dựng tỉnh và Trung tam hành chính công tỉnh Đồng Nai  (NST 50% chi phi xây lắp + thiết bị)</v>
      </c>
      <c r="C76" s="7"/>
      <c r="D76" s="10"/>
      <c r="E76" s="10"/>
      <c r="F76" s="10"/>
      <c r="G76" s="10"/>
      <c r="H76" s="10"/>
      <c r="I76" s="10"/>
      <c r="J76" s="10"/>
      <c r="K76" s="10"/>
      <c r="L76" s="10"/>
      <c r="M76" s="10"/>
      <c r="N76" s="18"/>
      <c r="O76" s="10"/>
      <c r="P76" s="10">
        <f>+'[1]2, NSTT'!$E$137</f>
        <v>500</v>
      </c>
    </row>
    <row r="77" spans="1:16" ht="26.25" customHeight="1" x14ac:dyDescent="0.25">
      <c r="A77" s="8"/>
      <c r="B77" s="17" t="str">
        <f>+'[1]2, NSTT'!$B$139</f>
        <v>Trung tâm công tác xã hội tổng hợp Đồng Nai (vốn TW đã TB 15 tỷ)</v>
      </c>
      <c r="C77" s="7"/>
      <c r="D77" s="10"/>
      <c r="E77" s="10"/>
      <c r="F77" s="10"/>
      <c r="G77" s="10"/>
      <c r="H77" s="10"/>
      <c r="I77" s="10"/>
      <c r="J77" s="10"/>
      <c r="K77" s="10"/>
      <c r="L77" s="10"/>
      <c r="M77" s="10"/>
      <c r="N77" s="18"/>
      <c r="O77" s="10"/>
      <c r="P77" s="10">
        <f>+'[1]2, NSTT'!$E$139</f>
        <v>500</v>
      </c>
    </row>
    <row r="78" spans="1:16" ht="26.25" customHeight="1" x14ac:dyDescent="0.25">
      <c r="A78" s="8"/>
      <c r="B78" s="17" t="s">
        <v>53</v>
      </c>
      <c r="C78" s="7"/>
      <c r="D78" s="10"/>
      <c r="E78" s="10"/>
      <c r="F78" s="10"/>
      <c r="G78" s="10"/>
      <c r="H78" s="10"/>
      <c r="I78" s="10"/>
      <c r="J78" s="10"/>
      <c r="K78" s="10"/>
      <c r="L78" s="10"/>
      <c r="M78" s="10"/>
      <c r="N78" s="18"/>
      <c r="O78" s="10"/>
      <c r="P78" s="10">
        <v>250</v>
      </c>
    </row>
    <row r="79" spans="1:16" ht="26.25" customHeight="1" x14ac:dyDescent="0.25">
      <c r="A79" s="8"/>
      <c r="B79" s="19" t="s">
        <v>52</v>
      </c>
      <c r="C79" s="7"/>
      <c r="D79" s="10"/>
      <c r="E79" s="10"/>
      <c r="F79" s="10"/>
      <c r="G79" s="10"/>
      <c r="H79" s="10"/>
      <c r="I79" s="10"/>
      <c r="J79" s="10"/>
      <c r="K79" s="10"/>
      <c r="L79" s="10"/>
      <c r="M79" s="10"/>
      <c r="N79" s="18"/>
      <c r="O79" s="10"/>
      <c r="P79" s="10">
        <v>500</v>
      </c>
    </row>
    <row r="80" spans="1:16" ht="26.25" customHeight="1" x14ac:dyDescent="0.25">
      <c r="A80" s="8"/>
      <c r="B80" s="17" t="s">
        <v>63</v>
      </c>
      <c r="C80" s="7"/>
      <c r="D80" s="10"/>
      <c r="E80" s="10"/>
      <c r="F80" s="10"/>
      <c r="G80" s="10"/>
      <c r="H80" s="10"/>
      <c r="I80" s="10"/>
      <c r="J80" s="10"/>
      <c r="K80" s="10"/>
      <c r="L80" s="10"/>
      <c r="M80" s="10"/>
      <c r="N80" s="18"/>
      <c r="O80" s="10"/>
      <c r="P80" s="10">
        <v>500</v>
      </c>
    </row>
    <row r="81" spans="1:16" ht="26.25" customHeight="1" x14ac:dyDescent="0.25">
      <c r="A81" s="8"/>
      <c r="B81" s="17" t="s">
        <v>69</v>
      </c>
      <c r="C81" s="7"/>
      <c r="D81" s="10"/>
      <c r="E81" s="10"/>
      <c r="F81" s="10"/>
      <c r="G81" s="10"/>
      <c r="H81" s="10"/>
      <c r="I81" s="10"/>
      <c r="J81" s="10"/>
      <c r="K81" s="10"/>
      <c r="L81" s="10"/>
      <c r="M81" s="10"/>
      <c r="N81" s="18"/>
      <c r="O81" s="10"/>
      <c r="P81" s="10">
        <v>300</v>
      </c>
    </row>
    <row r="82" spans="1:16" ht="26.25" customHeight="1" x14ac:dyDescent="0.25">
      <c r="A82" s="8"/>
      <c r="B82" s="17" t="s">
        <v>55</v>
      </c>
      <c r="C82" s="7"/>
      <c r="D82" s="10"/>
      <c r="E82" s="10"/>
      <c r="F82" s="10"/>
      <c r="G82" s="10"/>
      <c r="H82" s="10"/>
      <c r="I82" s="10"/>
      <c r="J82" s="10"/>
      <c r="K82" s="10"/>
      <c r="L82" s="10"/>
      <c r="M82" s="10"/>
      <c r="N82" s="18"/>
      <c r="O82" s="10"/>
      <c r="P82" s="10">
        <v>400</v>
      </c>
    </row>
    <row r="83" spans="1:16" ht="26.25" customHeight="1" x14ac:dyDescent="0.25">
      <c r="A83" s="8"/>
      <c r="B83" s="17" t="s">
        <v>56</v>
      </c>
      <c r="C83" s="7"/>
      <c r="D83" s="10"/>
      <c r="E83" s="10"/>
      <c r="F83" s="10"/>
      <c r="G83" s="10"/>
      <c r="H83" s="10"/>
      <c r="I83" s="10"/>
      <c r="J83" s="10"/>
      <c r="K83" s="10"/>
      <c r="L83" s="10"/>
      <c r="M83" s="10"/>
      <c r="N83" s="18"/>
      <c r="O83" s="10"/>
      <c r="P83" s="10">
        <v>300</v>
      </c>
    </row>
    <row r="84" spans="1:16" ht="26.25" customHeight="1" x14ac:dyDescent="0.25">
      <c r="A84" s="8"/>
      <c r="B84" s="17" t="s">
        <v>57</v>
      </c>
      <c r="C84" s="7"/>
      <c r="D84" s="10"/>
      <c r="E84" s="10"/>
      <c r="F84" s="10"/>
      <c r="G84" s="10"/>
      <c r="H84" s="10"/>
      <c r="I84" s="10"/>
      <c r="J84" s="10"/>
      <c r="K84" s="10"/>
      <c r="L84" s="10"/>
      <c r="M84" s="10"/>
      <c r="N84" s="18"/>
      <c r="O84" s="10"/>
      <c r="P84" s="10">
        <v>200</v>
      </c>
    </row>
    <row r="85" spans="1:16" ht="26.25" customHeight="1" x14ac:dyDescent="0.25">
      <c r="A85" s="8"/>
      <c r="B85" s="17" t="s">
        <v>58</v>
      </c>
      <c r="C85" s="7"/>
      <c r="D85" s="10"/>
      <c r="E85" s="10"/>
      <c r="F85" s="10"/>
      <c r="G85" s="10"/>
      <c r="H85" s="10"/>
      <c r="I85" s="10"/>
      <c r="J85" s="10"/>
      <c r="K85" s="10"/>
      <c r="L85" s="10"/>
      <c r="M85" s="10"/>
      <c r="N85" s="18"/>
      <c r="O85" s="10"/>
      <c r="P85" s="10">
        <v>300</v>
      </c>
    </row>
    <row r="86" spans="1:16" ht="26.25" customHeight="1" x14ac:dyDescent="0.25">
      <c r="A86" s="8"/>
      <c r="B86" s="17" t="s">
        <v>64</v>
      </c>
      <c r="C86" s="7"/>
      <c r="D86" s="10"/>
      <c r="E86" s="10"/>
      <c r="F86" s="10"/>
      <c r="G86" s="10"/>
      <c r="H86" s="10"/>
      <c r="I86" s="10"/>
      <c r="J86" s="10"/>
      <c r="K86" s="10"/>
      <c r="L86" s="10"/>
      <c r="M86" s="10"/>
      <c r="N86" s="18"/>
      <c r="O86" s="10"/>
      <c r="P86" s="10">
        <v>100</v>
      </c>
    </row>
    <row r="87" spans="1:16" ht="26.25" customHeight="1" x14ac:dyDescent="0.25">
      <c r="A87" s="8"/>
      <c r="B87" s="17" t="s">
        <v>70</v>
      </c>
      <c r="C87" s="7"/>
      <c r="D87" s="10"/>
      <c r="E87" s="10"/>
      <c r="F87" s="10"/>
      <c r="G87" s="10"/>
      <c r="H87" s="10"/>
      <c r="I87" s="10"/>
      <c r="J87" s="10"/>
      <c r="K87" s="10"/>
      <c r="L87" s="10"/>
      <c r="M87" s="10"/>
      <c r="N87" s="18"/>
      <c r="O87" s="10"/>
      <c r="P87" s="10">
        <v>100</v>
      </c>
    </row>
    <row r="88" spans="1:16" ht="26.25" customHeight="1" x14ac:dyDescent="0.25">
      <c r="A88" s="8"/>
      <c r="B88" s="17" t="s">
        <v>60</v>
      </c>
      <c r="C88" s="7"/>
      <c r="D88" s="10"/>
      <c r="E88" s="10"/>
      <c r="F88" s="10"/>
      <c r="G88" s="10"/>
      <c r="H88" s="10"/>
      <c r="I88" s="10"/>
      <c r="J88" s="10"/>
      <c r="K88" s="10"/>
      <c r="L88" s="10"/>
      <c r="M88" s="10"/>
      <c r="N88" s="18"/>
      <c r="O88" s="10"/>
      <c r="P88" s="10">
        <v>100</v>
      </c>
    </row>
    <row r="89" spans="1:16" ht="30.75" customHeight="1" x14ac:dyDescent="0.25">
      <c r="A89" s="27">
        <v>2</v>
      </c>
      <c r="B89" s="16" t="s">
        <v>36</v>
      </c>
      <c r="C89" s="24">
        <f>SUM(D89:P89)</f>
        <v>30250</v>
      </c>
      <c r="D89" s="13">
        <f>SUM(D90:D94)</f>
        <v>0</v>
      </c>
      <c r="E89" s="13">
        <f t="shared" ref="E89:P89" si="2">SUM(E90:E94)</f>
        <v>0</v>
      </c>
      <c r="F89" s="13">
        <f t="shared" si="2"/>
        <v>0</v>
      </c>
      <c r="G89" s="13">
        <f t="shared" si="2"/>
        <v>0</v>
      </c>
      <c r="H89" s="13">
        <f t="shared" si="2"/>
        <v>0</v>
      </c>
      <c r="I89" s="13">
        <f t="shared" si="2"/>
        <v>0</v>
      </c>
      <c r="J89" s="13">
        <f t="shared" si="2"/>
        <v>0</v>
      </c>
      <c r="K89" s="13">
        <f t="shared" si="2"/>
        <v>0</v>
      </c>
      <c r="L89" s="13">
        <f t="shared" si="2"/>
        <v>26000</v>
      </c>
      <c r="M89" s="13">
        <f t="shared" si="2"/>
        <v>3500</v>
      </c>
      <c r="N89" s="13">
        <f t="shared" si="2"/>
        <v>0</v>
      </c>
      <c r="O89" s="13">
        <f t="shared" si="2"/>
        <v>700</v>
      </c>
      <c r="P89" s="13">
        <f t="shared" si="2"/>
        <v>50</v>
      </c>
    </row>
    <row r="90" spans="1:16" ht="30.75" customHeight="1" x14ac:dyDescent="0.25">
      <c r="A90" s="8" t="s">
        <v>4</v>
      </c>
      <c r="B90" s="20" t="str">
        <f>+'[1]2, NSTT'!$B$28</f>
        <v>Dự án Xây dựng cầu Suối Nứa trên đường vào Trung ương cục miền Nam</v>
      </c>
      <c r="C90" s="7"/>
      <c r="D90" s="10"/>
      <c r="E90" s="10"/>
      <c r="F90" s="10"/>
      <c r="G90" s="10"/>
      <c r="H90" s="10"/>
      <c r="I90" s="10"/>
      <c r="J90" s="10"/>
      <c r="K90" s="10"/>
      <c r="L90" s="18">
        <f>+'[1]2, NSTT'!$E$28</f>
        <v>1000</v>
      </c>
      <c r="M90" s="10"/>
      <c r="N90" s="10"/>
      <c r="O90" s="10"/>
      <c r="P90" s="10"/>
    </row>
    <row r="91" spans="1:16" ht="30.75" customHeight="1" x14ac:dyDescent="0.25">
      <c r="A91" s="8" t="s">
        <v>4</v>
      </c>
      <c r="B91" s="20" t="str">
        <f>+'[1]2, NSTT'!$B$34</f>
        <v>Đường nhựa từ ngã ba Bà Hào đi bia di tích Trung ương cục miền Nam huyện VC</v>
      </c>
      <c r="C91" s="7"/>
      <c r="D91" s="10"/>
      <c r="E91" s="10"/>
      <c r="F91" s="10"/>
      <c r="G91" s="10"/>
      <c r="H91" s="10"/>
      <c r="I91" s="10"/>
      <c r="J91" s="10"/>
      <c r="K91" s="10"/>
      <c r="L91" s="18">
        <f>+'[1]2, NSTT'!$E$34</f>
        <v>25000</v>
      </c>
      <c r="M91" s="10"/>
      <c r="N91" s="10"/>
      <c r="O91" s="10"/>
      <c r="P91" s="10"/>
    </row>
    <row r="92" spans="1:16" ht="30.75" customHeight="1" x14ac:dyDescent="0.25">
      <c r="A92" s="8" t="s">
        <v>4</v>
      </c>
      <c r="B92" s="14" t="str">
        <f>+'[1]2, NSTT'!$B$48</f>
        <v xml:space="preserve">Xây dựng Trụ sở làm việc Khu Bảo tồn </v>
      </c>
      <c r="C92" s="7"/>
      <c r="D92" s="10"/>
      <c r="E92" s="10"/>
      <c r="F92" s="10"/>
      <c r="G92" s="10"/>
      <c r="H92" s="10"/>
      <c r="I92" s="10"/>
      <c r="J92" s="10"/>
      <c r="K92" s="10"/>
      <c r="L92" s="10"/>
      <c r="M92" s="10"/>
      <c r="N92" s="10"/>
      <c r="O92" s="10">
        <f>+'[1]2, NSTT'!$E$48</f>
        <v>700</v>
      </c>
      <c r="P92" s="10"/>
    </row>
    <row r="93" spans="1:16" ht="30.75" customHeight="1" x14ac:dyDescent="0.25">
      <c r="A93" s="8" t="s">
        <v>4</v>
      </c>
      <c r="B93" s="14" t="str">
        <f>+'[1]2, NSTT'!$B$92</f>
        <v>Dự án cải tạo, nạo vét hồ Sen và hồ Bà Hào, huyện Vĩnh Cửu (hạng mục phát sinh)</v>
      </c>
      <c r="C93" s="7"/>
      <c r="D93" s="10"/>
      <c r="E93" s="10"/>
      <c r="F93" s="10"/>
      <c r="G93" s="10"/>
      <c r="H93" s="10"/>
      <c r="I93" s="10"/>
      <c r="J93" s="10"/>
      <c r="K93" s="10"/>
      <c r="L93" s="10"/>
      <c r="M93" s="10">
        <f>+'[1]2, NSTT'!$E$92</f>
        <v>3500</v>
      </c>
      <c r="N93" s="10"/>
      <c r="O93" s="10"/>
      <c r="P93" s="10"/>
    </row>
    <row r="94" spans="1:16" ht="30.75" customHeight="1" x14ac:dyDescent="0.25">
      <c r="A94" s="27"/>
      <c r="B94" s="29" t="str">
        <f>+'[1]2, NSTT'!$B$135</f>
        <v>Dự án xây dựng 06 Nhà trạm kiểm lâm và 04 trạm kiểm soát rừng</v>
      </c>
      <c r="C94" s="7"/>
      <c r="D94" s="10"/>
      <c r="E94" s="10"/>
      <c r="F94" s="10"/>
      <c r="G94" s="10"/>
      <c r="H94" s="10"/>
      <c r="I94" s="10"/>
      <c r="J94" s="10"/>
      <c r="K94" s="10"/>
      <c r="L94" s="10"/>
      <c r="M94" s="10"/>
      <c r="N94" s="10"/>
      <c r="O94" s="10"/>
      <c r="P94" s="10">
        <f>+'[1]2, NSTT'!$E$135</f>
        <v>50</v>
      </c>
    </row>
    <row r="95" spans="1:16" x14ac:dyDescent="0.25">
      <c r="A95" s="27">
        <v>3</v>
      </c>
      <c r="B95" s="12" t="s">
        <v>9</v>
      </c>
      <c r="C95" s="24">
        <f t="shared" ref="C95:C118" si="3">SUM(D95:P95)</f>
        <v>15000</v>
      </c>
      <c r="D95" s="13">
        <f>SUM(D96)</f>
        <v>0</v>
      </c>
      <c r="E95" s="13">
        <f t="shared" ref="E95:P95" si="4">SUM(E96)</f>
        <v>0</v>
      </c>
      <c r="F95" s="13">
        <f t="shared" si="4"/>
        <v>0</v>
      </c>
      <c r="G95" s="13">
        <f t="shared" si="4"/>
        <v>0</v>
      </c>
      <c r="H95" s="13">
        <f t="shared" si="4"/>
        <v>0</v>
      </c>
      <c r="I95" s="13">
        <f t="shared" si="4"/>
        <v>0</v>
      </c>
      <c r="J95" s="13">
        <f t="shared" si="4"/>
        <v>0</v>
      </c>
      <c r="K95" s="13">
        <f t="shared" si="4"/>
        <v>0</v>
      </c>
      <c r="L95" s="13">
        <f t="shared" si="4"/>
        <v>0</v>
      </c>
      <c r="M95" s="13">
        <f t="shared" si="4"/>
        <v>0</v>
      </c>
      <c r="N95" s="13"/>
      <c r="O95" s="13">
        <f t="shared" si="4"/>
        <v>15000</v>
      </c>
      <c r="P95" s="13">
        <f t="shared" si="4"/>
        <v>0</v>
      </c>
    </row>
    <row r="96" spans="1:16" ht="24.75" customHeight="1" x14ac:dyDescent="0.25">
      <c r="A96" s="8"/>
      <c r="B96" s="14" t="str">
        <f>+'[1]2, NSTT'!$B$46</f>
        <v xml:space="preserve">Dự án xây Kho lưu trữ chuyên dụng tỉnh </v>
      </c>
      <c r="C96" s="7"/>
      <c r="D96" s="10"/>
      <c r="E96" s="10"/>
      <c r="F96" s="10"/>
      <c r="G96" s="10"/>
      <c r="H96" s="10"/>
      <c r="I96" s="10"/>
      <c r="J96" s="10"/>
      <c r="K96" s="10"/>
      <c r="L96" s="10"/>
      <c r="M96" s="10"/>
      <c r="N96" s="10"/>
      <c r="O96" s="10">
        <f>+'[1]2, NSTT'!$E$46</f>
        <v>15000</v>
      </c>
      <c r="P96" s="10"/>
    </row>
    <row r="97" spans="1:16" x14ac:dyDescent="0.25">
      <c r="A97" s="27">
        <v>4</v>
      </c>
      <c r="B97" s="12" t="s">
        <v>37</v>
      </c>
      <c r="C97" s="24">
        <f t="shared" si="3"/>
        <v>29000</v>
      </c>
      <c r="D97" s="13">
        <f>SUM(D98)</f>
        <v>0</v>
      </c>
      <c r="E97" s="13">
        <f t="shared" ref="E97:P97" si="5">SUM(E98)</f>
        <v>0</v>
      </c>
      <c r="F97" s="13">
        <f t="shared" si="5"/>
        <v>0</v>
      </c>
      <c r="G97" s="13">
        <f t="shared" si="5"/>
        <v>29000</v>
      </c>
      <c r="H97" s="13">
        <f t="shared" si="5"/>
        <v>0</v>
      </c>
      <c r="I97" s="13">
        <f t="shared" si="5"/>
        <v>0</v>
      </c>
      <c r="J97" s="13">
        <f t="shared" si="5"/>
        <v>0</v>
      </c>
      <c r="K97" s="13">
        <f t="shared" si="5"/>
        <v>0</v>
      </c>
      <c r="L97" s="13">
        <f t="shared" si="5"/>
        <v>0</v>
      </c>
      <c r="M97" s="13">
        <f t="shared" si="5"/>
        <v>0</v>
      </c>
      <c r="N97" s="13"/>
      <c r="O97" s="13">
        <f t="shared" si="5"/>
        <v>0</v>
      </c>
      <c r="P97" s="13">
        <f t="shared" si="5"/>
        <v>0</v>
      </c>
    </row>
    <row r="98" spans="1:16" ht="37.5" customHeight="1" x14ac:dyDescent="0.25">
      <c r="A98" s="8"/>
      <c r="B98" s="29" t="str">
        <f>+'[1]3, XSKT '!$B$37</f>
        <v>Dự án Chẩn đoán nhanh và sơ cấp cứu cho các cơ sở y tế trên địa bàn tỉnh (kể cả chi phí chuẩn bị đầu tư)</v>
      </c>
      <c r="C98" s="7"/>
      <c r="D98" s="10"/>
      <c r="E98" s="10"/>
      <c r="F98" s="10"/>
      <c r="G98" s="10">
        <f>+'[1]3, XSKT '!$E$37</f>
        <v>29000</v>
      </c>
      <c r="H98" s="10"/>
      <c r="I98" s="10"/>
      <c r="J98" s="10"/>
      <c r="K98" s="10"/>
      <c r="L98" s="10"/>
      <c r="M98" s="10"/>
      <c r="N98" s="10"/>
      <c r="O98" s="10"/>
      <c r="P98" s="10"/>
    </row>
    <row r="99" spans="1:16" x14ac:dyDescent="0.25">
      <c r="A99" s="27">
        <v>5</v>
      </c>
      <c r="B99" s="12" t="s">
        <v>38</v>
      </c>
      <c r="C99" s="24">
        <f t="shared" si="3"/>
        <v>9000</v>
      </c>
      <c r="D99" s="13">
        <f>SUM(D100)</f>
        <v>0</v>
      </c>
      <c r="E99" s="13">
        <f t="shared" ref="E99:P99" si="6">SUM(E100)</f>
        <v>0</v>
      </c>
      <c r="F99" s="13">
        <f t="shared" si="6"/>
        <v>0</v>
      </c>
      <c r="G99" s="13">
        <f t="shared" si="6"/>
        <v>0</v>
      </c>
      <c r="H99" s="13">
        <f t="shared" si="6"/>
        <v>0</v>
      </c>
      <c r="I99" s="13">
        <f t="shared" si="6"/>
        <v>0</v>
      </c>
      <c r="J99" s="13">
        <f t="shared" si="6"/>
        <v>0</v>
      </c>
      <c r="K99" s="13">
        <f t="shared" si="6"/>
        <v>0</v>
      </c>
      <c r="L99" s="13">
        <f t="shared" si="6"/>
        <v>0</v>
      </c>
      <c r="M99" s="13">
        <f t="shared" si="6"/>
        <v>0</v>
      </c>
      <c r="N99" s="13"/>
      <c r="O99" s="13">
        <f t="shared" si="6"/>
        <v>9000</v>
      </c>
      <c r="P99" s="13">
        <f t="shared" si="6"/>
        <v>0</v>
      </c>
    </row>
    <row r="100" spans="1:16" ht="24" customHeight="1" x14ac:dyDescent="0.25">
      <c r="A100" s="8"/>
      <c r="B100" s="29" t="str">
        <f>+'[1]2, NSTT'!$B$49</f>
        <v>Xây mới Trụ sở làm việc Tỉnh đoàn Đồng Nai</v>
      </c>
      <c r="C100" s="7"/>
      <c r="D100" s="10"/>
      <c r="E100" s="10"/>
      <c r="F100" s="10"/>
      <c r="G100" s="10"/>
      <c r="H100" s="10"/>
      <c r="I100" s="10"/>
      <c r="J100" s="10"/>
      <c r="K100" s="10"/>
      <c r="L100" s="10"/>
      <c r="M100" s="10"/>
      <c r="N100" s="10"/>
      <c r="O100" s="10">
        <f>+'[1]2, NSTT'!$E$49</f>
        <v>9000</v>
      </c>
      <c r="P100" s="10"/>
    </row>
    <row r="101" spans="1:16" x14ac:dyDescent="0.25">
      <c r="A101" s="27">
        <v>6</v>
      </c>
      <c r="B101" s="12" t="s">
        <v>10</v>
      </c>
      <c r="C101" s="24">
        <f t="shared" si="3"/>
        <v>31600</v>
      </c>
      <c r="D101" s="13">
        <f>SUM(D102:D104)</f>
        <v>0</v>
      </c>
      <c r="E101" s="13">
        <f t="shared" ref="E101:P101" si="7">SUM(E102:E104)</f>
        <v>0</v>
      </c>
      <c r="F101" s="13">
        <f t="shared" si="7"/>
        <v>31600</v>
      </c>
      <c r="G101" s="13">
        <f t="shared" si="7"/>
        <v>0</v>
      </c>
      <c r="H101" s="13">
        <f t="shared" si="7"/>
        <v>0</v>
      </c>
      <c r="I101" s="13">
        <f t="shared" si="7"/>
        <v>0</v>
      </c>
      <c r="J101" s="13">
        <f t="shared" si="7"/>
        <v>0</v>
      </c>
      <c r="K101" s="13">
        <f t="shared" si="7"/>
        <v>0</v>
      </c>
      <c r="L101" s="13">
        <f t="shared" si="7"/>
        <v>0</v>
      </c>
      <c r="M101" s="13">
        <f t="shared" si="7"/>
        <v>0</v>
      </c>
      <c r="N101" s="13">
        <f t="shared" si="7"/>
        <v>0</v>
      </c>
      <c r="O101" s="13">
        <f t="shared" si="7"/>
        <v>0</v>
      </c>
      <c r="P101" s="13">
        <f t="shared" si="7"/>
        <v>0</v>
      </c>
    </row>
    <row r="102" spans="1:16" ht="24" customHeight="1" x14ac:dyDescent="0.25">
      <c r="A102" s="8"/>
      <c r="B102" s="29" t="str">
        <f>+'[1]2, NSTT'!$B$119</f>
        <v>Nâng cấp hệ thống thư điện tử tỉnh Đồng Nai</v>
      </c>
      <c r="C102" s="7"/>
      <c r="D102" s="10"/>
      <c r="E102" s="10"/>
      <c r="F102" s="10">
        <f>+'[1]2, NSTT'!$E$119</f>
        <v>3600</v>
      </c>
      <c r="G102" s="10"/>
      <c r="H102" s="10"/>
      <c r="I102" s="10"/>
      <c r="J102" s="10"/>
      <c r="K102" s="10"/>
      <c r="L102" s="10"/>
      <c r="M102" s="10"/>
      <c r="N102" s="10"/>
      <c r="O102" s="10"/>
      <c r="P102" s="10"/>
    </row>
    <row r="103" spans="1:16" ht="39" customHeight="1" x14ac:dyDescent="0.25">
      <c r="A103" s="8"/>
      <c r="B103" s="14" t="str">
        <f>+'[1]2, NSTT'!$B$120</f>
        <v>Dự án an toàn thông tin mạng trên địa bàn tỉnh Đồng Nai triển khai thực hiện cho các cơ quan trực thuộc tỉnh</v>
      </c>
      <c r="C103" s="7"/>
      <c r="D103" s="10"/>
      <c r="E103" s="10"/>
      <c r="F103" s="10">
        <f>+'[1]2, NSTT'!$E$120</f>
        <v>16000</v>
      </c>
      <c r="G103" s="10"/>
      <c r="H103" s="10"/>
      <c r="I103" s="10"/>
      <c r="J103" s="10"/>
      <c r="K103" s="10"/>
      <c r="L103" s="10"/>
      <c r="M103" s="10"/>
      <c r="N103" s="10"/>
      <c r="O103" s="10"/>
      <c r="P103" s="10"/>
    </row>
    <row r="104" spans="1:16" ht="28.5" customHeight="1" x14ac:dyDescent="0.25">
      <c r="A104" s="8"/>
      <c r="B104" s="29" t="str">
        <f>+'[1]2, NSTT'!$B$121</f>
        <v>Dự án Xây dựng trung tâm tích hợp dữ liệu tỉnh Đồng Nai giai đoạn 2</v>
      </c>
      <c r="C104" s="7"/>
      <c r="D104" s="10"/>
      <c r="E104" s="10"/>
      <c r="F104" s="10">
        <f>+'[1]2, NSTT'!$E$121</f>
        <v>12000</v>
      </c>
      <c r="G104" s="10"/>
      <c r="H104" s="10"/>
      <c r="I104" s="10"/>
      <c r="J104" s="10"/>
      <c r="K104" s="10"/>
      <c r="L104" s="10"/>
      <c r="M104" s="10"/>
      <c r="N104" s="10"/>
      <c r="O104" s="10"/>
      <c r="P104" s="10"/>
    </row>
    <row r="105" spans="1:16" ht="28.5" customHeight="1" x14ac:dyDescent="0.25">
      <c r="A105" s="27">
        <v>7</v>
      </c>
      <c r="B105" s="16" t="s">
        <v>39</v>
      </c>
      <c r="C105" s="24">
        <f t="shared" si="3"/>
        <v>7800</v>
      </c>
      <c r="D105" s="13">
        <f>SUM(D106)</f>
        <v>0</v>
      </c>
      <c r="E105" s="13">
        <f t="shared" ref="E105:P105" si="8">SUM(E106)</f>
        <v>0</v>
      </c>
      <c r="F105" s="13">
        <f t="shared" si="8"/>
        <v>0</v>
      </c>
      <c r="G105" s="13">
        <f t="shared" si="8"/>
        <v>0</v>
      </c>
      <c r="H105" s="13">
        <f t="shared" si="8"/>
        <v>0</v>
      </c>
      <c r="I105" s="13">
        <f t="shared" si="8"/>
        <v>0</v>
      </c>
      <c r="J105" s="13">
        <f t="shared" si="8"/>
        <v>0</v>
      </c>
      <c r="K105" s="13">
        <f t="shared" si="8"/>
        <v>0</v>
      </c>
      <c r="L105" s="13">
        <f t="shared" si="8"/>
        <v>0</v>
      </c>
      <c r="M105" s="13">
        <f t="shared" si="8"/>
        <v>0</v>
      </c>
      <c r="N105" s="13"/>
      <c r="O105" s="13">
        <f t="shared" si="8"/>
        <v>7800</v>
      </c>
      <c r="P105" s="13">
        <f t="shared" si="8"/>
        <v>0</v>
      </c>
    </row>
    <row r="106" spans="1:16" ht="28.5" customHeight="1" x14ac:dyDescent="0.25">
      <c r="A106" s="8"/>
      <c r="B106" s="14" t="str">
        <f>+'[1]2, NSTT'!$B$50</f>
        <v>Xây dựng mới trụ sở làm việc hội nông dân tỉnh</v>
      </c>
      <c r="C106" s="7"/>
      <c r="D106" s="10"/>
      <c r="E106" s="10"/>
      <c r="F106" s="10"/>
      <c r="G106" s="10"/>
      <c r="H106" s="10"/>
      <c r="I106" s="10"/>
      <c r="J106" s="10"/>
      <c r="K106" s="10"/>
      <c r="L106" s="10"/>
      <c r="M106" s="10"/>
      <c r="N106" s="10"/>
      <c r="O106" s="10">
        <f>+'[1]2, NSTT'!$E$50</f>
        <v>7800</v>
      </c>
      <c r="P106" s="10"/>
    </row>
    <row r="107" spans="1:16" ht="28.5" customHeight="1" x14ac:dyDescent="0.25">
      <c r="A107" s="21">
        <v>8</v>
      </c>
      <c r="B107" s="12" t="s">
        <v>40</v>
      </c>
      <c r="C107" s="13">
        <f t="shared" si="3"/>
        <v>5000</v>
      </c>
      <c r="D107" s="13">
        <f>SUM(D108)</f>
        <v>0</v>
      </c>
      <c r="E107" s="13">
        <f t="shared" ref="E107:P107" si="9">SUM(E108)</f>
        <v>0</v>
      </c>
      <c r="F107" s="13">
        <f t="shared" si="9"/>
        <v>0</v>
      </c>
      <c r="G107" s="13">
        <f t="shared" si="9"/>
        <v>0</v>
      </c>
      <c r="H107" s="13">
        <f t="shared" si="9"/>
        <v>0</v>
      </c>
      <c r="I107" s="13">
        <f t="shared" si="9"/>
        <v>0</v>
      </c>
      <c r="J107" s="13">
        <f t="shared" si="9"/>
        <v>0</v>
      </c>
      <c r="K107" s="13">
        <f t="shared" si="9"/>
        <v>0</v>
      </c>
      <c r="L107" s="13">
        <f t="shared" si="9"/>
        <v>0</v>
      </c>
      <c r="M107" s="13">
        <f t="shared" si="9"/>
        <v>0</v>
      </c>
      <c r="N107" s="13"/>
      <c r="O107" s="13">
        <f t="shared" si="9"/>
        <v>5000</v>
      </c>
      <c r="P107" s="13">
        <f t="shared" si="9"/>
        <v>0</v>
      </c>
    </row>
    <row r="108" spans="1:16" ht="28.5" customHeight="1" x14ac:dyDescent="0.25">
      <c r="A108" s="22"/>
      <c r="B108" s="14" t="str">
        <f>+'[1]2, NSTT'!$B$52</f>
        <v>Trụ sở làm việc Ủy ban đoàn kết công giáo</v>
      </c>
      <c r="C108" s="10"/>
      <c r="D108" s="10"/>
      <c r="E108" s="10"/>
      <c r="F108" s="10"/>
      <c r="G108" s="10"/>
      <c r="H108" s="10"/>
      <c r="I108" s="10"/>
      <c r="J108" s="10"/>
      <c r="K108" s="10"/>
      <c r="L108" s="10"/>
      <c r="M108" s="10"/>
      <c r="N108" s="10"/>
      <c r="O108" s="10">
        <f>+'[1]2, NSTT'!$E$52</f>
        <v>5000</v>
      </c>
      <c r="P108" s="10"/>
    </row>
    <row r="109" spans="1:16" ht="28.5" customHeight="1" x14ac:dyDescent="0.25">
      <c r="A109" s="21">
        <v>9</v>
      </c>
      <c r="B109" s="16" t="s">
        <v>41</v>
      </c>
      <c r="C109" s="13">
        <f t="shared" si="3"/>
        <v>44000</v>
      </c>
      <c r="D109" s="13">
        <f>SUM(D110:D111)</f>
        <v>0</v>
      </c>
      <c r="E109" s="13">
        <f t="shared" ref="E109:P109" si="10">SUM(E110:E111)</f>
        <v>19000</v>
      </c>
      <c r="F109" s="13">
        <f t="shared" si="10"/>
        <v>0</v>
      </c>
      <c r="G109" s="13">
        <f t="shared" si="10"/>
        <v>0</v>
      </c>
      <c r="H109" s="13">
        <f t="shared" si="10"/>
        <v>0</v>
      </c>
      <c r="I109" s="13">
        <f t="shared" si="10"/>
        <v>0</v>
      </c>
      <c r="J109" s="13">
        <f t="shared" si="10"/>
        <v>0</v>
      </c>
      <c r="K109" s="13">
        <f t="shared" si="10"/>
        <v>0</v>
      </c>
      <c r="L109" s="13">
        <f t="shared" si="10"/>
        <v>0</v>
      </c>
      <c r="M109" s="13">
        <f t="shared" si="10"/>
        <v>0</v>
      </c>
      <c r="N109" s="13">
        <f t="shared" si="10"/>
        <v>0</v>
      </c>
      <c r="O109" s="13">
        <f t="shared" si="10"/>
        <v>25000</v>
      </c>
      <c r="P109" s="13">
        <f t="shared" si="10"/>
        <v>0</v>
      </c>
    </row>
    <row r="110" spans="1:16" ht="36.75" customHeight="1" x14ac:dyDescent="0.25">
      <c r="A110" s="22"/>
      <c r="B110" s="14" t="str">
        <f>+'[1]2, NSTT'!$B$53</f>
        <v>Xây dựng trụ sở làm việc Sở Lao động, thương binh và xã hội</v>
      </c>
      <c r="C110" s="10"/>
      <c r="D110" s="10"/>
      <c r="E110" s="10"/>
      <c r="F110" s="10"/>
      <c r="G110" s="10"/>
      <c r="H110" s="10"/>
      <c r="I110" s="10"/>
      <c r="J110" s="10"/>
      <c r="K110" s="10"/>
      <c r="L110" s="10"/>
      <c r="M110" s="10"/>
      <c r="N110" s="10"/>
      <c r="O110" s="10">
        <f>+'[1]2, NSTT'!$E$53</f>
        <v>25000</v>
      </c>
      <c r="P110" s="10"/>
    </row>
    <row r="111" spans="1:16" ht="57.75" customHeight="1" x14ac:dyDescent="0.25">
      <c r="A111" s="22"/>
      <c r="B111" s="14" t="str">
        <f>+'[1]3, XSKT '!$B$52</f>
        <v>Nâng cao chất lượng dạy nghề phù hợp với yêu cầu phát triển kinh tế xã hội tỉnh Đồng Nai giai đoạn 2016-2020 (trong đó có vốn của 02 trường là 1,2 tỷ đồng).</v>
      </c>
      <c r="C111" s="10"/>
      <c r="D111" s="10"/>
      <c r="E111" s="10">
        <f>+'[1]3, XSKT '!$E$52</f>
        <v>19000</v>
      </c>
      <c r="F111" s="10"/>
      <c r="G111" s="10"/>
      <c r="H111" s="10"/>
      <c r="I111" s="10"/>
      <c r="J111" s="10"/>
      <c r="K111" s="10"/>
      <c r="L111" s="10"/>
      <c r="M111" s="10"/>
      <c r="N111" s="10"/>
      <c r="O111" s="10"/>
      <c r="P111" s="10"/>
    </row>
    <row r="112" spans="1:16" ht="28.5" customHeight="1" x14ac:dyDescent="0.25">
      <c r="A112" s="21">
        <v>10</v>
      </c>
      <c r="B112" s="12" t="s">
        <v>13</v>
      </c>
      <c r="C112" s="13">
        <f t="shared" si="3"/>
        <v>10000</v>
      </c>
      <c r="D112" s="13">
        <f>SUM(D113)</f>
        <v>0</v>
      </c>
      <c r="E112" s="13">
        <f t="shared" ref="E112:P112" si="11">SUM(E113)</f>
        <v>0</v>
      </c>
      <c r="F112" s="13">
        <f t="shared" si="11"/>
        <v>0</v>
      </c>
      <c r="G112" s="13">
        <f t="shared" si="11"/>
        <v>0</v>
      </c>
      <c r="H112" s="13">
        <f t="shared" si="11"/>
        <v>0</v>
      </c>
      <c r="I112" s="13">
        <f t="shared" si="11"/>
        <v>0</v>
      </c>
      <c r="J112" s="13">
        <f t="shared" si="11"/>
        <v>0</v>
      </c>
      <c r="K112" s="13">
        <f t="shared" si="11"/>
        <v>0</v>
      </c>
      <c r="L112" s="13">
        <f t="shared" si="11"/>
        <v>0</v>
      </c>
      <c r="M112" s="13">
        <f t="shared" si="11"/>
        <v>0</v>
      </c>
      <c r="N112" s="13"/>
      <c r="O112" s="13">
        <f t="shared" si="11"/>
        <v>10000</v>
      </c>
      <c r="P112" s="13">
        <f t="shared" si="11"/>
        <v>0</v>
      </c>
    </row>
    <row r="113" spans="1:16" ht="22.5" customHeight="1" x14ac:dyDescent="0.25">
      <c r="A113" s="22"/>
      <c r="B113" s="29" t="str">
        <f>+'[1]2, NSTT'!$B$55</f>
        <v xml:space="preserve">Dự án Xây mới Trụ sở làm việc Báo Đồng Nai </v>
      </c>
      <c r="C113" s="10"/>
      <c r="D113" s="10"/>
      <c r="E113" s="10"/>
      <c r="F113" s="10"/>
      <c r="G113" s="10"/>
      <c r="H113" s="10"/>
      <c r="I113" s="10"/>
      <c r="J113" s="10"/>
      <c r="K113" s="10"/>
      <c r="L113" s="10"/>
      <c r="M113" s="10"/>
      <c r="N113" s="10"/>
      <c r="O113" s="10">
        <f>+'[1]2, NSTT'!$E$55</f>
        <v>10000</v>
      </c>
      <c r="P113" s="10"/>
    </row>
    <row r="114" spans="1:16" ht="28.5" customHeight="1" x14ac:dyDescent="0.25">
      <c r="A114" s="21">
        <v>11</v>
      </c>
      <c r="B114" s="12" t="s">
        <v>77</v>
      </c>
      <c r="C114" s="13">
        <f t="shared" si="3"/>
        <v>8000</v>
      </c>
      <c r="D114" s="13">
        <f>SUM(D115)</f>
        <v>0</v>
      </c>
      <c r="E114" s="13">
        <f t="shared" ref="E114:P114" si="12">SUM(E115)</f>
        <v>0</v>
      </c>
      <c r="F114" s="13">
        <f t="shared" si="12"/>
        <v>0</v>
      </c>
      <c r="G114" s="13">
        <f t="shared" si="12"/>
        <v>0</v>
      </c>
      <c r="H114" s="13">
        <f t="shared" si="12"/>
        <v>8000</v>
      </c>
      <c r="I114" s="13">
        <f t="shared" si="12"/>
        <v>0</v>
      </c>
      <c r="J114" s="13">
        <f t="shared" si="12"/>
        <v>0</v>
      </c>
      <c r="K114" s="13">
        <f t="shared" si="12"/>
        <v>0</v>
      </c>
      <c r="L114" s="13">
        <f t="shared" si="12"/>
        <v>0</v>
      </c>
      <c r="M114" s="13">
        <f t="shared" si="12"/>
        <v>0</v>
      </c>
      <c r="N114" s="13"/>
      <c r="O114" s="13">
        <f t="shared" si="12"/>
        <v>0</v>
      </c>
      <c r="P114" s="13">
        <f t="shared" si="12"/>
        <v>0</v>
      </c>
    </row>
    <row r="115" spans="1:16" ht="42" customHeight="1" x14ac:dyDescent="0.25">
      <c r="A115" s="22"/>
      <c r="B115" s="29" t="str">
        <f>+'[1]3, XSKT '!$B$60</f>
        <v>Xây dựng Nhà ở vận động viên và cải tạo, nâng cấp cảnh quan toàn khu Trung tâm Thể dục thể thao tỉnh</v>
      </c>
      <c r="C115" s="10"/>
      <c r="D115" s="10"/>
      <c r="E115" s="10"/>
      <c r="F115" s="10"/>
      <c r="G115" s="10"/>
      <c r="H115" s="10">
        <f>+'[1]3, XSKT '!$E$60</f>
        <v>8000</v>
      </c>
      <c r="I115" s="10"/>
      <c r="J115" s="10"/>
      <c r="K115" s="10"/>
      <c r="L115" s="10"/>
      <c r="M115" s="10"/>
      <c r="N115" s="10"/>
      <c r="O115" s="10"/>
      <c r="P115" s="10"/>
    </row>
    <row r="116" spans="1:16" ht="28.5" customHeight="1" x14ac:dyDescent="0.25">
      <c r="A116" s="21">
        <v>12</v>
      </c>
      <c r="B116" s="16" t="s">
        <v>42</v>
      </c>
      <c r="C116" s="13">
        <f t="shared" si="3"/>
        <v>5000</v>
      </c>
      <c r="D116" s="13">
        <f>SUM(D117)</f>
        <v>0</v>
      </c>
      <c r="E116" s="13">
        <f t="shared" ref="E116:P116" si="13">SUM(E117)</f>
        <v>5000</v>
      </c>
      <c r="F116" s="13">
        <f t="shared" si="13"/>
        <v>0</v>
      </c>
      <c r="G116" s="13">
        <f t="shared" si="13"/>
        <v>0</v>
      </c>
      <c r="H116" s="13">
        <f t="shared" si="13"/>
        <v>0</v>
      </c>
      <c r="I116" s="13">
        <f t="shared" si="13"/>
        <v>0</v>
      </c>
      <c r="J116" s="13">
        <f t="shared" si="13"/>
        <v>0</v>
      </c>
      <c r="K116" s="13">
        <f t="shared" si="13"/>
        <v>0</v>
      </c>
      <c r="L116" s="13">
        <f t="shared" si="13"/>
        <v>0</v>
      </c>
      <c r="M116" s="13">
        <f t="shared" si="13"/>
        <v>0</v>
      </c>
      <c r="N116" s="13">
        <f t="shared" si="13"/>
        <v>0</v>
      </c>
      <c r="O116" s="13">
        <f t="shared" si="13"/>
        <v>0</v>
      </c>
      <c r="P116" s="13">
        <f t="shared" si="13"/>
        <v>0</v>
      </c>
    </row>
    <row r="117" spans="1:16" ht="67.5" customHeight="1" x14ac:dyDescent="0.25">
      <c r="A117" s="22"/>
      <c r="B117" s="29" t="str">
        <f>+'[1]3, XSKT '!$B$55</f>
        <v>Dự án nâng cấp xưởng thực hành và xây dựng 08 phòng học Trường Cao đẳng nghề Công nghệ cao Đồng Nai (Ngân sách tỉnh 5 tỷ + kinh phí Trường 3 tỷ) (kể cả chi phí chuẩn bị đầu tư)</v>
      </c>
      <c r="C117" s="10"/>
      <c r="D117" s="10"/>
      <c r="E117" s="10">
        <f>+'[1]3, XSKT '!$E$55</f>
        <v>5000</v>
      </c>
      <c r="F117" s="10"/>
      <c r="G117" s="10"/>
      <c r="H117" s="10"/>
      <c r="I117" s="10"/>
      <c r="J117" s="10"/>
      <c r="K117" s="10"/>
      <c r="L117" s="10"/>
      <c r="M117" s="10"/>
      <c r="N117" s="10"/>
      <c r="O117" s="10"/>
      <c r="P117" s="10"/>
    </row>
    <row r="118" spans="1:16" ht="28.5" customHeight="1" x14ac:dyDescent="0.25">
      <c r="A118" s="21">
        <v>13</v>
      </c>
      <c r="B118" s="16" t="s">
        <v>14</v>
      </c>
      <c r="C118" s="13">
        <f t="shared" si="3"/>
        <v>68600</v>
      </c>
      <c r="D118" s="13">
        <f>SUM(D119:D124)</f>
        <v>0</v>
      </c>
      <c r="E118" s="13">
        <f t="shared" ref="E118:P118" si="14">SUM(E119:E124)</f>
        <v>0</v>
      </c>
      <c r="F118" s="13">
        <f t="shared" si="14"/>
        <v>0</v>
      </c>
      <c r="G118" s="13">
        <f t="shared" si="14"/>
        <v>0</v>
      </c>
      <c r="H118" s="13">
        <f t="shared" si="14"/>
        <v>0</v>
      </c>
      <c r="I118" s="13">
        <f t="shared" si="14"/>
        <v>0</v>
      </c>
      <c r="J118" s="13">
        <f t="shared" si="14"/>
        <v>0</v>
      </c>
      <c r="K118" s="13">
        <f t="shared" si="14"/>
        <v>0</v>
      </c>
      <c r="L118" s="13">
        <f t="shared" si="14"/>
        <v>0</v>
      </c>
      <c r="M118" s="13">
        <f t="shared" si="14"/>
        <v>68500</v>
      </c>
      <c r="N118" s="13">
        <f t="shared" si="14"/>
        <v>0</v>
      </c>
      <c r="O118" s="13">
        <f t="shared" si="14"/>
        <v>0</v>
      </c>
      <c r="P118" s="13">
        <f t="shared" si="14"/>
        <v>100</v>
      </c>
    </row>
    <row r="119" spans="1:16" ht="27.75" customHeight="1" x14ac:dyDescent="0.25">
      <c r="A119" s="22"/>
      <c r="B119" s="29" t="str">
        <f>+'[1]2, NSTT'!$B$77</f>
        <v>Trạm bơm Đắc Lua</v>
      </c>
      <c r="C119" s="10"/>
      <c r="D119" s="10"/>
      <c r="E119" s="10"/>
      <c r="F119" s="10"/>
      <c r="G119" s="10"/>
      <c r="H119" s="10"/>
      <c r="I119" s="10"/>
      <c r="J119" s="10"/>
      <c r="K119" s="10"/>
      <c r="L119" s="10"/>
      <c r="M119" s="10">
        <f>+'[1]2, NSTT'!$E$77</f>
        <v>500</v>
      </c>
      <c r="N119" s="10"/>
      <c r="O119" s="10"/>
      <c r="P119" s="10"/>
    </row>
    <row r="120" spans="1:16" ht="38.25" customHeight="1" x14ac:dyDescent="0.25">
      <c r="A120" s="22"/>
      <c r="B120" s="29" t="str">
        <f>+'[1]2, NSTT'!$B$79</f>
        <v>Dự án Thủy lợi phục vụ tưới vùng mía Định Quán tỉnh Đồng Nai (chưa bao gồm vốn ngân sách Trung ương hỗ trợ) ngân sách tỉnh 109,503 tỷ</v>
      </c>
      <c r="C120" s="10"/>
      <c r="D120" s="10"/>
      <c r="E120" s="10"/>
      <c r="F120" s="10"/>
      <c r="G120" s="10"/>
      <c r="H120" s="10"/>
      <c r="I120" s="10"/>
      <c r="J120" s="10"/>
      <c r="K120" s="10"/>
      <c r="L120" s="10"/>
      <c r="M120" s="10">
        <f>+'[1]2, NSTT'!$E$79</f>
        <v>30000</v>
      </c>
      <c r="N120" s="10"/>
      <c r="O120" s="10"/>
      <c r="P120" s="10"/>
    </row>
    <row r="121" spans="1:16" ht="28.5" customHeight="1" x14ac:dyDescent="0.25">
      <c r="A121" s="22"/>
      <c r="B121" s="14" t="str">
        <f>+'[1]2, NSTT'!$B$80</f>
        <v>Hồ chứa nước Gia Măng huyện Xuân Lộc (kể cả hạng mục phát sinh)</v>
      </c>
      <c r="C121" s="10"/>
      <c r="D121" s="10"/>
      <c r="E121" s="10"/>
      <c r="F121" s="10"/>
      <c r="G121" s="10"/>
      <c r="H121" s="10"/>
      <c r="I121" s="10"/>
      <c r="J121" s="10"/>
      <c r="K121" s="10"/>
      <c r="L121" s="10"/>
      <c r="M121" s="10">
        <f>+'[1]2, NSTT'!$E$80</f>
        <v>15000</v>
      </c>
      <c r="N121" s="10"/>
      <c r="O121" s="10"/>
      <c r="P121" s="10"/>
    </row>
    <row r="122" spans="1:16" ht="28.5" customHeight="1" x14ac:dyDescent="0.25">
      <c r="A122" s="22"/>
      <c r="B122" s="14" t="str">
        <f>+'[1]2, NSTT'!$B$84</f>
        <v xml:space="preserve">Xây dựng đường và cầu qua đập tràn hồ tuyến V, hồ Cầu Mới </v>
      </c>
      <c r="C122" s="10"/>
      <c r="D122" s="10"/>
      <c r="E122" s="10"/>
      <c r="F122" s="10"/>
      <c r="G122" s="10"/>
      <c r="H122" s="10"/>
      <c r="I122" s="10"/>
      <c r="J122" s="10"/>
      <c r="K122" s="10"/>
      <c r="L122" s="10"/>
      <c r="M122" s="10">
        <f>+'[1]2, NSTT'!$E$84</f>
        <v>11000</v>
      </c>
      <c r="N122" s="10"/>
      <c r="O122" s="10"/>
      <c r="P122" s="10"/>
    </row>
    <row r="123" spans="1:16" ht="28.5" customHeight="1" x14ac:dyDescent="0.25">
      <c r="A123" s="22"/>
      <c r="B123" s="14" t="str">
        <f>+'[1]2, NSTT'!$B$98</f>
        <v>Sửa chữa, nạo vét lòng hồ công trình hồ Suối Vọng</v>
      </c>
      <c r="C123" s="10"/>
      <c r="D123" s="10"/>
      <c r="E123" s="10"/>
      <c r="F123" s="10"/>
      <c r="G123" s="10"/>
      <c r="H123" s="10"/>
      <c r="I123" s="10"/>
      <c r="J123" s="10"/>
      <c r="K123" s="10"/>
      <c r="L123" s="10"/>
      <c r="M123" s="10">
        <f>+'[1]2, NSTT'!$E$98</f>
        <v>12000</v>
      </c>
      <c r="N123" s="10"/>
      <c r="O123" s="10"/>
      <c r="P123" s="10"/>
    </row>
    <row r="124" spans="1:16" ht="28.5" customHeight="1" x14ac:dyDescent="0.25">
      <c r="A124" s="21"/>
      <c r="B124" s="14" t="str">
        <f>+'[1]2, NSTT'!$B$133</f>
        <v xml:space="preserve">Sửa chữa công trình Đập dâng Long An </v>
      </c>
      <c r="C124" s="10"/>
      <c r="D124" s="10"/>
      <c r="E124" s="10"/>
      <c r="F124" s="10"/>
      <c r="G124" s="10"/>
      <c r="H124" s="10"/>
      <c r="I124" s="10"/>
      <c r="J124" s="10"/>
      <c r="K124" s="10"/>
      <c r="L124" s="10"/>
      <c r="M124" s="10"/>
      <c r="N124" s="10"/>
      <c r="O124" s="10"/>
      <c r="P124" s="10">
        <f>+'[1]2, NSTT'!$E$133</f>
        <v>100</v>
      </c>
    </row>
    <row r="125" spans="1:16" ht="28.5" customHeight="1" x14ac:dyDescent="0.25">
      <c r="A125" s="21">
        <v>14</v>
      </c>
      <c r="B125" s="12" t="s">
        <v>43</v>
      </c>
      <c r="C125" s="13">
        <f>SUM(D125:P125)</f>
        <v>18000</v>
      </c>
      <c r="D125" s="13">
        <f>SUM(D126)</f>
        <v>0</v>
      </c>
      <c r="E125" s="13">
        <f t="shared" ref="E125:P125" si="15">SUM(E126)</f>
        <v>0</v>
      </c>
      <c r="F125" s="13">
        <f t="shared" si="15"/>
        <v>0</v>
      </c>
      <c r="G125" s="13">
        <f t="shared" si="15"/>
        <v>0</v>
      </c>
      <c r="H125" s="13">
        <f t="shared" si="15"/>
        <v>0</v>
      </c>
      <c r="I125" s="13">
        <f t="shared" si="15"/>
        <v>0</v>
      </c>
      <c r="J125" s="13">
        <f t="shared" si="15"/>
        <v>0</v>
      </c>
      <c r="K125" s="13">
        <f t="shared" si="15"/>
        <v>0</v>
      </c>
      <c r="L125" s="13">
        <f t="shared" si="15"/>
        <v>0</v>
      </c>
      <c r="M125" s="13">
        <f t="shared" si="15"/>
        <v>18000</v>
      </c>
      <c r="N125" s="13">
        <f t="shared" si="15"/>
        <v>0</v>
      </c>
      <c r="O125" s="13">
        <f t="shared" si="15"/>
        <v>0</v>
      </c>
      <c r="P125" s="13">
        <f t="shared" si="15"/>
        <v>0</v>
      </c>
    </row>
    <row r="126" spans="1:16" ht="28.5" customHeight="1" x14ac:dyDescent="0.25">
      <c r="A126" s="22"/>
      <c r="B126" s="29" t="str">
        <f>+'[1]2, NSTT'!$B$93</f>
        <v>Tiêu thoát lũ xã Bình Lộc thị xã Long Khánh (kể cả bồi thường giải phóng mặt bằng)</v>
      </c>
      <c r="C126" s="10"/>
      <c r="D126" s="10"/>
      <c r="E126" s="10"/>
      <c r="F126" s="10"/>
      <c r="G126" s="10"/>
      <c r="H126" s="10"/>
      <c r="I126" s="10"/>
      <c r="J126" s="10"/>
      <c r="K126" s="10"/>
      <c r="L126" s="10"/>
      <c r="M126" s="10">
        <f>+'[1]2, NSTT'!$E$93</f>
        <v>18000</v>
      </c>
      <c r="N126" s="10"/>
      <c r="O126" s="10"/>
      <c r="P126" s="10"/>
    </row>
    <row r="127" spans="1:16" ht="28.5" customHeight="1" x14ac:dyDescent="0.25">
      <c r="A127" s="21">
        <v>15</v>
      </c>
      <c r="B127" s="12" t="s">
        <v>11</v>
      </c>
      <c r="C127" s="13">
        <f>SUM(D127:P127)</f>
        <v>179000</v>
      </c>
      <c r="D127" s="13">
        <f>SUM(D128:D131)</f>
        <v>179000</v>
      </c>
      <c r="E127" s="13">
        <f t="shared" ref="E127:P127" si="16">SUM(E128:E131)</f>
        <v>0</v>
      </c>
      <c r="F127" s="13">
        <f t="shared" si="16"/>
        <v>0</v>
      </c>
      <c r="G127" s="13">
        <f t="shared" si="16"/>
        <v>0</v>
      </c>
      <c r="H127" s="13">
        <f t="shared" si="16"/>
        <v>0</v>
      </c>
      <c r="I127" s="13">
        <f t="shared" si="16"/>
        <v>0</v>
      </c>
      <c r="J127" s="13">
        <f t="shared" si="16"/>
        <v>0</v>
      </c>
      <c r="K127" s="13">
        <f t="shared" si="16"/>
        <v>0</v>
      </c>
      <c r="L127" s="13">
        <f t="shared" si="16"/>
        <v>0</v>
      </c>
      <c r="M127" s="13">
        <f t="shared" si="16"/>
        <v>0</v>
      </c>
      <c r="N127" s="13">
        <f t="shared" si="16"/>
        <v>0</v>
      </c>
      <c r="O127" s="13">
        <f t="shared" si="16"/>
        <v>0</v>
      </c>
      <c r="P127" s="13">
        <f t="shared" si="16"/>
        <v>0</v>
      </c>
    </row>
    <row r="128" spans="1:16" ht="69" customHeight="1" x14ac:dyDescent="0.25">
      <c r="A128" s="22"/>
      <c r="B128" s="14" t="str">
        <f>+'[1]2, NSTT'!$B$104</f>
        <v>Trang bị phương tiện phòng cháy, chữa cháy và cứu nạn cứu hộ cho cảnh sát PCCC tỉnh từ năm 2015-2018 (tên cũ KH 17 là Tiểu dự án đầu tư trang bị phương tiện PCCC và CNCH cho CS PCCC)</v>
      </c>
      <c r="C128" s="10"/>
      <c r="D128" s="10">
        <f>+'[1]2, NSTT'!$E$104</f>
        <v>3000</v>
      </c>
      <c r="E128" s="10"/>
      <c r="F128" s="10"/>
      <c r="G128" s="10"/>
      <c r="H128" s="10"/>
      <c r="I128" s="10"/>
      <c r="J128" s="10"/>
      <c r="K128" s="10"/>
      <c r="L128" s="10"/>
      <c r="M128" s="10"/>
      <c r="N128" s="10"/>
      <c r="O128" s="10"/>
      <c r="P128" s="10"/>
    </row>
    <row r="129" spans="1:16" ht="29.25" customHeight="1" x14ac:dyDescent="0.25">
      <c r="A129" s="22"/>
      <c r="B129" s="14" t="str">
        <f>+'[1]2, NSTT'!$B$105</f>
        <v>Dự án đầu tư trang thiết bị cứu nạn cứu hộ giai đoạn 2016-2020 cho CS PCCC tỉnh</v>
      </c>
      <c r="C129" s="10"/>
      <c r="D129" s="10">
        <f>+'[1]2, NSTT'!$E$105</f>
        <v>9000</v>
      </c>
      <c r="E129" s="10"/>
      <c r="F129" s="10"/>
      <c r="G129" s="10"/>
      <c r="H129" s="10"/>
      <c r="I129" s="10"/>
      <c r="J129" s="10"/>
      <c r="K129" s="10"/>
      <c r="L129" s="10"/>
      <c r="M129" s="10"/>
      <c r="N129" s="10"/>
      <c r="O129" s="10"/>
      <c r="P129" s="10"/>
    </row>
    <row r="130" spans="1:16" ht="33.75" customHeight="1" x14ac:dyDescent="0.25">
      <c r="A130" s="22"/>
      <c r="B130" s="29" t="str">
        <f>+'[1]2, NSTT'!$B$108</f>
        <v>Dự án Trung tâm chỉ huy Công an tỉnh Đồng Nai (kể cả bồi thường giải phóng mặt bằng)</v>
      </c>
      <c r="C130" s="10"/>
      <c r="D130" s="10">
        <f>+'[1]2, NSTT'!$E$108</f>
        <v>160000</v>
      </c>
      <c r="E130" s="10"/>
      <c r="F130" s="10"/>
      <c r="G130" s="10"/>
      <c r="H130" s="10"/>
      <c r="I130" s="10"/>
      <c r="J130" s="10"/>
      <c r="K130" s="10"/>
      <c r="L130" s="10"/>
      <c r="M130" s="10"/>
      <c r="N130" s="10"/>
      <c r="O130" s="10"/>
      <c r="P130" s="10"/>
    </row>
    <row r="131" spans="1:16" ht="43.5" customHeight="1" x14ac:dyDescent="0.25">
      <c r="A131" s="22"/>
      <c r="B131" s="29" t="str">
        <f>+'[1]2, NSTT'!$B$110</f>
        <v>Dự án cải tạo và xây dựng Trụ sở Công an huyện Nhơn Trạch (tỉnh 50%, Bộ CA 40%, huyện 10%)</v>
      </c>
      <c r="C131" s="10"/>
      <c r="D131" s="10">
        <f>+'[1]2, NSTT'!$E$110</f>
        <v>7000</v>
      </c>
      <c r="E131" s="10"/>
      <c r="F131" s="10"/>
      <c r="G131" s="10"/>
      <c r="H131" s="10"/>
      <c r="I131" s="10"/>
      <c r="J131" s="10"/>
      <c r="K131" s="10"/>
      <c r="L131" s="10"/>
      <c r="M131" s="10"/>
      <c r="N131" s="10"/>
      <c r="O131" s="10"/>
      <c r="P131" s="10"/>
    </row>
    <row r="132" spans="1:16" ht="28.5" customHeight="1" x14ac:dyDescent="0.25">
      <c r="A132" s="21">
        <v>16</v>
      </c>
      <c r="B132" s="12" t="s">
        <v>44</v>
      </c>
      <c r="C132" s="13">
        <f>SUM(D132:P132)</f>
        <v>84629</v>
      </c>
      <c r="D132" s="13">
        <f>SUM(D133:D136)</f>
        <v>84500</v>
      </c>
      <c r="E132" s="13">
        <f t="shared" ref="E132:P132" si="17">SUM(E133:E136)</f>
        <v>0</v>
      </c>
      <c r="F132" s="13">
        <f t="shared" si="17"/>
        <v>0</v>
      </c>
      <c r="G132" s="13">
        <f t="shared" si="17"/>
        <v>0</v>
      </c>
      <c r="H132" s="13">
        <f t="shared" si="17"/>
        <v>0</v>
      </c>
      <c r="I132" s="13">
        <f t="shared" si="17"/>
        <v>0</v>
      </c>
      <c r="J132" s="13">
        <f t="shared" si="17"/>
        <v>0</v>
      </c>
      <c r="K132" s="13">
        <f t="shared" si="17"/>
        <v>0</v>
      </c>
      <c r="L132" s="13">
        <f t="shared" si="17"/>
        <v>0</v>
      </c>
      <c r="M132" s="13">
        <f t="shared" si="17"/>
        <v>0</v>
      </c>
      <c r="N132" s="13">
        <f t="shared" si="17"/>
        <v>0</v>
      </c>
      <c r="O132" s="13">
        <f t="shared" si="17"/>
        <v>0</v>
      </c>
      <c r="P132" s="13">
        <f t="shared" si="17"/>
        <v>129</v>
      </c>
    </row>
    <row r="133" spans="1:16" ht="38.25" customHeight="1" x14ac:dyDescent="0.25">
      <c r="A133" s="22"/>
      <c r="B133" s="14" t="str">
        <f>+'[1]2, NSTT'!$B$103</f>
        <v>Dự án Trung tâm huấn luyện quân nhân, dự bị động viên Bộ Chỉ huy quân sự tỉnh (hạng mục phát sinh)</v>
      </c>
      <c r="C133" s="10"/>
      <c r="D133" s="10">
        <f>+'[1]2, NSTT'!$E$103</f>
        <v>4500</v>
      </c>
      <c r="E133" s="10"/>
      <c r="F133" s="10"/>
      <c r="G133" s="10"/>
      <c r="H133" s="10"/>
      <c r="I133" s="10"/>
      <c r="J133" s="10"/>
      <c r="K133" s="10"/>
      <c r="L133" s="10"/>
      <c r="M133" s="10"/>
      <c r="N133" s="10"/>
      <c r="O133" s="10"/>
      <c r="P133" s="10"/>
    </row>
    <row r="134" spans="1:16" ht="28.5" customHeight="1" x14ac:dyDescent="0.25">
      <c r="A134" s="22"/>
      <c r="B134" s="14" t="str">
        <f>+'[1]2, NSTT'!$B$106</f>
        <v>Trung tâm giáo dục quốc phòng và an ninh tỉnh</v>
      </c>
      <c r="C134" s="10"/>
      <c r="D134" s="10">
        <f>+'[1]2, NSTT'!$E$106</f>
        <v>65000</v>
      </c>
      <c r="E134" s="10"/>
      <c r="F134" s="10"/>
      <c r="G134" s="10"/>
      <c r="H134" s="10"/>
      <c r="I134" s="10"/>
      <c r="J134" s="10"/>
      <c r="K134" s="10"/>
      <c r="L134" s="10"/>
      <c r="M134" s="10"/>
      <c r="N134" s="10"/>
      <c r="O134" s="10"/>
      <c r="P134" s="10"/>
    </row>
    <row r="135" spans="1:16" ht="28.5" customHeight="1" x14ac:dyDescent="0.25">
      <c r="A135" s="22"/>
      <c r="B135" s="14" t="str">
        <f>+'[1]2, NSTT'!$B$107</f>
        <v xml:space="preserve">Dự án Nhà làm việc, nhà phục vụ Bộ Chỉ huy quân sự tỉnh Đồng Nai </v>
      </c>
      <c r="C135" s="10"/>
      <c r="D135" s="10">
        <f>+'[1]2, NSTT'!$E$107</f>
        <v>15000</v>
      </c>
      <c r="E135" s="10"/>
      <c r="F135" s="10"/>
      <c r="G135" s="10"/>
      <c r="H135" s="10"/>
      <c r="I135" s="10"/>
      <c r="J135" s="10"/>
      <c r="K135" s="10"/>
      <c r="L135" s="10"/>
      <c r="M135" s="10"/>
      <c r="N135" s="10"/>
      <c r="O135" s="10"/>
      <c r="P135" s="10"/>
    </row>
    <row r="136" spans="1:16" ht="36.75" customHeight="1" x14ac:dyDescent="0.25">
      <c r="A136" s="22"/>
      <c r="B136" s="29" t="str">
        <f>+'[1]3, XSKT '!$B$103</f>
        <v>Dự án xây dựng bổ sung, nâng cấp hạ tầng công nghệ thông tin, hệ thống mạng tại Bộ chỉ huy Quân sự tỉnh Đồng Nai</v>
      </c>
      <c r="C136" s="10"/>
      <c r="D136" s="10"/>
      <c r="E136" s="10"/>
      <c r="F136" s="10"/>
      <c r="G136" s="10"/>
      <c r="H136" s="10"/>
      <c r="I136" s="10"/>
      <c r="J136" s="10"/>
      <c r="K136" s="10"/>
      <c r="L136" s="10"/>
      <c r="M136" s="10"/>
      <c r="N136" s="10"/>
      <c r="O136" s="10"/>
      <c r="P136" s="10">
        <f>+'[1]3, XSKT '!$E$103</f>
        <v>129</v>
      </c>
    </row>
    <row r="137" spans="1:16" ht="28.5" customHeight="1" x14ac:dyDescent="0.25">
      <c r="A137" s="21">
        <v>17</v>
      </c>
      <c r="B137" s="12" t="s">
        <v>45</v>
      </c>
      <c r="C137" s="13">
        <f t="shared" ref="C137:C139" si="18">SUM(D137:P137)</f>
        <v>28000</v>
      </c>
      <c r="D137" s="13">
        <f t="shared" ref="D137:P137" si="19">SUM(D138:D138)</f>
        <v>0</v>
      </c>
      <c r="E137" s="13">
        <f t="shared" si="19"/>
        <v>0</v>
      </c>
      <c r="F137" s="13">
        <f t="shared" si="19"/>
        <v>28000</v>
      </c>
      <c r="G137" s="13">
        <f t="shared" si="19"/>
        <v>0</v>
      </c>
      <c r="H137" s="13">
        <f t="shared" si="19"/>
        <v>0</v>
      </c>
      <c r="I137" s="13">
        <f t="shared" si="19"/>
        <v>0</v>
      </c>
      <c r="J137" s="13">
        <f t="shared" si="19"/>
        <v>0</v>
      </c>
      <c r="K137" s="13">
        <f t="shared" si="19"/>
        <v>0</v>
      </c>
      <c r="L137" s="13">
        <f t="shared" si="19"/>
        <v>0</v>
      </c>
      <c r="M137" s="13">
        <f t="shared" si="19"/>
        <v>0</v>
      </c>
      <c r="N137" s="13">
        <f t="shared" si="19"/>
        <v>0</v>
      </c>
      <c r="O137" s="13">
        <f t="shared" si="19"/>
        <v>0</v>
      </c>
      <c r="P137" s="13">
        <f t="shared" si="19"/>
        <v>0</v>
      </c>
    </row>
    <row r="138" spans="1:16" ht="28.5" customHeight="1" x14ac:dyDescent="0.25">
      <c r="A138" s="22"/>
      <c r="B138" s="9" t="str">
        <f>+'[1]2, NSTT'!$B$115</f>
        <v>Trung tâm chiếu xạ Sở khoa học Công nghệ (ngân sách tỉnh 70%)</v>
      </c>
      <c r="C138" s="10"/>
      <c r="D138" s="10"/>
      <c r="E138" s="10"/>
      <c r="F138" s="10">
        <f>+'[1]2, NSTT'!$E$115</f>
        <v>28000</v>
      </c>
      <c r="G138" s="10"/>
      <c r="H138" s="10"/>
      <c r="I138" s="10"/>
      <c r="J138" s="10"/>
      <c r="K138" s="10"/>
      <c r="L138" s="10"/>
      <c r="M138" s="10"/>
      <c r="N138" s="10"/>
      <c r="O138" s="10"/>
      <c r="P138" s="10"/>
    </row>
    <row r="139" spans="1:16" ht="28.5" customHeight="1" x14ac:dyDescent="0.25">
      <c r="A139" s="21">
        <v>18</v>
      </c>
      <c r="B139" s="12" t="s">
        <v>12</v>
      </c>
      <c r="C139" s="13">
        <f t="shared" si="18"/>
        <v>4700</v>
      </c>
      <c r="D139" s="13">
        <f t="shared" ref="D139:P139" si="20">SUM(D140:D141)</f>
        <v>0</v>
      </c>
      <c r="E139" s="13">
        <f t="shared" si="20"/>
        <v>0</v>
      </c>
      <c r="F139" s="13">
        <f t="shared" si="20"/>
        <v>4700</v>
      </c>
      <c r="G139" s="13">
        <f t="shared" si="20"/>
        <v>0</v>
      </c>
      <c r="H139" s="13">
        <f t="shared" si="20"/>
        <v>0</v>
      </c>
      <c r="I139" s="13">
        <f t="shared" si="20"/>
        <v>0</v>
      </c>
      <c r="J139" s="13">
        <f t="shared" si="20"/>
        <v>0</v>
      </c>
      <c r="K139" s="13">
        <f t="shared" si="20"/>
        <v>0</v>
      </c>
      <c r="L139" s="13">
        <f t="shared" si="20"/>
        <v>0</v>
      </c>
      <c r="M139" s="13">
        <f t="shared" si="20"/>
        <v>0</v>
      </c>
      <c r="N139" s="13">
        <f t="shared" si="20"/>
        <v>0</v>
      </c>
      <c r="O139" s="13">
        <f t="shared" si="20"/>
        <v>0</v>
      </c>
      <c r="P139" s="13">
        <f t="shared" si="20"/>
        <v>0</v>
      </c>
    </row>
    <row r="140" spans="1:16" ht="28.5" customHeight="1" x14ac:dyDescent="0.25">
      <c r="A140" s="22"/>
      <c r="B140" s="11" t="str">
        <f>+'[1]2, NSTT'!$B$116</f>
        <v>Dự án xây dựng trung tâm tích hợp dữ liệu trong các cơ quan Đảng tỉnh ĐN</v>
      </c>
      <c r="C140" s="10"/>
      <c r="D140" s="10"/>
      <c r="E140" s="10"/>
      <c r="F140" s="10">
        <f>+'[1]2, NSTT'!$E$116</f>
        <v>3500</v>
      </c>
      <c r="G140" s="10"/>
      <c r="H140" s="10"/>
      <c r="I140" s="10"/>
      <c r="J140" s="10"/>
      <c r="K140" s="10"/>
      <c r="L140" s="10"/>
      <c r="M140" s="10"/>
      <c r="N140" s="10"/>
      <c r="O140" s="10"/>
      <c r="P140" s="10"/>
    </row>
    <row r="141" spans="1:16" ht="28.5" customHeight="1" x14ac:dyDescent="0.25">
      <c r="A141" s="22"/>
      <c r="B141" s="32" t="str">
        <f>+'[1]2, NSTT'!$B$117</f>
        <v>Dự án xây dựng các hệ thống thông tin và phần mềm đặc trưng của tỉnh Đồng Nai</v>
      </c>
      <c r="C141" s="10"/>
      <c r="D141" s="10"/>
      <c r="E141" s="10"/>
      <c r="F141" s="10">
        <f>+'[1]2, NSTT'!$E$117</f>
        <v>1200</v>
      </c>
      <c r="G141" s="10"/>
      <c r="H141" s="10"/>
      <c r="I141" s="10"/>
      <c r="J141" s="10"/>
      <c r="K141" s="10"/>
      <c r="L141" s="10"/>
      <c r="M141" s="10"/>
      <c r="N141" s="10"/>
      <c r="O141" s="10"/>
      <c r="P141" s="10"/>
    </row>
    <row r="142" spans="1:16" ht="28.5" customHeight="1" x14ac:dyDescent="0.25">
      <c r="A142" s="21">
        <v>19</v>
      </c>
      <c r="B142" s="12" t="s">
        <v>46</v>
      </c>
      <c r="C142" s="13">
        <f t="shared" ref="C142:C153" si="21">SUM(D142:P142)</f>
        <v>120000</v>
      </c>
      <c r="D142" s="13">
        <f t="shared" ref="D142:P142" si="22">SUM(D143:D143)</f>
        <v>0</v>
      </c>
      <c r="E142" s="13">
        <f t="shared" si="22"/>
        <v>0</v>
      </c>
      <c r="F142" s="13">
        <f t="shared" si="22"/>
        <v>0</v>
      </c>
      <c r="G142" s="13">
        <f t="shared" si="22"/>
        <v>120000</v>
      </c>
      <c r="H142" s="13">
        <f t="shared" si="22"/>
        <v>0</v>
      </c>
      <c r="I142" s="13">
        <f t="shared" si="22"/>
        <v>0</v>
      </c>
      <c r="J142" s="13">
        <f t="shared" si="22"/>
        <v>0</v>
      </c>
      <c r="K142" s="13">
        <f t="shared" si="22"/>
        <v>0</v>
      </c>
      <c r="L142" s="13">
        <f t="shared" si="22"/>
        <v>0</v>
      </c>
      <c r="M142" s="13">
        <f t="shared" si="22"/>
        <v>0</v>
      </c>
      <c r="N142" s="13">
        <f t="shared" si="22"/>
        <v>0</v>
      </c>
      <c r="O142" s="13">
        <f t="shared" si="22"/>
        <v>0</v>
      </c>
      <c r="P142" s="13">
        <f t="shared" si="22"/>
        <v>0</v>
      </c>
    </row>
    <row r="143" spans="1:16" ht="28.5" customHeight="1" x14ac:dyDescent="0.25">
      <c r="A143" s="22"/>
      <c r="B143" s="14" t="str">
        <f>+'[1]3, XSKT '!$B$14</f>
        <v>Khối điều trị bệnh viện Thống Nhất</v>
      </c>
      <c r="C143" s="10"/>
      <c r="D143" s="10"/>
      <c r="E143" s="10"/>
      <c r="F143" s="10"/>
      <c r="G143" s="10">
        <f>+'[1]3, XSKT '!$E$14</f>
        <v>120000</v>
      </c>
      <c r="H143" s="10"/>
      <c r="I143" s="10"/>
      <c r="J143" s="10"/>
      <c r="K143" s="10"/>
      <c r="L143" s="10"/>
      <c r="M143" s="10"/>
      <c r="N143" s="10"/>
      <c r="O143" s="10"/>
      <c r="P143" s="10"/>
    </row>
    <row r="144" spans="1:16" ht="28.5" customHeight="1" x14ac:dyDescent="0.25">
      <c r="A144" s="21">
        <v>20</v>
      </c>
      <c r="B144" s="12" t="s">
        <v>47</v>
      </c>
      <c r="C144" s="13">
        <f t="shared" si="21"/>
        <v>6700</v>
      </c>
      <c r="D144" s="13">
        <f t="shared" ref="D144:P144" si="23">SUM(D145:D145)</f>
        <v>0</v>
      </c>
      <c r="E144" s="13">
        <f t="shared" si="23"/>
        <v>0</v>
      </c>
      <c r="F144" s="13">
        <f t="shared" si="23"/>
        <v>0</v>
      </c>
      <c r="G144" s="13">
        <f t="shared" si="23"/>
        <v>6700</v>
      </c>
      <c r="H144" s="13">
        <f t="shared" si="23"/>
        <v>0</v>
      </c>
      <c r="I144" s="13">
        <f t="shared" si="23"/>
        <v>0</v>
      </c>
      <c r="J144" s="13">
        <f t="shared" si="23"/>
        <v>0</v>
      </c>
      <c r="K144" s="13">
        <f t="shared" si="23"/>
        <v>0</v>
      </c>
      <c r="L144" s="13">
        <f t="shared" si="23"/>
        <v>0</v>
      </c>
      <c r="M144" s="13">
        <f t="shared" si="23"/>
        <v>0</v>
      </c>
      <c r="N144" s="13">
        <f t="shared" si="23"/>
        <v>0</v>
      </c>
      <c r="O144" s="13">
        <f t="shared" si="23"/>
        <v>0</v>
      </c>
      <c r="P144" s="13">
        <f t="shared" si="23"/>
        <v>0</v>
      </c>
    </row>
    <row r="145" spans="1:16" ht="38.25" customHeight="1" x14ac:dyDescent="0.25">
      <c r="A145" s="22"/>
      <c r="B145" s="29" t="str">
        <f>+'[1]3, XSKT '!$B$38</f>
        <v>Dự án Trang thiết bị phục hồi chức năng vật lý trị liệu của Ban bảo vệ chăm sóc sức khỏe cán bộ tỉnh</v>
      </c>
      <c r="C145" s="10"/>
      <c r="D145" s="10"/>
      <c r="E145" s="10"/>
      <c r="F145" s="10"/>
      <c r="G145" s="10">
        <f>+'[1]3, XSKT '!$E$38</f>
        <v>6700</v>
      </c>
      <c r="H145" s="10"/>
      <c r="I145" s="10"/>
      <c r="J145" s="10"/>
      <c r="K145" s="10"/>
      <c r="L145" s="10"/>
      <c r="M145" s="10"/>
      <c r="N145" s="10"/>
      <c r="O145" s="10"/>
      <c r="P145" s="10"/>
    </row>
    <row r="146" spans="1:16" ht="28.5" customHeight="1" x14ac:dyDescent="0.25">
      <c r="A146" s="21">
        <v>21</v>
      </c>
      <c r="B146" s="12" t="s">
        <v>76</v>
      </c>
      <c r="C146" s="13">
        <f t="shared" si="21"/>
        <v>16000</v>
      </c>
      <c r="D146" s="13">
        <f>SUM(D147)</f>
        <v>0</v>
      </c>
      <c r="E146" s="13">
        <f t="shared" ref="E146:P146" si="24">SUM(E147)</f>
        <v>0</v>
      </c>
      <c r="F146" s="13">
        <f t="shared" si="24"/>
        <v>0</v>
      </c>
      <c r="G146" s="13">
        <f t="shared" si="24"/>
        <v>16000</v>
      </c>
      <c r="H146" s="13">
        <f t="shared" si="24"/>
        <v>0</v>
      </c>
      <c r="I146" s="13">
        <f t="shared" si="24"/>
        <v>0</v>
      </c>
      <c r="J146" s="13">
        <f t="shared" si="24"/>
        <v>0</v>
      </c>
      <c r="K146" s="13">
        <f t="shared" si="24"/>
        <v>0</v>
      </c>
      <c r="L146" s="13">
        <f t="shared" si="24"/>
        <v>0</v>
      </c>
      <c r="M146" s="13">
        <f t="shared" si="24"/>
        <v>0</v>
      </c>
      <c r="N146" s="13">
        <f t="shared" si="24"/>
        <v>0</v>
      </c>
      <c r="O146" s="13">
        <f t="shared" si="24"/>
        <v>0</v>
      </c>
      <c r="P146" s="13">
        <f t="shared" si="24"/>
        <v>0</v>
      </c>
    </row>
    <row r="147" spans="1:16" ht="28.5" customHeight="1" x14ac:dyDescent="0.25">
      <c r="A147" s="22"/>
      <c r="B147" s="29" t="str">
        <f>+'[1]3, XSKT '!$B$39</f>
        <v>Dự án xây dựng khu khám và thẩm mỹ Bệnh viện Da liễu Đồng Nai</v>
      </c>
      <c r="C147" s="10"/>
      <c r="D147" s="10"/>
      <c r="E147" s="10"/>
      <c r="F147" s="10"/>
      <c r="G147" s="10">
        <f>+'[1]3, XSKT '!$E$39</f>
        <v>16000</v>
      </c>
      <c r="H147" s="10"/>
      <c r="I147" s="10"/>
      <c r="J147" s="10"/>
      <c r="K147" s="10"/>
      <c r="L147" s="10"/>
      <c r="M147" s="10"/>
      <c r="N147" s="10"/>
      <c r="O147" s="10"/>
      <c r="P147" s="10"/>
    </row>
    <row r="148" spans="1:16" ht="24" customHeight="1" x14ac:dyDescent="0.25">
      <c r="A148" s="21">
        <v>22</v>
      </c>
      <c r="B148" s="12" t="s">
        <v>48</v>
      </c>
      <c r="C148" s="13">
        <f t="shared" si="21"/>
        <v>18600</v>
      </c>
      <c r="D148" s="13">
        <f>SUM(D149:D150)</f>
        <v>0</v>
      </c>
      <c r="E148" s="13">
        <f t="shared" ref="E148:P148" si="25">SUM(E149:E150)</f>
        <v>0</v>
      </c>
      <c r="F148" s="13">
        <f t="shared" si="25"/>
        <v>0</v>
      </c>
      <c r="G148" s="13">
        <f t="shared" si="25"/>
        <v>18600</v>
      </c>
      <c r="H148" s="13">
        <f t="shared" si="25"/>
        <v>0</v>
      </c>
      <c r="I148" s="13">
        <f t="shared" si="25"/>
        <v>0</v>
      </c>
      <c r="J148" s="13">
        <f t="shared" si="25"/>
        <v>0</v>
      </c>
      <c r="K148" s="13">
        <f t="shared" si="25"/>
        <v>0</v>
      </c>
      <c r="L148" s="13">
        <f t="shared" si="25"/>
        <v>0</v>
      </c>
      <c r="M148" s="13">
        <f t="shared" si="25"/>
        <v>0</v>
      </c>
      <c r="N148" s="13">
        <f t="shared" si="25"/>
        <v>0</v>
      </c>
      <c r="O148" s="13">
        <f t="shared" si="25"/>
        <v>0</v>
      </c>
      <c r="P148" s="13">
        <f t="shared" si="25"/>
        <v>0</v>
      </c>
    </row>
    <row r="149" spans="1:16" ht="19.5" customHeight="1" x14ac:dyDescent="0.25">
      <c r="A149" s="22"/>
      <c r="B149" s="19" t="str">
        <f>+'[1]3, XSKT '!$B$15</f>
        <v>Hệ thống xử lý nước thải bệnh viên 7B</v>
      </c>
      <c r="C149" s="10"/>
      <c r="D149" s="10"/>
      <c r="E149" s="10"/>
      <c r="F149" s="10"/>
      <c r="G149" s="10">
        <f>+'[1]3, XSKT '!$E$15</f>
        <v>11600</v>
      </c>
      <c r="H149" s="10"/>
      <c r="I149" s="10"/>
      <c r="J149" s="10"/>
      <c r="K149" s="10"/>
      <c r="L149" s="10"/>
      <c r="M149" s="10"/>
      <c r="N149" s="10"/>
      <c r="O149" s="10"/>
      <c r="P149" s="10"/>
    </row>
    <row r="150" spans="1:16" ht="42.75" customHeight="1" x14ac:dyDescent="0.25">
      <c r="A150" s="22"/>
      <c r="B150" s="19" t="str">
        <f>+'[1]3, XSKT '!$B$25</f>
        <v>Dự án sửa chữa nâng cấp hệ thống điện, trạm biến áp và hệ thống chiếu sáng của Bệnh viện quân y 7B</v>
      </c>
      <c r="C150" s="10"/>
      <c r="D150" s="10"/>
      <c r="E150" s="10"/>
      <c r="F150" s="10"/>
      <c r="G150" s="10">
        <f>+'[1]3, XSKT '!$E$25</f>
        <v>7000</v>
      </c>
      <c r="H150" s="10"/>
      <c r="I150" s="10"/>
      <c r="J150" s="10"/>
      <c r="K150" s="10"/>
      <c r="L150" s="10"/>
      <c r="M150" s="10"/>
      <c r="N150" s="10"/>
      <c r="O150" s="10"/>
      <c r="P150" s="10"/>
    </row>
    <row r="151" spans="1:16" ht="28.5" customHeight="1" x14ac:dyDescent="0.25">
      <c r="A151" s="21">
        <v>23</v>
      </c>
      <c r="B151" s="16" t="s">
        <v>15</v>
      </c>
      <c r="C151" s="13">
        <f t="shared" si="21"/>
        <v>5170</v>
      </c>
      <c r="D151" s="13">
        <f>SUM(D152)</f>
        <v>0</v>
      </c>
      <c r="E151" s="13">
        <f t="shared" ref="E151:P151" si="26">SUM(E152)</f>
        <v>5170</v>
      </c>
      <c r="F151" s="13">
        <f t="shared" si="26"/>
        <v>0</v>
      </c>
      <c r="G151" s="13">
        <f t="shared" si="26"/>
        <v>0</v>
      </c>
      <c r="H151" s="13">
        <f t="shared" si="26"/>
        <v>0</v>
      </c>
      <c r="I151" s="13">
        <f t="shared" si="26"/>
        <v>0</v>
      </c>
      <c r="J151" s="13">
        <f t="shared" si="26"/>
        <v>0</v>
      </c>
      <c r="K151" s="13">
        <f t="shared" si="26"/>
        <v>0</v>
      </c>
      <c r="L151" s="13">
        <f t="shared" si="26"/>
        <v>0</v>
      </c>
      <c r="M151" s="13">
        <f t="shared" si="26"/>
        <v>0</v>
      </c>
      <c r="N151" s="13">
        <f t="shared" si="26"/>
        <v>0</v>
      </c>
      <c r="O151" s="13">
        <f t="shared" si="26"/>
        <v>0</v>
      </c>
      <c r="P151" s="13">
        <f t="shared" si="26"/>
        <v>0</v>
      </c>
    </row>
    <row r="152" spans="1:16" ht="28.5" customHeight="1" x14ac:dyDescent="0.25">
      <c r="A152" s="22"/>
      <c r="B152" s="14" t="str">
        <f>+'[1]3, XSKT '!$B$44</f>
        <v xml:space="preserve">Dự án Trung tâm Đào tạo và sát hạch lái xe loại I (tại huyện Trảng Bom) </v>
      </c>
      <c r="C152" s="10"/>
      <c r="D152" s="10"/>
      <c r="E152" s="10">
        <f>+'[1]3, XSKT '!$E$44</f>
        <v>5170</v>
      </c>
      <c r="F152" s="10"/>
      <c r="G152" s="10"/>
      <c r="H152" s="10"/>
      <c r="I152" s="10"/>
      <c r="J152" s="10"/>
      <c r="K152" s="10"/>
      <c r="L152" s="10"/>
      <c r="M152" s="10"/>
      <c r="N152" s="10"/>
      <c r="O152" s="10"/>
      <c r="P152" s="10"/>
    </row>
    <row r="153" spans="1:16" ht="28.5" customHeight="1" x14ac:dyDescent="0.25">
      <c r="A153" s="21">
        <v>24</v>
      </c>
      <c r="B153" s="12" t="s">
        <v>49</v>
      </c>
      <c r="C153" s="13">
        <f t="shared" si="21"/>
        <v>20930</v>
      </c>
      <c r="D153" s="13">
        <f t="shared" ref="D153:P153" si="27">SUM(D154:D155)</f>
        <v>0</v>
      </c>
      <c r="E153" s="13">
        <f t="shared" si="27"/>
        <v>20930</v>
      </c>
      <c r="F153" s="13">
        <f t="shared" si="27"/>
        <v>0</v>
      </c>
      <c r="G153" s="13">
        <f t="shared" si="27"/>
        <v>0</v>
      </c>
      <c r="H153" s="13">
        <f t="shared" si="27"/>
        <v>0</v>
      </c>
      <c r="I153" s="13">
        <f t="shared" si="27"/>
        <v>0</v>
      </c>
      <c r="J153" s="13">
        <f t="shared" si="27"/>
        <v>0</v>
      </c>
      <c r="K153" s="13">
        <f t="shared" si="27"/>
        <v>0</v>
      </c>
      <c r="L153" s="13">
        <f t="shared" si="27"/>
        <v>0</v>
      </c>
      <c r="M153" s="13">
        <f t="shared" si="27"/>
        <v>0</v>
      </c>
      <c r="N153" s="13">
        <f t="shared" si="27"/>
        <v>0</v>
      </c>
      <c r="O153" s="13">
        <f t="shared" si="27"/>
        <v>0</v>
      </c>
      <c r="P153" s="13">
        <f t="shared" si="27"/>
        <v>0</v>
      </c>
    </row>
    <row r="154" spans="1:16" ht="36.75" customHeight="1" x14ac:dyDescent="0.25">
      <c r="A154" s="22"/>
      <c r="B154" s="14" t="str">
        <f>+'[1]3, XSKT '!$B$46</f>
        <v>Khối tiểu học và mầm non của trường Phổ thông thực hành sư phạm thuộc trường Đại học Đồng Nai</v>
      </c>
      <c r="C154" s="10"/>
      <c r="D154" s="10"/>
      <c r="E154" s="10">
        <f>+'[1]3, XSKT '!$E$46</f>
        <v>17000</v>
      </c>
      <c r="F154" s="10"/>
      <c r="G154" s="10"/>
      <c r="H154" s="10"/>
      <c r="I154" s="10"/>
      <c r="J154" s="10"/>
      <c r="K154" s="10"/>
      <c r="L154" s="10"/>
      <c r="M154" s="10"/>
      <c r="N154" s="10"/>
      <c r="O154" s="10"/>
      <c r="P154" s="10"/>
    </row>
    <row r="155" spans="1:16" ht="28.5" customHeight="1" x14ac:dyDescent="0.25">
      <c r="A155" s="22"/>
      <c r="B155" s="14" t="str">
        <f>+'[1]3, XSKT '!$B$53</f>
        <v>Hệ thống thông tin quản lý trường đại học Đồng Nai</v>
      </c>
      <c r="C155" s="10"/>
      <c r="D155" s="10"/>
      <c r="E155" s="10">
        <f>+'[1]3, XSKT '!$E$53</f>
        <v>3930</v>
      </c>
      <c r="F155" s="10"/>
      <c r="G155" s="10"/>
      <c r="H155" s="10"/>
      <c r="I155" s="10"/>
      <c r="J155" s="10"/>
      <c r="K155" s="10"/>
      <c r="L155" s="10"/>
      <c r="M155" s="10"/>
      <c r="N155" s="10"/>
      <c r="O155" s="10"/>
      <c r="P155" s="10"/>
    </row>
    <row r="156" spans="1:16" ht="28.5" customHeight="1" x14ac:dyDescent="0.25">
      <c r="A156" s="21">
        <v>25</v>
      </c>
      <c r="B156" s="16" t="s">
        <v>16</v>
      </c>
      <c r="C156" s="13">
        <f t="shared" ref="C156" si="28">SUM(D156:P156)</f>
        <v>35000</v>
      </c>
      <c r="D156" s="13">
        <f t="shared" ref="D156:P156" si="29">SUM(D157:D158)</f>
        <v>0</v>
      </c>
      <c r="E156" s="13">
        <f t="shared" si="29"/>
        <v>0</v>
      </c>
      <c r="F156" s="13">
        <f t="shared" si="29"/>
        <v>0</v>
      </c>
      <c r="G156" s="13">
        <f t="shared" si="29"/>
        <v>0</v>
      </c>
      <c r="H156" s="13">
        <f t="shared" si="29"/>
        <v>35000</v>
      </c>
      <c r="I156" s="13">
        <f t="shared" si="29"/>
        <v>0</v>
      </c>
      <c r="J156" s="13">
        <f t="shared" si="29"/>
        <v>0</v>
      </c>
      <c r="K156" s="13">
        <f t="shared" si="29"/>
        <v>0</v>
      </c>
      <c r="L156" s="13">
        <f t="shared" si="29"/>
        <v>0</v>
      </c>
      <c r="M156" s="13">
        <f t="shared" si="29"/>
        <v>0</v>
      </c>
      <c r="N156" s="13">
        <f t="shared" si="29"/>
        <v>0</v>
      </c>
      <c r="O156" s="13">
        <f t="shared" si="29"/>
        <v>0</v>
      </c>
      <c r="P156" s="13">
        <f t="shared" si="29"/>
        <v>0</v>
      </c>
    </row>
    <row r="157" spans="1:16" ht="54.75" customHeight="1" x14ac:dyDescent="0.25">
      <c r="A157" s="22"/>
      <c r="B157" s="23" t="str">
        <f>+'[1]3, XSKT '!$B$63</f>
        <v>Trang thiết bị âm thanh, ánh sáng, sản xuất chương trình cho studio ca nhạc 108 m2 (5 tỷ sự nghiệp phát triển của Đài PTTH + 15 tỷ ngân sách)</v>
      </c>
      <c r="C157" s="10"/>
      <c r="D157" s="10"/>
      <c r="E157" s="10"/>
      <c r="F157" s="10"/>
      <c r="G157" s="10"/>
      <c r="H157" s="18">
        <f>+'[1]3, XSKT '!$E$63</f>
        <v>15000</v>
      </c>
      <c r="I157" s="10"/>
      <c r="J157" s="10"/>
      <c r="K157" s="10"/>
      <c r="L157" s="10"/>
      <c r="M157" s="10"/>
      <c r="N157" s="10"/>
      <c r="O157" s="10"/>
      <c r="P157" s="10"/>
    </row>
    <row r="158" spans="1:16" ht="51" customHeight="1" x14ac:dyDescent="0.25">
      <c r="A158" s="22"/>
      <c r="B158" s="23" t="str">
        <f>+'[1]3, XSKT '!$B$64</f>
        <v>Trang thiết bị hệ thống camera, thiết bị sản xuất chương trình cho nhà hát truyền hình 400 chỗ ngồi (5 tỷ sự nghiệp phát triển của Đài PTTH + 20 tỷ ngân sách)</v>
      </c>
      <c r="C158" s="10"/>
      <c r="D158" s="10"/>
      <c r="E158" s="10"/>
      <c r="F158" s="10"/>
      <c r="G158" s="10"/>
      <c r="H158" s="18">
        <f>+'[1]3, XSKT '!$E$64</f>
        <v>20000</v>
      </c>
      <c r="I158" s="10"/>
      <c r="J158" s="10"/>
      <c r="K158" s="10"/>
      <c r="L158" s="10"/>
      <c r="M158" s="10"/>
      <c r="N158" s="10"/>
      <c r="O158" s="10"/>
      <c r="P158" s="10"/>
    </row>
  </sheetData>
  <autoFilter ref="B1:B158"/>
  <mergeCells count="20">
    <mergeCell ref="A1:B1"/>
    <mergeCell ref="M1:O1"/>
    <mergeCell ref="A2:B2"/>
    <mergeCell ref="A4:P4"/>
    <mergeCell ref="A5:P5"/>
    <mergeCell ref="A9:A11"/>
    <mergeCell ref="B9:B11"/>
    <mergeCell ref="C9:C11"/>
    <mergeCell ref="D9:P9"/>
    <mergeCell ref="D10:D11"/>
    <mergeCell ref="E10:E11"/>
    <mergeCell ref="F10:F11"/>
    <mergeCell ref="G10:G11"/>
    <mergeCell ref="H10:H11"/>
    <mergeCell ref="I10:I11"/>
    <mergeCell ref="K10:K11"/>
    <mergeCell ref="L10:N10"/>
    <mergeCell ref="O10:O11"/>
    <mergeCell ref="P10:P11"/>
    <mergeCell ref="J10:J11"/>
  </mergeCells>
  <printOptions horizontalCentered="1"/>
  <pageMargins left="0" right="0" top="0.5" bottom="0.45" header="0.3" footer="0.3"/>
  <pageSetup paperSize="9" scale="85" orientation="landscape" r:id="rId1"/>
  <headerFooter>
    <oddFoote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3C3085E-0E09-465D-A1B1-508B0806E6AF}"/>
</file>

<file path=customXml/itemProps2.xml><?xml version="1.0" encoding="utf-8"?>
<ds:datastoreItem xmlns:ds="http://schemas.openxmlformats.org/officeDocument/2006/customXml" ds:itemID="{80F1D46B-8F2A-4F13-8BC9-2B2D1E7D38CE}"/>
</file>

<file path=customXml/itemProps3.xml><?xml version="1.0" encoding="utf-8"?>
<ds:datastoreItem xmlns:ds="http://schemas.openxmlformats.org/officeDocument/2006/customXml" ds:itemID="{2F39856A-F08F-4ED8-B1D2-E265B922C2C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DT-2019-N-B52-TT343-75</vt:lpstr>
      <vt:lpstr>'DT-2019-N-B52-TT343-75'!Print_Titles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2019-12-02T03:12:13Z</cp:lastPrinted>
  <dcterms:created xsi:type="dcterms:W3CDTF">2017-12-20T08:12:08Z</dcterms:created>
  <dcterms:modified xsi:type="dcterms:W3CDTF">2019-12-25T07:18:46Z</dcterms:modified>
</cp:coreProperties>
</file>