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o dia D\#Phanleloanthao\THẢO 2018\9 QT CHI 2017 &amp; PHÊ CHUẨN HĐND&amp;CÔNG KHAI\3 CÔNG KHAI THEO TT343\3 CK DỰ TOÁN 2019 VÀ QT 2017\CÔNG KHAI QT VÀ DT FILE GỬI BTC\"/>
    </mc:Choice>
  </mc:AlternateContent>
  <bookViews>
    <workbookView xWindow="0" yWindow="0" windowWidth="24000" windowHeight="8730"/>
  </bookViews>
  <sheets>
    <sheet name="Bao cao" sheetId="1" r:id="rId1"/>
  </sheets>
  <definedNames>
    <definedName name="_xlnm.Print_Titles" localSheetId="0">'Bao cao'!$8:$9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F43" i="1"/>
  <c r="F42" i="1"/>
  <c r="F41" i="1"/>
  <c r="F40" i="1"/>
  <c r="F39" i="1"/>
  <c r="F38" i="1"/>
  <c r="F37" i="1"/>
  <c r="F36" i="1"/>
  <c r="F35" i="1"/>
  <c r="F34" i="1"/>
  <c r="F33" i="1"/>
  <c r="F32" i="1"/>
  <c r="E27" i="1"/>
  <c r="D27" i="1"/>
  <c r="F27" i="1" s="1"/>
  <c r="E22" i="1"/>
  <c r="D22" i="1"/>
  <c r="F22" i="1" s="1"/>
  <c r="F18" i="1"/>
  <c r="E18" i="1"/>
  <c r="D18" i="1"/>
  <c r="F14" i="1"/>
  <c r="E14" i="1"/>
  <c r="E12" i="1" s="1"/>
  <c r="E11" i="1" s="1"/>
  <c r="D14" i="1"/>
  <c r="D12" i="1"/>
  <c r="F12" i="1" s="1"/>
  <c r="C12" i="1"/>
  <c r="C11" i="1"/>
  <c r="D11" i="1" l="1"/>
  <c r="F11" i="1" s="1"/>
</calcChain>
</file>

<file path=xl/sharedStrings.xml><?xml version="1.0" encoding="utf-8"?>
<sst xmlns="http://schemas.openxmlformats.org/spreadsheetml/2006/main" count="68" uniqueCount="47">
  <si>
    <t>ỦY BAN NHÂN DÂN                                      CỘNG HÒA XÃ HỘI CHỦ NGHĨA VIỆT NAM</t>
  </si>
  <si>
    <t>Biểu số 35/CK-NSNN</t>
  </si>
  <si>
    <t>Biểu số 48/CK-NSNN</t>
  </si>
  <si>
    <t>TỈNH KIÊN GIANG                                                        Độc lập - Tự do - Hạnh phúc</t>
  </si>
  <si>
    <t>DỰ TOÁN THU NGÂN SÁCH NHÀ NƯỚC NĂM 2019</t>
  </si>
  <si>
    <t>(Kèm theo Quyết định số          /QĐ-UBND ngày           tháng       năm 2018  
của UBND tỉnh Kiên Giang)</t>
  </si>
  <si>
    <t>Đơn vị: Triệu đồng</t>
  </si>
  <si>
    <t>STT</t>
  </si>
  <si>
    <t>NỘI DUNG</t>
  </si>
  <si>
    <t>ƯỚC THỰC HIỆN CẢ NĂM 2018</t>
  </si>
  <si>
    <t>DỰ TOÁN</t>
  </si>
  <si>
    <t>SO SÁNH (%)</t>
  </si>
  <si>
    <t>TỔNG THU NSNN</t>
  </si>
  <si>
    <t>THU NSĐP</t>
  </si>
  <si>
    <t>A</t>
  </si>
  <si>
    <t>B</t>
  </si>
  <si>
    <t>TỔNG THU NGÂN SÁCH NHÀ NƯỚC TRÊN ĐỊA BÀN (I+II)</t>
  </si>
  <si>
    <t>I</t>
  </si>
  <si>
    <t>THU NỘI ĐỊA</t>
  </si>
  <si>
    <t>Trong đó: Thu nội địa trừ tiền sử dụng đất và xổ số kiến thiết</t>
  </si>
  <si>
    <t>Thu từ doanh nghiệp nhà nước Trung ương</t>
  </si>
  <si>
    <t>-</t>
  </si>
  <si>
    <t>Thuế giá trị gia tăng</t>
  </si>
  <si>
    <t>Thuế thu nhập doanh nghiệp</t>
  </si>
  <si>
    <t>Thuế tài nguyên</t>
  </si>
  <si>
    <t>Thu từ doanh nghiệp nhà nước địa phương</t>
  </si>
  <si>
    <t>Thu từ doanh nghiệp có vốn đầu tư nước ngoài</t>
  </si>
  <si>
    <t>Thuế tiêu thụ đặc biệt</t>
  </si>
  <si>
    <t>Thu từ khu vực công thương nghiệp ngoài quốc doanh</t>
  </si>
  <si>
    <t xml:space="preserve">- </t>
  </si>
  <si>
    <t>Thuế TTĐB hàng hoá, dịch vụ trong nước</t>
  </si>
  <si>
    <t>Lệ phí trước bạ</t>
  </si>
  <si>
    <t>Thuế thu nhập cá nhân</t>
  </si>
  <si>
    <t>Thu phí và lệ phí</t>
  </si>
  <si>
    <t>Thuế bảo vệ môi trường</t>
  </si>
  <si>
    <t>Thu tiền sử dụng đất</t>
  </si>
  <si>
    <t>Thu tiền cho thuê mặt đất, mặt nước</t>
  </si>
  <si>
    <t>Thu tiền bán nhà thuộc sở hữu nhà nước</t>
  </si>
  <si>
    <t>Thu khác</t>
  </si>
  <si>
    <t>Thu tại xã</t>
  </si>
  <si>
    <t>Thu cấp quyền khai thác khoáng sản</t>
  </si>
  <si>
    <t>Thu cổ tức, lợi nhuận được chia và lợi nhuận còn lại</t>
  </si>
  <si>
    <t xml:space="preserve">Thu từ hoạt động xổ số kiến thiết </t>
  </si>
  <si>
    <t>*</t>
  </si>
  <si>
    <t>Thuế sử dụng đất phi nông nghiệp</t>
  </si>
  <si>
    <t>II</t>
  </si>
  <si>
    <t>THU TỪ HOẠT ĐỘNG XUẤT, NHẬP KHẨU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</si>
</sst>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3"/>
      <color rgb="FF000000"/>
      <name val="Times New Roman"/>
      <family val="1"/>
    </font>
    <font>
      <b/>
      <sz val="11"/>
      <name val="Times New Roman"/>
      <family val="1"/>
    </font>
    <font>
      <sz val="13"/>
      <color theme="1"/>
      <name val="Times New Roman"/>
      <family val="1"/>
    </font>
    <font>
      <i/>
      <sz val="12"/>
      <color rgb="FF000000"/>
      <name val="Times New Roman"/>
      <family val="1"/>
    </font>
    <font>
      <i/>
      <sz val="13"/>
      <color rgb="FF00000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b/>
      <sz val="13"/>
      <color rgb="FF0000FF"/>
      <name val="Times New Roman"/>
      <family val="1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horizontal="left" vertical="center" wrapText="1"/>
    </xf>
    <xf numFmtId="164" fontId="3" fillId="0" borderId="0" xfId="1" applyNumberFormat="1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3" applyFont="1" applyAlignment="1">
      <alignment horizontal="left"/>
    </xf>
    <xf numFmtId="0" fontId="5" fillId="0" borderId="0" xfId="0" applyFont="1"/>
    <xf numFmtId="164" fontId="3" fillId="0" borderId="0" xfId="1" applyNumberFormat="1" applyFont="1" applyAlignment="1">
      <alignment horizontal="center" vertical="center" wrapText="1"/>
    </xf>
    <xf numFmtId="164" fontId="5" fillId="0" borderId="0" xfId="1" applyNumberFormat="1" applyFont="1"/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164" fontId="7" fillId="0" borderId="0" xfId="1" applyNumberFormat="1" applyFont="1" applyBorder="1" applyAlignment="1">
      <alignment horizontal="right" vertical="center"/>
    </xf>
    <xf numFmtId="164" fontId="7" fillId="0" borderId="1" xfId="1" applyNumberFormat="1" applyFont="1" applyBorder="1" applyAlignment="1">
      <alignment horizontal="right" vertical="center"/>
    </xf>
    <xf numFmtId="0" fontId="8" fillId="0" borderId="2" xfId="0" applyFont="1" applyBorder="1" applyAlignment="1">
      <alignment horizontal="center" vertical="center" wrapText="1"/>
    </xf>
    <xf numFmtId="164" fontId="8" fillId="0" borderId="3" xfId="1" applyNumberFormat="1" applyFont="1" applyBorder="1" applyAlignment="1">
      <alignment horizontal="center" vertical="center" wrapText="1"/>
    </xf>
    <xf numFmtId="164" fontId="8" fillId="0" borderId="4" xfId="1" applyNumberFormat="1" applyFont="1" applyBorder="1" applyAlignment="1">
      <alignment horizontal="center" vertical="center" wrapText="1"/>
    </xf>
    <xf numFmtId="164" fontId="8" fillId="0" borderId="5" xfId="1" applyNumberFormat="1" applyFont="1" applyBorder="1" applyAlignment="1">
      <alignment horizontal="center" vertical="center" wrapText="1"/>
    </xf>
    <xf numFmtId="164" fontId="8" fillId="0" borderId="6" xfId="1" applyNumberFormat="1" applyFont="1" applyBorder="1" applyAlignment="1">
      <alignment horizontal="center" vertical="center" wrapText="1"/>
    </xf>
    <xf numFmtId="164" fontId="8" fillId="0" borderId="7" xfId="1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164" fontId="9" fillId="0" borderId="9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 wrapText="1"/>
    </xf>
    <xf numFmtId="164" fontId="8" fillId="0" borderId="6" xfId="1" applyNumberFormat="1" applyFont="1" applyBorder="1" applyAlignment="1">
      <alignment horizontal="center" vertical="center" wrapText="1"/>
    </xf>
    <xf numFmtId="9" fontId="8" fillId="0" borderId="2" xfId="2" applyFont="1" applyBorder="1" applyAlignment="1">
      <alignment horizontal="center" vertical="center" wrapText="1"/>
    </xf>
    <xf numFmtId="0" fontId="8" fillId="0" borderId="0" xfId="0" applyFont="1"/>
    <xf numFmtId="164" fontId="8" fillId="0" borderId="0" xfId="1" applyNumberFormat="1" applyFont="1"/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164" fontId="10" fillId="0" borderId="2" xfId="1" applyNumberFormat="1" applyFont="1" applyBorder="1" applyAlignment="1">
      <alignment horizontal="center" vertical="center" wrapText="1"/>
    </xf>
    <xf numFmtId="9" fontId="10" fillId="0" borderId="2" xfId="2" applyFont="1" applyBorder="1" applyAlignment="1">
      <alignment horizontal="center" vertical="center" wrapText="1"/>
    </xf>
    <xf numFmtId="0" fontId="10" fillId="0" borderId="0" xfId="0" applyFont="1"/>
    <xf numFmtId="164" fontId="10" fillId="0" borderId="0" xfId="1" applyNumberFormat="1" applyFont="1"/>
    <xf numFmtId="0" fontId="9" fillId="0" borderId="2" xfId="0" applyFont="1" applyBorder="1" applyAlignment="1">
      <alignment vertical="center" wrapText="1"/>
    </xf>
    <xf numFmtId="164" fontId="9" fillId="0" borderId="2" xfId="1" applyNumberFormat="1" applyFont="1" applyBorder="1" applyAlignment="1">
      <alignment horizontal="center" vertical="center" wrapText="1"/>
    </xf>
    <xf numFmtId="0" fontId="11" fillId="0" borderId="0" xfId="0" applyFont="1"/>
    <xf numFmtId="164" fontId="11" fillId="0" borderId="0" xfId="1" applyNumberFormat="1" applyFont="1"/>
    <xf numFmtId="0" fontId="9" fillId="0" borderId="2" xfId="0" quotePrefix="1" applyFont="1" applyBorder="1" applyAlignment="1">
      <alignment horizontal="center" vertical="center" wrapText="1"/>
    </xf>
    <xf numFmtId="164" fontId="5" fillId="0" borderId="0" xfId="0" applyNumberFormat="1" applyFont="1"/>
  </cellXfs>
  <cellStyles count="4">
    <cellStyle name="Comma" xfId="1" builtinId="3"/>
    <cellStyle name="Normal" xfId="0" builtinId="0"/>
    <cellStyle name="Normal 25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9525</xdr:rowOff>
    </xdr:from>
    <xdr:to>
      <xdr:col>1</xdr:col>
      <xdr:colOff>762000</xdr:colOff>
      <xdr:row>2</xdr:row>
      <xdr:rowOff>9525</xdr:rowOff>
    </xdr:to>
    <xdr:cxnSp macro="">
      <xdr:nvCxnSpPr>
        <xdr:cNvPr id="2" name="Straight Connector 1"/>
        <xdr:cNvCxnSpPr/>
      </xdr:nvCxnSpPr>
      <xdr:spPr>
        <a:xfrm>
          <a:off x="180975" y="428625"/>
          <a:ext cx="9810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3333750</xdr:colOff>
      <xdr:row>2</xdr:row>
      <xdr:rowOff>19050</xdr:rowOff>
    </xdr:from>
    <xdr:to>
      <xdr:col>4</xdr:col>
      <xdr:colOff>161925</xdr:colOff>
      <xdr:row>2</xdr:row>
      <xdr:rowOff>19050</xdr:rowOff>
    </xdr:to>
    <xdr:cxnSp macro="">
      <xdr:nvCxnSpPr>
        <xdr:cNvPr id="3" name="Straight Connector 2"/>
        <xdr:cNvCxnSpPr/>
      </xdr:nvCxnSpPr>
      <xdr:spPr>
        <a:xfrm>
          <a:off x="3733800" y="438150"/>
          <a:ext cx="1524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1800225</xdr:colOff>
      <xdr:row>5</xdr:row>
      <xdr:rowOff>9525</xdr:rowOff>
    </xdr:from>
    <xdr:to>
      <xdr:col>3</xdr:col>
      <xdr:colOff>314325</xdr:colOff>
      <xdr:row>5</xdr:row>
      <xdr:rowOff>9525</xdr:rowOff>
    </xdr:to>
    <xdr:cxnSp macro="">
      <xdr:nvCxnSpPr>
        <xdr:cNvPr id="4" name="Straight Connector 3"/>
        <xdr:cNvCxnSpPr/>
      </xdr:nvCxnSpPr>
      <xdr:spPr>
        <a:xfrm>
          <a:off x="2200275" y="1314450"/>
          <a:ext cx="19145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46"/>
  <sheetViews>
    <sheetView tabSelected="1" workbookViewId="0">
      <selection activeCell="B8" sqref="B8:B9"/>
    </sheetView>
  </sheetViews>
  <sheetFormatPr defaultColWidth="9" defaultRowHeight="16.5" x14ac:dyDescent="0.25"/>
  <cols>
    <col min="1" max="1" width="6" style="5" customWidth="1"/>
    <col min="2" max="2" width="51" style="5" customWidth="1"/>
    <col min="3" max="3" width="19.28515625" style="7" hidden="1" customWidth="1"/>
    <col min="4" max="5" width="19.42578125" style="7" customWidth="1"/>
    <col min="6" max="6" width="14.85546875" style="7" hidden="1" customWidth="1"/>
    <col min="7" max="7" width="29" style="5" hidden="1" customWidth="1"/>
    <col min="8" max="8" width="15.140625" style="7" customWidth="1"/>
    <col min="9" max="9" width="11.28515625" style="5" bestFit="1" customWidth="1"/>
    <col min="10" max="16384" width="9" style="5"/>
  </cols>
  <sheetData>
    <row r="1" spans="1:13" ht="16.5" customHeight="1" x14ac:dyDescent="0.25">
      <c r="A1" s="1" t="s">
        <v>0</v>
      </c>
      <c r="B1" s="1"/>
      <c r="C1" s="1"/>
      <c r="D1" s="1"/>
      <c r="E1" s="1"/>
      <c r="F1" s="2"/>
      <c r="G1" s="3" t="s">
        <v>1</v>
      </c>
      <c r="H1" s="4" t="s">
        <v>2</v>
      </c>
      <c r="J1" s="6"/>
      <c r="K1" s="6"/>
      <c r="L1" s="6"/>
      <c r="M1" s="6"/>
    </row>
    <row r="2" spans="1:13" ht="16.5" customHeight="1" x14ac:dyDescent="0.25">
      <c r="A2" s="1" t="s">
        <v>3</v>
      </c>
      <c r="B2" s="1"/>
      <c r="C2" s="1"/>
      <c r="D2" s="1"/>
      <c r="E2" s="1"/>
      <c r="F2" s="2"/>
      <c r="J2" s="6"/>
      <c r="K2" s="6"/>
      <c r="L2" s="6"/>
      <c r="M2" s="6"/>
    </row>
    <row r="3" spans="1:13" ht="12.75" customHeight="1" x14ac:dyDescent="0.25">
      <c r="A3" s="8"/>
      <c r="B3" s="8"/>
      <c r="C3" s="9"/>
      <c r="D3" s="9"/>
      <c r="E3" s="9"/>
      <c r="F3" s="9"/>
    </row>
    <row r="4" spans="1:13" ht="22.5" customHeight="1" x14ac:dyDescent="0.25">
      <c r="A4" s="10" t="s">
        <v>4</v>
      </c>
      <c r="B4" s="10"/>
      <c r="C4" s="10"/>
      <c r="D4" s="10"/>
      <c r="E4" s="10"/>
      <c r="F4" s="10"/>
    </row>
    <row r="5" spans="1:13" ht="34.5" customHeight="1" x14ac:dyDescent="0.25">
      <c r="A5" s="11" t="s">
        <v>5</v>
      </c>
      <c r="B5" s="12"/>
      <c r="C5" s="12"/>
      <c r="D5" s="12"/>
      <c r="E5" s="12"/>
      <c r="F5" s="12"/>
    </row>
    <row r="6" spans="1:13" x14ac:dyDescent="0.25">
      <c r="A6" s="13"/>
      <c r="B6" s="13"/>
      <c r="C6" s="13"/>
      <c r="D6" s="13"/>
      <c r="E6" s="13"/>
      <c r="F6" s="13"/>
    </row>
    <row r="7" spans="1:13" x14ac:dyDescent="0.25">
      <c r="A7" s="14"/>
      <c r="B7" s="14"/>
      <c r="C7" s="15"/>
      <c r="D7" s="16" t="s">
        <v>6</v>
      </c>
      <c r="E7" s="16"/>
      <c r="F7" s="17"/>
    </row>
    <row r="8" spans="1:13" ht="17.25" customHeight="1" x14ac:dyDescent="0.25">
      <c r="A8" s="18" t="s">
        <v>7</v>
      </c>
      <c r="B8" s="18" t="s">
        <v>8</v>
      </c>
      <c r="C8" s="19" t="s">
        <v>9</v>
      </c>
      <c r="D8" s="20" t="s">
        <v>10</v>
      </c>
      <c r="E8" s="20"/>
      <c r="F8" s="21" t="s">
        <v>11</v>
      </c>
    </row>
    <row r="9" spans="1:13" ht="37.5" customHeight="1" x14ac:dyDescent="0.25">
      <c r="A9" s="18"/>
      <c r="B9" s="18"/>
      <c r="C9" s="22"/>
      <c r="D9" s="23" t="s">
        <v>12</v>
      </c>
      <c r="E9" s="23" t="s">
        <v>13</v>
      </c>
      <c r="F9" s="22"/>
    </row>
    <row r="10" spans="1:13" x14ac:dyDescent="0.25">
      <c r="A10" s="24" t="s">
        <v>14</v>
      </c>
      <c r="B10" s="24" t="s">
        <v>15</v>
      </c>
      <c r="C10" s="25">
        <v>1</v>
      </c>
      <c r="D10" s="26">
        <v>1</v>
      </c>
      <c r="E10" s="26">
        <v>2</v>
      </c>
      <c r="F10" s="27">
        <v>3</v>
      </c>
      <c r="I10" s="28"/>
      <c r="J10" s="28"/>
    </row>
    <row r="11" spans="1:13" s="34" customFormat="1" ht="33" x14ac:dyDescent="0.25">
      <c r="A11" s="29"/>
      <c r="B11" s="30" t="s">
        <v>16</v>
      </c>
      <c r="C11" s="31">
        <f>C12+C45</f>
        <v>9950000</v>
      </c>
      <c r="D11" s="32">
        <f>D12+D45</f>
        <v>10440000</v>
      </c>
      <c r="E11" s="32">
        <f>E12+E45</f>
        <v>9796787</v>
      </c>
      <c r="F11" s="33">
        <f>D11/C11</f>
        <v>1.0492462311557789</v>
      </c>
      <c r="H11" s="35"/>
    </row>
    <row r="12" spans="1:13" s="40" customFormat="1" x14ac:dyDescent="0.25">
      <c r="A12" s="36" t="s">
        <v>17</v>
      </c>
      <c r="B12" s="37" t="s">
        <v>18</v>
      </c>
      <c r="C12" s="38">
        <f>C14+C18+C22+C27+C32+C33+C34+C35+C36+C37+C38+C39+C40+C41+C42+C43+C44</f>
        <v>9500000</v>
      </c>
      <c r="D12" s="38">
        <f>D14+D18+D22+D27+D32+D33+D34+D35+D36+D37+D38+D39+D40+D41+D42+D43+D44</f>
        <v>10300000</v>
      </c>
      <c r="E12" s="38">
        <f>E14+E18+E22+E27+E32+E33+E34+E35+E36+E37+E38+E39+E40+E41+E42+E43+E44</f>
        <v>9796787</v>
      </c>
      <c r="F12" s="39">
        <f>D12/C12</f>
        <v>1.0842105263157895</v>
      </c>
      <c r="H12" s="41"/>
    </row>
    <row r="13" spans="1:13" ht="33" x14ac:dyDescent="0.25">
      <c r="A13" s="24"/>
      <c r="B13" s="42" t="s">
        <v>19</v>
      </c>
      <c r="C13" s="43"/>
      <c r="D13" s="43"/>
      <c r="E13" s="43"/>
      <c r="F13" s="43"/>
    </row>
    <row r="14" spans="1:13" s="44" customFormat="1" x14ac:dyDescent="0.25">
      <c r="A14" s="29">
        <v>1</v>
      </c>
      <c r="B14" s="30" t="s">
        <v>20</v>
      </c>
      <c r="C14" s="31">
        <v>370500</v>
      </c>
      <c r="D14" s="31">
        <f>SUM(D15:D17)</f>
        <v>420000</v>
      </c>
      <c r="E14" s="31">
        <f>SUM(E15:E17)</f>
        <v>420000</v>
      </c>
      <c r="F14" s="33">
        <f t="shared" ref="F14:F45" si="0">D14/C14</f>
        <v>1.1336032388663968</v>
      </c>
      <c r="H14" s="45"/>
    </row>
    <row r="15" spans="1:13" x14ac:dyDescent="0.25">
      <c r="A15" s="46" t="s">
        <v>21</v>
      </c>
      <c r="B15" s="42" t="s">
        <v>22</v>
      </c>
      <c r="C15" s="43"/>
      <c r="D15" s="43">
        <v>332000</v>
      </c>
      <c r="E15" s="43">
        <v>332000</v>
      </c>
      <c r="F15" s="33"/>
    </row>
    <row r="16" spans="1:13" x14ac:dyDescent="0.25">
      <c r="A16" s="46" t="s">
        <v>21</v>
      </c>
      <c r="B16" s="42" t="s">
        <v>23</v>
      </c>
      <c r="C16" s="43"/>
      <c r="D16" s="43">
        <v>50000</v>
      </c>
      <c r="E16" s="43">
        <v>50000</v>
      </c>
      <c r="F16" s="33"/>
    </row>
    <row r="17" spans="1:9" x14ac:dyDescent="0.25">
      <c r="A17" s="46" t="s">
        <v>21</v>
      </c>
      <c r="B17" s="42" t="s">
        <v>24</v>
      </c>
      <c r="C17" s="43"/>
      <c r="D17" s="43">
        <v>38000</v>
      </c>
      <c r="E17" s="43">
        <v>38000</v>
      </c>
      <c r="F17" s="33"/>
      <c r="H17" s="45"/>
    </row>
    <row r="18" spans="1:9" s="44" customFormat="1" x14ac:dyDescent="0.25">
      <c r="A18" s="29">
        <v>2</v>
      </c>
      <c r="B18" s="30" t="s">
        <v>25</v>
      </c>
      <c r="C18" s="31">
        <v>220000</v>
      </c>
      <c r="D18" s="31">
        <f>SUM(D19:D21)</f>
        <v>246000</v>
      </c>
      <c r="E18" s="31">
        <f>SUM(E19:E21)</f>
        <v>246000</v>
      </c>
      <c r="F18" s="33">
        <f t="shared" si="0"/>
        <v>1.1181818181818182</v>
      </c>
      <c r="H18" s="45"/>
      <c r="I18" s="7"/>
    </row>
    <row r="19" spans="1:9" x14ac:dyDescent="0.25">
      <c r="A19" s="46" t="s">
        <v>21</v>
      </c>
      <c r="B19" s="42" t="s">
        <v>22</v>
      </c>
      <c r="C19" s="43"/>
      <c r="D19" s="43">
        <v>160000</v>
      </c>
      <c r="E19" s="43">
        <v>160000</v>
      </c>
      <c r="F19" s="33"/>
      <c r="I19" s="7"/>
    </row>
    <row r="20" spans="1:9" x14ac:dyDescent="0.25">
      <c r="A20" s="46" t="s">
        <v>21</v>
      </c>
      <c r="B20" s="42" t="s">
        <v>23</v>
      </c>
      <c r="C20" s="43"/>
      <c r="D20" s="43">
        <v>65000</v>
      </c>
      <c r="E20" s="43">
        <v>65000</v>
      </c>
      <c r="F20" s="33"/>
      <c r="I20" s="7"/>
    </row>
    <row r="21" spans="1:9" x14ac:dyDescent="0.25">
      <c r="A21" s="46" t="s">
        <v>21</v>
      </c>
      <c r="B21" s="42" t="s">
        <v>24</v>
      </c>
      <c r="C21" s="43"/>
      <c r="D21" s="43">
        <v>21000</v>
      </c>
      <c r="E21" s="43">
        <v>21000</v>
      </c>
      <c r="F21" s="33"/>
      <c r="I21" s="47"/>
    </row>
    <row r="22" spans="1:9" s="44" customFormat="1" x14ac:dyDescent="0.25">
      <c r="A22" s="29">
        <v>3</v>
      </c>
      <c r="B22" s="30" t="s">
        <v>26</v>
      </c>
      <c r="C22" s="31">
        <v>240000</v>
      </c>
      <c r="D22" s="31">
        <f>SUM(D23:D26)</f>
        <v>270000</v>
      </c>
      <c r="E22" s="31">
        <f>SUM(E23:E26)</f>
        <v>270000</v>
      </c>
      <c r="F22" s="33">
        <f t="shared" si="0"/>
        <v>1.125</v>
      </c>
      <c r="H22" s="45"/>
    </row>
    <row r="23" spans="1:9" x14ac:dyDescent="0.25">
      <c r="A23" s="46" t="s">
        <v>21</v>
      </c>
      <c r="B23" s="42" t="s">
        <v>22</v>
      </c>
      <c r="C23" s="43"/>
      <c r="D23" s="43">
        <v>182000</v>
      </c>
      <c r="E23" s="43">
        <v>182000</v>
      </c>
      <c r="F23" s="33"/>
    </row>
    <row r="24" spans="1:9" x14ac:dyDescent="0.25">
      <c r="A24" s="46" t="s">
        <v>21</v>
      </c>
      <c r="B24" s="42" t="s">
        <v>23</v>
      </c>
      <c r="C24" s="43"/>
      <c r="D24" s="43">
        <v>75400</v>
      </c>
      <c r="E24" s="43">
        <v>75400</v>
      </c>
      <c r="F24" s="33"/>
    </row>
    <row r="25" spans="1:9" x14ac:dyDescent="0.25">
      <c r="A25" s="46" t="s">
        <v>21</v>
      </c>
      <c r="B25" s="42" t="s">
        <v>27</v>
      </c>
      <c r="C25" s="43"/>
      <c r="D25" s="43">
        <v>600</v>
      </c>
      <c r="E25" s="43">
        <v>600</v>
      </c>
      <c r="F25" s="33"/>
    </row>
    <row r="26" spans="1:9" x14ac:dyDescent="0.25">
      <c r="A26" s="46" t="s">
        <v>21</v>
      </c>
      <c r="B26" s="42" t="s">
        <v>24</v>
      </c>
      <c r="C26" s="43"/>
      <c r="D26" s="43">
        <v>12000</v>
      </c>
      <c r="E26" s="43">
        <v>12000</v>
      </c>
      <c r="F26" s="33"/>
    </row>
    <row r="27" spans="1:9" s="44" customFormat="1" ht="33" x14ac:dyDescent="0.25">
      <c r="A27" s="29">
        <v>4</v>
      </c>
      <c r="B27" s="30" t="s">
        <v>28</v>
      </c>
      <c r="C27" s="31">
        <v>3116300</v>
      </c>
      <c r="D27" s="31">
        <f>SUM(D28:D31)</f>
        <v>3860000</v>
      </c>
      <c r="E27" s="31">
        <f>SUM(E28:E31)</f>
        <v>3860000</v>
      </c>
      <c r="F27" s="33">
        <f t="shared" si="0"/>
        <v>1.2386483971376312</v>
      </c>
      <c r="H27" s="45"/>
    </row>
    <row r="28" spans="1:9" x14ac:dyDescent="0.25">
      <c r="A28" s="46" t="s">
        <v>29</v>
      </c>
      <c r="B28" s="42" t="s">
        <v>22</v>
      </c>
      <c r="C28" s="43"/>
      <c r="D28" s="43">
        <v>1918000</v>
      </c>
      <c r="E28" s="43">
        <v>1918000</v>
      </c>
      <c r="F28" s="33"/>
    </row>
    <row r="29" spans="1:9" x14ac:dyDescent="0.25">
      <c r="A29" s="46" t="s">
        <v>29</v>
      </c>
      <c r="B29" s="42" t="s">
        <v>23</v>
      </c>
      <c r="C29" s="43"/>
      <c r="D29" s="43">
        <v>880000</v>
      </c>
      <c r="E29" s="43">
        <v>880000</v>
      </c>
      <c r="F29" s="33"/>
    </row>
    <row r="30" spans="1:9" x14ac:dyDescent="0.25">
      <c r="A30" s="46" t="s">
        <v>29</v>
      </c>
      <c r="B30" s="42" t="s">
        <v>30</v>
      </c>
      <c r="C30" s="43"/>
      <c r="D30" s="43">
        <v>1035000</v>
      </c>
      <c r="E30" s="43">
        <v>1035000</v>
      </c>
      <c r="F30" s="33"/>
    </row>
    <row r="31" spans="1:9" x14ac:dyDescent="0.25">
      <c r="A31" s="46" t="s">
        <v>29</v>
      </c>
      <c r="B31" s="42" t="s">
        <v>24</v>
      </c>
      <c r="C31" s="43"/>
      <c r="D31" s="43">
        <v>27000</v>
      </c>
      <c r="E31" s="43">
        <v>27000</v>
      </c>
      <c r="F31" s="33"/>
    </row>
    <row r="32" spans="1:9" s="44" customFormat="1" x14ac:dyDescent="0.25">
      <c r="A32" s="29">
        <v>5</v>
      </c>
      <c r="B32" s="30" t="s">
        <v>31</v>
      </c>
      <c r="C32" s="31">
        <v>491200</v>
      </c>
      <c r="D32" s="31">
        <v>550000</v>
      </c>
      <c r="E32" s="31">
        <v>550000</v>
      </c>
      <c r="F32" s="33">
        <f t="shared" si="0"/>
        <v>1.1197068403908794</v>
      </c>
      <c r="H32" s="45"/>
    </row>
    <row r="33" spans="1:8" s="44" customFormat="1" x14ac:dyDescent="0.25">
      <c r="A33" s="29">
        <v>6</v>
      </c>
      <c r="B33" s="30" t="s">
        <v>32</v>
      </c>
      <c r="C33" s="31">
        <v>905000</v>
      </c>
      <c r="D33" s="31">
        <v>1000000</v>
      </c>
      <c r="E33" s="31">
        <v>1000000</v>
      </c>
      <c r="F33" s="33">
        <f t="shared" si="0"/>
        <v>1.1049723756906078</v>
      </c>
      <c r="H33" s="45"/>
    </row>
    <row r="34" spans="1:8" s="44" customFormat="1" x14ac:dyDescent="0.25">
      <c r="A34" s="29">
        <v>7</v>
      </c>
      <c r="B34" s="30" t="s">
        <v>33</v>
      </c>
      <c r="C34" s="31">
        <v>190000</v>
      </c>
      <c r="D34" s="31">
        <v>180000</v>
      </c>
      <c r="E34" s="31">
        <v>113957</v>
      </c>
      <c r="F34" s="33">
        <f t="shared" si="0"/>
        <v>0.94736842105263153</v>
      </c>
      <c r="H34" s="45"/>
    </row>
    <row r="35" spans="1:8" s="44" customFormat="1" x14ac:dyDescent="0.25">
      <c r="A35" s="29">
        <v>8</v>
      </c>
      <c r="B35" s="30" t="s">
        <v>34</v>
      </c>
      <c r="C35" s="31">
        <v>340000</v>
      </c>
      <c r="D35" s="31">
        <v>600000</v>
      </c>
      <c r="E35" s="31">
        <v>223200</v>
      </c>
      <c r="F35" s="33">
        <f t="shared" si="0"/>
        <v>1.7647058823529411</v>
      </c>
      <c r="H35" s="45"/>
    </row>
    <row r="36" spans="1:8" s="44" customFormat="1" x14ac:dyDescent="0.25">
      <c r="A36" s="29">
        <v>9</v>
      </c>
      <c r="B36" s="30" t="s">
        <v>35</v>
      </c>
      <c r="C36" s="31">
        <v>1200000</v>
      </c>
      <c r="D36" s="31">
        <v>1000000</v>
      </c>
      <c r="E36" s="31">
        <v>1000000</v>
      </c>
      <c r="F36" s="33">
        <f t="shared" si="0"/>
        <v>0.83333333333333337</v>
      </c>
      <c r="H36" s="45"/>
    </row>
    <row r="37" spans="1:8" s="44" customFormat="1" x14ac:dyDescent="0.25">
      <c r="A37" s="29">
        <v>10</v>
      </c>
      <c r="B37" s="30" t="s">
        <v>36</v>
      </c>
      <c r="C37" s="31">
        <v>750000</v>
      </c>
      <c r="D37" s="31">
        <v>530000</v>
      </c>
      <c r="E37" s="31">
        <v>530000</v>
      </c>
      <c r="F37" s="33">
        <f t="shared" si="0"/>
        <v>0.70666666666666667</v>
      </c>
      <c r="H37" s="45"/>
    </row>
    <row r="38" spans="1:8" s="44" customFormat="1" x14ac:dyDescent="0.25">
      <c r="A38" s="29">
        <v>11</v>
      </c>
      <c r="B38" s="30" t="s">
        <v>37</v>
      </c>
      <c r="C38" s="31">
        <v>8000</v>
      </c>
      <c r="D38" s="31">
        <v>5000</v>
      </c>
      <c r="E38" s="31">
        <v>5000</v>
      </c>
      <c r="F38" s="33">
        <f t="shared" si="0"/>
        <v>0.625</v>
      </c>
      <c r="H38" s="45"/>
    </row>
    <row r="39" spans="1:8" s="44" customFormat="1" x14ac:dyDescent="0.25">
      <c r="A39" s="29">
        <v>12</v>
      </c>
      <c r="B39" s="30" t="s">
        <v>38</v>
      </c>
      <c r="C39" s="31">
        <v>221600</v>
      </c>
      <c r="D39" s="31">
        <v>250000</v>
      </c>
      <c r="E39" s="31">
        <v>196000</v>
      </c>
      <c r="F39" s="33">
        <f t="shared" si="0"/>
        <v>1.128158844765343</v>
      </c>
      <c r="H39" s="45"/>
    </row>
    <row r="40" spans="1:8" s="44" customFormat="1" x14ac:dyDescent="0.25">
      <c r="A40" s="29">
        <v>13</v>
      </c>
      <c r="B40" s="30" t="s">
        <v>39</v>
      </c>
      <c r="C40" s="31">
        <v>11000</v>
      </c>
      <c r="D40" s="31">
        <v>700</v>
      </c>
      <c r="E40" s="31">
        <v>700</v>
      </c>
      <c r="F40" s="33">
        <f t="shared" si="0"/>
        <v>6.363636363636363E-2</v>
      </c>
      <c r="H40" s="45"/>
    </row>
    <row r="41" spans="1:8" s="44" customFormat="1" x14ac:dyDescent="0.25">
      <c r="A41" s="29">
        <v>14</v>
      </c>
      <c r="B41" s="30" t="s">
        <v>40</v>
      </c>
      <c r="C41" s="31">
        <v>30000</v>
      </c>
      <c r="D41" s="31">
        <v>20000</v>
      </c>
      <c r="E41" s="31">
        <v>13630</v>
      </c>
      <c r="F41" s="33">
        <f t="shared" si="0"/>
        <v>0.66666666666666663</v>
      </c>
      <c r="H41" s="45"/>
    </row>
    <row r="42" spans="1:8" s="44" customFormat="1" ht="33" x14ac:dyDescent="0.25">
      <c r="A42" s="29">
        <v>15</v>
      </c>
      <c r="B42" s="30" t="s">
        <v>41</v>
      </c>
      <c r="C42" s="31">
        <v>16400</v>
      </c>
      <c r="D42" s="31">
        <v>17000</v>
      </c>
      <c r="E42" s="31">
        <v>17000</v>
      </c>
      <c r="F42" s="33">
        <f t="shared" si="0"/>
        <v>1.0365853658536586</v>
      </c>
      <c r="H42" s="45"/>
    </row>
    <row r="43" spans="1:8" s="44" customFormat="1" x14ac:dyDescent="0.25">
      <c r="A43" s="29">
        <v>16</v>
      </c>
      <c r="B43" s="30" t="s">
        <v>42</v>
      </c>
      <c r="C43" s="31">
        <v>1390000</v>
      </c>
      <c r="D43" s="31">
        <v>1350000</v>
      </c>
      <c r="E43" s="31">
        <v>1350000</v>
      </c>
      <c r="F43" s="33">
        <f t="shared" si="0"/>
        <v>0.97122302158273377</v>
      </c>
      <c r="H43" s="45"/>
    </row>
    <row r="44" spans="1:8" x14ac:dyDescent="0.25">
      <c r="A44" s="24" t="s">
        <v>43</v>
      </c>
      <c r="B44" s="42" t="s">
        <v>44</v>
      </c>
      <c r="C44" s="43"/>
      <c r="D44" s="43">
        <v>1300</v>
      </c>
      <c r="E44" s="43">
        <v>1300</v>
      </c>
      <c r="F44" s="33"/>
    </row>
    <row r="45" spans="1:8" s="40" customFormat="1" x14ac:dyDescent="0.25">
      <c r="A45" s="36" t="s">
        <v>45</v>
      </c>
      <c r="B45" s="37" t="s">
        <v>46</v>
      </c>
      <c r="C45" s="38">
        <v>450000</v>
      </c>
      <c r="D45" s="38">
        <v>140000</v>
      </c>
      <c r="E45" s="38"/>
      <c r="F45" s="39">
        <f t="shared" si="0"/>
        <v>0.31111111111111112</v>
      </c>
      <c r="H45" s="41"/>
    </row>
    <row r="46" spans="1:8" x14ac:dyDescent="0.25">
      <c r="A46" s="29"/>
      <c r="B46" s="30"/>
      <c r="C46" s="43"/>
      <c r="D46" s="43"/>
      <c r="E46" s="43"/>
      <c r="F46" s="43"/>
    </row>
  </sheetData>
  <mergeCells count="12">
    <mergeCell ref="D7:F7"/>
    <mergeCell ref="A8:A9"/>
    <mergeCell ref="B8:B9"/>
    <mergeCell ref="C8:C9"/>
    <mergeCell ref="D8:E8"/>
    <mergeCell ref="F8:F9"/>
    <mergeCell ref="A1:E1"/>
    <mergeCell ref="J1:M1"/>
    <mergeCell ref="A2:E2"/>
    <mergeCell ref="J2:M2"/>
    <mergeCell ref="A4:F4"/>
    <mergeCell ref="A5:F5"/>
  </mergeCells>
  <printOptions horizontalCentered="1"/>
  <pageMargins left="0.45" right="0.45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E29C2CD-F8FD-4345-A72A-F43DF22B8545}"/>
</file>

<file path=customXml/itemProps2.xml><?xml version="1.0" encoding="utf-8"?>
<ds:datastoreItem xmlns:ds="http://schemas.openxmlformats.org/officeDocument/2006/customXml" ds:itemID="{5EEEE1BF-5785-46AB-A41E-37993378B17D}"/>
</file>

<file path=customXml/itemProps3.xml><?xml version="1.0" encoding="utf-8"?>
<ds:datastoreItem xmlns:ds="http://schemas.openxmlformats.org/officeDocument/2006/customXml" ds:itemID="{F4B9D03A-AD14-4DC8-BA4D-F78A0482D1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 cao</vt:lpstr>
      <vt:lpstr>'Bao cao'!Print_Titles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Le Loan Thao</dc:creator>
  <cp:lastModifiedBy>Phan Le Loan Thao</cp:lastModifiedBy>
  <dcterms:created xsi:type="dcterms:W3CDTF">2019-03-25T03:50:25Z</dcterms:created>
  <dcterms:modified xsi:type="dcterms:W3CDTF">2019-03-25T03:50:44Z</dcterms:modified>
</cp:coreProperties>
</file>