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Du toan\"/>
    </mc:Choice>
  </mc:AlternateContent>
  <bookViews>
    <workbookView xWindow="0" yWindow="456" windowWidth="19200" windowHeight="8424"/>
  </bookViews>
  <sheets>
    <sheet name="Bao ca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I21" i="1"/>
  <c r="E21" i="1"/>
  <c r="C11" i="1"/>
  <c r="C21" i="1" s="1"/>
  <c r="M14" i="1" l="1"/>
  <c r="M18" i="1"/>
  <c r="G21" i="1"/>
  <c r="K21" i="1"/>
  <c r="J21" i="1"/>
  <c r="M13" i="1"/>
  <c r="M17" i="1"/>
  <c r="F21" i="1" l="1"/>
  <c r="D21" i="1"/>
  <c r="M15" i="1"/>
  <c r="M20" i="1"/>
  <c r="M16" i="1"/>
  <c r="M19" i="1"/>
  <c r="M12" i="1"/>
  <c r="H21" i="1" l="1"/>
  <c r="M21" i="1"/>
  <c r="L21" i="1"/>
  <c r="M11" i="1"/>
</calcChain>
</file>

<file path=xl/sharedStrings.xml><?xml version="1.0" encoding="utf-8"?>
<sst xmlns="http://schemas.openxmlformats.org/spreadsheetml/2006/main" count="34" uniqueCount="29">
  <si>
    <t>UBND TỈNH TRÀ VINH</t>
  </si>
  <si>
    <t>Biểu số 41/CK-NSNN</t>
  </si>
  <si>
    <t>Biểu số  54/CK-NSNN</t>
  </si>
  <si>
    <t>TỶ LỆ PHẦN TRĂM (%) CÁC KHOẢN THU PHÂN CHIA 
GIỮA NGÂN SÁCH CÁC CẤP CHÍNH QUYỀN ĐỊA PHƯƠNG NĂM 2019</t>
  </si>
  <si>
    <t>(Dự toán đã được Hội đồng nhân dân quyết định)</t>
  </si>
  <si>
    <t>Đơn vị: %</t>
  </si>
  <si>
    <t>Đơn vị tính: %</t>
  </si>
  <si>
    <t>STT</t>
  </si>
  <si>
    <t>Tên cấp ngân sách</t>
  </si>
  <si>
    <t>Chia theo sắc thuế</t>
  </si>
  <si>
    <t>Thuế giá trị gia tăng</t>
  </si>
  <si>
    <t>Thuế thu nhập doanh nghiệp</t>
  </si>
  <si>
    <t>Thuế thu nhập cá nhân</t>
  </si>
  <si>
    <t>Thuế tiêu thụ đặc biệt</t>
  </si>
  <si>
    <t>Thuế tài nguyên</t>
  </si>
  <si>
    <t>Tổng công</t>
  </si>
  <si>
    <t>A</t>
  </si>
  <si>
    <t>B</t>
  </si>
  <si>
    <t>Cấp tỉnh</t>
  </si>
  <si>
    <t>Thành phố Trà Vinh</t>
  </si>
  <si>
    <t xml:space="preserve"> Huyện Trà Cú</t>
  </si>
  <si>
    <t xml:space="preserve"> Huyện Cầu Ngang</t>
  </si>
  <si>
    <t xml:space="preserve"> Huyện Châu Thành</t>
  </si>
  <si>
    <t xml:space="preserve"> Huyện Duyên Hải</t>
  </si>
  <si>
    <t xml:space="preserve"> Huyện Tiểu Cần</t>
  </si>
  <si>
    <t xml:space="preserve"> Huyện Cầu Kè</t>
  </si>
  <si>
    <t xml:space="preserve"> Huyện Càng Long</t>
  </si>
  <si>
    <t>Thị xã Duyên Hải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</si>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</sst>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(* #,##0.00_);_(* \(#,##0.00\);_(* &quot;-&quot;_);_(@_)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name val=".VnTime"/>
      <family val="2"/>
    </font>
    <font>
      <b/>
      <sz val="12"/>
      <name val="Times New Roman"/>
      <family val="1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2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2" applyFont="1" applyAlignment="1">
      <alignment vertical="center"/>
    </xf>
    <xf numFmtId="0" fontId="1" fillId="0" borderId="0" xfId="1" applyAlignment="1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center" vertical="center" wrapText="1"/>
    </xf>
    <xf numFmtId="0" fontId="1" fillId="0" borderId="2" xfId="1" applyBorder="1"/>
    <xf numFmtId="0" fontId="1" fillId="0" borderId="2" xfId="1" applyBorder="1" applyAlignment="1">
      <alignment horizontal="center"/>
    </xf>
    <xf numFmtId="0" fontId="6" fillId="0" borderId="0" xfId="1" applyFont="1"/>
    <xf numFmtId="0" fontId="7" fillId="0" borderId="2" xfId="1" applyFont="1" applyBorder="1" applyAlignment="1">
      <alignment horizontal="left" vertical="center" wrapText="1"/>
    </xf>
    <xf numFmtId="41" fontId="7" fillId="0" borderId="2" xfId="1" applyNumberFormat="1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41" fontId="1" fillId="0" borderId="2" xfId="1" applyNumberFormat="1" applyBorder="1"/>
    <xf numFmtId="164" fontId="1" fillId="0" borderId="2" xfId="1" applyNumberFormat="1" applyBorder="1"/>
    <xf numFmtId="41" fontId="6" fillId="0" borderId="0" xfId="1" applyNumberFormat="1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41" fontId="7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41" fontId="2" fillId="0" borderId="2" xfId="1" applyNumberFormat="1" applyFont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</cellXfs>
  <cellStyles count="3">
    <cellStyle name="Normal" xfId="0" builtinId="0"/>
    <cellStyle name="Normal 10" xfId="1"/>
    <cellStyle name="Normal 5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DT2019-Trinh%20HDND%20-%20201118-CKNS%20tong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37 ND 31"/>
      <sheetName val="07"/>
      <sheetName val="08 "/>
      <sheetName val="09 "/>
      <sheetName val="10"/>
      <sheetName val="11"/>
      <sheetName val="TH-CTMT2019"/>
      <sheetName val="UTH-THU2018"/>
      <sheetName val="UTH-chi2018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Bieu 33-CHI TOAN TINH"/>
      <sheetName val="2019 (co TK)"/>
      <sheetName val="THUE 2019"/>
      <sheetName val="Bieu so 01"/>
      <sheetName val="Bieu so 02"/>
      <sheetName val="Bieu so 03"/>
      <sheetName val="Bieu so 04"/>
      <sheetName val="Bieu so 05"/>
      <sheetName val="ATGT-2017-04"/>
      <sheetName val="BSCD CDCS 2019 (hoan chinh)-05 "/>
      <sheetName val="tang dau tu"/>
      <sheetName val="so thu huyen-R-03"/>
      <sheetName val="TPTV"/>
      <sheetName val="Tra Cu"/>
      <sheetName val="Cau Ngang"/>
      <sheetName val="Chau Thanh"/>
      <sheetName val="Duyen Hai"/>
      <sheetName val="Tieu Can"/>
      <sheetName val="Cang Long"/>
      <sheetName val="Cau Ke"/>
      <sheetName val="TX Duyen Ha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18">
          <cell r="C18">
            <v>925800</v>
          </cell>
        </row>
        <row r="19">
          <cell r="D19">
            <v>735500</v>
          </cell>
        </row>
        <row r="26">
          <cell r="D26">
            <v>36390</v>
          </cell>
        </row>
        <row r="33">
          <cell r="D33">
            <v>104800</v>
          </cell>
        </row>
        <row r="40">
          <cell r="D40">
            <v>54812</v>
          </cell>
          <cell r="F40">
            <v>68400</v>
          </cell>
          <cell r="G40">
            <v>39635</v>
          </cell>
          <cell r="H40">
            <v>19470</v>
          </cell>
          <cell r="I40">
            <v>13785</v>
          </cell>
          <cell r="J40">
            <v>21100</v>
          </cell>
          <cell r="K40">
            <v>11028</v>
          </cell>
          <cell r="L40">
            <v>13770</v>
          </cell>
          <cell r="M40">
            <v>7600</v>
          </cell>
          <cell r="N40">
            <v>17100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P14" sqref="P14"/>
    </sheetView>
  </sheetViews>
  <sheetFormatPr defaultRowHeight="13.2"/>
  <cols>
    <col min="1" max="1" width="5.33203125" style="2" customWidth="1"/>
    <col min="2" max="2" width="33.77734375" style="2" customWidth="1"/>
    <col min="3" max="3" width="11.33203125" style="2" hidden="1" customWidth="1"/>
    <col min="4" max="4" width="10.77734375" style="2" customWidth="1"/>
    <col min="5" max="5" width="11" style="2" hidden="1" customWidth="1"/>
    <col min="6" max="6" width="10.33203125" style="2" customWidth="1"/>
    <col min="7" max="7" width="10.5546875" style="2" hidden="1" customWidth="1"/>
    <col min="8" max="8" width="10.88671875" style="2" customWidth="1"/>
    <col min="9" max="9" width="10.88671875" style="2" hidden="1" customWidth="1"/>
    <col min="10" max="10" width="10.77734375" style="2" customWidth="1"/>
    <col min="11" max="11" width="11" style="2" hidden="1" customWidth="1"/>
    <col min="12" max="12" width="11.5546875" style="2" customWidth="1"/>
    <col min="13" max="13" width="10.33203125" style="2" hidden="1" customWidth="1"/>
    <col min="14" max="261" width="8.88671875" style="2"/>
    <col min="262" max="262" width="5.33203125" style="2" customWidth="1"/>
    <col min="263" max="263" width="40" style="2" customWidth="1"/>
    <col min="264" max="264" width="11.33203125" style="2" customWidth="1"/>
    <col min="265" max="265" width="11" style="2" customWidth="1"/>
    <col min="266" max="266" width="10.5546875" style="2" customWidth="1"/>
    <col min="267" max="267" width="13.88671875" style="2" customWidth="1"/>
    <col min="268" max="517" width="8.88671875" style="2"/>
    <col min="518" max="518" width="5.33203125" style="2" customWidth="1"/>
    <col min="519" max="519" width="40" style="2" customWidth="1"/>
    <col min="520" max="520" width="11.33203125" style="2" customWidth="1"/>
    <col min="521" max="521" width="11" style="2" customWidth="1"/>
    <col min="522" max="522" width="10.5546875" style="2" customWidth="1"/>
    <col min="523" max="523" width="13.88671875" style="2" customWidth="1"/>
    <col min="524" max="773" width="8.88671875" style="2"/>
    <col min="774" max="774" width="5.33203125" style="2" customWidth="1"/>
    <col min="775" max="775" width="40" style="2" customWidth="1"/>
    <col min="776" max="776" width="11.33203125" style="2" customWidth="1"/>
    <col min="777" max="777" width="11" style="2" customWidth="1"/>
    <col min="778" max="778" width="10.5546875" style="2" customWidth="1"/>
    <col min="779" max="779" width="13.88671875" style="2" customWidth="1"/>
    <col min="780" max="1029" width="8.88671875" style="2"/>
    <col min="1030" max="1030" width="5.33203125" style="2" customWidth="1"/>
    <col min="1031" max="1031" width="40" style="2" customWidth="1"/>
    <col min="1032" max="1032" width="11.33203125" style="2" customWidth="1"/>
    <col min="1033" max="1033" width="11" style="2" customWidth="1"/>
    <col min="1034" max="1034" width="10.5546875" style="2" customWidth="1"/>
    <col min="1035" max="1035" width="13.88671875" style="2" customWidth="1"/>
    <col min="1036" max="1285" width="8.88671875" style="2"/>
    <col min="1286" max="1286" width="5.33203125" style="2" customWidth="1"/>
    <col min="1287" max="1287" width="40" style="2" customWidth="1"/>
    <col min="1288" max="1288" width="11.33203125" style="2" customWidth="1"/>
    <col min="1289" max="1289" width="11" style="2" customWidth="1"/>
    <col min="1290" max="1290" width="10.5546875" style="2" customWidth="1"/>
    <col min="1291" max="1291" width="13.88671875" style="2" customWidth="1"/>
    <col min="1292" max="1541" width="8.88671875" style="2"/>
    <col min="1542" max="1542" width="5.33203125" style="2" customWidth="1"/>
    <col min="1543" max="1543" width="40" style="2" customWidth="1"/>
    <col min="1544" max="1544" width="11.33203125" style="2" customWidth="1"/>
    <col min="1545" max="1545" width="11" style="2" customWidth="1"/>
    <col min="1546" max="1546" width="10.5546875" style="2" customWidth="1"/>
    <col min="1547" max="1547" width="13.88671875" style="2" customWidth="1"/>
    <col min="1548" max="1797" width="8.88671875" style="2"/>
    <col min="1798" max="1798" width="5.33203125" style="2" customWidth="1"/>
    <col min="1799" max="1799" width="40" style="2" customWidth="1"/>
    <col min="1800" max="1800" width="11.33203125" style="2" customWidth="1"/>
    <col min="1801" max="1801" width="11" style="2" customWidth="1"/>
    <col min="1802" max="1802" width="10.5546875" style="2" customWidth="1"/>
    <col min="1803" max="1803" width="13.88671875" style="2" customWidth="1"/>
    <col min="1804" max="2053" width="8.88671875" style="2"/>
    <col min="2054" max="2054" width="5.33203125" style="2" customWidth="1"/>
    <col min="2055" max="2055" width="40" style="2" customWidth="1"/>
    <col min="2056" max="2056" width="11.33203125" style="2" customWidth="1"/>
    <col min="2057" max="2057" width="11" style="2" customWidth="1"/>
    <col min="2058" max="2058" width="10.5546875" style="2" customWidth="1"/>
    <col min="2059" max="2059" width="13.88671875" style="2" customWidth="1"/>
    <col min="2060" max="2309" width="8.88671875" style="2"/>
    <col min="2310" max="2310" width="5.33203125" style="2" customWidth="1"/>
    <col min="2311" max="2311" width="40" style="2" customWidth="1"/>
    <col min="2312" max="2312" width="11.33203125" style="2" customWidth="1"/>
    <col min="2313" max="2313" width="11" style="2" customWidth="1"/>
    <col min="2314" max="2314" width="10.5546875" style="2" customWidth="1"/>
    <col min="2315" max="2315" width="13.88671875" style="2" customWidth="1"/>
    <col min="2316" max="2565" width="8.88671875" style="2"/>
    <col min="2566" max="2566" width="5.33203125" style="2" customWidth="1"/>
    <col min="2567" max="2567" width="40" style="2" customWidth="1"/>
    <col min="2568" max="2568" width="11.33203125" style="2" customWidth="1"/>
    <col min="2569" max="2569" width="11" style="2" customWidth="1"/>
    <col min="2570" max="2570" width="10.5546875" style="2" customWidth="1"/>
    <col min="2571" max="2571" width="13.88671875" style="2" customWidth="1"/>
    <col min="2572" max="2821" width="8.88671875" style="2"/>
    <col min="2822" max="2822" width="5.33203125" style="2" customWidth="1"/>
    <col min="2823" max="2823" width="40" style="2" customWidth="1"/>
    <col min="2824" max="2824" width="11.33203125" style="2" customWidth="1"/>
    <col min="2825" max="2825" width="11" style="2" customWidth="1"/>
    <col min="2826" max="2826" width="10.5546875" style="2" customWidth="1"/>
    <col min="2827" max="2827" width="13.88671875" style="2" customWidth="1"/>
    <col min="2828" max="3077" width="8.88671875" style="2"/>
    <col min="3078" max="3078" width="5.33203125" style="2" customWidth="1"/>
    <col min="3079" max="3079" width="40" style="2" customWidth="1"/>
    <col min="3080" max="3080" width="11.33203125" style="2" customWidth="1"/>
    <col min="3081" max="3081" width="11" style="2" customWidth="1"/>
    <col min="3082" max="3082" width="10.5546875" style="2" customWidth="1"/>
    <col min="3083" max="3083" width="13.88671875" style="2" customWidth="1"/>
    <col min="3084" max="3333" width="8.88671875" style="2"/>
    <col min="3334" max="3334" width="5.33203125" style="2" customWidth="1"/>
    <col min="3335" max="3335" width="40" style="2" customWidth="1"/>
    <col min="3336" max="3336" width="11.33203125" style="2" customWidth="1"/>
    <col min="3337" max="3337" width="11" style="2" customWidth="1"/>
    <col min="3338" max="3338" width="10.5546875" style="2" customWidth="1"/>
    <col min="3339" max="3339" width="13.88671875" style="2" customWidth="1"/>
    <col min="3340" max="3589" width="8.88671875" style="2"/>
    <col min="3590" max="3590" width="5.33203125" style="2" customWidth="1"/>
    <col min="3591" max="3591" width="40" style="2" customWidth="1"/>
    <col min="3592" max="3592" width="11.33203125" style="2" customWidth="1"/>
    <col min="3593" max="3593" width="11" style="2" customWidth="1"/>
    <col min="3594" max="3594" width="10.5546875" style="2" customWidth="1"/>
    <col min="3595" max="3595" width="13.88671875" style="2" customWidth="1"/>
    <col min="3596" max="3845" width="8.88671875" style="2"/>
    <col min="3846" max="3846" width="5.33203125" style="2" customWidth="1"/>
    <col min="3847" max="3847" width="40" style="2" customWidth="1"/>
    <col min="3848" max="3848" width="11.33203125" style="2" customWidth="1"/>
    <col min="3849" max="3849" width="11" style="2" customWidth="1"/>
    <col min="3850" max="3850" width="10.5546875" style="2" customWidth="1"/>
    <col min="3851" max="3851" width="13.88671875" style="2" customWidth="1"/>
    <col min="3852" max="4101" width="8.88671875" style="2"/>
    <col min="4102" max="4102" width="5.33203125" style="2" customWidth="1"/>
    <col min="4103" max="4103" width="40" style="2" customWidth="1"/>
    <col min="4104" max="4104" width="11.33203125" style="2" customWidth="1"/>
    <col min="4105" max="4105" width="11" style="2" customWidth="1"/>
    <col min="4106" max="4106" width="10.5546875" style="2" customWidth="1"/>
    <col min="4107" max="4107" width="13.88671875" style="2" customWidth="1"/>
    <col min="4108" max="4357" width="8.88671875" style="2"/>
    <col min="4358" max="4358" width="5.33203125" style="2" customWidth="1"/>
    <col min="4359" max="4359" width="40" style="2" customWidth="1"/>
    <col min="4360" max="4360" width="11.33203125" style="2" customWidth="1"/>
    <col min="4361" max="4361" width="11" style="2" customWidth="1"/>
    <col min="4362" max="4362" width="10.5546875" style="2" customWidth="1"/>
    <col min="4363" max="4363" width="13.88671875" style="2" customWidth="1"/>
    <col min="4364" max="4613" width="8.88671875" style="2"/>
    <col min="4614" max="4614" width="5.33203125" style="2" customWidth="1"/>
    <col min="4615" max="4615" width="40" style="2" customWidth="1"/>
    <col min="4616" max="4616" width="11.33203125" style="2" customWidth="1"/>
    <col min="4617" max="4617" width="11" style="2" customWidth="1"/>
    <col min="4618" max="4618" width="10.5546875" style="2" customWidth="1"/>
    <col min="4619" max="4619" width="13.88671875" style="2" customWidth="1"/>
    <col min="4620" max="4869" width="8.88671875" style="2"/>
    <col min="4870" max="4870" width="5.33203125" style="2" customWidth="1"/>
    <col min="4871" max="4871" width="40" style="2" customWidth="1"/>
    <col min="4872" max="4872" width="11.33203125" style="2" customWidth="1"/>
    <col min="4873" max="4873" width="11" style="2" customWidth="1"/>
    <col min="4874" max="4874" width="10.5546875" style="2" customWidth="1"/>
    <col min="4875" max="4875" width="13.88671875" style="2" customWidth="1"/>
    <col min="4876" max="5125" width="8.88671875" style="2"/>
    <col min="5126" max="5126" width="5.33203125" style="2" customWidth="1"/>
    <col min="5127" max="5127" width="40" style="2" customWidth="1"/>
    <col min="5128" max="5128" width="11.33203125" style="2" customWidth="1"/>
    <col min="5129" max="5129" width="11" style="2" customWidth="1"/>
    <col min="5130" max="5130" width="10.5546875" style="2" customWidth="1"/>
    <col min="5131" max="5131" width="13.88671875" style="2" customWidth="1"/>
    <col min="5132" max="5381" width="8.88671875" style="2"/>
    <col min="5382" max="5382" width="5.33203125" style="2" customWidth="1"/>
    <col min="5383" max="5383" width="40" style="2" customWidth="1"/>
    <col min="5384" max="5384" width="11.33203125" style="2" customWidth="1"/>
    <col min="5385" max="5385" width="11" style="2" customWidth="1"/>
    <col min="5386" max="5386" width="10.5546875" style="2" customWidth="1"/>
    <col min="5387" max="5387" width="13.88671875" style="2" customWidth="1"/>
    <col min="5388" max="5637" width="8.88671875" style="2"/>
    <col min="5638" max="5638" width="5.33203125" style="2" customWidth="1"/>
    <col min="5639" max="5639" width="40" style="2" customWidth="1"/>
    <col min="5640" max="5640" width="11.33203125" style="2" customWidth="1"/>
    <col min="5641" max="5641" width="11" style="2" customWidth="1"/>
    <col min="5642" max="5642" width="10.5546875" style="2" customWidth="1"/>
    <col min="5643" max="5643" width="13.88671875" style="2" customWidth="1"/>
    <col min="5644" max="5893" width="8.88671875" style="2"/>
    <col min="5894" max="5894" width="5.33203125" style="2" customWidth="1"/>
    <col min="5895" max="5895" width="40" style="2" customWidth="1"/>
    <col min="5896" max="5896" width="11.33203125" style="2" customWidth="1"/>
    <col min="5897" max="5897" width="11" style="2" customWidth="1"/>
    <col min="5898" max="5898" width="10.5546875" style="2" customWidth="1"/>
    <col min="5899" max="5899" width="13.88671875" style="2" customWidth="1"/>
    <col min="5900" max="6149" width="8.88671875" style="2"/>
    <col min="6150" max="6150" width="5.33203125" style="2" customWidth="1"/>
    <col min="6151" max="6151" width="40" style="2" customWidth="1"/>
    <col min="6152" max="6152" width="11.33203125" style="2" customWidth="1"/>
    <col min="6153" max="6153" width="11" style="2" customWidth="1"/>
    <col min="6154" max="6154" width="10.5546875" style="2" customWidth="1"/>
    <col min="6155" max="6155" width="13.88671875" style="2" customWidth="1"/>
    <col min="6156" max="6405" width="8.88671875" style="2"/>
    <col min="6406" max="6406" width="5.33203125" style="2" customWidth="1"/>
    <col min="6407" max="6407" width="40" style="2" customWidth="1"/>
    <col min="6408" max="6408" width="11.33203125" style="2" customWidth="1"/>
    <col min="6409" max="6409" width="11" style="2" customWidth="1"/>
    <col min="6410" max="6410" width="10.5546875" style="2" customWidth="1"/>
    <col min="6411" max="6411" width="13.88671875" style="2" customWidth="1"/>
    <col min="6412" max="6661" width="8.88671875" style="2"/>
    <col min="6662" max="6662" width="5.33203125" style="2" customWidth="1"/>
    <col min="6663" max="6663" width="40" style="2" customWidth="1"/>
    <col min="6664" max="6664" width="11.33203125" style="2" customWidth="1"/>
    <col min="6665" max="6665" width="11" style="2" customWidth="1"/>
    <col min="6666" max="6666" width="10.5546875" style="2" customWidth="1"/>
    <col min="6667" max="6667" width="13.88671875" style="2" customWidth="1"/>
    <col min="6668" max="6917" width="8.88671875" style="2"/>
    <col min="6918" max="6918" width="5.33203125" style="2" customWidth="1"/>
    <col min="6919" max="6919" width="40" style="2" customWidth="1"/>
    <col min="6920" max="6920" width="11.33203125" style="2" customWidth="1"/>
    <col min="6921" max="6921" width="11" style="2" customWidth="1"/>
    <col min="6922" max="6922" width="10.5546875" style="2" customWidth="1"/>
    <col min="6923" max="6923" width="13.88671875" style="2" customWidth="1"/>
    <col min="6924" max="7173" width="8.88671875" style="2"/>
    <col min="7174" max="7174" width="5.33203125" style="2" customWidth="1"/>
    <col min="7175" max="7175" width="40" style="2" customWidth="1"/>
    <col min="7176" max="7176" width="11.33203125" style="2" customWidth="1"/>
    <col min="7177" max="7177" width="11" style="2" customWidth="1"/>
    <col min="7178" max="7178" width="10.5546875" style="2" customWidth="1"/>
    <col min="7179" max="7179" width="13.88671875" style="2" customWidth="1"/>
    <col min="7180" max="7429" width="8.88671875" style="2"/>
    <col min="7430" max="7430" width="5.33203125" style="2" customWidth="1"/>
    <col min="7431" max="7431" width="40" style="2" customWidth="1"/>
    <col min="7432" max="7432" width="11.33203125" style="2" customWidth="1"/>
    <col min="7433" max="7433" width="11" style="2" customWidth="1"/>
    <col min="7434" max="7434" width="10.5546875" style="2" customWidth="1"/>
    <col min="7435" max="7435" width="13.88671875" style="2" customWidth="1"/>
    <col min="7436" max="7685" width="8.88671875" style="2"/>
    <col min="7686" max="7686" width="5.33203125" style="2" customWidth="1"/>
    <col min="7687" max="7687" width="40" style="2" customWidth="1"/>
    <col min="7688" max="7688" width="11.33203125" style="2" customWidth="1"/>
    <col min="7689" max="7689" width="11" style="2" customWidth="1"/>
    <col min="7690" max="7690" width="10.5546875" style="2" customWidth="1"/>
    <col min="7691" max="7691" width="13.88671875" style="2" customWidth="1"/>
    <col min="7692" max="7941" width="8.88671875" style="2"/>
    <col min="7942" max="7942" width="5.33203125" style="2" customWidth="1"/>
    <col min="7943" max="7943" width="40" style="2" customWidth="1"/>
    <col min="7944" max="7944" width="11.33203125" style="2" customWidth="1"/>
    <col min="7945" max="7945" width="11" style="2" customWidth="1"/>
    <col min="7946" max="7946" width="10.5546875" style="2" customWidth="1"/>
    <col min="7947" max="7947" width="13.88671875" style="2" customWidth="1"/>
    <col min="7948" max="8197" width="8.88671875" style="2"/>
    <col min="8198" max="8198" width="5.33203125" style="2" customWidth="1"/>
    <col min="8199" max="8199" width="40" style="2" customWidth="1"/>
    <col min="8200" max="8200" width="11.33203125" style="2" customWidth="1"/>
    <col min="8201" max="8201" width="11" style="2" customWidth="1"/>
    <col min="8202" max="8202" width="10.5546875" style="2" customWidth="1"/>
    <col min="8203" max="8203" width="13.88671875" style="2" customWidth="1"/>
    <col min="8204" max="8453" width="8.88671875" style="2"/>
    <col min="8454" max="8454" width="5.33203125" style="2" customWidth="1"/>
    <col min="8455" max="8455" width="40" style="2" customWidth="1"/>
    <col min="8456" max="8456" width="11.33203125" style="2" customWidth="1"/>
    <col min="8457" max="8457" width="11" style="2" customWidth="1"/>
    <col min="8458" max="8458" width="10.5546875" style="2" customWidth="1"/>
    <col min="8459" max="8459" width="13.88671875" style="2" customWidth="1"/>
    <col min="8460" max="8709" width="8.88671875" style="2"/>
    <col min="8710" max="8710" width="5.33203125" style="2" customWidth="1"/>
    <col min="8711" max="8711" width="40" style="2" customWidth="1"/>
    <col min="8712" max="8712" width="11.33203125" style="2" customWidth="1"/>
    <col min="8713" max="8713" width="11" style="2" customWidth="1"/>
    <col min="8714" max="8714" width="10.5546875" style="2" customWidth="1"/>
    <col min="8715" max="8715" width="13.88671875" style="2" customWidth="1"/>
    <col min="8716" max="8965" width="8.88671875" style="2"/>
    <col min="8966" max="8966" width="5.33203125" style="2" customWidth="1"/>
    <col min="8967" max="8967" width="40" style="2" customWidth="1"/>
    <col min="8968" max="8968" width="11.33203125" style="2" customWidth="1"/>
    <col min="8969" max="8969" width="11" style="2" customWidth="1"/>
    <col min="8970" max="8970" width="10.5546875" style="2" customWidth="1"/>
    <col min="8971" max="8971" width="13.88671875" style="2" customWidth="1"/>
    <col min="8972" max="9221" width="8.88671875" style="2"/>
    <col min="9222" max="9222" width="5.33203125" style="2" customWidth="1"/>
    <col min="9223" max="9223" width="40" style="2" customWidth="1"/>
    <col min="9224" max="9224" width="11.33203125" style="2" customWidth="1"/>
    <col min="9225" max="9225" width="11" style="2" customWidth="1"/>
    <col min="9226" max="9226" width="10.5546875" style="2" customWidth="1"/>
    <col min="9227" max="9227" width="13.88671875" style="2" customWidth="1"/>
    <col min="9228" max="9477" width="8.88671875" style="2"/>
    <col min="9478" max="9478" width="5.33203125" style="2" customWidth="1"/>
    <col min="9479" max="9479" width="40" style="2" customWidth="1"/>
    <col min="9480" max="9480" width="11.33203125" style="2" customWidth="1"/>
    <col min="9481" max="9481" width="11" style="2" customWidth="1"/>
    <col min="9482" max="9482" width="10.5546875" style="2" customWidth="1"/>
    <col min="9483" max="9483" width="13.88671875" style="2" customWidth="1"/>
    <col min="9484" max="9733" width="8.88671875" style="2"/>
    <col min="9734" max="9734" width="5.33203125" style="2" customWidth="1"/>
    <col min="9735" max="9735" width="40" style="2" customWidth="1"/>
    <col min="9736" max="9736" width="11.33203125" style="2" customWidth="1"/>
    <col min="9737" max="9737" width="11" style="2" customWidth="1"/>
    <col min="9738" max="9738" width="10.5546875" style="2" customWidth="1"/>
    <col min="9739" max="9739" width="13.88671875" style="2" customWidth="1"/>
    <col min="9740" max="9989" width="8.88671875" style="2"/>
    <col min="9990" max="9990" width="5.33203125" style="2" customWidth="1"/>
    <col min="9991" max="9991" width="40" style="2" customWidth="1"/>
    <col min="9992" max="9992" width="11.33203125" style="2" customWidth="1"/>
    <col min="9993" max="9993" width="11" style="2" customWidth="1"/>
    <col min="9994" max="9994" width="10.5546875" style="2" customWidth="1"/>
    <col min="9995" max="9995" width="13.88671875" style="2" customWidth="1"/>
    <col min="9996" max="10245" width="8.88671875" style="2"/>
    <col min="10246" max="10246" width="5.33203125" style="2" customWidth="1"/>
    <col min="10247" max="10247" width="40" style="2" customWidth="1"/>
    <col min="10248" max="10248" width="11.33203125" style="2" customWidth="1"/>
    <col min="10249" max="10249" width="11" style="2" customWidth="1"/>
    <col min="10250" max="10250" width="10.5546875" style="2" customWidth="1"/>
    <col min="10251" max="10251" width="13.88671875" style="2" customWidth="1"/>
    <col min="10252" max="10501" width="8.88671875" style="2"/>
    <col min="10502" max="10502" width="5.33203125" style="2" customWidth="1"/>
    <col min="10503" max="10503" width="40" style="2" customWidth="1"/>
    <col min="10504" max="10504" width="11.33203125" style="2" customWidth="1"/>
    <col min="10505" max="10505" width="11" style="2" customWidth="1"/>
    <col min="10506" max="10506" width="10.5546875" style="2" customWidth="1"/>
    <col min="10507" max="10507" width="13.88671875" style="2" customWidth="1"/>
    <col min="10508" max="10757" width="8.88671875" style="2"/>
    <col min="10758" max="10758" width="5.33203125" style="2" customWidth="1"/>
    <col min="10759" max="10759" width="40" style="2" customWidth="1"/>
    <col min="10760" max="10760" width="11.33203125" style="2" customWidth="1"/>
    <col min="10761" max="10761" width="11" style="2" customWidth="1"/>
    <col min="10762" max="10762" width="10.5546875" style="2" customWidth="1"/>
    <col min="10763" max="10763" width="13.88671875" style="2" customWidth="1"/>
    <col min="10764" max="11013" width="8.88671875" style="2"/>
    <col min="11014" max="11014" width="5.33203125" style="2" customWidth="1"/>
    <col min="11015" max="11015" width="40" style="2" customWidth="1"/>
    <col min="11016" max="11016" width="11.33203125" style="2" customWidth="1"/>
    <col min="11017" max="11017" width="11" style="2" customWidth="1"/>
    <col min="11018" max="11018" width="10.5546875" style="2" customWidth="1"/>
    <col min="11019" max="11019" width="13.88671875" style="2" customWidth="1"/>
    <col min="11020" max="11269" width="8.88671875" style="2"/>
    <col min="11270" max="11270" width="5.33203125" style="2" customWidth="1"/>
    <col min="11271" max="11271" width="40" style="2" customWidth="1"/>
    <col min="11272" max="11272" width="11.33203125" style="2" customWidth="1"/>
    <col min="11273" max="11273" width="11" style="2" customWidth="1"/>
    <col min="11274" max="11274" width="10.5546875" style="2" customWidth="1"/>
    <col min="11275" max="11275" width="13.88671875" style="2" customWidth="1"/>
    <col min="11276" max="11525" width="8.88671875" style="2"/>
    <col min="11526" max="11526" width="5.33203125" style="2" customWidth="1"/>
    <col min="11527" max="11527" width="40" style="2" customWidth="1"/>
    <col min="11528" max="11528" width="11.33203125" style="2" customWidth="1"/>
    <col min="11529" max="11529" width="11" style="2" customWidth="1"/>
    <col min="11530" max="11530" width="10.5546875" style="2" customWidth="1"/>
    <col min="11531" max="11531" width="13.88671875" style="2" customWidth="1"/>
    <col min="11532" max="11781" width="8.88671875" style="2"/>
    <col min="11782" max="11782" width="5.33203125" style="2" customWidth="1"/>
    <col min="11783" max="11783" width="40" style="2" customWidth="1"/>
    <col min="11784" max="11784" width="11.33203125" style="2" customWidth="1"/>
    <col min="11785" max="11785" width="11" style="2" customWidth="1"/>
    <col min="11786" max="11786" width="10.5546875" style="2" customWidth="1"/>
    <col min="11787" max="11787" width="13.88671875" style="2" customWidth="1"/>
    <col min="11788" max="12037" width="8.88671875" style="2"/>
    <col min="12038" max="12038" width="5.33203125" style="2" customWidth="1"/>
    <col min="12039" max="12039" width="40" style="2" customWidth="1"/>
    <col min="12040" max="12040" width="11.33203125" style="2" customWidth="1"/>
    <col min="12041" max="12041" width="11" style="2" customWidth="1"/>
    <col min="12042" max="12042" width="10.5546875" style="2" customWidth="1"/>
    <col min="12043" max="12043" width="13.88671875" style="2" customWidth="1"/>
    <col min="12044" max="12293" width="8.88671875" style="2"/>
    <col min="12294" max="12294" width="5.33203125" style="2" customWidth="1"/>
    <col min="12295" max="12295" width="40" style="2" customWidth="1"/>
    <col min="12296" max="12296" width="11.33203125" style="2" customWidth="1"/>
    <col min="12297" max="12297" width="11" style="2" customWidth="1"/>
    <col min="12298" max="12298" width="10.5546875" style="2" customWidth="1"/>
    <col min="12299" max="12299" width="13.88671875" style="2" customWidth="1"/>
    <col min="12300" max="12549" width="8.88671875" style="2"/>
    <col min="12550" max="12550" width="5.33203125" style="2" customWidth="1"/>
    <col min="12551" max="12551" width="40" style="2" customWidth="1"/>
    <col min="12552" max="12552" width="11.33203125" style="2" customWidth="1"/>
    <col min="12553" max="12553" width="11" style="2" customWidth="1"/>
    <col min="12554" max="12554" width="10.5546875" style="2" customWidth="1"/>
    <col min="12555" max="12555" width="13.88671875" style="2" customWidth="1"/>
    <col min="12556" max="12805" width="8.88671875" style="2"/>
    <col min="12806" max="12806" width="5.33203125" style="2" customWidth="1"/>
    <col min="12807" max="12807" width="40" style="2" customWidth="1"/>
    <col min="12808" max="12808" width="11.33203125" style="2" customWidth="1"/>
    <col min="12809" max="12809" width="11" style="2" customWidth="1"/>
    <col min="12810" max="12810" width="10.5546875" style="2" customWidth="1"/>
    <col min="12811" max="12811" width="13.88671875" style="2" customWidth="1"/>
    <col min="12812" max="13061" width="8.88671875" style="2"/>
    <col min="13062" max="13062" width="5.33203125" style="2" customWidth="1"/>
    <col min="13063" max="13063" width="40" style="2" customWidth="1"/>
    <col min="13064" max="13064" width="11.33203125" style="2" customWidth="1"/>
    <col min="13065" max="13065" width="11" style="2" customWidth="1"/>
    <col min="13066" max="13066" width="10.5546875" style="2" customWidth="1"/>
    <col min="13067" max="13067" width="13.88671875" style="2" customWidth="1"/>
    <col min="13068" max="13317" width="8.88671875" style="2"/>
    <col min="13318" max="13318" width="5.33203125" style="2" customWidth="1"/>
    <col min="13319" max="13319" width="40" style="2" customWidth="1"/>
    <col min="13320" max="13320" width="11.33203125" style="2" customWidth="1"/>
    <col min="13321" max="13321" width="11" style="2" customWidth="1"/>
    <col min="13322" max="13322" width="10.5546875" style="2" customWidth="1"/>
    <col min="13323" max="13323" width="13.88671875" style="2" customWidth="1"/>
    <col min="13324" max="13573" width="8.88671875" style="2"/>
    <col min="13574" max="13574" width="5.33203125" style="2" customWidth="1"/>
    <col min="13575" max="13575" width="40" style="2" customWidth="1"/>
    <col min="13576" max="13576" width="11.33203125" style="2" customWidth="1"/>
    <col min="13577" max="13577" width="11" style="2" customWidth="1"/>
    <col min="13578" max="13578" width="10.5546875" style="2" customWidth="1"/>
    <col min="13579" max="13579" width="13.88671875" style="2" customWidth="1"/>
    <col min="13580" max="13829" width="8.88671875" style="2"/>
    <col min="13830" max="13830" width="5.33203125" style="2" customWidth="1"/>
    <col min="13831" max="13831" width="40" style="2" customWidth="1"/>
    <col min="13832" max="13832" width="11.33203125" style="2" customWidth="1"/>
    <col min="13833" max="13833" width="11" style="2" customWidth="1"/>
    <col min="13834" max="13834" width="10.5546875" style="2" customWidth="1"/>
    <col min="13835" max="13835" width="13.88671875" style="2" customWidth="1"/>
    <col min="13836" max="14085" width="8.88671875" style="2"/>
    <col min="14086" max="14086" width="5.33203125" style="2" customWidth="1"/>
    <col min="14087" max="14087" width="40" style="2" customWidth="1"/>
    <col min="14088" max="14088" width="11.33203125" style="2" customWidth="1"/>
    <col min="14089" max="14089" width="11" style="2" customWidth="1"/>
    <col min="14090" max="14090" width="10.5546875" style="2" customWidth="1"/>
    <col min="14091" max="14091" width="13.88671875" style="2" customWidth="1"/>
    <col min="14092" max="14341" width="8.88671875" style="2"/>
    <col min="14342" max="14342" width="5.33203125" style="2" customWidth="1"/>
    <col min="14343" max="14343" width="40" style="2" customWidth="1"/>
    <col min="14344" max="14344" width="11.33203125" style="2" customWidth="1"/>
    <col min="14345" max="14345" width="11" style="2" customWidth="1"/>
    <col min="14346" max="14346" width="10.5546875" style="2" customWidth="1"/>
    <col min="14347" max="14347" width="13.88671875" style="2" customWidth="1"/>
    <col min="14348" max="14597" width="8.88671875" style="2"/>
    <col min="14598" max="14598" width="5.33203125" style="2" customWidth="1"/>
    <col min="14599" max="14599" width="40" style="2" customWidth="1"/>
    <col min="14600" max="14600" width="11.33203125" style="2" customWidth="1"/>
    <col min="14601" max="14601" width="11" style="2" customWidth="1"/>
    <col min="14602" max="14602" width="10.5546875" style="2" customWidth="1"/>
    <col min="14603" max="14603" width="13.88671875" style="2" customWidth="1"/>
    <col min="14604" max="14853" width="8.88671875" style="2"/>
    <col min="14854" max="14854" width="5.33203125" style="2" customWidth="1"/>
    <col min="14855" max="14855" width="40" style="2" customWidth="1"/>
    <col min="14856" max="14856" width="11.33203125" style="2" customWidth="1"/>
    <col min="14857" max="14857" width="11" style="2" customWidth="1"/>
    <col min="14858" max="14858" width="10.5546875" style="2" customWidth="1"/>
    <col min="14859" max="14859" width="13.88671875" style="2" customWidth="1"/>
    <col min="14860" max="15109" width="8.88671875" style="2"/>
    <col min="15110" max="15110" width="5.33203125" style="2" customWidth="1"/>
    <col min="15111" max="15111" width="40" style="2" customWidth="1"/>
    <col min="15112" max="15112" width="11.33203125" style="2" customWidth="1"/>
    <col min="15113" max="15113" width="11" style="2" customWidth="1"/>
    <col min="15114" max="15114" width="10.5546875" style="2" customWidth="1"/>
    <col min="15115" max="15115" width="13.88671875" style="2" customWidth="1"/>
    <col min="15116" max="15365" width="8.88671875" style="2"/>
    <col min="15366" max="15366" width="5.33203125" style="2" customWidth="1"/>
    <col min="15367" max="15367" width="40" style="2" customWidth="1"/>
    <col min="15368" max="15368" width="11.33203125" style="2" customWidth="1"/>
    <col min="15369" max="15369" width="11" style="2" customWidth="1"/>
    <col min="15370" max="15370" width="10.5546875" style="2" customWidth="1"/>
    <col min="15371" max="15371" width="13.88671875" style="2" customWidth="1"/>
    <col min="15372" max="15621" width="8.88671875" style="2"/>
    <col min="15622" max="15622" width="5.33203125" style="2" customWidth="1"/>
    <col min="15623" max="15623" width="40" style="2" customWidth="1"/>
    <col min="15624" max="15624" width="11.33203125" style="2" customWidth="1"/>
    <col min="15625" max="15625" width="11" style="2" customWidth="1"/>
    <col min="15626" max="15626" width="10.5546875" style="2" customWidth="1"/>
    <col min="15627" max="15627" width="13.88671875" style="2" customWidth="1"/>
    <col min="15628" max="15877" width="8.88671875" style="2"/>
    <col min="15878" max="15878" width="5.33203125" style="2" customWidth="1"/>
    <col min="15879" max="15879" width="40" style="2" customWidth="1"/>
    <col min="15880" max="15880" width="11.33203125" style="2" customWidth="1"/>
    <col min="15881" max="15881" width="11" style="2" customWidth="1"/>
    <col min="15882" max="15882" width="10.5546875" style="2" customWidth="1"/>
    <col min="15883" max="15883" width="13.88671875" style="2" customWidth="1"/>
    <col min="15884" max="16133" width="8.88671875" style="2"/>
    <col min="16134" max="16134" width="5.33203125" style="2" customWidth="1"/>
    <col min="16135" max="16135" width="40" style="2" customWidth="1"/>
    <col min="16136" max="16136" width="11.33203125" style="2" customWidth="1"/>
    <col min="16137" max="16137" width="11" style="2" customWidth="1"/>
    <col min="16138" max="16138" width="10.5546875" style="2" customWidth="1"/>
    <col min="16139" max="16139" width="13.88671875" style="2" customWidth="1"/>
    <col min="16140" max="16384" width="8.88671875" style="2"/>
  </cols>
  <sheetData>
    <row r="1" spans="1:13" ht="15.6">
      <c r="A1" s="1" t="s">
        <v>0</v>
      </c>
      <c r="G1" s="1" t="s">
        <v>1</v>
      </c>
      <c r="H1" s="1"/>
      <c r="J1" s="3" t="s">
        <v>2</v>
      </c>
      <c r="K1" s="3"/>
      <c r="L1" s="4"/>
    </row>
    <row r="2" spans="1:13" ht="15.6">
      <c r="A2" s="1"/>
      <c r="G2" s="1"/>
      <c r="H2" s="1"/>
      <c r="J2" s="3"/>
      <c r="K2" s="3"/>
      <c r="L2" s="4"/>
    </row>
    <row r="4" spans="1:13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3">
      <c r="A6" s="6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3">
      <c r="I7" s="7" t="s">
        <v>5</v>
      </c>
      <c r="J7" s="8" t="s">
        <v>6</v>
      </c>
      <c r="K7" s="8"/>
      <c r="L7" s="8"/>
    </row>
    <row r="8" spans="1:13">
      <c r="A8" s="9" t="s">
        <v>7</v>
      </c>
      <c r="B8" s="9" t="s">
        <v>8</v>
      </c>
      <c r="C8" s="10" t="s">
        <v>9</v>
      </c>
      <c r="D8" s="11"/>
      <c r="E8" s="11"/>
      <c r="F8" s="11"/>
      <c r="G8" s="11"/>
      <c r="H8" s="11"/>
      <c r="I8" s="11"/>
      <c r="J8" s="11"/>
      <c r="K8" s="11"/>
      <c r="L8" s="12"/>
    </row>
    <row r="9" spans="1:13" ht="52.8">
      <c r="A9" s="9"/>
      <c r="B9" s="9"/>
      <c r="C9" s="13" t="s">
        <v>10</v>
      </c>
      <c r="D9" s="13" t="s">
        <v>10</v>
      </c>
      <c r="E9" s="13" t="s">
        <v>11</v>
      </c>
      <c r="F9" s="13" t="s">
        <v>11</v>
      </c>
      <c r="G9" s="13" t="s">
        <v>12</v>
      </c>
      <c r="H9" s="13" t="s">
        <v>12</v>
      </c>
      <c r="I9" s="13" t="s">
        <v>13</v>
      </c>
      <c r="J9" s="13" t="s">
        <v>13</v>
      </c>
      <c r="K9" s="14" t="s">
        <v>14</v>
      </c>
      <c r="L9" s="14" t="s">
        <v>14</v>
      </c>
      <c r="M9" s="15" t="s">
        <v>15</v>
      </c>
    </row>
    <row r="10" spans="1:13">
      <c r="A10" s="16" t="s">
        <v>16</v>
      </c>
      <c r="B10" s="16" t="s">
        <v>17</v>
      </c>
      <c r="C10" s="16">
        <v>1</v>
      </c>
      <c r="D10" s="16">
        <v>1</v>
      </c>
      <c r="E10" s="16">
        <v>2</v>
      </c>
      <c r="F10" s="16">
        <v>2</v>
      </c>
      <c r="G10" s="16">
        <v>3</v>
      </c>
      <c r="H10" s="16">
        <v>3</v>
      </c>
      <c r="I10" s="16">
        <v>4</v>
      </c>
      <c r="J10" s="16">
        <v>4</v>
      </c>
      <c r="K10" s="17"/>
      <c r="L10" s="18">
        <v>5</v>
      </c>
      <c r="M10" s="19"/>
    </row>
    <row r="11" spans="1:13">
      <c r="A11" s="16">
        <v>1</v>
      </c>
      <c r="B11" s="20" t="s">
        <v>18</v>
      </c>
      <c r="C11" s="21">
        <f>SUM('[1]Bieu so 02'!D19,'[1]Bieu so 02'!D26,'[1]Bieu so 02'!D33,'[1]Bieu so 02'!D40)</f>
        <v>931502</v>
      </c>
      <c r="D11" s="22">
        <v>81.468440339691625</v>
      </c>
      <c r="E11" s="21">
        <v>396725</v>
      </c>
      <c r="F11" s="22">
        <v>95.001197318007669</v>
      </c>
      <c r="G11" s="21">
        <v>232200</v>
      </c>
      <c r="H11" s="22">
        <v>69.31343283582089</v>
      </c>
      <c r="I11" s="21">
        <v>990</v>
      </c>
      <c r="J11" s="22">
        <v>24.087591240875913</v>
      </c>
      <c r="K11" s="23">
        <v>9293</v>
      </c>
      <c r="L11" s="24">
        <v>86.850467289719631</v>
      </c>
      <c r="M11" s="25">
        <f>SUM(C11:K11)</f>
        <v>1570979.8706617344</v>
      </c>
    </row>
    <row r="12" spans="1:13" ht="13.8">
      <c r="A12" s="26">
        <v>2</v>
      </c>
      <c r="B12" s="27" t="s">
        <v>19</v>
      </c>
      <c r="C12" s="28">
        <f>SUM('[1]Bieu so 02'!F40)</f>
        <v>68400</v>
      </c>
      <c r="D12" s="22">
        <v>5.9822107942171963</v>
      </c>
      <c r="E12" s="28">
        <v>8650</v>
      </c>
      <c r="F12" s="22">
        <v>2.071360153256705</v>
      </c>
      <c r="G12" s="28">
        <v>35000</v>
      </c>
      <c r="H12" s="22">
        <v>10.447761194029852</v>
      </c>
      <c r="I12" s="28">
        <v>750</v>
      </c>
      <c r="J12" s="22">
        <v>18.248175182481752</v>
      </c>
      <c r="K12" s="23">
        <v>700</v>
      </c>
      <c r="L12" s="24">
        <v>6.5420560747663554</v>
      </c>
      <c r="M12" s="25">
        <f t="shared" ref="M12:M21" si="0">SUM(C12:K12)</f>
        <v>113536.74950732398</v>
      </c>
    </row>
    <row r="13" spans="1:13" ht="13.8">
      <c r="A13" s="16">
        <v>3</v>
      </c>
      <c r="B13" s="27" t="s">
        <v>20</v>
      </c>
      <c r="C13" s="28">
        <f>'[1]Bieu so 02'!H40</f>
        <v>19470</v>
      </c>
      <c r="D13" s="22">
        <v>1.7028310550205967</v>
      </c>
      <c r="E13" s="28">
        <v>1490</v>
      </c>
      <c r="F13" s="22">
        <v>0.35680076628352492</v>
      </c>
      <c r="G13" s="28">
        <v>9700</v>
      </c>
      <c r="H13" s="22">
        <v>2.8955223880597014</v>
      </c>
      <c r="I13" s="28">
        <v>30</v>
      </c>
      <c r="J13" s="22">
        <v>0.72992700729927007</v>
      </c>
      <c r="K13" s="23">
        <v>10</v>
      </c>
      <c r="L13" s="24">
        <v>9.3457943925233641E-2</v>
      </c>
      <c r="M13" s="25">
        <f t="shared" si="0"/>
        <v>30705.685081216659</v>
      </c>
    </row>
    <row r="14" spans="1:13" ht="13.8">
      <c r="A14" s="26">
        <v>4</v>
      </c>
      <c r="B14" s="27" t="s">
        <v>21</v>
      </c>
      <c r="C14" s="28">
        <f>'[1]Bieu so 02'!I40</f>
        <v>13785</v>
      </c>
      <c r="D14" s="22">
        <v>1.2056253771678955</v>
      </c>
      <c r="E14" s="28">
        <v>1600</v>
      </c>
      <c r="F14" s="22">
        <v>0.38314176245210729</v>
      </c>
      <c r="G14" s="28">
        <v>8400</v>
      </c>
      <c r="H14" s="22">
        <v>2.5074626865671643</v>
      </c>
      <c r="I14" s="28">
        <v>60</v>
      </c>
      <c r="J14" s="22">
        <v>1.4598540145985401</v>
      </c>
      <c r="K14" s="23">
        <v>55</v>
      </c>
      <c r="L14" s="24">
        <v>0.51401869158878499</v>
      </c>
      <c r="M14" s="25">
        <f t="shared" si="0"/>
        <v>23905.556083840787</v>
      </c>
    </row>
    <row r="15" spans="1:13" ht="13.8">
      <c r="A15" s="16">
        <v>5</v>
      </c>
      <c r="B15" s="27" t="s">
        <v>22</v>
      </c>
      <c r="C15" s="28">
        <f>'[1]Bieu so 02'!J40</f>
        <v>21100</v>
      </c>
      <c r="D15" s="22">
        <v>1.8453895871050123</v>
      </c>
      <c r="E15" s="28">
        <v>2200</v>
      </c>
      <c r="F15" s="22">
        <v>0.52681992337164751</v>
      </c>
      <c r="G15" s="28">
        <v>13100</v>
      </c>
      <c r="H15" s="22">
        <v>3.91044776119403</v>
      </c>
      <c r="I15" s="28">
        <v>1700</v>
      </c>
      <c r="J15" s="22">
        <v>41.362530413625301</v>
      </c>
      <c r="K15" s="23">
        <v>0</v>
      </c>
      <c r="L15" s="24">
        <v>0</v>
      </c>
      <c r="M15" s="25">
        <f t="shared" si="0"/>
        <v>38147.645187685288</v>
      </c>
    </row>
    <row r="16" spans="1:13" ht="13.8">
      <c r="A16" s="26">
        <v>6</v>
      </c>
      <c r="B16" s="27" t="s">
        <v>23</v>
      </c>
      <c r="C16" s="28">
        <f>'[1]Bieu so 02'!K40</f>
        <v>11028</v>
      </c>
      <c r="D16" s="22">
        <v>0.96450030173431645</v>
      </c>
      <c r="E16" s="28">
        <v>445</v>
      </c>
      <c r="F16" s="22">
        <v>0.10656130268199233</v>
      </c>
      <c r="G16" s="28">
        <v>5000</v>
      </c>
      <c r="H16" s="22">
        <v>1.4925373134328359</v>
      </c>
      <c r="I16" s="28">
        <v>0</v>
      </c>
      <c r="J16" s="22">
        <v>0</v>
      </c>
      <c r="K16" s="23">
        <v>17</v>
      </c>
      <c r="L16" s="24">
        <v>0.15887850467289719</v>
      </c>
      <c r="M16" s="25">
        <f t="shared" si="0"/>
        <v>16492.563598917848</v>
      </c>
    </row>
    <row r="17" spans="1:13" ht="13.8">
      <c r="A17" s="16">
        <v>7</v>
      </c>
      <c r="B17" s="27" t="s">
        <v>24</v>
      </c>
      <c r="C17" s="28">
        <f>'[1]Bieu so 02'!L40</f>
        <v>13770</v>
      </c>
      <c r="D17" s="22">
        <v>1.2043134888358302</v>
      </c>
      <c r="E17" s="28">
        <v>1600</v>
      </c>
      <c r="F17" s="22">
        <v>0.38314176245210729</v>
      </c>
      <c r="G17" s="28">
        <v>8400</v>
      </c>
      <c r="H17" s="22">
        <v>2.5074626865671643</v>
      </c>
      <c r="I17" s="28">
        <v>90</v>
      </c>
      <c r="J17" s="22">
        <v>2.1897810218978102</v>
      </c>
      <c r="K17" s="23">
        <v>40</v>
      </c>
      <c r="L17" s="24">
        <v>0.37383177570093457</v>
      </c>
      <c r="M17" s="25">
        <f t="shared" si="0"/>
        <v>23906.284698959753</v>
      </c>
    </row>
    <row r="18" spans="1:13" ht="13.8">
      <c r="A18" s="26">
        <v>8</v>
      </c>
      <c r="B18" s="27" t="s">
        <v>25</v>
      </c>
      <c r="C18" s="28">
        <f>'[1]Bieu so 02'!M40</f>
        <v>7600</v>
      </c>
      <c r="D18" s="22">
        <v>0.66469008824635512</v>
      </c>
      <c r="E18" s="28">
        <v>1190</v>
      </c>
      <c r="F18" s="22">
        <v>0.28496168582375481</v>
      </c>
      <c r="G18" s="28">
        <v>6500</v>
      </c>
      <c r="H18" s="22">
        <v>1.9402985074626866</v>
      </c>
      <c r="I18" s="28">
        <v>80</v>
      </c>
      <c r="J18" s="22">
        <v>1.94647201946472</v>
      </c>
      <c r="K18" s="23">
        <v>30</v>
      </c>
      <c r="L18" s="24">
        <v>0.28037383177570091</v>
      </c>
      <c r="M18" s="25">
        <f t="shared" si="0"/>
        <v>15404.836422300998</v>
      </c>
    </row>
    <row r="19" spans="1:13" ht="13.8">
      <c r="A19" s="16">
        <v>9</v>
      </c>
      <c r="B19" s="27" t="s">
        <v>26</v>
      </c>
      <c r="C19" s="28">
        <f>'[1]Bieu so 02'!N40</f>
        <v>17100</v>
      </c>
      <c r="D19" s="22">
        <v>1.4955526985542991</v>
      </c>
      <c r="E19" s="28">
        <v>2500</v>
      </c>
      <c r="F19" s="22">
        <v>0.59865900383141768</v>
      </c>
      <c r="G19" s="28">
        <v>9200</v>
      </c>
      <c r="H19" s="22">
        <v>2.7462686567164178</v>
      </c>
      <c r="I19" s="28">
        <v>70</v>
      </c>
      <c r="J19" s="22">
        <v>1.7031630170316301</v>
      </c>
      <c r="K19" s="23">
        <v>30</v>
      </c>
      <c r="L19" s="24">
        <v>0.28037383177570091</v>
      </c>
      <c r="M19" s="25">
        <f t="shared" si="0"/>
        <v>28906.543643376132</v>
      </c>
    </row>
    <row r="20" spans="1:13" ht="13.8">
      <c r="A20" s="26">
        <v>10</v>
      </c>
      <c r="B20" s="27" t="s">
        <v>27</v>
      </c>
      <c r="C20" s="28">
        <f>'[1]Bieu so 02'!G40</f>
        <v>39635</v>
      </c>
      <c r="D20" s="22">
        <v>3.4664462694268798</v>
      </c>
      <c r="E20" s="28">
        <v>1200</v>
      </c>
      <c r="F20" s="22">
        <v>0.28735632183908044</v>
      </c>
      <c r="G20" s="28">
        <v>7500</v>
      </c>
      <c r="H20" s="22">
        <v>2.2388059701492535</v>
      </c>
      <c r="I20" s="28">
        <v>340</v>
      </c>
      <c r="J20" s="22">
        <v>8.2725060827250605</v>
      </c>
      <c r="K20" s="23">
        <v>525</v>
      </c>
      <c r="L20" s="24">
        <v>4.9065420560747661</v>
      </c>
      <c r="M20" s="25">
        <f t="shared" si="0"/>
        <v>49214.265114644135</v>
      </c>
    </row>
    <row r="21" spans="1:13" hidden="1">
      <c r="A21" s="13"/>
      <c r="B21" s="29" t="s">
        <v>28</v>
      </c>
      <c r="C21" s="30">
        <f>SUM(C11:C20)</f>
        <v>1143390</v>
      </c>
      <c r="D21" s="30">
        <f>SUM(D11:D20)</f>
        <v>100.00000000000003</v>
      </c>
      <c r="E21" s="30">
        <f t="shared" ref="E21:L21" si="1">SUM(E11:E20)</f>
        <v>417600</v>
      </c>
      <c r="F21" s="30">
        <f t="shared" si="1"/>
        <v>100.00000000000003</v>
      </c>
      <c r="G21" s="30">
        <f t="shared" si="1"/>
        <v>335000</v>
      </c>
      <c r="H21" s="30">
        <f t="shared" si="1"/>
        <v>100.00000000000001</v>
      </c>
      <c r="I21" s="30">
        <f t="shared" si="1"/>
        <v>4110</v>
      </c>
      <c r="J21" s="30">
        <f t="shared" si="1"/>
        <v>100</v>
      </c>
      <c r="K21" s="30">
        <f t="shared" si="1"/>
        <v>10700</v>
      </c>
      <c r="L21" s="30">
        <f t="shared" si="1"/>
        <v>100.00000000000001</v>
      </c>
      <c r="M21" s="25">
        <f t="shared" si="0"/>
        <v>1911200</v>
      </c>
    </row>
  </sheetData>
  <mergeCells count="6">
    <mergeCell ref="A4:L4"/>
    <mergeCell ref="A6:L6"/>
    <mergeCell ref="J7:L7"/>
    <mergeCell ref="A8:A9"/>
    <mergeCell ref="B8:B9"/>
    <mergeCell ref="C8:L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847069-4315-4F15-812B-96AF7B7279DE}"/>
</file>

<file path=customXml/itemProps2.xml><?xml version="1.0" encoding="utf-8"?>
<ds:datastoreItem xmlns:ds="http://schemas.openxmlformats.org/officeDocument/2006/customXml" ds:itemID="{51355896-BAF2-40C9-A4EB-ED5D8CA7ED5E}"/>
</file>

<file path=customXml/itemProps3.xml><?xml version="1.0" encoding="utf-8"?>
<ds:datastoreItem xmlns:ds="http://schemas.openxmlformats.org/officeDocument/2006/customXml" ds:itemID="{8EDC9EC7-9F7B-4983-B708-606BD22AD4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2019-01-05T01:11:31Z</dcterms:created>
  <dcterms:modified xsi:type="dcterms:W3CDTF">2019-01-05T01:16:13Z</dcterms:modified>
</cp:coreProperties>
</file>