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5" yWindow="15" windowWidth="3210" windowHeight="1275"/>
  </bookViews>
  <sheets>
    <sheet name="DT-2020-N-B48-TT343-33" sheetId="3" r:id="rId1"/>
  </sheets>
  <externalReferences>
    <externalReference r:id="rId2"/>
  </externalReferences>
  <calcPr calcId="124519"/>
</workbook>
</file>

<file path=xl/calcChain.xml><?xml version="1.0" encoding="utf-8"?>
<calcChain xmlns="http://schemas.openxmlformats.org/spreadsheetml/2006/main">
  <c r="A115" i="3"/>
  <c r="B114"/>
  <c r="A114"/>
  <c r="B113"/>
  <c r="A113"/>
  <c r="B112"/>
  <c r="A112"/>
  <c r="B111"/>
  <c r="A111"/>
  <c r="B110"/>
  <c r="A110"/>
  <c r="B109"/>
  <c r="A109"/>
  <c r="C108"/>
  <c r="B108"/>
  <c r="A108"/>
  <c r="B107"/>
  <c r="A107"/>
  <c r="B106"/>
  <c r="A106"/>
  <c r="B105"/>
  <c r="A105"/>
  <c r="B104"/>
  <c r="A104"/>
  <c r="B103"/>
  <c r="B102"/>
  <c r="B101"/>
  <c r="B100"/>
  <c r="C99"/>
  <c r="B99"/>
  <c r="A99"/>
  <c r="B98"/>
  <c r="B97"/>
  <c r="B96"/>
  <c r="A96"/>
  <c r="B95"/>
  <c r="B94"/>
  <c r="B93"/>
  <c r="C92"/>
  <c r="B92"/>
  <c r="C91"/>
  <c r="B91"/>
  <c r="A91"/>
  <c r="B90"/>
  <c r="A90"/>
  <c r="B89"/>
  <c r="A89"/>
  <c r="C88"/>
  <c r="D88" s="1"/>
  <c r="B88"/>
  <c r="B87"/>
  <c r="B86"/>
  <c r="A86"/>
  <c r="B85"/>
  <c r="B84"/>
  <c r="A84"/>
  <c r="B83"/>
  <c r="A83"/>
  <c r="B82"/>
  <c r="A82"/>
  <c r="B81"/>
  <c r="B80"/>
  <c r="B79"/>
  <c r="C78"/>
  <c r="B78"/>
  <c r="A78"/>
  <c r="B77"/>
  <c r="A77"/>
  <c r="B76"/>
  <c r="B75"/>
  <c r="C74"/>
  <c r="B74"/>
  <c r="A74"/>
  <c r="B73"/>
  <c r="A73"/>
  <c r="B72"/>
  <c r="B71"/>
  <c r="B70"/>
  <c r="B69"/>
  <c r="C68"/>
  <c r="B68"/>
  <c r="A68"/>
  <c r="B67"/>
  <c r="B66"/>
  <c r="B65"/>
  <c r="C64"/>
  <c r="B64"/>
  <c r="B63"/>
  <c r="C62"/>
  <c r="B62"/>
  <c r="B61"/>
  <c r="C60"/>
  <c r="B60"/>
  <c r="B59"/>
  <c r="B58"/>
  <c r="B57"/>
  <c r="A57"/>
  <c r="B56"/>
  <c r="B55"/>
  <c r="B54"/>
  <c r="B53"/>
  <c r="B52"/>
  <c r="B51"/>
  <c r="B50"/>
  <c r="B49"/>
  <c r="B48"/>
  <c r="B47"/>
  <c r="C46"/>
  <c r="B46"/>
  <c r="A46"/>
  <c r="B45"/>
  <c r="B44"/>
  <c r="B43"/>
  <c r="B42"/>
  <c r="B41"/>
  <c r="B40"/>
  <c r="B39"/>
  <c r="B38"/>
  <c r="B37"/>
  <c r="B36"/>
  <c r="C35"/>
  <c r="B35"/>
  <c r="A35"/>
  <c r="B34"/>
  <c r="B33"/>
  <c r="B32"/>
  <c r="B31"/>
  <c r="B30"/>
  <c r="B29"/>
  <c r="B28"/>
  <c r="B27"/>
  <c r="B26"/>
  <c r="B25"/>
  <c r="C24"/>
  <c r="B24"/>
  <c r="A24"/>
  <c r="B23"/>
  <c r="B22"/>
  <c r="B21"/>
  <c r="B20"/>
  <c r="B19"/>
  <c r="B18"/>
  <c r="B17"/>
  <c r="B16"/>
  <c r="B15"/>
  <c r="B14"/>
  <c r="C13"/>
  <c r="C12" s="1"/>
  <c r="B13"/>
  <c r="A13"/>
  <c r="B12"/>
  <c r="A12"/>
  <c r="B11"/>
  <c r="D10"/>
  <c r="B10"/>
  <c r="A10"/>
  <c r="D8"/>
  <c r="B8"/>
  <c r="C57" l="1"/>
  <c r="C86"/>
  <c r="D86" s="1"/>
  <c r="C10" l="1"/>
  <c r="C11" s="1"/>
  <c r="C8" l="1"/>
</calcChain>
</file>

<file path=xl/sharedStrings.xml><?xml version="1.0" encoding="utf-8"?>
<sst xmlns="http://schemas.openxmlformats.org/spreadsheetml/2006/main" count="13" uniqueCount="13">
  <si>
    <t>Đơn vị: Triệu đồng</t>
  </si>
  <si>
    <t>STT</t>
  </si>
  <si>
    <t>A</t>
  </si>
  <si>
    <t>B</t>
  </si>
  <si>
    <t>Nội dung</t>
  </si>
  <si>
    <t>Tổng thu NSNN</t>
  </si>
  <si>
    <t>Thu NSĐP</t>
  </si>
  <si>
    <t>Dự toán năm 2020</t>
  </si>
  <si>
    <t>Thu từ nguồn bảo vệ đất trồng lúa</t>
  </si>
  <si>
    <t>UBND TỈNH HƯNG YÊN</t>
  </si>
  <si>
    <t>DỰ TOÁN THU NGÂN SÁCH NHÀ NƯỚC NĂM 2020</t>
  </si>
  <si>
    <t>(Dự toán đã được Hội đồng nhân dân quyết định)</t>
  </si>
  <si>
    <t>Biểu 48/CK-NSNN</t>
  </si>
</sst>
</file>

<file path=xl/styles.xml><?xml version="1.0" encoding="utf-8"?>
<styleSheet xmlns="http://schemas.openxmlformats.org/spreadsheetml/2006/main">
  <numFmts count="60">
    <numFmt numFmtId="41" formatCode="_-* #,##0\ _₫_-;\-* #,##0\ _₫_-;_-* &quot;-&quot;\ _₫_-;_-@_-"/>
    <numFmt numFmtId="43" formatCode="_-* #,##0.00\ _₫_-;\-* #,##0.00\ _₫_-;_-* &quot;-&quot;??\ _₫_-;_-@_-"/>
    <numFmt numFmtId="164" formatCode="_-&quot;€&quot;* #,##0_-;\-&quot;€&quot;* #,##0_-;_-&quot;€&quot;* &quot;-&quot;_-;_-@_-"/>
    <numFmt numFmtId="165" formatCode="00.000"/>
    <numFmt numFmtId="166" formatCode="&quot;?&quot;#,##0;&quot;?&quot;\-#,##0"/>
    <numFmt numFmtId="167" formatCode="_-* #,##0_-;\-* #,##0_-;_-* &quot;-&quot;_-;_-@_-"/>
    <numFmt numFmtId="168" formatCode="_-* #,##0.00_-;\-* #,##0.00_-;_-* &quot;-&quot;??_-;_-@_-"/>
    <numFmt numFmtId="169" formatCode="&quot;$&quot;#,##0_);[Red]\(&quot;$&quot;#,##0\)"/>
    <numFmt numFmtId="170" formatCode="_-* #,##0\ &quot;€&quot;_-;\-* #,##0\ &quot;€&quot;_-;_-* &quot;-&quot;\ &quot;€&quot;_-;_-@_-"/>
    <numFmt numFmtId="171" formatCode="_-* #,##0\ _F_-;\-* #,##0\ _F_-;_-* &quot;-&quot;\ _F_-;_-@_-"/>
    <numFmt numFmtId="172" formatCode="_ &quot;\&quot;* #,##0_ ;_ &quot;\&quot;* \-#,##0_ ;_ &quot;\&quot;* &quot;-&quot;_ ;_ @_ "/>
    <numFmt numFmtId="173" formatCode="_ &quot;\&quot;* #,##0.00_ ;_ &quot;\&quot;* \-#,##0.00_ ;_ &quot;\&quot;* &quot;-&quot;??_ ;_ @_ "/>
    <numFmt numFmtId="174" formatCode="_ * #,##0_ ;_ * \-#,##0_ ;_ * &quot;-&quot;_ ;_ @_ "/>
    <numFmt numFmtId="175" formatCode="_ * #,##0.00_ ;_ * \-#,##0.00_ ;_ * &quot;-&quot;??_ ;_ @_ "/>
    <numFmt numFmtId="176" formatCode="0.000"/>
    <numFmt numFmtId="177" formatCode="#,##0.0_);\(#,##0.0\)"/>
    <numFmt numFmtId="178" formatCode="_(* #,##0.0000_);_(* \(#,##0.0000\);_(* &quot;-&quot;??_);_(@_)"/>
    <numFmt numFmtId="179" formatCode="0.0%;[Red]\(0.0%\)"/>
    <numFmt numFmtId="180" formatCode="_ * #,##0.00_)&quot;£&quot;_ ;_ * \(#,##0.00\)&quot;£&quot;_ ;_ * &quot;-&quot;??_)&quot;£&quot;_ ;_ @_ "/>
    <numFmt numFmtId="181" formatCode="_-&quot;$&quot;* #,##0.00_-;\-&quot;$&quot;* #,##0.00_-;_-&quot;$&quot;* &quot;-&quot;??_-;_-@_-"/>
    <numFmt numFmtId="182" formatCode="0.0%;\(0.0%\)"/>
    <numFmt numFmtId="183" formatCode="0.000_)"/>
    <numFmt numFmtId="184" formatCode="_(* #,##0.00_);_(* \(#,##0.00\);_(* &quot;-&quot;??_);_(@_)"/>
    <numFmt numFmtId="185" formatCode="_-* #,##0.00\ _€_-;\-* #,##0.00\ _€_-;_-* &quot;-&quot;??\ _€_-;_-@_-"/>
    <numFmt numFmtId="186" formatCode="#,##0.0"/>
    <numFmt numFmtId="187" formatCode="_-* #,##0.00\ _V_N_D_-;\-* #,##0.00\ _V_N_D_-;_-* &quot;-&quot;??\ _V_N_D_-;_-@_-"/>
    <numFmt numFmtId="188" formatCode="&quot;C&quot;#,##0.00_);\(&quot;C&quot;#,##0.00\)"/>
    <numFmt numFmtId="189" formatCode="\$#,##0\ ;\(\$#,##0\)"/>
    <numFmt numFmtId="190" formatCode="&quot;C&quot;#,##0_);\(&quot;C&quot;#,##0\)"/>
    <numFmt numFmtId="191" formatCode="_(* #,##0_);_(* \(#,##0\);_(* &quot;-&quot;??_);_(@_)"/>
    <numFmt numFmtId="192" formatCode="&quot;$&quot;\ \ \ \ #,##0_);\(&quot;$&quot;\ \ \ #,##0\)"/>
    <numFmt numFmtId="193" formatCode="&quot;$&quot;\ \ \ \ \ #,##0_);\(&quot;$&quot;\ \ \ \ \ #,##0\)"/>
    <numFmt numFmtId="194" formatCode="&quot;C&quot;#,##0_);[Red]\(&quot;C&quot;#,##0\)"/>
    <numFmt numFmtId="195" formatCode="_(* #,##0_);_(* \(#,##0\);_(* &quot;-&quot;_);_(@_)"/>
    <numFmt numFmtId="196" formatCode="_-[$€-2]* #,##0.00_-;\-[$€-2]* #,##0.00_-;_-[$€-2]* &quot;-&quot;??_-"/>
    <numFmt numFmtId="197" formatCode="#,###;\-#,###;&quot;&quot;;_(@_)"/>
    <numFmt numFmtId="198" formatCode="&quot;$&quot;#,##0_);\(&quot;$&quot;#,##0\)"/>
    <numFmt numFmtId="199" formatCode="_-&quot;£&quot;* #,##0_-;\-&quot;£&quot;* #,##0_-;_-&quot;£&quot;* &quot;-&quot;_-;_-@_-"/>
    <numFmt numFmtId="200" formatCode="#,##0\ &quot;$&quot;_);[Red]\(#,##0\ &quot;$&quot;\)"/>
    <numFmt numFmtId="201" formatCode="&quot;$&quot;###,0&quot;.&quot;00_);[Red]\(&quot;$&quot;###,0&quot;.&quot;00\)"/>
    <numFmt numFmtId="202" formatCode="&quot;\&quot;#,##0;[Red]\-&quot;\&quot;#,##0"/>
    <numFmt numFmtId="203" formatCode="&quot;\&quot;#,##0.00;\-&quot;\&quot;#,##0.00"/>
    <numFmt numFmtId="204" formatCode="0.00_)"/>
    <numFmt numFmtId="205" formatCode="#,##0.000_);\(#,##0.000\)"/>
    <numFmt numFmtId="206" formatCode="#,##0.00\ &quot;F&quot;;[Red]\-#,##0.00\ &quot;F&quot;"/>
    <numFmt numFmtId="207" formatCode="#,##0\ &quot;F&quot;;\-#,##0\ &quot;F&quot;"/>
    <numFmt numFmtId="208" formatCode="#,##0\ &quot;F&quot;;[Red]\-#,##0\ &quot;F&quot;"/>
    <numFmt numFmtId="209" formatCode="_-* #,##0\ &quot;F&quot;_-;\-* #,##0\ &quot;F&quot;_-;_-* &quot;-&quot;\ &quot;F&quot;_-;_-@_-"/>
    <numFmt numFmtId="210" formatCode="0.000\ "/>
    <numFmt numFmtId="211" formatCode="#,##0\ &quot;Lt&quot;;[Red]\-#,##0\ &quot;Lt&quot;"/>
    <numFmt numFmtId="212" formatCode="#,##0.00\ &quot;F&quot;;\-#,##0.00\ &quot;F&quot;"/>
    <numFmt numFmtId="213" formatCode="_-* #,##0\ &quot;DM&quot;_-;\-* #,##0\ &quot;DM&quot;_-;_-* &quot;-&quot;\ &quot;DM&quot;_-;_-@_-"/>
    <numFmt numFmtId="214" formatCode="_-* #,##0.00\ &quot;DM&quot;_-;\-* #,##0.00\ &quot;DM&quot;_-;_-* &quot;-&quot;??\ &quot;DM&quot;_-;_-@_-"/>
    <numFmt numFmtId="215" formatCode="_(&quot;$&quot;* #,##0_);_(&quot;$&quot;* \(#,##0\);_(&quot;$&quot;* &quot;-&quot;_);_(@_)"/>
    <numFmt numFmtId="216" formatCode="_(&quot;$&quot;* #,##0.00_);_(&quot;$&quot;* \(#,##0.00\);_(&quot;$&quot;* &quot;-&quot;??_);_(@_)"/>
    <numFmt numFmtId="217" formatCode="&quot;\&quot;#,##0.00;[Red]&quot;\&quot;\-#,##0.00"/>
    <numFmt numFmtId="218" formatCode="&quot;\&quot;#,##0;[Red]&quot;\&quot;\-#,##0"/>
    <numFmt numFmtId="219" formatCode="_-&quot;$&quot;* #,##0_-;\-&quot;$&quot;* #,##0_-;_-&quot;$&quot;* &quot;-&quot;_-;_-@_-"/>
    <numFmt numFmtId="220" formatCode="_(* #,##0.00_);_(* \(#,##0.00\);_(* \-??_);_(@_)"/>
    <numFmt numFmtId="221" formatCode="0_)"/>
  </numFmts>
  <fonts count="114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name val="Times New Roman"/>
      <family val="1"/>
    </font>
    <font>
      <b/>
      <sz val="14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sz val="11"/>
      <color theme="1"/>
      <name val="Arial"/>
      <family val="2"/>
      <scheme val="minor"/>
    </font>
    <font>
      <sz val="13"/>
      <name val="Times New Roman"/>
      <family val="1"/>
    </font>
    <font>
      <sz val="12"/>
      <name val="Times New Roman"/>
      <family val="1"/>
    </font>
    <font>
      <sz val="12"/>
      <name val="Times New Roman"/>
      <family val="1"/>
      <charset val="163"/>
    </font>
    <font>
      <sz val="10"/>
      <name val="Arial"/>
      <family val="2"/>
      <charset val="163"/>
    </font>
    <font>
      <sz val="10"/>
      <name val="Arial"/>
      <family val="2"/>
    </font>
    <font>
      <sz val="12"/>
      <name val="VNI-Times"/>
    </font>
    <font>
      <sz val="12"/>
      <name val=".VnTime"/>
      <family val="2"/>
    </font>
    <font>
      <sz val="12"/>
      <name val="돋움체"/>
      <family val="3"/>
      <charset val="129"/>
    </font>
    <font>
      <sz val="11"/>
      <name val="??"/>
      <family val="3"/>
    </font>
    <font>
      <sz val="10"/>
      <name val="?? ??"/>
      <family val="1"/>
      <charset val="136"/>
    </font>
    <font>
      <sz val="14"/>
      <name val="??"/>
      <family val="3"/>
    </font>
    <font>
      <sz val="12"/>
      <name val="????"/>
      <family val="1"/>
      <charset val="136"/>
    </font>
    <font>
      <sz val="12"/>
      <name val="Courier"/>
      <family val="3"/>
    </font>
    <font>
      <sz val="12"/>
      <name val="???"/>
      <family val="1"/>
      <charset val="129"/>
    </font>
    <font>
      <sz val="12"/>
      <name val="|??¢¥¢¬¨Ï"/>
      <family val="1"/>
      <charset val="129"/>
    </font>
    <font>
      <sz val="10"/>
      <name val="VNI-Times"/>
    </font>
    <font>
      <sz val="10"/>
      <name val="MS Sans Serif"/>
      <family val="2"/>
    </font>
    <font>
      <sz val="10"/>
      <color indexed="8"/>
      <name val="Arial"/>
      <family val="2"/>
    </font>
    <font>
      <sz val="10"/>
      <name val="Helv"/>
      <family val="2"/>
    </font>
    <font>
      <sz val="11"/>
      <name val="VNI-Aptima"/>
    </font>
    <font>
      <sz val="12"/>
      <name val="???"/>
    </font>
    <font>
      <sz val="9"/>
      <name val="‚l‚r –¾’©"/>
      <family val="1"/>
      <charset val="128"/>
    </font>
    <font>
      <sz val="14"/>
      <name val="VnTime"/>
    </font>
    <font>
      <b/>
      <u/>
      <sz val="14"/>
      <color indexed="8"/>
      <name val=".VnBook-AntiquaH"/>
      <family val="2"/>
    </font>
    <font>
      <sz val="12"/>
      <name val="¹ÙÅÁÃ¼"/>
      <family val="1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0"/>
      <name val=".VnTime"/>
      <family val="2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1"/>
      <name val="±¼¸²Ã¼"/>
      <family val="3"/>
      <charset val="129"/>
    </font>
    <font>
      <sz val="8"/>
      <name val="Times New Roman"/>
      <family val="1"/>
    </font>
    <font>
      <sz val="12"/>
      <name val="Tms Rmn"/>
    </font>
    <font>
      <sz val="11"/>
      <name val="µ¸¿ò"/>
      <charset val="129"/>
    </font>
    <font>
      <sz val="12"/>
      <name val="µ¸¿òÃ¼"/>
      <family val="3"/>
      <charset val="129"/>
    </font>
    <font>
      <sz val="10"/>
      <name val="±¼¸²A¼"/>
      <family val="3"/>
      <charset val="129"/>
    </font>
    <font>
      <sz val="10"/>
      <name val="Helv"/>
    </font>
    <font>
      <b/>
      <sz val="10"/>
      <name val="Helv"/>
      <family val="2"/>
    </font>
    <font>
      <sz val="11"/>
      <name val="Tms Rmn"/>
    </font>
    <font>
      <sz val="11"/>
      <color indexed="8"/>
      <name val="Calibri"/>
      <family val="2"/>
    </font>
    <font>
      <sz val="14"/>
      <name val="Times New Roman"/>
      <family val="1"/>
      <charset val="163"/>
    </font>
    <font>
      <sz val="14"/>
      <color indexed="8"/>
      <name val="Times New Roman"/>
      <family val="2"/>
    </font>
    <font>
      <sz val="13"/>
      <name val="Times New Roman"/>
      <family val="1"/>
      <charset val="163"/>
    </font>
    <font>
      <sz val="14"/>
      <name val="Times New Roman"/>
      <family val="1"/>
    </font>
    <font>
      <sz val="13"/>
      <name val="Arial"/>
      <family val="2"/>
    </font>
    <font>
      <sz val="10"/>
      <name val="MS Serif"/>
      <family val="1"/>
    </font>
    <font>
      <sz val="10"/>
      <name val=".VnArial"/>
      <family val="2"/>
    </font>
    <font>
      <sz val="10"/>
      <name val="Arial CE"/>
      <charset val="238"/>
    </font>
    <font>
      <sz val="10"/>
      <color indexed="16"/>
      <name val="MS Serif"/>
      <family val="1"/>
    </font>
    <font>
      <sz val="8"/>
      <name val="Arial"/>
      <family val="2"/>
    </font>
    <font>
      <sz val="13"/>
      <name val=".VnTime"/>
      <family val="2"/>
    </font>
    <font>
      <b/>
      <sz val="12"/>
      <color indexed="9"/>
      <name val="Tms Rmn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8"/>
      <name val="MS Sans Serif"/>
      <family val="2"/>
    </font>
    <font>
      <b/>
      <sz val="10"/>
      <name val=".VnTime"/>
      <family val="2"/>
    </font>
    <font>
      <b/>
      <sz val="14"/>
      <name val=".VnTimeH"/>
      <family val="2"/>
    </font>
    <font>
      <sz val="12"/>
      <name val="Arial"/>
      <family val="2"/>
    </font>
    <font>
      <b/>
      <sz val="11"/>
      <name val="Helv"/>
      <family val="2"/>
    </font>
    <font>
      <sz val="10"/>
      <name val="Times New Roman"/>
      <family val="1"/>
    </font>
    <font>
      <sz val="7"/>
      <name val="Small Fonts"/>
      <family val="2"/>
    </font>
    <font>
      <b/>
      <i/>
      <sz val="16"/>
      <name val="Helv"/>
    </font>
    <font>
      <sz val="12"/>
      <name val=".VnArial Narrow"/>
      <family val="2"/>
    </font>
    <font>
      <sz val="9"/>
      <name val="Arial"/>
      <family val="2"/>
    </font>
    <font>
      <sz val="12"/>
      <color indexed="8"/>
      <name val="Times New Roman"/>
      <family val="2"/>
      <charset val="163"/>
    </font>
    <font>
      <sz val="14"/>
      <color theme="1"/>
      <name val="Times New Roman"/>
      <family val="2"/>
    </font>
    <font>
      <sz val="13"/>
      <color theme="1"/>
      <name val="Times New Roman"/>
      <family val="2"/>
    </font>
    <font>
      <sz val="13"/>
      <name val="Arial"/>
      <family val="2"/>
      <charset val="163"/>
    </font>
    <font>
      <sz val="11"/>
      <name val="–¾’©"/>
      <family val="1"/>
      <charset val="128"/>
    </font>
    <font>
      <b/>
      <sz val="11"/>
      <name val="Arial"/>
      <family val="2"/>
    </font>
    <font>
      <sz val="12"/>
      <name val="Helv"/>
    </font>
    <font>
      <b/>
      <sz val="10"/>
      <name val="MS Sans Serif"/>
      <family val="2"/>
    </font>
    <font>
      <sz val="8"/>
      <name val="Wingdings"/>
      <charset val="2"/>
    </font>
    <font>
      <sz val="8"/>
      <name val="Helv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sz val="8"/>
      <name val="MS Sans Serif"/>
      <family val="2"/>
    </font>
    <font>
      <sz val="8"/>
      <name val="Tms Rmn"/>
    </font>
    <font>
      <b/>
      <sz val="8"/>
      <color indexed="8"/>
      <name val="Helv"/>
    </font>
    <font>
      <b/>
      <sz val="13"/>
      <color indexed="8"/>
      <name val=".VnTimeH"/>
      <family val="2"/>
    </font>
    <font>
      <sz val="10"/>
      <name val=".VnAvant"/>
      <family val="2"/>
    </font>
    <font>
      <sz val="14"/>
      <name val="VnTime"/>
      <family val="2"/>
    </font>
    <font>
      <b/>
      <sz val="8"/>
      <name val="VN Helvetica"/>
    </font>
    <font>
      <sz val="9"/>
      <name val=".VnTime"/>
      <family val="2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4"/>
      <name val=".VnArial"/>
      <family val="2"/>
    </font>
    <font>
      <sz val="10"/>
      <name val=" "/>
      <family val="1"/>
      <charset val="136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color indexed="8"/>
      <name val="Helvetica Neue"/>
    </font>
    <font>
      <b/>
      <sz val="10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b/>
      <sz val="10"/>
      <name val="Times New Roman"/>
      <family val="1"/>
      <charset val="163"/>
    </font>
    <font>
      <i/>
      <sz val="14"/>
      <name val="Times New Roman"/>
      <family val="1"/>
      <charset val="163"/>
    </font>
  </fonts>
  <fills count="2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darkVertical"/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</borders>
  <cellStyleXfs count="40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0" fillId="0" borderId="0"/>
    <xf numFmtId="164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3" fontId="14" fillId="0" borderId="1"/>
    <xf numFmtId="165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11" fillId="0" borderId="0" applyNumberFormat="0" applyFill="0" applyBorder="0" applyAlignment="0" applyProtection="0"/>
    <xf numFmtId="40" fontId="17" fillId="0" borderId="0" applyFont="0" applyFill="0" applyBorder="0" applyAlignment="0" applyProtection="0"/>
    <xf numFmtId="38" fontId="17" fillId="0" borderId="0" applyFont="0" applyFill="0" applyBorder="0" applyAlignment="0" applyProtection="0"/>
    <xf numFmtId="167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9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1" fillId="0" borderId="0"/>
    <xf numFmtId="0" fontId="11" fillId="0" borderId="0" applyNumberForma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171" fontId="13" fillId="0" borderId="0" applyFont="0" applyFill="0" applyBorder="0" applyAlignment="0" applyProtection="0"/>
    <xf numFmtId="0" fontId="24" fillId="0" borderId="0">
      <alignment vertical="top"/>
    </xf>
    <xf numFmtId="0" fontId="24" fillId="0" borderId="0">
      <alignment vertical="top"/>
    </xf>
    <xf numFmtId="0" fontId="25" fillId="0" borderId="0"/>
    <xf numFmtId="170" fontId="22" fillId="0" borderId="0" applyFont="0" applyFill="0" applyBorder="0" applyAlignment="0" applyProtection="0"/>
    <xf numFmtId="164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0" fontId="22" fillId="0" borderId="0" applyFont="0" applyFill="0" applyBorder="0" applyAlignment="0" applyProtection="0"/>
    <xf numFmtId="167" fontId="12" fillId="0" borderId="0" applyFont="0" applyFill="0" applyBorder="0" applyAlignment="0" applyProtection="0"/>
    <xf numFmtId="17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168" fontId="12" fillId="0" borderId="0" applyFont="0" applyFill="0" applyBorder="0" applyAlignment="0" applyProtection="0"/>
    <xf numFmtId="171" fontId="22" fillId="0" borderId="0" applyFont="0" applyFill="0" applyBorder="0" applyAlignment="0" applyProtection="0"/>
    <xf numFmtId="167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71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167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3" fillId="0" borderId="0"/>
    <xf numFmtId="0" fontId="26" fillId="0" borderId="0"/>
    <xf numFmtId="167" fontId="12" fillId="0" borderId="0" applyFont="0" applyFill="0" applyBorder="0" applyAlignment="0" applyProtection="0"/>
    <xf numFmtId="171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164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72" fontId="27" fillId="0" borderId="0" applyFont="0" applyFill="0" applyBorder="0" applyAlignment="0" applyProtection="0"/>
    <xf numFmtId="0" fontId="11" fillId="0" borderId="0"/>
    <xf numFmtId="0" fontId="28" fillId="0" borderId="0"/>
    <xf numFmtId="0" fontId="11" fillId="0" borderId="0"/>
    <xf numFmtId="1" fontId="29" fillId="0" borderId="1" applyBorder="0" applyAlignment="0">
      <alignment horizontal="center"/>
    </xf>
    <xf numFmtId="3" fontId="14" fillId="0" borderId="1"/>
    <xf numFmtId="3" fontId="14" fillId="0" borderId="1"/>
    <xf numFmtId="172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0" fontId="30" fillId="3" borderId="0"/>
    <xf numFmtId="0" fontId="30" fillId="3" borderId="0"/>
    <xf numFmtId="0" fontId="30" fillId="3" borderId="0"/>
    <xf numFmtId="9" fontId="31" fillId="0" borderId="0" applyFont="0" applyFill="0" applyBorder="0" applyAlignment="0" applyProtection="0"/>
    <xf numFmtId="0" fontId="32" fillId="3" borderId="0"/>
    <xf numFmtId="0" fontId="13" fillId="0" borderId="0"/>
    <xf numFmtId="0" fontId="33" fillId="3" borderId="0"/>
    <xf numFmtId="0" fontId="34" fillId="0" borderId="0">
      <alignment wrapText="1"/>
    </xf>
    <xf numFmtId="0" fontId="35" fillId="0" borderId="0"/>
    <xf numFmtId="172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172" fontId="38" fillId="0" borderId="0" applyFont="0" applyFill="0" applyBorder="0" applyAlignment="0" applyProtection="0"/>
    <xf numFmtId="173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173" fontId="38" fillId="0" borderId="0" applyFont="0" applyFill="0" applyBorder="0" applyAlignment="0" applyProtection="0"/>
    <xf numFmtId="0" fontId="39" fillId="0" borderId="0">
      <alignment horizontal="center" wrapText="1"/>
      <protection locked="0"/>
    </xf>
    <xf numFmtId="174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174" fontId="38" fillId="0" borderId="0" applyFont="0" applyFill="0" applyBorder="0" applyAlignment="0" applyProtection="0"/>
    <xf numFmtId="175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175" fontId="3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37" fillId="0" borderId="0"/>
    <xf numFmtId="0" fontId="41" fillId="0" borderId="0"/>
    <xf numFmtId="0" fontId="37" fillId="0" borderId="0"/>
    <xf numFmtId="0" fontId="42" fillId="0" borderId="0"/>
    <xf numFmtId="0" fontId="43" fillId="0" borderId="0"/>
    <xf numFmtId="176" fontId="11" fillId="0" borderId="0" applyFill="0" applyBorder="0" applyAlignment="0"/>
    <xf numFmtId="177" fontId="44" fillId="0" borderId="0" applyFill="0" applyBorder="0" applyAlignment="0"/>
    <xf numFmtId="178" fontId="44" fillId="0" borderId="0" applyFill="0" applyBorder="0" applyAlignment="0"/>
    <xf numFmtId="179" fontId="44" fillId="0" borderId="0" applyFill="0" applyBorder="0" applyAlignment="0"/>
    <xf numFmtId="180" fontId="11" fillId="0" borderId="0" applyFill="0" applyBorder="0" applyAlignment="0"/>
    <xf numFmtId="181" fontId="44" fillId="0" borderId="0" applyFill="0" applyBorder="0" applyAlignment="0"/>
    <xf numFmtId="182" fontId="44" fillId="0" borderId="0" applyFill="0" applyBorder="0" applyAlignment="0"/>
    <xf numFmtId="177" fontId="44" fillId="0" borderId="0" applyFill="0" applyBorder="0" applyAlignment="0"/>
    <xf numFmtId="0" fontId="45" fillId="0" borderId="0"/>
    <xf numFmtId="183" fontId="46" fillId="0" borderId="0"/>
    <xf numFmtId="183" fontId="46" fillId="0" borderId="0"/>
    <xf numFmtId="183" fontId="46" fillId="0" borderId="0"/>
    <xf numFmtId="183" fontId="46" fillId="0" borderId="0"/>
    <xf numFmtId="183" fontId="46" fillId="0" borderId="0"/>
    <xf numFmtId="183" fontId="46" fillId="0" borderId="0"/>
    <xf numFmtId="183" fontId="46" fillId="0" borderId="0"/>
    <xf numFmtId="183" fontId="46" fillId="0" borderId="0"/>
    <xf numFmtId="181" fontId="44" fillId="0" borderId="0" applyFont="0" applyFill="0" applyBorder="0" applyAlignment="0" applyProtection="0"/>
    <xf numFmtId="184" fontId="47" fillId="0" borderId="0" applyFont="0" applyFill="0" applyBorder="0" applyAlignment="0" applyProtection="0"/>
    <xf numFmtId="184" fontId="47" fillId="0" borderId="0" applyFont="0" applyFill="0" applyBorder="0" applyAlignment="0" applyProtection="0"/>
    <xf numFmtId="184" fontId="47" fillId="0" borderId="0" applyFont="0" applyFill="0" applyBorder="0" applyAlignment="0" applyProtection="0"/>
    <xf numFmtId="184" fontId="48" fillId="0" borderId="0" applyFont="0" applyFill="0" applyBorder="0" applyAlignment="0" applyProtection="0"/>
    <xf numFmtId="185" fontId="49" fillId="0" borderId="0" applyFont="0" applyFill="0" applyBorder="0" applyAlignment="0" applyProtection="0"/>
    <xf numFmtId="184" fontId="11" fillId="0" borderId="0" applyFont="0" applyFill="0" applyBorder="0" applyAlignment="0" applyProtection="0"/>
    <xf numFmtId="186" fontId="50" fillId="0" borderId="0" applyFont="0" applyFill="0" applyBorder="0" applyAlignment="0" applyProtection="0"/>
    <xf numFmtId="0" fontId="47" fillId="0" borderId="0" applyFont="0" applyFill="0" applyBorder="0" applyAlignment="0" applyProtection="0"/>
    <xf numFmtId="184" fontId="51" fillId="0" borderId="0" applyFont="0" applyFill="0" applyBorder="0" applyAlignment="0" applyProtection="0"/>
    <xf numFmtId="187" fontId="11" fillId="0" borderId="0" applyFont="0" applyFill="0" applyBorder="0" applyAlignment="0" applyProtection="0"/>
    <xf numFmtId="184" fontId="47" fillId="0" borderId="0" applyFont="0" applyFill="0" applyBorder="0" applyAlignment="0" applyProtection="0"/>
    <xf numFmtId="0" fontId="47" fillId="0" borderId="0" applyFont="0" applyFill="0" applyBorder="0" applyAlignment="0" applyProtection="0"/>
    <xf numFmtId="184" fontId="11" fillId="0" borderId="0" applyFont="0" applyFill="0" applyBorder="0" applyAlignment="0" applyProtection="0"/>
    <xf numFmtId="184" fontId="13" fillId="0" borderId="0" applyFont="0" applyFill="0" applyBorder="0" applyAlignment="0" applyProtection="0"/>
    <xf numFmtId="184" fontId="47" fillId="0" borderId="0" applyFont="0" applyFill="0" applyBorder="0" applyAlignment="0" applyProtection="0"/>
    <xf numFmtId="188" fontId="23" fillId="0" borderId="0"/>
    <xf numFmtId="3" fontId="11" fillId="0" borderId="0" applyFont="0" applyFill="0" applyBorder="0" applyAlignment="0" applyProtection="0"/>
    <xf numFmtId="0" fontId="53" fillId="0" borderId="0" applyNumberFormat="0" applyAlignment="0">
      <alignment horizontal="left"/>
    </xf>
    <xf numFmtId="177" fontId="44" fillId="0" borderId="0" applyFont="0" applyFill="0" applyBorder="0" applyAlignment="0" applyProtection="0"/>
    <xf numFmtId="189" fontId="11" fillId="0" borderId="0" applyFont="0" applyFill="0" applyBorder="0" applyAlignment="0" applyProtection="0"/>
    <xf numFmtId="190" fontId="23" fillId="0" borderId="0"/>
    <xf numFmtId="191" fontId="54" fillId="0" borderId="0" applyFont="0" applyFill="0" applyBorder="0" applyAlignment="0" applyProtection="0"/>
    <xf numFmtId="0" fontId="11" fillId="0" borderId="0" applyFont="0" applyFill="0" applyBorder="0" applyAlignment="0" applyProtection="0"/>
    <xf numFmtId="14" fontId="24" fillId="0" borderId="0" applyFill="0" applyBorder="0" applyAlignment="0"/>
    <xf numFmtId="192" fontId="23" fillId="0" borderId="0" applyFont="0" applyFill="0" applyBorder="0" applyAlignment="0" applyProtection="0"/>
    <xf numFmtId="193" fontId="23" fillId="0" borderId="0" applyFont="0" applyFill="0" applyBorder="0" applyAlignment="0" applyProtection="0"/>
    <xf numFmtId="194" fontId="23" fillId="0" borderId="0"/>
    <xf numFmtId="167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95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95" fontId="55" fillId="0" borderId="0" applyFont="0" applyFill="0" applyBorder="0" applyAlignment="0" applyProtection="0"/>
    <xf numFmtId="195" fontId="55" fillId="0" borderId="0" applyFont="0" applyFill="0" applyBorder="0" applyAlignment="0" applyProtection="0"/>
    <xf numFmtId="195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95" fontId="55" fillId="0" borderId="0" applyFont="0" applyFill="0" applyBorder="0" applyAlignment="0" applyProtection="0"/>
    <xf numFmtId="195" fontId="55" fillId="0" borderId="0" applyFont="0" applyFill="0" applyBorder="0" applyAlignment="0" applyProtection="0"/>
    <xf numFmtId="41" fontId="55" fillId="0" borderId="0" applyFont="0" applyFill="0" applyBorder="0" applyAlignment="0" applyProtection="0"/>
    <xf numFmtId="41" fontId="55" fillId="0" borderId="0" applyFont="0" applyFill="0" applyBorder="0" applyAlignment="0" applyProtection="0"/>
    <xf numFmtId="195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184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184" fontId="55" fillId="0" borderId="0" applyFont="0" applyFill="0" applyBorder="0" applyAlignment="0" applyProtection="0"/>
    <xf numFmtId="184" fontId="55" fillId="0" borderId="0" applyFont="0" applyFill="0" applyBorder="0" applyAlignment="0" applyProtection="0"/>
    <xf numFmtId="184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55" fillId="0" borderId="0" applyFont="0" applyFill="0" applyBorder="0" applyAlignment="0" applyProtection="0"/>
    <xf numFmtId="184" fontId="55" fillId="0" borderId="0" applyFont="0" applyFill="0" applyBorder="0" applyAlignment="0" applyProtection="0"/>
    <xf numFmtId="184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84" fontId="55" fillId="0" borderId="0" applyFont="0" applyFill="0" applyBorder="0" applyAlignment="0" applyProtection="0"/>
    <xf numFmtId="181" fontId="44" fillId="0" borderId="0" applyFill="0" applyBorder="0" applyAlignment="0"/>
    <xf numFmtId="177" fontId="44" fillId="0" borderId="0" applyFill="0" applyBorder="0" applyAlignment="0"/>
    <xf numFmtId="181" fontId="44" fillId="0" borderId="0" applyFill="0" applyBorder="0" applyAlignment="0"/>
    <xf numFmtId="182" fontId="44" fillId="0" borderId="0" applyFill="0" applyBorder="0" applyAlignment="0"/>
    <xf numFmtId="177" fontId="44" fillId="0" borderId="0" applyFill="0" applyBorder="0" applyAlignment="0"/>
    <xf numFmtId="0" fontId="56" fillId="0" borderId="0" applyNumberFormat="0" applyAlignment="0">
      <alignment horizontal="left"/>
    </xf>
    <xf numFmtId="196" fontId="13" fillId="0" borderId="0" applyFont="0" applyFill="0" applyBorder="0" applyAlignment="0" applyProtection="0"/>
    <xf numFmtId="2" fontId="11" fillId="0" borderId="0" applyFont="0" applyFill="0" applyBorder="0" applyAlignment="0" applyProtection="0"/>
    <xf numFmtId="38" fontId="57" fillId="4" borderId="0" applyNumberFormat="0" applyBorder="0" applyAlignment="0" applyProtection="0"/>
    <xf numFmtId="197" fontId="58" fillId="0" borderId="0" applyFont="0" applyFill="0" applyBorder="0" applyAlignment="0" applyProtection="0"/>
    <xf numFmtId="0" fontId="59" fillId="5" borderId="0"/>
    <xf numFmtId="0" fontId="60" fillId="0" borderId="0">
      <alignment horizontal="left"/>
    </xf>
    <xf numFmtId="0" fontId="61" fillId="0" borderId="10" applyNumberFormat="0" applyAlignment="0" applyProtection="0">
      <alignment horizontal="left" vertical="center"/>
    </xf>
    <xf numFmtId="0" fontId="61" fillId="0" borderId="8">
      <alignment horizontal="left" vertical="center"/>
    </xf>
    <xf numFmtId="0" fontId="62" fillId="0" borderId="0" applyProtection="0"/>
    <xf numFmtId="0" fontId="61" fillId="0" borderId="0" applyProtection="0"/>
    <xf numFmtId="0" fontId="63" fillId="0" borderId="11">
      <alignment horizontal="center"/>
    </xf>
    <xf numFmtId="0" fontId="63" fillId="0" borderId="0">
      <alignment horizontal="center"/>
    </xf>
    <xf numFmtId="198" fontId="64" fillId="6" borderId="1" applyNumberFormat="0" applyAlignment="0">
      <alignment horizontal="left" vertical="top"/>
    </xf>
    <xf numFmtId="49" fontId="65" fillId="0" borderId="1">
      <alignment vertical="center"/>
    </xf>
    <xf numFmtId="171" fontId="22" fillId="0" borderId="0" applyFont="0" applyFill="0" applyBorder="0" applyAlignment="0" applyProtection="0"/>
    <xf numFmtId="10" fontId="57" fillId="4" borderId="1" applyNumberFormat="0" applyBorder="0" applyAlignment="0" applyProtection="0"/>
    <xf numFmtId="0" fontId="13" fillId="0" borderId="0"/>
    <xf numFmtId="0" fontId="23" fillId="0" borderId="0"/>
    <xf numFmtId="0" fontId="47" fillId="0" borderId="0"/>
    <xf numFmtId="0" fontId="66" fillId="0" borderId="0"/>
    <xf numFmtId="0" fontId="47" fillId="0" borderId="0"/>
    <xf numFmtId="181" fontId="44" fillId="0" borderId="0" applyFill="0" applyBorder="0" applyAlignment="0"/>
    <xf numFmtId="177" fontId="44" fillId="0" borderId="0" applyFill="0" applyBorder="0" applyAlignment="0"/>
    <xf numFmtId="181" fontId="44" fillId="0" borderId="0" applyFill="0" applyBorder="0" applyAlignment="0"/>
    <xf numFmtId="182" fontId="44" fillId="0" borderId="0" applyFill="0" applyBorder="0" applyAlignment="0"/>
    <xf numFmtId="177" fontId="44" fillId="0" borderId="0" applyFill="0" applyBorder="0" applyAlignment="0"/>
    <xf numFmtId="38" fontId="23" fillId="0" borderId="0" applyFont="0" applyFill="0" applyBorder="0" applyAlignment="0" applyProtection="0"/>
    <xf numFmtId="4" fontId="44" fillId="0" borderId="0" applyFont="0" applyFill="0" applyBorder="0" applyAlignment="0" applyProtection="0"/>
    <xf numFmtId="38" fontId="23" fillId="0" borderId="0" applyFont="0" applyFill="0" applyBorder="0" applyAlignment="0" applyProtection="0"/>
    <xf numFmtId="40" fontId="23" fillId="0" borderId="0" applyFont="0" applyFill="0" applyBorder="0" applyAlignment="0" applyProtection="0"/>
    <xf numFmtId="167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67" fillId="0" borderId="11"/>
    <xf numFmtId="199" fontId="11" fillId="0" borderId="5"/>
    <xf numFmtId="200" fontId="23" fillId="0" borderId="0" applyFont="0" applyFill="0" applyBorder="0" applyAlignment="0" applyProtection="0"/>
    <xf numFmtId="201" fontId="23" fillId="0" borderId="0" applyFont="0" applyFill="0" applyBorder="0" applyAlignment="0" applyProtection="0"/>
    <xf numFmtId="202" fontId="11" fillId="0" borderId="0" applyFont="0" applyFill="0" applyBorder="0" applyAlignment="0" applyProtection="0"/>
    <xf numFmtId="203" fontId="11" fillId="0" borderId="0" applyFont="0" applyFill="0" applyBorder="0" applyAlignment="0" applyProtection="0"/>
    <xf numFmtId="0" fontId="66" fillId="0" borderId="0" applyNumberFormat="0" applyFont="0" applyFill="0" applyAlignment="0"/>
    <xf numFmtId="0" fontId="68" fillId="0" borderId="0"/>
    <xf numFmtId="37" fontId="69" fillId="0" borderId="0"/>
    <xf numFmtId="204" fontId="70" fillId="0" borderId="0"/>
    <xf numFmtId="0" fontId="7" fillId="0" borderId="0"/>
    <xf numFmtId="0" fontId="71" fillId="0" borderId="0"/>
    <xf numFmtId="0" fontId="6" fillId="0" borderId="0"/>
    <xf numFmtId="0" fontId="13" fillId="0" borderId="0"/>
    <xf numFmtId="0" fontId="13" fillId="0" borderId="0"/>
    <xf numFmtId="0" fontId="48" fillId="0" borderId="0"/>
    <xf numFmtId="0" fontId="7" fillId="0" borderId="0"/>
    <xf numFmtId="0" fontId="51" fillId="0" borderId="0"/>
    <xf numFmtId="0" fontId="13" fillId="0" borderId="0"/>
    <xf numFmtId="0" fontId="47" fillId="0" borderId="0"/>
    <xf numFmtId="0" fontId="7" fillId="0" borderId="0"/>
    <xf numFmtId="0" fontId="6" fillId="0" borderId="0"/>
    <xf numFmtId="0" fontId="6" fillId="0" borderId="0"/>
    <xf numFmtId="0" fontId="13" fillId="0" borderId="0"/>
    <xf numFmtId="0" fontId="72" fillId="0" borderId="0"/>
    <xf numFmtId="0" fontId="72" fillId="0" borderId="0" applyProtection="0"/>
    <xf numFmtId="0" fontId="72" fillId="0" borderId="0" applyProtection="0"/>
    <xf numFmtId="0" fontId="72" fillId="0" borderId="0" applyProtection="0"/>
    <xf numFmtId="0" fontId="72" fillId="0" borderId="0" applyProtection="0"/>
    <xf numFmtId="0" fontId="72" fillId="0" borderId="0" applyProtection="0"/>
    <xf numFmtId="0" fontId="73" fillId="0" borderId="0"/>
    <xf numFmtId="0" fontId="58" fillId="0" borderId="0"/>
    <xf numFmtId="0" fontId="51" fillId="0" borderId="0"/>
    <xf numFmtId="0" fontId="47" fillId="0" borderId="0"/>
    <xf numFmtId="0" fontId="47" fillId="0" borderId="0"/>
    <xf numFmtId="0" fontId="72" fillId="0" borderId="0"/>
    <xf numFmtId="0" fontId="74" fillId="0" borderId="0"/>
    <xf numFmtId="0" fontId="50" fillId="0" borderId="0"/>
    <xf numFmtId="0" fontId="71" fillId="0" borderId="0"/>
    <xf numFmtId="0" fontId="75" fillId="0" borderId="0"/>
    <xf numFmtId="0" fontId="52" fillId="0" borderId="0"/>
    <xf numFmtId="0" fontId="76" fillId="0" borderId="0"/>
    <xf numFmtId="0" fontId="48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44" fillId="4" borderId="0"/>
    <xf numFmtId="0" fontId="55" fillId="0" borderId="0"/>
    <xf numFmtId="168" fontId="77" fillId="0" borderId="0" applyFont="0" applyFill="0" applyBorder="0" applyAlignment="0" applyProtection="0"/>
    <xf numFmtId="167" fontId="77" fillId="0" borderId="0" applyFon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1" fillId="0" borderId="0" applyFont="0" applyFill="0" applyBorder="0" applyAlignment="0" applyProtection="0"/>
    <xf numFmtId="0" fontId="68" fillId="0" borderId="0"/>
    <xf numFmtId="14" fontId="39" fillId="0" borderId="0">
      <alignment horizontal="center" wrapText="1"/>
      <protection locked="0"/>
    </xf>
    <xf numFmtId="180" fontId="11" fillId="0" borderId="0" applyFont="0" applyFill="0" applyBorder="0" applyAlignment="0" applyProtection="0"/>
    <xf numFmtId="205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23" fillId="0" borderId="12" applyNumberFormat="0" applyBorder="0"/>
    <xf numFmtId="181" fontId="44" fillId="0" borderId="0" applyFill="0" applyBorder="0" applyAlignment="0"/>
    <xf numFmtId="177" fontId="44" fillId="0" borderId="0" applyFill="0" applyBorder="0" applyAlignment="0"/>
    <xf numFmtId="181" fontId="44" fillId="0" borderId="0" applyFill="0" applyBorder="0" applyAlignment="0"/>
    <xf numFmtId="182" fontId="44" fillId="0" borderId="0" applyFill="0" applyBorder="0" applyAlignment="0"/>
    <xf numFmtId="177" fontId="44" fillId="0" borderId="0" applyFill="0" applyBorder="0" applyAlignment="0"/>
    <xf numFmtId="0" fontId="79" fillId="0" borderId="0"/>
    <xf numFmtId="0" fontId="23" fillId="0" borderId="0" applyNumberFormat="0" applyFont="0" applyFill="0" applyBorder="0" applyAlignment="0" applyProtection="0">
      <alignment horizontal="left"/>
    </xf>
    <xf numFmtId="0" fontId="80" fillId="0" borderId="11">
      <alignment horizontal="center"/>
    </xf>
    <xf numFmtId="0" fontId="81" fillId="7" borderId="0" applyNumberFormat="0" applyFont="0" applyBorder="0" applyAlignment="0">
      <alignment horizontal="center"/>
    </xf>
    <xf numFmtId="14" fontId="82" fillId="0" borderId="0" applyNumberFormat="0" applyFill="0" applyBorder="0" applyAlignment="0" applyProtection="0">
      <alignment horizontal="left"/>
    </xf>
    <xf numFmtId="171" fontId="2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4" fontId="83" fillId="8" borderId="13" applyNumberFormat="0" applyProtection="0">
      <alignment vertical="center"/>
    </xf>
    <xf numFmtId="4" fontId="84" fillId="8" borderId="13" applyNumberFormat="0" applyProtection="0">
      <alignment vertical="center"/>
    </xf>
    <xf numFmtId="4" fontId="85" fillId="8" borderId="13" applyNumberFormat="0" applyProtection="0">
      <alignment horizontal="left" vertical="center" indent="1"/>
    </xf>
    <xf numFmtId="4" fontId="85" fillId="9" borderId="0" applyNumberFormat="0" applyProtection="0">
      <alignment horizontal="left" vertical="center" indent="1"/>
    </xf>
    <xf numFmtId="4" fontId="85" fillId="10" borderId="13" applyNumberFormat="0" applyProtection="0">
      <alignment horizontal="right" vertical="center"/>
    </xf>
    <xf numFmtId="4" fontId="85" fillId="11" borderId="13" applyNumberFormat="0" applyProtection="0">
      <alignment horizontal="right" vertical="center"/>
    </xf>
    <xf numFmtId="4" fontId="85" fillId="12" borderId="13" applyNumberFormat="0" applyProtection="0">
      <alignment horizontal="right" vertical="center"/>
    </xf>
    <xf numFmtId="4" fontId="85" fillId="13" borderId="13" applyNumberFormat="0" applyProtection="0">
      <alignment horizontal="right" vertical="center"/>
    </xf>
    <xf numFmtId="4" fontId="85" fillId="14" borderId="13" applyNumberFormat="0" applyProtection="0">
      <alignment horizontal="right" vertical="center"/>
    </xf>
    <xf numFmtId="4" fontId="85" fillId="15" borderId="13" applyNumberFormat="0" applyProtection="0">
      <alignment horizontal="right" vertical="center"/>
    </xf>
    <xf numFmtId="4" fontId="85" fillId="16" borderId="13" applyNumberFormat="0" applyProtection="0">
      <alignment horizontal="right" vertical="center"/>
    </xf>
    <xf numFmtId="4" fontId="85" fillId="17" borderId="13" applyNumberFormat="0" applyProtection="0">
      <alignment horizontal="right" vertical="center"/>
    </xf>
    <xf numFmtId="4" fontId="85" fillId="18" borderId="13" applyNumberFormat="0" applyProtection="0">
      <alignment horizontal="right" vertical="center"/>
    </xf>
    <xf numFmtId="4" fontId="83" fillId="19" borderId="14" applyNumberFormat="0" applyProtection="0">
      <alignment horizontal="left" vertical="center" indent="1"/>
    </xf>
    <xf numFmtId="4" fontId="83" fillId="20" borderId="0" applyNumberFormat="0" applyProtection="0">
      <alignment horizontal="left" vertical="center" indent="1"/>
    </xf>
    <xf numFmtId="4" fontId="83" fillId="9" borderId="0" applyNumberFormat="0" applyProtection="0">
      <alignment horizontal="left" vertical="center" indent="1"/>
    </xf>
    <xf numFmtId="4" fontId="85" fillId="20" borderId="13" applyNumberFormat="0" applyProtection="0">
      <alignment horizontal="right" vertical="center"/>
    </xf>
    <xf numFmtId="4" fontId="24" fillId="20" borderId="0" applyNumberFormat="0" applyProtection="0">
      <alignment horizontal="left" vertical="center" indent="1"/>
    </xf>
    <xf numFmtId="4" fontId="24" fillId="9" borderId="0" applyNumberFormat="0" applyProtection="0">
      <alignment horizontal="left" vertical="center" indent="1"/>
    </xf>
    <xf numFmtId="4" fontId="85" fillId="21" borderId="13" applyNumberFormat="0" applyProtection="0">
      <alignment vertical="center"/>
    </xf>
    <xf numFmtId="4" fontId="86" fillId="21" borderId="13" applyNumberFormat="0" applyProtection="0">
      <alignment vertical="center"/>
    </xf>
    <xf numFmtId="4" fontId="83" fillId="20" borderId="15" applyNumberFormat="0" applyProtection="0">
      <alignment horizontal="left" vertical="center" indent="1"/>
    </xf>
    <xf numFmtId="4" fontId="85" fillId="21" borderId="13" applyNumberFormat="0" applyProtection="0">
      <alignment horizontal="right" vertical="center"/>
    </xf>
    <xf numFmtId="4" fontId="86" fillId="21" borderId="13" applyNumberFormat="0" applyProtection="0">
      <alignment horizontal="right" vertical="center"/>
    </xf>
    <xf numFmtId="4" fontId="83" fillId="20" borderId="13" applyNumberFormat="0" applyProtection="0">
      <alignment horizontal="left" vertical="center" indent="1"/>
    </xf>
    <xf numFmtId="4" fontId="87" fillId="6" borderId="15" applyNumberFormat="0" applyProtection="0">
      <alignment horizontal="left" vertical="center" indent="1"/>
    </xf>
    <xf numFmtId="4" fontId="88" fillId="21" borderId="13" applyNumberFormat="0" applyProtection="0">
      <alignment horizontal="right" vertical="center"/>
    </xf>
    <xf numFmtId="0" fontId="81" fillId="1" borderId="8" applyNumberFormat="0" applyFont="0" applyAlignment="0">
      <alignment horizontal="center"/>
    </xf>
    <xf numFmtId="0" fontId="89" fillId="0" borderId="0" applyNumberFormat="0" applyFill="0" applyBorder="0" applyAlignment="0">
      <alignment horizontal="center"/>
    </xf>
    <xf numFmtId="0" fontId="90" fillId="0" borderId="16" applyNumberFormat="0" applyFill="0" applyBorder="0" applyAlignment="0" applyProtection="0"/>
    <xf numFmtId="0" fontId="13" fillId="0" borderId="4">
      <alignment horizontal="center"/>
    </xf>
    <xf numFmtId="0" fontId="35" fillId="0" borderId="0" applyNumberFormat="0" applyFill="0" applyBorder="0" applyAlignment="0" applyProtection="0"/>
    <xf numFmtId="191" fontId="54" fillId="0" borderId="0" applyFont="0" applyFill="0" applyBorder="0" applyAlignment="0" applyProtection="0"/>
    <xf numFmtId="171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0" fontId="67" fillId="0" borderId="0"/>
    <xf numFmtId="40" fontId="91" fillId="0" borderId="0" applyBorder="0">
      <alignment horizontal="right"/>
    </xf>
    <xf numFmtId="206" fontId="58" fillId="0" borderId="2">
      <alignment horizontal="right" vertical="center"/>
    </xf>
    <xf numFmtId="206" fontId="58" fillId="0" borderId="2">
      <alignment horizontal="right" vertical="center"/>
    </xf>
    <xf numFmtId="206" fontId="58" fillId="0" borderId="2">
      <alignment horizontal="right" vertical="center"/>
    </xf>
    <xf numFmtId="206" fontId="58" fillId="0" borderId="2">
      <alignment horizontal="right" vertical="center"/>
    </xf>
    <xf numFmtId="206" fontId="58" fillId="0" borderId="2">
      <alignment horizontal="right" vertical="center"/>
    </xf>
    <xf numFmtId="206" fontId="58" fillId="0" borderId="2">
      <alignment horizontal="right" vertical="center"/>
    </xf>
    <xf numFmtId="49" fontId="24" fillId="0" borderId="0" applyFill="0" applyBorder="0" applyAlignment="0"/>
    <xf numFmtId="207" fontId="11" fillId="0" borderId="0" applyFill="0" applyBorder="0" applyAlignment="0"/>
    <xf numFmtId="208" fontId="11" fillId="0" borderId="0" applyFill="0" applyBorder="0" applyAlignment="0"/>
    <xf numFmtId="209" fontId="58" fillId="0" borderId="2">
      <alignment horizontal="center"/>
    </xf>
    <xf numFmtId="0" fontId="58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3" fontId="92" fillId="0" borderId="9" applyNumberFormat="0" applyBorder="0" applyAlignment="0"/>
    <xf numFmtId="210" fontId="93" fillId="0" borderId="0" applyFont="0" applyFill="0" applyBorder="0" applyAlignment="0" applyProtection="0"/>
    <xf numFmtId="211" fontId="54" fillId="0" borderId="0" applyFont="0" applyFill="0" applyBorder="0" applyAlignment="0" applyProtection="0"/>
    <xf numFmtId="208" fontId="58" fillId="0" borderId="0"/>
    <xf numFmtId="212" fontId="58" fillId="0" borderId="1"/>
    <xf numFmtId="3" fontId="58" fillId="0" borderId="0" applyNumberFormat="0" applyBorder="0" applyAlignment="0" applyProtection="0">
      <alignment horizontal="centerContinuous"/>
      <protection locked="0"/>
    </xf>
    <xf numFmtId="3" fontId="94" fillId="0" borderId="0">
      <protection locked="0"/>
    </xf>
    <xf numFmtId="198" fontId="95" fillId="22" borderId="3">
      <alignment vertical="top"/>
    </xf>
    <xf numFmtId="198" fontId="35" fillId="0" borderId="4">
      <alignment horizontal="left" vertical="top"/>
    </xf>
    <xf numFmtId="0" fontId="96" fillId="0" borderId="4">
      <alignment horizontal="left" vertical="center"/>
    </xf>
    <xf numFmtId="0" fontId="97" fillId="23" borderId="1">
      <alignment horizontal="left" vertical="center"/>
    </xf>
    <xf numFmtId="169" fontId="98" fillId="24" borderId="3"/>
    <xf numFmtId="198" fontId="64" fillId="0" borderId="3">
      <alignment horizontal="left" vertical="top"/>
    </xf>
    <xf numFmtId="0" fontId="99" fillId="25" borderId="0">
      <alignment horizontal="left" vertical="center"/>
    </xf>
    <xf numFmtId="213" fontId="11" fillId="0" borderId="0" applyFont="0" applyFill="0" applyBorder="0" applyAlignment="0" applyProtection="0"/>
    <xf numFmtId="214" fontId="11" fillId="0" borderId="0" applyFont="0" applyFill="0" applyBorder="0" applyAlignment="0" applyProtection="0"/>
    <xf numFmtId="215" fontId="55" fillId="0" borderId="0" applyFont="0" applyFill="0" applyBorder="0" applyAlignment="0" applyProtection="0"/>
    <xf numFmtId="216" fontId="55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8" fillId="0" borderId="0">
      <alignment vertical="center"/>
    </xf>
    <xf numFmtId="40" fontId="102" fillId="0" borderId="0" applyFont="0" applyFill="0" applyBorder="0" applyAlignment="0" applyProtection="0"/>
    <xf numFmtId="38" fontId="102" fillId="0" borderId="0" applyFont="0" applyFill="0" applyBorder="0" applyAlignment="0" applyProtection="0"/>
    <xf numFmtId="0" fontId="102" fillId="0" borderId="0" applyFont="0" applyFill="0" applyBorder="0" applyAlignment="0" applyProtection="0"/>
    <xf numFmtId="0" fontId="102" fillId="0" borderId="0" applyFont="0" applyFill="0" applyBorder="0" applyAlignment="0" applyProtection="0"/>
    <xf numFmtId="9" fontId="103" fillId="0" borderId="0" applyFont="0" applyFill="0" applyBorder="0" applyAlignment="0" applyProtection="0"/>
    <xf numFmtId="0" fontId="104" fillId="0" borderId="0"/>
    <xf numFmtId="0" fontId="105" fillId="0" borderId="17"/>
    <xf numFmtId="0" fontId="106" fillId="0" borderId="0" applyFont="0" applyFill="0" applyBorder="0" applyAlignment="0" applyProtection="0"/>
    <xf numFmtId="0" fontId="106" fillId="0" borderId="0" applyFont="0" applyFill="0" applyBorder="0" applyAlignment="0" applyProtection="0"/>
    <xf numFmtId="217" fontId="106" fillId="0" borderId="0" applyFont="0" applyFill="0" applyBorder="0" applyAlignment="0" applyProtection="0"/>
    <xf numFmtId="218" fontId="106" fillId="0" borderId="0" applyFont="0" applyFill="0" applyBorder="0" applyAlignment="0" applyProtection="0"/>
    <xf numFmtId="0" fontId="107" fillId="0" borderId="0"/>
    <xf numFmtId="0" fontId="66" fillId="0" borderId="0"/>
    <xf numFmtId="167" fontId="72" fillId="0" borderId="0" applyFont="0" applyFill="0" applyBorder="0" applyAlignment="0" applyProtection="0"/>
    <xf numFmtId="168" fontId="72" fillId="0" borderId="0" applyFont="0" applyFill="0" applyBorder="0" applyAlignment="0" applyProtection="0"/>
    <xf numFmtId="41" fontId="11" fillId="0" borderId="0" applyFont="0" applyFill="0" applyBorder="0" applyAlignment="0" applyProtection="0"/>
    <xf numFmtId="0" fontId="68" fillId="0" borderId="0"/>
    <xf numFmtId="219" fontId="72" fillId="0" borderId="0" applyFont="0" applyFill="0" applyBorder="0" applyAlignment="0" applyProtection="0"/>
    <xf numFmtId="169" fontId="19" fillId="0" borderId="0" applyFont="0" applyFill="0" applyBorder="0" applyAlignment="0" applyProtection="0"/>
    <xf numFmtId="181" fontId="72" fillId="0" borderId="0" applyFont="0" applyFill="0" applyBorder="0" applyAlignment="0" applyProtection="0"/>
    <xf numFmtId="168" fontId="23" fillId="0" borderId="0" applyNumberFormat="0" applyFont="0" applyFill="0" applyBorder="0" applyAlignment="0" applyProtection="0"/>
    <xf numFmtId="0" fontId="10" fillId="0" borderId="0"/>
    <xf numFmtId="220" fontId="10" fillId="0" borderId="0" applyFont="0" applyFill="0" applyBorder="0" applyAlignment="0" applyProtection="0"/>
    <xf numFmtId="0" fontId="6" fillId="0" borderId="0"/>
    <xf numFmtId="184" fontId="10" fillId="0" borderId="0" applyFont="0" applyFill="0" applyBorder="0" applyAlignment="0" applyProtection="0"/>
    <xf numFmtId="0" fontId="11" fillId="0" borderId="0" applyFill="0" applyBorder="0" applyAlignment="0" applyProtection="0"/>
    <xf numFmtId="184" fontId="10" fillId="0" borderId="0" applyFont="0" applyFill="0" applyBorder="0" applyAlignment="0" applyProtection="0"/>
    <xf numFmtId="0" fontId="9" fillId="0" borderId="0"/>
    <xf numFmtId="0" fontId="10" fillId="0" borderId="0"/>
    <xf numFmtId="9" fontId="11" fillId="0" borderId="0" applyFont="0" applyFill="0" applyBorder="0" applyAlignment="0" applyProtection="0"/>
    <xf numFmtId="0" fontId="47" fillId="0" borderId="0"/>
    <xf numFmtId="0" fontId="13" fillId="0" borderId="0"/>
    <xf numFmtId="0" fontId="108" fillId="0" borderId="0" applyNumberFormat="0" applyFill="0" applyBorder="0" applyProtection="0">
      <alignment vertical="top"/>
    </xf>
    <xf numFmtId="0" fontId="11" fillId="0" borderId="0"/>
    <xf numFmtId="0" fontId="47" fillId="0" borderId="0"/>
    <xf numFmtId="0" fontId="11" fillId="0" borderId="0"/>
    <xf numFmtId="184" fontId="11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/>
    <xf numFmtId="0" fontId="58" fillId="0" borderId="0"/>
    <xf numFmtId="3" fontId="13" fillId="0" borderId="0"/>
    <xf numFmtId="3" fontId="13" fillId="0" borderId="0"/>
    <xf numFmtId="168" fontId="10" fillId="0" borderId="0" applyFont="0" applyFill="0" applyBorder="0" applyAlignment="0" applyProtection="0"/>
    <xf numFmtId="170" fontId="11" fillId="0" borderId="0" applyFill="0" applyBorder="0" applyAlignment="0" applyProtection="0"/>
    <xf numFmtId="168" fontId="47" fillId="0" borderId="0" applyFont="0" applyFill="0" applyBorder="0" applyAlignment="0" applyProtection="0"/>
    <xf numFmtId="0" fontId="47" fillId="0" borderId="0"/>
  </cellStyleXfs>
  <cellXfs count="48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09" fillId="0" borderId="6" xfId="0" applyFont="1" applyFill="1" applyBorder="1" applyAlignment="1" applyProtection="1">
      <alignment horizontal="center" wrapText="1"/>
    </xf>
    <xf numFmtId="3" fontId="109" fillId="0" borderId="6" xfId="0" applyNumberFormat="1" applyFont="1" applyFill="1" applyBorder="1" applyAlignment="1" applyProtection="1">
      <alignment horizontal="right"/>
    </xf>
    <xf numFmtId="0" fontId="109" fillId="0" borderId="6" xfId="0" applyFont="1" applyFill="1" applyBorder="1" applyAlignment="1" applyProtection="1">
      <alignment horizontal="left" wrapText="1"/>
    </xf>
    <xf numFmtId="0" fontId="109" fillId="0" borderId="6" xfId="0" applyNumberFormat="1" applyFont="1" applyFill="1" applyBorder="1" applyAlignment="1" applyProtection="1">
      <alignment horizontal="left" wrapText="1"/>
    </xf>
    <xf numFmtId="0" fontId="110" fillId="0" borderId="6" xfId="0" applyNumberFormat="1" applyFont="1" applyFill="1" applyBorder="1" applyAlignment="1" applyProtection="1">
      <alignment horizontal="left" wrapText="1"/>
    </xf>
    <xf numFmtId="3" fontId="110" fillId="0" borderId="6" xfId="0" applyNumberFormat="1" applyFont="1" applyFill="1" applyBorder="1" applyAlignment="1" applyProtection="1">
      <alignment horizontal="right"/>
    </xf>
    <xf numFmtId="0" fontId="68" fillId="0" borderId="6" xfId="0" applyNumberFormat="1" applyFont="1" applyFill="1" applyBorder="1" applyAlignment="1" applyProtection="1">
      <alignment horizontal="left" wrapText="1"/>
    </xf>
    <xf numFmtId="3" fontId="68" fillId="0" borderId="6" xfId="0" applyNumberFormat="1" applyFont="1" applyFill="1" applyBorder="1" applyAlignment="1" applyProtection="1">
      <alignment horizontal="right"/>
    </xf>
    <xf numFmtId="0" fontId="111" fillId="0" borderId="6" xfId="0" applyNumberFormat="1" applyFont="1" applyFill="1" applyBorder="1" applyAlignment="1" applyProtection="1">
      <alignment horizontal="left" wrapText="1"/>
    </xf>
    <xf numFmtId="3" fontId="111" fillId="0" borderId="6" xfId="0" applyNumberFormat="1" applyFont="1" applyFill="1" applyBorder="1" applyAlignment="1" applyProtection="1">
      <alignment horizontal="right"/>
    </xf>
    <xf numFmtId="0" fontId="111" fillId="0" borderId="6" xfId="247" applyNumberFormat="1" applyFont="1" applyFill="1" applyBorder="1" applyAlignment="1" applyProtection="1">
      <alignment horizontal="left" wrapText="1"/>
    </xf>
    <xf numFmtId="0" fontId="68" fillId="0" borderId="6" xfId="247" applyNumberFormat="1" applyFont="1" applyFill="1" applyBorder="1" applyAlignment="1" applyProtection="1">
      <alignment horizontal="left" wrapText="1"/>
    </xf>
    <xf numFmtId="0" fontId="109" fillId="0" borderId="6" xfId="232" applyNumberFormat="1" applyFont="1" applyFill="1" applyBorder="1" applyAlignment="1" applyProtection="1">
      <alignment horizontal="left" wrapText="1"/>
    </xf>
    <xf numFmtId="3" fontId="109" fillId="0" borderId="6" xfId="232" applyNumberFormat="1" applyFont="1" applyFill="1" applyBorder="1" applyAlignment="1" applyProtection="1">
      <alignment horizontal="right"/>
    </xf>
    <xf numFmtId="0" fontId="109" fillId="0" borderId="6" xfId="406" applyNumberFormat="1" applyFont="1" applyFill="1" applyBorder="1" applyAlignment="1" applyProtection="1">
      <alignment horizontal="left" wrapText="1"/>
    </xf>
    <xf numFmtId="3" fontId="109" fillId="0" borderId="6" xfId="406" applyNumberFormat="1" applyFont="1" applyFill="1" applyBorder="1" applyAlignment="1" applyProtection="1">
      <alignment horizontal="right"/>
    </xf>
    <xf numFmtId="3" fontId="109" fillId="0" borderId="6" xfId="247" applyNumberFormat="1" applyFont="1" applyFill="1" applyBorder="1" applyAlignment="1" applyProtection="1">
      <alignment horizontal="right"/>
    </xf>
    <xf numFmtId="0" fontId="68" fillId="0" borderId="6" xfId="247" quotePrefix="1" applyNumberFormat="1" applyFont="1" applyFill="1" applyBorder="1" applyAlignment="1" applyProtection="1">
      <alignment horizontal="left" wrapText="1"/>
    </xf>
    <xf numFmtId="3" fontId="68" fillId="0" borderId="6" xfId="247" applyNumberFormat="1" applyFont="1" applyFill="1" applyBorder="1" applyAlignment="1" applyProtection="1">
      <alignment horizontal="right"/>
    </xf>
    <xf numFmtId="0" fontId="111" fillId="0" borderId="6" xfId="247" quotePrefix="1" applyNumberFormat="1" applyFont="1" applyFill="1" applyBorder="1" applyAlignment="1" applyProtection="1">
      <alignment horizontal="left" wrapText="1"/>
    </xf>
    <xf numFmtId="0" fontId="111" fillId="0" borderId="6" xfId="0" quotePrefix="1" applyNumberFormat="1" applyFont="1" applyFill="1" applyBorder="1" applyAlignment="1" applyProtection="1">
      <alignment horizontal="left" wrapText="1"/>
    </xf>
    <xf numFmtId="3" fontId="109" fillId="2" borderId="6" xfId="0" applyNumberFormat="1" applyFont="1" applyFill="1" applyBorder="1" applyAlignment="1">
      <alignment horizontal="right" vertical="center" wrapText="1"/>
    </xf>
    <xf numFmtId="0" fontId="109" fillId="2" borderId="6" xfId="0" applyFont="1" applyFill="1" applyBorder="1" applyAlignment="1">
      <alignment vertical="center" wrapText="1"/>
    </xf>
    <xf numFmtId="3" fontId="68" fillId="2" borderId="6" xfId="0" applyNumberFormat="1" applyFont="1" applyFill="1" applyBorder="1" applyAlignment="1">
      <alignment horizontal="right" vertical="center" wrapText="1"/>
    </xf>
    <xf numFmtId="0" fontId="68" fillId="2" borderId="6" xfId="0" applyFont="1" applyFill="1" applyBorder="1" applyAlignment="1">
      <alignment vertical="center" wrapText="1"/>
    </xf>
    <xf numFmtId="0" fontId="109" fillId="2" borderId="7" xfId="0" applyFont="1" applyFill="1" applyBorder="1" applyAlignment="1">
      <alignment vertical="center" wrapText="1"/>
    </xf>
    <xf numFmtId="3" fontId="112" fillId="2" borderId="7" xfId="0" applyNumberFormat="1" applyFont="1" applyFill="1" applyBorder="1" applyAlignment="1">
      <alignment horizontal="right" vertical="center" wrapText="1"/>
    </xf>
    <xf numFmtId="0" fontId="109" fillId="0" borderId="6" xfId="0" applyFont="1" applyFill="1" applyBorder="1" applyAlignment="1">
      <alignment horizontal="center"/>
    </xf>
    <xf numFmtId="221" fontId="109" fillId="0" borderId="6" xfId="0" applyNumberFormat="1" applyFont="1" applyFill="1" applyBorder="1" applyAlignment="1" applyProtection="1">
      <alignment horizontal="center"/>
    </xf>
    <xf numFmtId="221" fontId="110" fillId="0" borderId="6" xfId="0" applyNumberFormat="1" applyFont="1" applyFill="1" applyBorder="1" applyAlignment="1" applyProtection="1">
      <alignment horizontal="center"/>
    </xf>
    <xf numFmtId="221" fontId="68" fillId="0" borderId="6" xfId="0" applyNumberFormat="1" applyFont="1" applyFill="1" applyBorder="1" applyAlignment="1" applyProtection="1">
      <alignment horizontal="center"/>
    </xf>
    <xf numFmtId="221" fontId="111" fillId="0" borderId="6" xfId="0" applyNumberFormat="1" applyFont="1" applyFill="1" applyBorder="1" applyAlignment="1" applyProtection="1">
      <alignment horizontal="center"/>
    </xf>
    <xf numFmtId="0" fontId="109" fillId="2" borderId="6" xfId="0" applyFont="1" applyFill="1" applyBorder="1" applyAlignment="1">
      <alignment horizontal="center" vertical="center" wrapText="1"/>
    </xf>
    <xf numFmtId="0" fontId="68" fillId="2" borderId="6" xfId="0" applyFont="1" applyFill="1" applyBorder="1" applyAlignment="1">
      <alignment horizontal="center" vertical="center" wrapText="1"/>
    </xf>
    <xf numFmtId="0" fontId="109" fillId="2" borderId="7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1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18" xfId="0" applyFont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407">
    <cellStyle name="_x0001_" xfId="7"/>
    <cellStyle name="          _x000d_&#10;shell=progman.exe_x000d_&#10;m" xfId="8"/>
    <cellStyle name="#,##0" xfId="9"/>
    <cellStyle name="??" xfId="10"/>
    <cellStyle name="?? [0.00]_ Att. 1- Cover" xfId="11"/>
    <cellStyle name="?? [0]" xfId="12"/>
    <cellStyle name="?_x001d_??%U©÷u&amp;H©÷9_x0008_? s&#10;_x0007__x0001__x0001_" xfId="13"/>
    <cellStyle name="???? [0.00]_PRODUCT DETAIL Q1" xfId="14"/>
    <cellStyle name="????_PRODUCT DETAIL Q1" xfId="15"/>
    <cellStyle name="???[0]_?? DI" xfId="16"/>
    <cellStyle name="???_?? DI" xfId="17"/>
    <cellStyle name="??[0]_BRE" xfId="18"/>
    <cellStyle name="??_ ??? ???? " xfId="19"/>
    <cellStyle name="??A? [0]_ÿÿÿÿÿÿ_1_¢¬???¢â? " xfId="20"/>
    <cellStyle name="??A?_ÿÿÿÿÿÿ_1_¢¬???¢â? " xfId="21"/>
    <cellStyle name="?¡±¢¥?_?¨ù??¢´¢¥_¢¬???¢â? " xfId="22"/>
    <cellStyle name="?ðÇ%U?&amp;H?_x0008_?s&#10;_x0007__x0001__x0001_" xfId="23"/>
    <cellStyle name="_130307 So sanh thuc hien 2012 - du toan 2012 moi (pan khac)" xfId="24"/>
    <cellStyle name="_130313 Mau  bieu bao cao nguon luc cua dia phuong sua" xfId="25"/>
    <cellStyle name="_130818 Tong hop Danh gia thu 2013" xfId="26"/>
    <cellStyle name="_130818 Tong hop Danh gia thu 2013_140921 bu giam thu ND 209" xfId="27"/>
    <cellStyle name="_130818 Tong hop Danh gia thu 2013_140921 bu giam thu ND 209_Phu luc so 5 - sua ngay 04-01" xfId="28"/>
    <cellStyle name="_Bang Chi tieu (2)" xfId="29"/>
    <cellStyle name="_DG 2012-DT2013 - Theo sac thue -sua" xfId="30"/>
    <cellStyle name="_DG 2012-DT2013 - Theo sac thue -sua_27-8Tong hop PA uoc 2012-DT 2013 -PA 420.000 ty-490.000 ty chuyen doi" xfId="31"/>
    <cellStyle name="_Huong CHI tieu Nhiem vu CTMTQG 2014(1)" xfId="32"/>
    <cellStyle name="_KT (2)" xfId="33"/>
    <cellStyle name="_KT (2)_1" xfId="34"/>
    <cellStyle name="_KT (2)_2" xfId="35"/>
    <cellStyle name="_KT (2)_2_TG-TH" xfId="36"/>
    <cellStyle name="_KT (2)_3" xfId="37"/>
    <cellStyle name="_KT (2)_3_TG-TH" xfId="38"/>
    <cellStyle name="_KT (2)_4" xfId="39"/>
    <cellStyle name="_KT (2)_4_TG-TH" xfId="40"/>
    <cellStyle name="_KT (2)_5" xfId="41"/>
    <cellStyle name="_KT (2)_TG-TH" xfId="42"/>
    <cellStyle name="_KT_TG" xfId="43"/>
    <cellStyle name="_KT_TG_1" xfId="44"/>
    <cellStyle name="_KT_TG_2" xfId="45"/>
    <cellStyle name="_KT_TG_3" xfId="46"/>
    <cellStyle name="_KT_TG_4" xfId="47"/>
    <cellStyle name="_KH.DTC.gd2016-2020 tinh (T2-2015)" xfId="48"/>
    <cellStyle name="_Phu luc kem BC gui VP Bo (18.2)" xfId="49"/>
    <cellStyle name="_TG-TH" xfId="50"/>
    <cellStyle name="_TG-TH_1" xfId="51"/>
    <cellStyle name="_TG-TH_2" xfId="52"/>
    <cellStyle name="_TG-TH_3" xfId="53"/>
    <cellStyle name="_TG-TH_4" xfId="54"/>
    <cellStyle name="~1" xfId="55"/>
    <cellStyle name="•W€_STDFOR" xfId="56"/>
    <cellStyle name="•W_MARINE" xfId="57"/>
    <cellStyle name="W_STDFOR" xfId="58"/>
    <cellStyle name="0" xfId="59"/>
    <cellStyle name="0.0" xfId="60"/>
    <cellStyle name="0.00" xfId="61"/>
    <cellStyle name="1" xfId="62"/>
    <cellStyle name="1_2-Ha GiangBB2011-V1" xfId="63"/>
    <cellStyle name="1_50-BB Vung tau 2011" xfId="64"/>
    <cellStyle name="1_52-Long An2011.BB-V1" xfId="65"/>
    <cellStyle name="1_bieu 1" xfId="66"/>
    <cellStyle name="1_bieu 2" xfId="67"/>
    <cellStyle name="1_bieu 4" xfId="68"/>
    <cellStyle name="¹éºÐÀ²_±âÅ¸" xfId="69"/>
    <cellStyle name="2" xfId="70"/>
    <cellStyle name="20" xfId="71"/>
    <cellStyle name="3" xfId="72"/>
    <cellStyle name="4" xfId="73"/>
    <cellStyle name="6" xfId="74"/>
    <cellStyle name="ÅëÈ­ [0]_¿ì¹°Åë" xfId="75"/>
    <cellStyle name="AeE­ [0]_INQUIRY ¿?¾÷AßAø " xfId="76"/>
    <cellStyle name="ÅëÈ­ [0]_laroux" xfId="77"/>
    <cellStyle name="ÅëÈ­_¿ì¹°Åë" xfId="78"/>
    <cellStyle name="AeE­_INQUIRY ¿?¾÷AßAø " xfId="79"/>
    <cellStyle name="ÅëÈ­_laroux" xfId="80"/>
    <cellStyle name="args.style" xfId="81"/>
    <cellStyle name="ÄÞ¸¶ [0]_¿ì¹°Åë" xfId="82"/>
    <cellStyle name="AÞ¸¶ [0]_INQUIRY ¿?¾÷AßAø " xfId="83"/>
    <cellStyle name="ÄÞ¸¶ [0]_laroux" xfId="84"/>
    <cellStyle name="ÄÞ¸¶_¿ì¹°Åë" xfId="85"/>
    <cellStyle name="AÞ¸¶_INQUIRY ¿?¾÷AßAø " xfId="86"/>
    <cellStyle name="ÄÞ¸¶_laroux" xfId="87"/>
    <cellStyle name="AutoFormat Options" xfId="88"/>
    <cellStyle name="Body" xfId="89"/>
    <cellStyle name="C?AØ_¿?¾÷CoE² " xfId="90"/>
    <cellStyle name="Ç¥ÁØ_#2(M17)_1" xfId="91"/>
    <cellStyle name="C￥AØ_¿μ¾÷CoE² " xfId="92"/>
    <cellStyle name="Ç¥ÁØ_±³°¢¼ö·®" xfId="93"/>
    <cellStyle name="C￥AØ_Sheet1_¿μ¾÷CoE² " xfId="94"/>
    <cellStyle name="Calc Currency (0)" xfId="95"/>
    <cellStyle name="Calc Currency (2)" xfId="96"/>
    <cellStyle name="Calc Percent (0)" xfId="97"/>
    <cellStyle name="Calc Percent (1)" xfId="98"/>
    <cellStyle name="Calc Percent (2)" xfId="99"/>
    <cellStyle name="Calc Units (0)" xfId="100"/>
    <cellStyle name="Calc Units (1)" xfId="101"/>
    <cellStyle name="Calc Units (2)" xfId="102"/>
    <cellStyle name="category" xfId="103"/>
    <cellStyle name="Comma  - Style1" xfId="104"/>
    <cellStyle name="Comma  - Style2" xfId="105"/>
    <cellStyle name="Comma  - Style3" xfId="106"/>
    <cellStyle name="Comma  - Style4" xfId="107"/>
    <cellStyle name="Comma  - Style5" xfId="108"/>
    <cellStyle name="Comma  - Style6" xfId="109"/>
    <cellStyle name="Comma  - Style7" xfId="110"/>
    <cellStyle name="Comma  - Style8" xfId="111"/>
    <cellStyle name="Comma [00]" xfId="112"/>
    <cellStyle name="Comma 10" xfId="113"/>
    <cellStyle name="Comma 10 10" xfId="114"/>
    <cellStyle name="Comma 10 11" xfId="403"/>
    <cellStyle name="Comma 10 2" xfId="385"/>
    <cellStyle name="Comma 11" xfId="387"/>
    <cellStyle name="Comma 12" xfId="115"/>
    <cellStyle name="Comma 13" xfId="116"/>
    <cellStyle name="Comma 14" xfId="117"/>
    <cellStyle name="Comma 15" xfId="118"/>
    <cellStyle name="Comma 2" xfId="3"/>
    <cellStyle name="Comma 2 10" xfId="405"/>
    <cellStyle name="Comma 2 2" xfId="119"/>
    <cellStyle name="Comma 2 28" xfId="120"/>
    <cellStyle name="Comma 2 3" xfId="398"/>
    <cellStyle name="Comma 2 3 2" xfId="121"/>
    <cellStyle name="Comma 2_bieu 1" xfId="122"/>
    <cellStyle name="Comma 3" xfId="4"/>
    <cellStyle name="Comma 3 2" xfId="397"/>
    <cellStyle name="Comma 4" xfId="123"/>
    <cellStyle name="Comma 4 20" xfId="124"/>
    <cellStyle name="Comma 5" xfId="404"/>
    <cellStyle name="Comma 5 2" xfId="386"/>
    <cellStyle name="Comma 5 3" xfId="383"/>
    <cellStyle name="Comma 6" xfId="125"/>
    <cellStyle name="Comma 7" xfId="126"/>
    <cellStyle name="Comma 8" xfId="127"/>
    <cellStyle name="comma zerodec" xfId="128"/>
    <cellStyle name="Comma0" xfId="129"/>
    <cellStyle name="Copied" xfId="130"/>
    <cellStyle name="Currency [00]" xfId="131"/>
    <cellStyle name="Currency0" xfId="132"/>
    <cellStyle name="Currency1" xfId="133"/>
    <cellStyle name="Chi phÝ kh¸c_Book1" xfId="134"/>
    <cellStyle name="Date" xfId="135"/>
    <cellStyle name="Date Short" xfId="136"/>
    <cellStyle name="Dezimal [0]_NEGS" xfId="137"/>
    <cellStyle name="Dezimal_NEGS" xfId="138"/>
    <cellStyle name="Dollar (zero dec)" xfId="139"/>
    <cellStyle name="Dziesi?tny [0]_Invoices2001Slovakia" xfId="140"/>
    <cellStyle name="Dziesi?tny_Invoices2001Slovakia" xfId="141"/>
    <cellStyle name="Dziesietny [0]_Invoices2001Slovakia" xfId="142"/>
    <cellStyle name="Dziesiętny [0]_Invoices2001Slovakia" xfId="143"/>
    <cellStyle name="Dziesietny [0]_Invoices2001Slovakia_Book1" xfId="144"/>
    <cellStyle name="Dziesiętny [0]_Invoices2001Slovakia_Book1" xfId="145"/>
    <cellStyle name="Dziesietny [0]_Invoices2001Slovakia_Book1_Tong hop Cac tuyen(9-1-06)" xfId="146"/>
    <cellStyle name="Dziesiętny [0]_Invoices2001Slovakia_Book1_Tong hop Cac tuyen(9-1-06)" xfId="147"/>
    <cellStyle name="Dziesietny [0]_Invoices2001Slovakia_KL K.C mat duong" xfId="148"/>
    <cellStyle name="Dziesiętny [0]_Invoices2001Slovakia_Nhalamviec VTC(25-1-05)" xfId="149"/>
    <cellStyle name="Dziesietny [0]_Invoices2001Slovakia_TDT KHANH HOA" xfId="150"/>
    <cellStyle name="Dziesiętny [0]_Invoices2001Slovakia_TDT KHANH HOA" xfId="151"/>
    <cellStyle name="Dziesietny [0]_Invoices2001Slovakia_TDT KHANH HOA_Tong hop Cac tuyen(9-1-06)" xfId="152"/>
    <cellStyle name="Dziesiętny [0]_Invoices2001Slovakia_TDT KHANH HOA_Tong hop Cac tuyen(9-1-06)" xfId="153"/>
    <cellStyle name="Dziesietny [0]_Invoices2001Slovakia_TDT quangngai" xfId="154"/>
    <cellStyle name="Dziesiętny [0]_Invoices2001Slovakia_TDT quangngai" xfId="155"/>
    <cellStyle name="Dziesietny [0]_Invoices2001Slovakia_Tong hop Cac tuyen(9-1-06)" xfId="156"/>
    <cellStyle name="Dziesietny_Invoices2001Slovakia" xfId="157"/>
    <cellStyle name="Dziesiętny_Invoices2001Slovakia" xfId="158"/>
    <cellStyle name="Dziesietny_Invoices2001Slovakia_Book1" xfId="159"/>
    <cellStyle name="Dziesiętny_Invoices2001Slovakia_Book1" xfId="160"/>
    <cellStyle name="Dziesietny_Invoices2001Slovakia_Book1_Tong hop Cac tuyen(9-1-06)" xfId="161"/>
    <cellStyle name="Dziesiętny_Invoices2001Slovakia_Book1_Tong hop Cac tuyen(9-1-06)" xfId="162"/>
    <cellStyle name="Dziesietny_Invoices2001Slovakia_KL K.C mat duong" xfId="163"/>
    <cellStyle name="Dziesiętny_Invoices2001Slovakia_Nhalamviec VTC(25-1-05)" xfId="164"/>
    <cellStyle name="Dziesietny_Invoices2001Slovakia_TDT KHANH HOA" xfId="165"/>
    <cellStyle name="Dziesiętny_Invoices2001Slovakia_TDT KHANH HOA" xfId="166"/>
    <cellStyle name="Dziesietny_Invoices2001Slovakia_TDT KHANH HOA_Tong hop Cac tuyen(9-1-06)" xfId="167"/>
    <cellStyle name="Dziesiętny_Invoices2001Slovakia_TDT KHANH HOA_Tong hop Cac tuyen(9-1-06)" xfId="168"/>
    <cellStyle name="Dziesietny_Invoices2001Slovakia_TDT quangngai" xfId="169"/>
    <cellStyle name="Dziesiętny_Invoices2001Slovakia_TDT quangngai" xfId="170"/>
    <cellStyle name="Dziesietny_Invoices2001Slovakia_Tong hop Cac tuyen(9-1-06)" xfId="171"/>
    <cellStyle name="Enter Currency (0)" xfId="172"/>
    <cellStyle name="Enter Currency (2)" xfId="173"/>
    <cellStyle name="Enter Units (0)" xfId="174"/>
    <cellStyle name="Enter Units (1)" xfId="175"/>
    <cellStyle name="Enter Units (2)" xfId="176"/>
    <cellStyle name="Entered" xfId="177"/>
    <cellStyle name="Euro" xfId="178"/>
    <cellStyle name="Fixed" xfId="179"/>
    <cellStyle name="Grey" xfId="180"/>
    <cellStyle name="HAI" xfId="181"/>
    <cellStyle name="Head 1" xfId="182"/>
    <cellStyle name="HEADER" xfId="183"/>
    <cellStyle name="Header1" xfId="184"/>
    <cellStyle name="Header2" xfId="185"/>
    <cellStyle name="HEADING1" xfId="186"/>
    <cellStyle name="HEADING2" xfId="187"/>
    <cellStyle name="HEADINGS" xfId="188"/>
    <cellStyle name="HEADINGSTOP" xfId="189"/>
    <cellStyle name="headoption" xfId="190"/>
    <cellStyle name="Hoa-Scholl" xfId="191"/>
    <cellStyle name="i·0" xfId="192"/>
    <cellStyle name="Input [yellow]" xfId="193"/>
    <cellStyle name="khanh" xfId="194"/>
    <cellStyle name="Ledger 17 x 11 in" xfId="195"/>
    <cellStyle name="Ledger 17 x 11 in 2" xfId="196"/>
    <cellStyle name="Ledger 17 x 11 in 3" xfId="197"/>
    <cellStyle name="Ledger 17 x 11 in_bieu 1" xfId="198"/>
    <cellStyle name="Link Currency (0)" xfId="199"/>
    <cellStyle name="Link Currency (2)" xfId="200"/>
    <cellStyle name="Link Units (0)" xfId="201"/>
    <cellStyle name="Link Units (1)" xfId="202"/>
    <cellStyle name="Link Units (2)" xfId="203"/>
    <cellStyle name="Migliaia (0)_CALPREZZ" xfId="204"/>
    <cellStyle name="Migliaia_ PESO ELETTR." xfId="205"/>
    <cellStyle name="Millares [0]_Well Timing" xfId="206"/>
    <cellStyle name="Millares_Well Timing" xfId="207"/>
    <cellStyle name="Milliers [0]_      " xfId="208"/>
    <cellStyle name="Milliers_      " xfId="209"/>
    <cellStyle name="Model" xfId="210"/>
    <cellStyle name="moi" xfId="211"/>
    <cellStyle name="Moneda [0]_Well Timing" xfId="212"/>
    <cellStyle name="Moneda_Well Timing" xfId="213"/>
    <cellStyle name="Monétaire [0]_      " xfId="214"/>
    <cellStyle name="Monétaire_      " xfId="215"/>
    <cellStyle name="n" xfId="216"/>
    <cellStyle name="New Times Roman" xfId="217"/>
    <cellStyle name="no dec" xfId="218"/>
    <cellStyle name="Normal" xfId="0" builtinId="0"/>
    <cellStyle name="Normal - Style1" xfId="219"/>
    <cellStyle name="Normal 10" xfId="220"/>
    <cellStyle name="Normal 10 2" xfId="389"/>
    <cellStyle name="Normal 11" xfId="6"/>
    <cellStyle name="Normal 11 2" xfId="221"/>
    <cellStyle name="Normal 11 3" xfId="388"/>
    <cellStyle name="Normal 12" xfId="222"/>
    <cellStyle name="Normal 13" xfId="223"/>
    <cellStyle name="Normal 13 2" xfId="224"/>
    <cellStyle name="Normal 13 3" xfId="384"/>
    <cellStyle name="Normal 15" xfId="225"/>
    <cellStyle name="Normal 2" xfId="1"/>
    <cellStyle name="Normal 2 2" xfId="226"/>
    <cellStyle name="Normal 2 2 2" xfId="227"/>
    <cellStyle name="Normal 2 2 3" xfId="396"/>
    <cellStyle name="Normal 2 3" xfId="228"/>
    <cellStyle name="Normal 2 3 2" xfId="229"/>
    <cellStyle name="Normal 2 3 3" xfId="230"/>
    <cellStyle name="Normal 2 3 4" xfId="395"/>
    <cellStyle name="Normal 2 4" xfId="231"/>
    <cellStyle name="Normal 2 5" xfId="402"/>
    <cellStyle name="Normal 2 6" xfId="232"/>
    <cellStyle name="Normal 2_160507 Bieu mau NSDP ND sua ND73" xfId="233"/>
    <cellStyle name="Normal 2_TK hang nam" xfId="406"/>
    <cellStyle name="Normal 23" xfId="234"/>
    <cellStyle name="Normal 24" xfId="235"/>
    <cellStyle name="Normal 25" xfId="236"/>
    <cellStyle name="Normal 26" xfId="237"/>
    <cellStyle name="Normal 27" xfId="238"/>
    <cellStyle name="Normal 28" xfId="239"/>
    <cellStyle name="Normal 29" xfId="240"/>
    <cellStyle name="Normal 3" xfId="241"/>
    <cellStyle name="Normal 3 2" xfId="242"/>
    <cellStyle name="Normal 3 3" xfId="401"/>
    <cellStyle name="Normal 30" xfId="243"/>
    <cellStyle name="Normal 31" xfId="244"/>
    <cellStyle name="Normal 32" xfId="245"/>
    <cellStyle name="Normal 34" xfId="382"/>
    <cellStyle name="Normal 4" xfId="246"/>
    <cellStyle name="Normal 4 2" xfId="247"/>
    <cellStyle name="Normal 4 2 2" xfId="394"/>
    <cellStyle name="Normal 4 3" xfId="400"/>
    <cellStyle name="Normal 4_160513 Bieu mau NSDP ND sua ND73" xfId="248"/>
    <cellStyle name="Normal 5" xfId="249"/>
    <cellStyle name="Normal 5 2" xfId="399"/>
    <cellStyle name="Normal 6" xfId="250"/>
    <cellStyle name="Normal 6 2" xfId="251"/>
    <cellStyle name="Normal 6 3" xfId="393"/>
    <cellStyle name="Normal 7" xfId="252"/>
    <cellStyle name="Normal 7 2" xfId="392"/>
    <cellStyle name="Normal 8" xfId="253"/>
    <cellStyle name="Normal 8 2" xfId="391"/>
    <cellStyle name="Normal 9" xfId="254"/>
    <cellStyle name="Normal 9 2" xfId="255"/>
    <cellStyle name="Normal 9_BieuHD2016-2020Tquang2(OK)" xfId="256"/>
    <cellStyle name="Normal1" xfId="257"/>
    <cellStyle name="Normale_ PESO ELETTR." xfId="258"/>
    <cellStyle name="Normalny_Cennik obowiazuje od 06-08-2001 r (1)" xfId="259"/>
    <cellStyle name="Œ…‹æØ‚è [0.00]_laroux" xfId="260"/>
    <cellStyle name="Œ…‹æØ‚è_laroux" xfId="261"/>
    <cellStyle name="oft Excel]_x000d_&#10;Comment=open=/f ‚ðw’è‚·‚é‚ÆAƒ†[ƒU[’è‹`ŠÖ”‚ðŠÖ”“\‚è•t‚¯‚Ìˆê——‚É“o˜^‚·‚é‚±‚Æ‚ª‚Å‚«‚Ü‚·B_x000d_&#10;Maximized" xfId="262"/>
    <cellStyle name="oft Excel]_x000d_&#10;Comment=open=/f ‚ðŽw’è‚·‚é‚ÆAƒ†[ƒU[’è‹`ŠÖ”‚ðŠÖ”“\‚è•t‚¯‚Ìˆê——‚É“o˜^‚·‚é‚±‚Æ‚ª‚Å‚«‚Ü‚·B_x000d_&#10;Maximized" xfId="263"/>
    <cellStyle name="oft Excel]_x000d_&#10;Comment=The open=/f lines load custom functions into the Paste Function list._x000d_&#10;Maximized=2_x000d_&#10;Basics=1_x000d_&#10;A" xfId="264"/>
    <cellStyle name="oft Excel]_x000d_&#10;Comment=The open=/f lines load custom functions into the Paste Function list._x000d_&#10;Maximized=3_x000d_&#10;Basics=1_x000d_&#10;A" xfId="265"/>
    <cellStyle name="omma [0]_Mktg Prog" xfId="266"/>
    <cellStyle name="ormal_Sheet1_1" xfId="267"/>
    <cellStyle name="per.style" xfId="268"/>
    <cellStyle name="Percent [0]" xfId="269"/>
    <cellStyle name="Percent [00]" xfId="270"/>
    <cellStyle name="Percent [2]" xfId="271"/>
    <cellStyle name="Percent 10" xfId="272"/>
    <cellStyle name="Percent 2" xfId="2"/>
    <cellStyle name="Percent 2 2" xfId="390"/>
    <cellStyle name="Percent 3" xfId="5"/>
    <cellStyle name="Percent 6" xfId="273"/>
    <cellStyle name="PERCENTAGE" xfId="274"/>
    <cellStyle name="PrePop Currency (0)" xfId="275"/>
    <cellStyle name="PrePop Currency (2)" xfId="276"/>
    <cellStyle name="PrePop Units (0)" xfId="277"/>
    <cellStyle name="PrePop Units (1)" xfId="278"/>
    <cellStyle name="PrePop Units (2)" xfId="279"/>
    <cellStyle name="pricing" xfId="280"/>
    <cellStyle name="PSChar" xfId="281"/>
    <cellStyle name="PSHeading" xfId="282"/>
    <cellStyle name="regstoresfromspecstores" xfId="283"/>
    <cellStyle name="RevList" xfId="284"/>
    <cellStyle name="S—_x0008_" xfId="285"/>
    <cellStyle name="s]_x000d_&#10;spooler=yes_x000d_&#10;load=_x000d_&#10;Beep=yes_x000d_&#10;NullPort=None_x000d_&#10;BorderWidth=3_x000d_&#10;CursorBlinkRate=1200_x000d_&#10;DoubleClickSpeed=452_x000d_&#10;Programs=co" xfId="286"/>
    <cellStyle name="SAPBEXaggData" xfId="287"/>
    <cellStyle name="SAPBEXaggDataEmph" xfId="288"/>
    <cellStyle name="SAPBEXaggItem" xfId="289"/>
    <cellStyle name="SAPBEXchaText" xfId="290"/>
    <cellStyle name="SAPBEXexcBad7" xfId="291"/>
    <cellStyle name="SAPBEXexcBad8" xfId="292"/>
    <cellStyle name="SAPBEXexcBad9" xfId="293"/>
    <cellStyle name="SAPBEXexcCritical4" xfId="294"/>
    <cellStyle name="SAPBEXexcCritical5" xfId="295"/>
    <cellStyle name="SAPBEXexcCritical6" xfId="296"/>
    <cellStyle name="SAPBEXexcGood1" xfId="297"/>
    <cellStyle name="SAPBEXexcGood2" xfId="298"/>
    <cellStyle name="SAPBEXexcGood3" xfId="299"/>
    <cellStyle name="SAPBEXfilterDrill" xfId="300"/>
    <cellStyle name="SAPBEXfilterItem" xfId="301"/>
    <cellStyle name="SAPBEXfilterText" xfId="302"/>
    <cellStyle name="SAPBEXformats" xfId="303"/>
    <cellStyle name="SAPBEXheaderItem" xfId="304"/>
    <cellStyle name="SAPBEXheaderText" xfId="305"/>
    <cellStyle name="SAPBEXresData" xfId="306"/>
    <cellStyle name="SAPBEXresDataEmph" xfId="307"/>
    <cellStyle name="SAPBEXresItem" xfId="308"/>
    <cellStyle name="SAPBEXstdData" xfId="309"/>
    <cellStyle name="SAPBEXstdDataEmph" xfId="310"/>
    <cellStyle name="SAPBEXstdItem" xfId="311"/>
    <cellStyle name="SAPBEXtitle" xfId="312"/>
    <cellStyle name="SAPBEXundefined" xfId="313"/>
    <cellStyle name="SHADEDSTORES" xfId="314"/>
    <cellStyle name="specstores" xfId="315"/>
    <cellStyle name="Standard" xfId="316"/>
    <cellStyle name="style" xfId="317"/>
    <cellStyle name="Style 1" xfId="318"/>
    <cellStyle name="Style 2" xfId="319"/>
    <cellStyle name="Style 3" xfId="320"/>
    <cellStyle name="Style 4" xfId="321"/>
    <cellStyle name="Style 5" xfId="322"/>
    <cellStyle name="Style 6" xfId="323"/>
    <cellStyle name="subhead" xfId="324"/>
    <cellStyle name="Subtotal" xfId="325"/>
    <cellStyle name="T" xfId="326"/>
    <cellStyle name="T_50-BB Vung tau 2011" xfId="327"/>
    <cellStyle name="T_50-BB Vung tau 2011_27-8Tong hop PA uoc 2012-DT 2013 -PA 420.000 ty-490.000 ty chuyen doi" xfId="328"/>
    <cellStyle name="T_bieu 1" xfId="329"/>
    <cellStyle name="T_bieu 2" xfId="330"/>
    <cellStyle name="T_bieu 4" xfId="331"/>
    <cellStyle name="Text Indent A" xfId="332"/>
    <cellStyle name="Text Indent B" xfId="333"/>
    <cellStyle name="Text Indent C" xfId="334"/>
    <cellStyle name="th" xfId="335"/>
    <cellStyle name="þ_x001d_ð·_x000c_æþ'_x000d_ßþU_x0001_Ø_x0005_ü_x0014__x0007__x0001__x0001_" xfId="336"/>
    <cellStyle name="þ_x001d_ðÇ%Uý—&amp;Hý9_x0008_Ÿ s&#10;_x0007__x0001__x0001_" xfId="337"/>
    <cellStyle name="þ_x001d_ðK_x000c_Fý_x001b__x000d_9ýU_x0001_Ð_x0008_¦)_x0007__x0001__x0001_" xfId="338"/>
    <cellStyle name="Thuyet minh" xfId="339"/>
    <cellStyle name="Valuta (0)_CALPREZZ" xfId="340"/>
    <cellStyle name="Valuta_ PESO ELETTR." xfId="341"/>
    <cellStyle name="viet" xfId="342"/>
    <cellStyle name="viet2" xfId="343"/>
    <cellStyle name="Vn Time 13" xfId="344"/>
    <cellStyle name="Vn Time 14" xfId="345"/>
    <cellStyle name="vnbo" xfId="346"/>
    <cellStyle name="vntxt1" xfId="347"/>
    <cellStyle name="vntxt2" xfId="348"/>
    <cellStyle name="vnhead1" xfId="349"/>
    <cellStyle name="vnhead2" xfId="350"/>
    <cellStyle name="vnhead3" xfId="351"/>
    <cellStyle name="vnhead4" xfId="352"/>
    <cellStyle name="Währung [0]_UXO VII" xfId="353"/>
    <cellStyle name="Währung_UXO VII" xfId="354"/>
    <cellStyle name="Walutowy [0]_Invoices2001Slovakia" xfId="355"/>
    <cellStyle name="Walutowy_Invoices2001Slovakia" xfId="356"/>
    <cellStyle name="xuan" xfId="357"/>
    <cellStyle name=" [0.00]_ Att. 1- Cover" xfId="358"/>
    <cellStyle name="_ Att. 1- Cover" xfId="359"/>
    <cellStyle name="?_ Att. 1- Cover" xfId="360"/>
    <cellStyle name="똿뗦먛귟 [0.00]_PRODUCT DETAIL Q1" xfId="361"/>
    <cellStyle name="똿뗦먛귟_PRODUCT DETAIL Q1" xfId="362"/>
    <cellStyle name="믅됞 [0.00]_PRODUCT DETAIL Q1" xfId="363"/>
    <cellStyle name="믅됞_PRODUCT DETAIL Q1" xfId="364"/>
    <cellStyle name="백분율_95" xfId="365"/>
    <cellStyle name="뷭?_BOOKSHIP" xfId="366"/>
    <cellStyle name="안건회계법인" xfId="367"/>
    <cellStyle name="콤마 [0]_ 비목별 월별기술 " xfId="368"/>
    <cellStyle name="콤마_ 비목별 월별기술 " xfId="369"/>
    <cellStyle name="통화 [0]_1202" xfId="370"/>
    <cellStyle name="통화_1202" xfId="371"/>
    <cellStyle name="표준_(정보부문)월별인원계획" xfId="372"/>
    <cellStyle name="一般_00Q3902REV.1" xfId="373"/>
    <cellStyle name="千分位[0]_00Q3902REV.1" xfId="374"/>
    <cellStyle name="千分位_00Q3902REV.1" xfId="375"/>
    <cellStyle name="桁区切り_NADUONG BQ (Draft)" xfId="376"/>
    <cellStyle name="標準_BOQ-08" xfId="377"/>
    <cellStyle name="貨幣 [0]_00Q3902REV.1" xfId="378"/>
    <cellStyle name="貨幣[0]_BRE" xfId="379"/>
    <cellStyle name="貨幣_00Q3902REV.1" xfId="380"/>
    <cellStyle name="通貨_MITSUI1_BQ" xfId="38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Yen%20CV/Nam%202020%20Yen/Cong%20khai%20DT,%20QT/C&#244;ng%20khai%20DT%202020/2019-11%20ND%203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S Huyen"/>
      <sheetName val="TH"/>
      <sheetName val="CD"/>
      <sheetName val="PL tong hop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13"/>
      <sheetName val="14"/>
      <sheetName val="33-TT343"/>
      <sheetName val="35-TT343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4-TT343"/>
      <sheetName val="31"/>
      <sheetName val="32"/>
      <sheetName val="36-TT343"/>
      <sheetName val="37-TT343"/>
      <sheetName val="38-TT343"/>
      <sheetName val="36"/>
      <sheetName val="40-TT343"/>
      <sheetName val="38"/>
      <sheetName val="42-TT343"/>
      <sheetName val="40"/>
      <sheetName val="41"/>
      <sheetName val="43-TT343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</sheetNames>
    <sheetDataSet>
      <sheetData sheetId="0">
        <row r="9">
          <cell r="B9" t="str">
            <v>TP Hưng Yên</v>
          </cell>
        </row>
      </sheetData>
      <sheetData sheetId="1">
        <row r="24">
          <cell r="C24">
            <v>124343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8">
          <cell r="B8" t="str">
            <v>TỔNG THU (I+II+III)</v>
          </cell>
        </row>
        <row r="10">
          <cell r="A10" t="str">
            <v>I</v>
          </cell>
          <cell r="B10" t="str">
            <v>THU NỘI ĐỊA</v>
          </cell>
        </row>
        <row r="11">
          <cell r="B11" t="str">
            <v>TRONG ĐÓ: SỐ THU TRỪ TIỀN SDĐ, XỔ SỐ</v>
          </cell>
        </row>
        <row r="12">
          <cell r="A12">
            <v>1</v>
          </cell>
          <cell r="B12" t="str">
            <v>Thu từ khu vực doanh nghiệp nhà nước</v>
          </cell>
        </row>
        <row r="13">
          <cell r="A13" t="str">
            <v>1.1</v>
          </cell>
          <cell r="B13" t="str">
            <v>Thu từ khu vực doanh nghiệp trung ương</v>
          </cell>
        </row>
        <row r="14">
          <cell r="B14" t="str">
            <v xml:space="preserve"> - Thuế giá trị gia tăng</v>
          </cell>
        </row>
        <row r="15">
          <cell r="B15" t="str">
            <v xml:space="preserve"> Tr.đó: + Thu từ hoạt động TD, KT dầu, khí</v>
          </cell>
        </row>
        <row r="16">
          <cell r="B16" t="str">
            <v xml:space="preserve"> - Thuế tiêu thụ đặc biệt</v>
          </cell>
        </row>
        <row r="17">
          <cell r="B17" t="str">
            <v xml:space="preserve"> Tr.đó: + Thu từ HH nhập khẩu do CSKD NK tiếp tục bán ra trong nước</v>
          </cell>
        </row>
        <row r="18">
          <cell r="B18" t="str">
            <v xml:space="preserve"> - Thuế thu nhập doanh nghiệp</v>
          </cell>
        </row>
        <row r="19">
          <cell r="B19" t="str">
            <v xml:space="preserve"> Tr.đó: + Thu từ hoạt động TD, KT dầu, khí</v>
          </cell>
        </row>
        <row r="20">
          <cell r="B20" t="str">
            <v xml:space="preserve"> - Thuế tài nguyên</v>
          </cell>
        </row>
        <row r="21">
          <cell r="B21" t="str">
            <v xml:space="preserve"> Tr.đó: + Thuế tài nguyên dầu, khí</v>
          </cell>
        </row>
        <row r="22">
          <cell r="B22" t="str">
            <v xml:space="preserve"> - Thu về khí thiên nhiên, khí than</v>
          </cell>
        </row>
        <row r="23">
          <cell r="B23" t="str">
            <v xml:space="preserve"> - Thu khác</v>
          </cell>
        </row>
        <row r="24">
          <cell r="A24" t="str">
            <v>1.2</v>
          </cell>
          <cell r="B24" t="str">
            <v>Thu từ khu vực doanh nghiệp địa phương</v>
          </cell>
        </row>
        <row r="25">
          <cell r="B25" t="str">
            <v xml:space="preserve"> - Thuế giá trị gia tăng</v>
          </cell>
        </row>
        <row r="26">
          <cell r="B26" t="str">
            <v xml:space="preserve"> Tr.đó: + Thu từ hoạt động TD, KT dầu, khí</v>
          </cell>
        </row>
        <row r="27">
          <cell r="B27" t="str">
            <v xml:space="preserve"> - Thuế tiêu thụ đặc biệt</v>
          </cell>
        </row>
        <row r="28">
          <cell r="B28" t="str">
            <v xml:space="preserve"> Tr.đó: + Thu từ HH nhập khẩu do CSKD NK tiếp tục bán ra trong nước</v>
          </cell>
        </row>
        <row r="29">
          <cell r="B29" t="str">
            <v xml:space="preserve"> - Thuế thu nhập doanh nghiệp</v>
          </cell>
        </row>
        <row r="30">
          <cell r="B30" t="str">
            <v xml:space="preserve"> Tr.đó: + Thu từ hoạt động TD, KT dầu, khí</v>
          </cell>
        </row>
        <row r="31">
          <cell r="B31" t="str">
            <v xml:space="preserve"> - Thuế tài nguyên</v>
          </cell>
        </row>
        <row r="32">
          <cell r="B32" t="str">
            <v xml:space="preserve"> Tr.đó: + Thuế tài nguyên dầu, khí</v>
          </cell>
        </row>
        <row r="33">
          <cell r="B33" t="str">
            <v xml:space="preserve"> - Thu về khí thiên nhiên, khí than</v>
          </cell>
        </row>
        <row r="34">
          <cell r="B34" t="str">
            <v xml:space="preserve"> - Thu khác</v>
          </cell>
        </row>
        <row r="35">
          <cell r="A35">
            <v>2</v>
          </cell>
          <cell r="B35" t="str">
            <v>Thu từ khu vực doanh nghiệp có vốn ĐTNN</v>
          </cell>
        </row>
        <row r="36">
          <cell r="B36" t="str">
            <v xml:space="preserve"> - Thuế giá trị gia tăng</v>
          </cell>
        </row>
        <row r="37">
          <cell r="B37" t="str">
            <v xml:space="preserve"> Tr.đó: + Thu từ hoạt động TD, KT dầu, khí</v>
          </cell>
        </row>
        <row r="38">
          <cell r="B38" t="str">
            <v xml:space="preserve"> - Thuế tiêu thụ đặc biệt</v>
          </cell>
        </row>
        <row r="39">
          <cell r="B39" t="str">
            <v xml:space="preserve"> Tr.đó: + Thu từ HH nhập khẩu do CSKD NK tiếp tục bán ra trong nước</v>
          </cell>
        </row>
        <row r="40">
          <cell r="B40" t="str">
            <v xml:space="preserve"> - Thuế thu nhập doanh nghiệp</v>
          </cell>
        </row>
        <row r="41">
          <cell r="B41" t="str">
            <v xml:space="preserve"> Tr.đó: + Thu từ hoạt động TD, KT dầu, khí</v>
          </cell>
        </row>
        <row r="42">
          <cell r="B42" t="str">
            <v xml:space="preserve"> - Thuế tài nguyên</v>
          </cell>
        </row>
        <row r="43">
          <cell r="B43" t="str">
            <v xml:space="preserve"> Tr.đó: + Thuế tài nguyên dầu, khí</v>
          </cell>
        </row>
        <row r="44">
          <cell r="B44" t="str">
            <v xml:space="preserve"> - Thu về khí thiên nhiên, khí than</v>
          </cell>
        </row>
        <row r="45">
          <cell r="B45" t="str">
            <v xml:space="preserve"> - Thu khác</v>
          </cell>
        </row>
        <row r="46">
          <cell r="A46">
            <v>3</v>
          </cell>
          <cell r="B46" t="str">
            <v>Thu từ khu vực kinh tế ngoài quốc doanh</v>
          </cell>
        </row>
        <row r="47">
          <cell r="B47" t="str">
            <v xml:space="preserve"> - Thuế giá trị gia tăng</v>
          </cell>
        </row>
        <row r="48">
          <cell r="B48" t="str">
            <v xml:space="preserve"> Tr.đó: + Thu từ hoạt động TD, KT dầu, khí</v>
          </cell>
        </row>
        <row r="49">
          <cell r="B49" t="str">
            <v xml:space="preserve"> - Thuế tiêu thụ đặc biệt</v>
          </cell>
        </row>
        <row r="50">
          <cell r="B50" t="str">
            <v xml:space="preserve"> Tr.đó: + Thu từ HH nhập khẩu do CSKD NK tiếp tục bán ra trong nước</v>
          </cell>
        </row>
        <row r="51">
          <cell r="B51" t="str">
            <v xml:space="preserve"> - Thuế thu nhập doanh nghiệp</v>
          </cell>
        </row>
        <row r="52">
          <cell r="B52" t="str">
            <v xml:space="preserve"> Tr.đó: + Thu từ hoạt động TD, KT dầu, khí</v>
          </cell>
        </row>
        <row r="53">
          <cell r="B53" t="str">
            <v xml:space="preserve"> - Thuế tài nguyên</v>
          </cell>
        </row>
        <row r="54">
          <cell r="B54" t="str">
            <v xml:space="preserve"> Tr.đó: + Thuế tài nguyên dầu, khí</v>
          </cell>
        </row>
        <row r="55">
          <cell r="B55" t="str">
            <v xml:space="preserve"> - Thu về khí thiên nhiên, khí than</v>
          </cell>
        </row>
        <row r="56">
          <cell r="B56" t="str">
            <v xml:space="preserve"> - Thu khác</v>
          </cell>
        </row>
        <row r="57">
          <cell r="A57" t="str">
            <v>3.1</v>
          </cell>
          <cell r="B57" t="str">
            <v>Thu từ các doanh nghiệp và tổ chức kinh doanh</v>
          </cell>
        </row>
        <row r="58">
          <cell r="B58" t="str">
            <v xml:space="preserve"> - Thuế giá trị gia tăng</v>
          </cell>
        </row>
        <row r="59">
          <cell r="B59" t="str">
            <v xml:space="preserve"> Tr.đó: + Thu từ hoạt động TD, KT dầu, khí</v>
          </cell>
        </row>
        <row r="60">
          <cell r="B60" t="str">
            <v xml:space="preserve"> - Thuế tiêu thụ đặc biệt</v>
          </cell>
        </row>
        <row r="61">
          <cell r="B61" t="str">
            <v xml:space="preserve"> Tr.đó: + Thu từ HH nhập khẩu do CSKD NK tiếp tục bán ra trong nước</v>
          </cell>
        </row>
        <row r="62">
          <cell r="B62" t="str">
            <v xml:space="preserve"> - Thuế thu nhập doanh nghiệp</v>
          </cell>
        </row>
        <row r="63">
          <cell r="B63" t="str">
            <v xml:space="preserve"> Tr.đó: + Thu từ hoạt động TD, KT dầu, khí</v>
          </cell>
        </row>
        <row r="64">
          <cell r="B64" t="str">
            <v xml:space="preserve"> - Thuế tài nguyên</v>
          </cell>
        </row>
        <row r="65">
          <cell r="B65" t="str">
            <v xml:space="preserve"> Tr.đó: + Thuế tài nguyên dầu, khí</v>
          </cell>
        </row>
        <row r="66">
          <cell r="B66" t="str">
            <v xml:space="preserve"> - Thu về khí thiên nhiên, khí than</v>
          </cell>
        </row>
        <row r="67">
          <cell r="B67" t="str">
            <v xml:space="preserve"> - Thu khác</v>
          </cell>
        </row>
        <row r="68">
          <cell r="A68" t="str">
            <v>3.2</v>
          </cell>
          <cell r="B68" t="str">
            <v>Thu từ hộ gia đình và cá nhân kinh doanh</v>
          </cell>
        </row>
        <row r="69">
          <cell r="B69" t="str">
            <v xml:space="preserve"> - Thuế giá trị gia tăng</v>
          </cell>
        </row>
        <row r="70">
          <cell r="B70" t="str">
            <v xml:space="preserve"> - Thuế tiêu thụ đặc biệt</v>
          </cell>
        </row>
        <row r="71">
          <cell r="B71" t="str">
            <v xml:space="preserve"> - Thuế tài nguyên</v>
          </cell>
        </row>
        <row r="72">
          <cell r="B72" t="str">
            <v xml:space="preserve"> - Thu khác</v>
          </cell>
        </row>
        <row r="73">
          <cell r="A73">
            <v>4</v>
          </cell>
          <cell r="B73" t="str">
            <v>Thuế thu nhập cá nhân</v>
          </cell>
        </row>
        <row r="74">
          <cell r="A74">
            <v>5</v>
          </cell>
          <cell r="B74" t="str">
            <v>Thuế bảo vệ môi trường</v>
          </cell>
        </row>
        <row r="75">
          <cell r="B75" t="str">
            <v xml:space="preserve"> - Thu từ hàng hóa nhập khẩu</v>
          </cell>
        </row>
        <row r="76">
          <cell r="B76" t="str">
            <v xml:space="preserve"> - Thu từ hàng hóa sản xuất trong nước</v>
          </cell>
        </row>
        <row r="77">
          <cell r="A77">
            <v>6</v>
          </cell>
          <cell r="B77" t="str">
            <v>Lệ phí trước bạ</v>
          </cell>
        </row>
        <row r="78">
          <cell r="A78">
            <v>7</v>
          </cell>
          <cell r="B78" t="str">
            <v>Phí - lệ phí</v>
          </cell>
        </row>
        <row r="79">
          <cell r="B79" t="str">
            <v xml:space="preserve"> Bao gồm: - Trung ương</v>
          </cell>
        </row>
        <row r="80">
          <cell r="B80" t="str">
            <v xml:space="preserve">                   - Địa phương</v>
          </cell>
        </row>
        <row r="81">
          <cell r="B81" t="str">
            <v>Tr.đó: Phí BVMT đối với khai thác khoáng sản</v>
          </cell>
        </row>
        <row r="82">
          <cell r="A82">
            <v>8</v>
          </cell>
          <cell r="B82" t="str">
            <v>Thuế sử dụng đất nông nghiệp</v>
          </cell>
        </row>
        <row r="83">
          <cell r="A83">
            <v>9</v>
          </cell>
          <cell r="B83" t="str">
            <v>Thuế sử dụng đất phi nông nghiệp</v>
          </cell>
        </row>
        <row r="84">
          <cell r="A84">
            <v>10</v>
          </cell>
          <cell r="B84" t="str">
            <v xml:space="preserve">Thu tiền cho thuê đất, thuê mặt nước </v>
          </cell>
        </row>
        <row r="85">
          <cell r="B85" t="str">
            <v xml:space="preserve"> Tr.đó: Thu từ các hoạt động TD, KT dầu, khí</v>
          </cell>
        </row>
        <row r="86">
          <cell r="A86">
            <v>11</v>
          </cell>
          <cell r="B86" t="str">
            <v>Thu tiền sử dụng đất</v>
          </cell>
        </row>
        <row r="87">
          <cell r="B87" t="str">
            <v xml:space="preserve"> - Thu do Cơ quan, đơn vị tổ chức thuộc trung ương quản lý</v>
          </cell>
        </row>
        <row r="88">
          <cell r="B88" t="str">
            <v xml:space="preserve"> - Thu do Cơ quan, đơn vị tổ chức thuộc địa phương quản lý</v>
          </cell>
        </row>
        <row r="89">
          <cell r="A89">
            <v>12</v>
          </cell>
          <cell r="B89" t="str">
            <v>Thu tiền cho thuê và bán nhà ở thuộc SHNN</v>
          </cell>
        </row>
        <row r="90">
          <cell r="A90">
            <v>13</v>
          </cell>
          <cell r="B90" t="str">
            <v>Thu từ hoạt động xổ số</v>
          </cell>
        </row>
        <row r="91">
          <cell r="A91">
            <v>14</v>
          </cell>
          <cell r="B91" t="str">
            <v>Thu tiền cấp quyền khai thác tài nguyên khoáng sản, tài nguyên nước</v>
          </cell>
        </row>
        <row r="92">
          <cell r="B92" t="str">
            <v xml:space="preserve"> - Cơ quan Trung ương cấp phép</v>
          </cell>
        </row>
        <row r="93">
          <cell r="B93" t="str">
            <v>Tr.đó:  + Tài nguyên khoáng sản</v>
          </cell>
        </row>
        <row r="94">
          <cell r="B94" t="str">
            <v xml:space="preserve">             + Tài nguyên nước</v>
          </cell>
        </row>
        <row r="95">
          <cell r="B95" t="str">
            <v xml:space="preserve"> - Cơ quan địa phương cấp phép</v>
          </cell>
        </row>
        <row r="96">
          <cell r="A96">
            <v>15</v>
          </cell>
          <cell r="B96" t="str">
            <v>Thu tiền sử dụng khu vực biển</v>
          </cell>
        </row>
        <row r="97">
          <cell r="B97" t="str">
            <v xml:space="preserve"> - Cơ quan Trung ương cấp phép</v>
          </cell>
        </row>
        <row r="98">
          <cell r="B98" t="str">
            <v xml:space="preserve"> - Cơ quan địa phương cấp phép</v>
          </cell>
        </row>
        <row r="99">
          <cell r="A99">
            <v>16</v>
          </cell>
          <cell r="B99" t="str">
            <v>Thu khác ngân sách</v>
          </cell>
        </row>
        <row r="100">
          <cell r="B100" t="str">
            <v xml:space="preserve"> Bao gồm: - Trung ương</v>
          </cell>
        </row>
        <row r="101">
          <cell r="B101" t="str">
            <v xml:space="preserve">                   - Địa phương</v>
          </cell>
        </row>
        <row r="102">
          <cell r="B102" t="str">
            <v>Tr.đó: - Thu phạt vi phạm ATGT</v>
          </cell>
        </row>
        <row r="103">
          <cell r="B103" t="str">
            <v xml:space="preserve">           - Thu phạt VPHC do cơ quan Thuế thực hiện</v>
          </cell>
        </row>
        <row r="104">
          <cell r="A104">
            <v>17</v>
          </cell>
          <cell r="B104" t="str">
            <v>Thu từ quỹ đất công ích và thu hoa lợi, công sản khác</v>
          </cell>
        </row>
        <row r="105">
          <cell r="A105">
            <v>18</v>
          </cell>
          <cell r="B105" t="str">
            <v>Thu cổ tức, lợi nhuận được chia và LNST NSĐP hưởng 100%</v>
          </cell>
        </row>
        <row r="106">
          <cell r="A106">
            <v>19</v>
          </cell>
          <cell r="B106" t="str">
            <v>Thu chênh lệch thu chi của Ngân hàng nhà nước</v>
          </cell>
        </row>
        <row r="107">
          <cell r="A107" t="str">
            <v>II</v>
          </cell>
          <cell r="B107" t="str">
            <v>Thu từ dầu thô</v>
          </cell>
        </row>
        <row r="108">
          <cell r="A108" t="str">
            <v>III</v>
          </cell>
          <cell r="B108" t="str">
            <v>Thu từ hoạt động xuất, nhập khẩu</v>
          </cell>
        </row>
        <row r="109">
          <cell r="A109">
            <v>1</v>
          </cell>
          <cell r="B109" t="str">
            <v>Thuế GTGT thu từ hàng hóa nhập khẩu</v>
          </cell>
        </row>
        <row r="110">
          <cell r="A110">
            <v>2</v>
          </cell>
          <cell r="B110" t="str">
            <v>Thuế xuất khẩu</v>
          </cell>
        </row>
        <row r="111">
          <cell r="A111">
            <v>3</v>
          </cell>
          <cell r="B111" t="str">
            <v>Thuế nhập khẩu</v>
          </cell>
        </row>
        <row r="112">
          <cell r="A112">
            <v>4</v>
          </cell>
          <cell r="B112" t="str">
            <v>Thuế TTĐB thu từ hàng hóa nhập khẩu</v>
          </cell>
        </row>
        <row r="113">
          <cell r="A113">
            <v>5</v>
          </cell>
          <cell r="B113" t="str">
            <v>Thuế BVMT thu từ hàng hóa nhập khẩu</v>
          </cell>
        </row>
        <row r="114">
          <cell r="A114">
            <v>6</v>
          </cell>
          <cell r="B114" t="str">
            <v>Thu khác</v>
          </cell>
        </row>
        <row r="115">
          <cell r="A115" t="str">
            <v>IV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>
      <selection activeCell="C1" sqref="C1:D1"/>
    </sheetView>
  </sheetViews>
  <sheetFormatPr defaultColWidth="9.125" defaultRowHeight="15"/>
  <cols>
    <col min="1" max="1" width="5.625" style="39" customWidth="1"/>
    <col min="2" max="2" width="43.75" style="40" customWidth="1"/>
    <col min="3" max="3" width="12.875" style="39" customWidth="1"/>
    <col min="4" max="4" width="14" style="39" customWidth="1"/>
    <col min="5" max="16384" width="9.125" style="39"/>
  </cols>
  <sheetData>
    <row r="1" spans="1:4" ht="21" customHeight="1">
      <c r="A1" s="44" t="s">
        <v>9</v>
      </c>
      <c r="B1" s="44"/>
      <c r="C1" s="45" t="s">
        <v>12</v>
      </c>
      <c r="D1" s="45"/>
    </row>
    <row r="2" spans="1:4" ht="18.75">
      <c r="A2" s="42" t="s">
        <v>10</v>
      </c>
      <c r="B2" s="42"/>
      <c r="C2" s="42"/>
      <c r="D2" s="42"/>
    </row>
    <row r="3" spans="1:4" ht="21" customHeight="1">
      <c r="A3" s="43" t="s">
        <v>11</v>
      </c>
      <c r="B3" s="43"/>
      <c r="C3" s="43"/>
      <c r="D3" s="43"/>
    </row>
    <row r="4" spans="1:4" ht="18" customHeight="1">
      <c r="C4" s="46" t="s">
        <v>0</v>
      </c>
      <c r="D4" s="46"/>
    </row>
    <row r="5" spans="1:4" ht="32.25" customHeight="1">
      <c r="A5" s="47" t="s">
        <v>1</v>
      </c>
      <c r="B5" s="47" t="s">
        <v>4</v>
      </c>
      <c r="C5" s="47" t="s">
        <v>7</v>
      </c>
      <c r="D5" s="47"/>
    </row>
    <row r="6" spans="1:4" ht="28.5">
      <c r="A6" s="47"/>
      <c r="B6" s="47"/>
      <c r="C6" s="1" t="s">
        <v>5</v>
      </c>
      <c r="D6" s="1" t="s">
        <v>6</v>
      </c>
    </row>
    <row r="7" spans="1:4">
      <c r="A7" s="3" t="s">
        <v>2</v>
      </c>
      <c r="B7" s="3" t="s">
        <v>3</v>
      </c>
      <c r="C7" s="3">
        <v>3</v>
      </c>
      <c r="D7" s="3">
        <v>4</v>
      </c>
    </row>
    <row r="8" spans="1:4">
      <c r="A8" s="31"/>
      <c r="B8" s="4" t="str">
        <f>'[1]13'!B8</f>
        <v>TỔNG THU (I+II+III)</v>
      </c>
      <c r="C8" s="5">
        <f>C9+C10+C107+C108</f>
        <v>14865000</v>
      </c>
      <c r="D8" s="5">
        <f>9634188+65000</f>
        <v>9699188</v>
      </c>
    </row>
    <row r="9" spans="1:4" ht="14.1" hidden="1" customHeight="1">
      <c r="A9" s="31"/>
      <c r="B9" s="4"/>
      <c r="C9" s="5"/>
      <c r="D9" s="5"/>
    </row>
    <row r="10" spans="1:4">
      <c r="A10" s="31" t="str">
        <f>'[1]13'!A10</f>
        <v>I</v>
      </c>
      <c r="B10" s="4" t="str">
        <f>'[1]13'!B10</f>
        <v>THU NỘI ĐỊA</v>
      </c>
      <c r="C10" s="5">
        <f>C12+C35+C46+C73+C74+C77+C78+C83+C84+C86+C90+C91+C96+C99+C82+C104+C105+C106</f>
        <v>10565000</v>
      </c>
      <c r="D10" s="5">
        <f>9634188+65000</f>
        <v>9699188</v>
      </c>
    </row>
    <row r="11" spans="1:4">
      <c r="A11" s="31"/>
      <c r="B11" s="6" t="str">
        <f>'[1]13'!B11</f>
        <v>TRONG ĐÓ: SỐ THU TRỪ TIỀN SDĐ, XỔ SỐ</v>
      </c>
      <c r="C11" s="5">
        <f>C10-C86-C90</f>
        <v>8450000</v>
      </c>
      <c r="D11" s="5">
        <v>7584188</v>
      </c>
    </row>
    <row r="12" spans="1:4">
      <c r="A12" s="32">
        <f>'[1]13'!A12</f>
        <v>1</v>
      </c>
      <c r="B12" s="7" t="str">
        <f>'[1]13'!B12</f>
        <v>Thu từ khu vực doanh nghiệp nhà nước</v>
      </c>
      <c r="C12" s="5">
        <f t="shared" ref="C12" si="0">C13+C24</f>
        <v>234000</v>
      </c>
      <c r="D12" s="5">
        <v>217753</v>
      </c>
    </row>
    <row r="13" spans="1:4">
      <c r="A13" s="33" t="str">
        <f>'[1]13'!A13</f>
        <v>1.1</v>
      </c>
      <c r="B13" s="8" t="str">
        <f>'[1]13'!B13</f>
        <v>Thu từ khu vực doanh nghiệp trung ương</v>
      </c>
      <c r="C13" s="9">
        <f>C14+C16+C18+C20+C22+C23</f>
        <v>200000</v>
      </c>
      <c r="D13" s="9">
        <v>186070</v>
      </c>
    </row>
    <row r="14" spans="1:4">
      <c r="A14" s="34"/>
      <c r="B14" s="10" t="str">
        <f>'[1]13'!B14</f>
        <v xml:space="preserve"> - Thuế giá trị gia tăng</v>
      </c>
      <c r="C14" s="11">
        <v>186000</v>
      </c>
      <c r="D14" s="11">
        <v>172980</v>
      </c>
    </row>
    <row r="15" spans="1:4">
      <c r="A15" s="35"/>
      <c r="B15" s="12" t="str">
        <f>'[1]13'!B15</f>
        <v xml:space="preserve"> Tr.đó: + Thu từ hoạt động TD, KT dầu, khí</v>
      </c>
      <c r="C15" s="13"/>
      <c r="D15" s="13">
        <v>0</v>
      </c>
    </row>
    <row r="16" spans="1:4">
      <c r="A16" s="35"/>
      <c r="B16" s="10" t="str">
        <f>'[1]13'!B16</f>
        <v xml:space="preserve"> - Thuế tiêu thụ đặc biệt</v>
      </c>
      <c r="C16" s="13"/>
      <c r="D16" s="13">
        <v>0</v>
      </c>
    </row>
    <row r="17" spans="1:4" ht="25.5">
      <c r="A17" s="35"/>
      <c r="B17" s="14" t="str">
        <f>'[1]13'!B17</f>
        <v xml:space="preserve"> Tr.đó: + Thu từ HH nhập khẩu do CSKD NK tiếp tục bán ra trong nước</v>
      </c>
      <c r="C17" s="13"/>
      <c r="D17" s="13">
        <v>0</v>
      </c>
    </row>
    <row r="18" spans="1:4">
      <c r="A18" s="34"/>
      <c r="B18" s="10" t="str">
        <f>'[1]13'!B18</f>
        <v xml:space="preserve"> - Thuế thu nhập doanh nghiệp</v>
      </c>
      <c r="C18" s="11">
        <v>13000</v>
      </c>
      <c r="D18" s="11">
        <v>12090</v>
      </c>
    </row>
    <row r="19" spans="1:4">
      <c r="A19" s="34"/>
      <c r="B19" s="12" t="str">
        <f>'[1]13'!B19</f>
        <v xml:space="preserve"> Tr.đó: + Thu từ hoạt động TD, KT dầu, khí</v>
      </c>
      <c r="C19" s="11"/>
      <c r="D19" s="11">
        <v>0</v>
      </c>
    </row>
    <row r="20" spans="1:4">
      <c r="A20" s="34"/>
      <c r="B20" s="10" t="str">
        <f>'[1]13'!B20</f>
        <v xml:space="preserve"> - Thuế tài nguyên</v>
      </c>
      <c r="C20" s="11">
        <v>1000</v>
      </c>
      <c r="D20" s="11">
        <v>1000</v>
      </c>
    </row>
    <row r="21" spans="1:4">
      <c r="A21" s="34"/>
      <c r="B21" s="12" t="str">
        <f>'[1]13'!B21</f>
        <v xml:space="preserve"> Tr.đó: + Thuế tài nguyên dầu, khí</v>
      </c>
      <c r="C21" s="11"/>
      <c r="D21" s="11">
        <v>0</v>
      </c>
    </row>
    <row r="22" spans="1:4">
      <c r="A22" s="34"/>
      <c r="B22" s="15" t="str">
        <f>'[1]13'!B22</f>
        <v xml:space="preserve"> - Thu về khí thiên nhiên, khí than</v>
      </c>
      <c r="C22" s="11"/>
      <c r="D22" s="11">
        <v>0</v>
      </c>
    </row>
    <row r="23" spans="1:4">
      <c r="A23" s="34"/>
      <c r="B23" s="15" t="str">
        <f>'[1]13'!B23</f>
        <v xml:space="preserve"> - Thu khác</v>
      </c>
      <c r="C23" s="11"/>
      <c r="D23" s="11">
        <v>0</v>
      </c>
    </row>
    <row r="24" spans="1:4">
      <c r="A24" s="33" t="str">
        <f>'[1]13'!A24</f>
        <v>1.2</v>
      </c>
      <c r="B24" s="8" t="str">
        <f>'[1]13'!B24</f>
        <v>Thu từ khu vực doanh nghiệp địa phương</v>
      </c>
      <c r="C24" s="9">
        <f t="shared" ref="C24" si="1">C25+C27+C29+C31+C33+C34</f>
        <v>34000</v>
      </c>
      <c r="D24" s="9">
        <v>31683</v>
      </c>
    </row>
    <row r="25" spans="1:4">
      <c r="A25" s="34"/>
      <c r="B25" s="10" t="str">
        <f>'[1]13'!B25</f>
        <v xml:space="preserve"> - Thuế giá trị gia tăng</v>
      </c>
      <c r="C25" s="11">
        <v>24100</v>
      </c>
      <c r="D25" s="11">
        <v>22413</v>
      </c>
    </row>
    <row r="26" spans="1:4">
      <c r="A26" s="34"/>
      <c r="B26" s="12" t="str">
        <f>'[1]13'!B26</f>
        <v xml:space="preserve"> Tr.đó: + Thu từ hoạt động TD, KT dầu, khí</v>
      </c>
      <c r="C26" s="11"/>
      <c r="D26" s="11">
        <v>0</v>
      </c>
    </row>
    <row r="27" spans="1:4">
      <c r="A27" s="34"/>
      <c r="B27" s="10" t="str">
        <f>'[1]13'!B27</f>
        <v xml:space="preserve"> - Thuế tiêu thụ đặc biệt</v>
      </c>
      <c r="C27" s="11"/>
      <c r="D27" s="11">
        <v>0</v>
      </c>
    </row>
    <row r="28" spans="1:4" ht="25.5">
      <c r="A28" s="34"/>
      <c r="B28" s="14" t="str">
        <f>'[1]13'!B28</f>
        <v xml:space="preserve"> Tr.đó: + Thu từ HH nhập khẩu do CSKD NK tiếp tục bán ra trong nước</v>
      </c>
      <c r="C28" s="11"/>
      <c r="D28" s="11">
        <v>0</v>
      </c>
    </row>
    <row r="29" spans="1:4">
      <c r="A29" s="34"/>
      <c r="B29" s="10" t="str">
        <f>'[1]13'!B29</f>
        <v xml:space="preserve"> - Thuế thu nhập doanh nghiệp</v>
      </c>
      <c r="C29" s="11">
        <v>9000</v>
      </c>
      <c r="D29" s="11">
        <v>8370</v>
      </c>
    </row>
    <row r="30" spans="1:4">
      <c r="A30" s="34"/>
      <c r="B30" s="12" t="str">
        <f>'[1]13'!B30</f>
        <v xml:space="preserve"> Tr.đó: + Thu từ hoạt động TD, KT dầu, khí</v>
      </c>
      <c r="C30" s="11"/>
      <c r="D30" s="11">
        <v>0</v>
      </c>
    </row>
    <row r="31" spans="1:4">
      <c r="A31" s="35"/>
      <c r="B31" s="10" t="str">
        <f>'[1]13'!B31</f>
        <v xml:space="preserve"> - Thuế tài nguyên</v>
      </c>
      <c r="C31" s="13">
        <v>900</v>
      </c>
      <c r="D31" s="13">
        <v>900</v>
      </c>
    </row>
    <row r="32" spans="1:4">
      <c r="A32" s="35"/>
      <c r="B32" s="12" t="str">
        <f>'[1]13'!B32</f>
        <v xml:space="preserve"> Tr.đó: + Thuế tài nguyên dầu, khí</v>
      </c>
      <c r="C32" s="13"/>
      <c r="D32" s="13">
        <v>0</v>
      </c>
    </row>
    <row r="33" spans="1:4">
      <c r="A33" s="34"/>
      <c r="B33" s="15" t="str">
        <f>'[1]13'!B33</f>
        <v xml:space="preserve"> - Thu về khí thiên nhiên, khí than</v>
      </c>
      <c r="C33" s="11"/>
      <c r="D33" s="11">
        <v>0</v>
      </c>
    </row>
    <row r="34" spans="1:4">
      <c r="A34" s="34"/>
      <c r="B34" s="15" t="str">
        <f>'[1]13'!B34</f>
        <v xml:space="preserve"> - Thu khác</v>
      </c>
      <c r="C34" s="11"/>
      <c r="D34" s="11">
        <v>0</v>
      </c>
    </row>
    <row r="35" spans="1:4">
      <c r="A35" s="32">
        <f>'[1]13'!A35</f>
        <v>2</v>
      </c>
      <c r="B35" s="16" t="str">
        <f>'[1]13'!B35</f>
        <v>Thu từ khu vực doanh nghiệp có vốn ĐTNN</v>
      </c>
      <c r="C35" s="17">
        <f>C36+C38+C40+C42+C44+C45</f>
        <v>2200000</v>
      </c>
      <c r="D35" s="17">
        <v>2048450</v>
      </c>
    </row>
    <row r="36" spans="1:4">
      <c r="A36" s="34"/>
      <c r="B36" s="10" t="str">
        <f>'[1]13'!B36</f>
        <v xml:space="preserve"> - Thuế giá trị gia tăng</v>
      </c>
      <c r="C36" s="11">
        <v>724000</v>
      </c>
      <c r="D36" s="11">
        <v>673320</v>
      </c>
    </row>
    <row r="37" spans="1:4">
      <c r="A37" s="34"/>
      <c r="B37" s="12" t="str">
        <f>'[1]13'!B37</f>
        <v xml:space="preserve"> Tr.đó: + Thu từ hoạt động TD, KT dầu, khí</v>
      </c>
      <c r="C37" s="11"/>
      <c r="D37" s="11">
        <v>0</v>
      </c>
    </row>
    <row r="38" spans="1:4">
      <c r="A38" s="34"/>
      <c r="B38" s="10" t="str">
        <f>'[1]13'!B38</f>
        <v xml:space="preserve"> - Thuế tiêu thụ đặc biệt</v>
      </c>
      <c r="C38" s="11">
        <v>1000</v>
      </c>
      <c r="D38" s="11">
        <v>930</v>
      </c>
    </row>
    <row r="39" spans="1:4" ht="34.5" customHeight="1">
      <c r="A39" s="34"/>
      <c r="B39" s="14" t="str">
        <f>'[1]13'!B39</f>
        <v xml:space="preserve"> Tr.đó: + Thu từ HH nhập khẩu do CSKD NK tiếp tục bán ra trong nước</v>
      </c>
      <c r="C39" s="11"/>
      <c r="D39" s="11">
        <v>0</v>
      </c>
    </row>
    <row r="40" spans="1:4">
      <c r="A40" s="34"/>
      <c r="B40" s="10" t="str">
        <f>'[1]13'!B40</f>
        <v xml:space="preserve"> - Thuế thu nhập doanh nghiệp</v>
      </c>
      <c r="C40" s="11">
        <v>1440000</v>
      </c>
      <c r="D40" s="11">
        <v>1339200</v>
      </c>
    </row>
    <row r="41" spans="1:4">
      <c r="A41" s="34"/>
      <c r="B41" s="12" t="str">
        <f>'[1]13'!B41</f>
        <v xml:space="preserve"> Tr.đó: + Thu từ hoạt động TD, KT dầu, khí</v>
      </c>
      <c r="C41" s="11"/>
      <c r="D41" s="11">
        <v>0</v>
      </c>
    </row>
    <row r="42" spans="1:4">
      <c r="A42" s="34"/>
      <c r="B42" s="10" t="str">
        <f>'[1]13'!B42</f>
        <v xml:space="preserve"> - Thuế tài nguyên</v>
      </c>
      <c r="C42" s="11">
        <v>35000</v>
      </c>
      <c r="D42" s="11">
        <v>35000</v>
      </c>
    </row>
    <row r="43" spans="1:4">
      <c r="A43" s="35"/>
      <c r="B43" s="12" t="str">
        <f>'[1]13'!B43</f>
        <v xml:space="preserve"> Tr.đó: + Thuế tài nguyên dầu, khí</v>
      </c>
      <c r="C43" s="13"/>
      <c r="D43" s="13">
        <v>0</v>
      </c>
    </row>
    <row r="44" spans="1:4">
      <c r="A44" s="34"/>
      <c r="B44" s="15" t="str">
        <f>'[1]13'!B44</f>
        <v xml:space="preserve"> - Thu về khí thiên nhiên, khí than</v>
      </c>
      <c r="C44" s="11"/>
      <c r="D44" s="11">
        <v>0</v>
      </c>
    </row>
    <row r="45" spans="1:4">
      <c r="A45" s="35"/>
      <c r="B45" s="15" t="str">
        <f>'[1]13'!B45</f>
        <v xml:space="preserve"> - Thu khác</v>
      </c>
      <c r="C45" s="13"/>
      <c r="D45" s="13">
        <v>0</v>
      </c>
    </row>
    <row r="46" spans="1:4">
      <c r="A46" s="32">
        <f>'[1]13'!A46</f>
        <v>3</v>
      </c>
      <c r="B46" s="7" t="str">
        <f>'[1]13'!B46</f>
        <v>Thu từ khu vực kinh tế ngoài quốc doanh</v>
      </c>
      <c r="C46" s="5">
        <f>C47+C49+C51+C53+C55+C56</f>
        <v>3733000</v>
      </c>
      <c r="D46" s="5">
        <v>3463230</v>
      </c>
    </row>
    <row r="47" spans="1:4">
      <c r="A47" s="34"/>
      <c r="B47" s="10" t="str">
        <f>'[1]13'!B47</f>
        <v xml:space="preserve"> - Thuế giá trị gia tăng</v>
      </c>
      <c r="C47" s="11">
        <v>1548000</v>
      </c>
      <c r="D47" s="11">
        <v>1439640</v>
      </c>
    </row>
    <row r="48" spans="1:4">
      <c r="A48" s="34"/>
      <c r="B48" s="12" t="str">
        <f>'[1]13'!B48</f>
        <v xml:space="preserve"> Tr.đó: + Thu từ hoạt động TD, KT dầu, khí</v>
      </c>
      <c r="C48" s="11"/>
      <c r="D48" s="11">
        <v>0</v>
      </c>
    </row>
    <row r="49" spans="1:4">
      <c r="A49" s="34"/>
      <c r="B49" s="10" t="str">
        <f>'[1]13'!B49</f>
        <v xml:space="preserve"> - Thuế tiêu thụ đặc biệt</v>
      </c>
      <c r="C49" s="11">
        <v>1115000</v>
      </c>
      <c r="D49" s="11">
        <v>1027650</v>
      </c>
    </row>
    <row r="50" spans="1:4" ht="25.5">
      <c r="A50" s="34"/>
      <c r="B50" s="14" t="str">
        <f>'[1]13'!B50</f>
        <v xml:space="preserve"> Tr.đó: + Thu từ HH nhập khẩu do CSKD NK tiếp tục bán ra trong nước</v>
      </c>
      <c r="C50" s="11">
        <v>10000</v>
      </c>
      <c r="D50" s="11">
        <v>0</v>
      </c>
    </row>
    <row r="51" spans="1:4">
      <c r="A51" s="34"/>
      <c r="B51" s="10" t="str">
        <f>'[1]13'!B51</f>
        <v xml:space="preserve"> - Thuế thu nhập doanh nghiệp</v>
      </c>
      <c r="C51" s="11">
        <v>1058000</v>
      </c>
      <c r="D51" s="11">
        <v>983940</v>
      </c>
    </row>
    <row r="52" spans="1:4">
      <c r="A52" s="34"/>
      <c r="B52" s="12" t="str">
        <f>'[1]13'!B52</f>
        <v xml:space="preserve"> Tr.đó: + Thu từ hoạt động TD, KT dầu, khí</v>
      </c>
      <c r="C52" s="11"/>
      <c r="D52" s="11">
        <v>0</v>
      </c>
    </row>
    <row r="53" spans="1:4">
      <c r="A53" s="34"/>
      <c r="B53" s="10" t="str">
        <f>'[1]13'!B53</f>
        <v xml:space="preserve"> - Thuế tài nguyên</v>
      </c>
      <c r="C53" s="11">
        <v>12000</v>
      </c>
      <c r="D53" s="11">
        <v>12000</v>
      </c>
    </row>
    <row r="54" spans="1:4">
      <c r="A54" s="34"/>
      <c r="B54" s="12" t="str">
        <f>'[1]13'!B54</f>
        <v xml:space="preserve"> Tr.đó: + Thuế tài nguyên dầu, khí</v>
      </c>
      <c r="C54" s="11"/>
      <c r="D54" s="11">
        <v>0</v>
      </c>
    </row>
    <row r="55" spans="1:4">
      <c r="A55" s="34"/>
      <c r="B55" s="15" t="str">
        <f>'[1]13'!B55</f>
        <v xml:space="preserve"> - Thu về khí thiên nhiên, khí than</v>
      </c>
      <c r="C55" s="11"/>
      <c r="D55" s="11">
        <v>0</v>
      </c>
    </row>
    <row r="56" spans="1:4">
      <c r="A56" s="34"/>
      <c r="B56" s="15" t="str">
        <f>'[1]13'!B56</f>
        <v xml:space="preserve"> - Thu khác</v>
      </c>
      <c r="C56" s="11"/>
      <c r="D56" s="11">
        <v>0</v>
      </c>
    </row>
    <row r="57" spans="1:4">
      <c r="A57" s="33" t="str">
        <f>'[1]13'!A57</f>
        <v>3.1</v>
      </c>
      <c r="B57" s="8" t="str">
        <f>'[1]13'!B57</f>
        <v>Thu từ các doanh nghiệp và tổ chức kinh doanh</v>
      </c>
      <c r="C57" s="9">
        <f>SUM(C58:C66)</f>
        <v>3637000</v>
      </c>
      <c r="D57" s="9">
        <v>3383180</v>
      </c>
    </row>
    <row r="58" spans="1:4">
      <c r="A58" s="34"/>
      <c r="B58" s="10" t="str">
        <f>'[1]13'!B58</f>
        <v xml:space="preserve"> - Thuế giá trị gia tăng</v>
      </c>
      <c r="C58" s="11">
        <v>1453500</v>
      </c>
      <c r="D58" s="11">
        <v>1351755</v>
      </c>
    </row>
    <row r="59" spans="1:4">
      <c r="A59" s="34"/>
      <c r="B59" s="12" t="str">
        <f>'[1]13'!B59</f>
        <v xml:space="preserve"> Tr.đó: + Thu từ hoạt động TD, KT dầu, khí</v>
      </c>
      <c r="C59" s="11"/>
      <c r="D59" s="11">
        <v>0</v>
      </c>
    </row>
    <row r="60" spans="1:4">
      <c r="A60" s="34"/>
      <c r="B60" s="10" t="str">
        <f>'[1]13'!B60</f>
        <v xml:space="preserve"> - Thuế tiêu thụ đặc biệt</v>
      </c>
      <c r="C60" s="11">
        <f>C49-C70</f>
        <v>1114500</v>
      </c>
      <c r="D60" s="11">
        <v>1036485</v>
      </c>
    </row>
    <row r="61" spans="1:4" ht="25.5">
      <c r="A61" s="34"/>
      <c r="B61" s="14" t="str">
        <f>'[1]13'!B61</f>
        <v xml:space="preserve"> Tr.đó: + Thu từ HH nhập khẩu do CSKD NK tiếp tục bán ra trong nước</v>
      </c>
      <c r="C61" s="11"/>
      <c r="D61" s="11">
        <v>0</v>
      </c>
    </row>
    <row r="62" spans="1:4">
      <c r="A62" s="34"/>
      <c r="B62" s="10" t="str">
        <f>'[1]13'!B62</f>
        <v xml:space="preserve"> - Thuế thu nhập doanh nghiệp</v>
      </c>
      <c r="C62" s="11">
        <f>C51</f>
        <v>1058000</v>
      </c>
      <c r="D62" s="11">
        <v>983940</v>
      </c>
    </row>
    <row r="63" spans="1:4">
      <c r="A63" s="34"/>
      <c r="B63" s="12" t="str">
        <f>'[1]13'!B63</f>
        <v xml:space="preserve"> Tr.đó: + Thu từ hoạt động TD, KT dầu, khí</v>
      </c>
      <c r="C63" s="11"/>
      <c r="D63" s="11">
        <v>0</v>
      </c>
    </row>
    <row r="64" spans="1:4">
      <c r="A64" s="34"/>
      <c r="B64" s="10" t="str">
        <f>'[1]13'!B64</f>
        <v xml:space="preserve"> - Thuế tài nguyên</v>
      </c>
      <c r="C64" s="11">
        <f>C53-C71</f>
        <v>11000</v>
      </c>
      <c r="D64" s="11">
        <v>11000</v>
      </c>
    </row>
    <row r="65" spans="1:4">
      <c r="A65" s="34"/>
      <c r="B65" s="12" t="str">
        <f>'[1]13'!B65</f>
        <v xml:space="preserve"> Tr.đó: + Thuế tài nguyên dầu, khí</v>
      </c>
      <c r="C65" s="11"/>
      <c r="D65" s="11">
        <v>0</v>
      </c>
    </row>
    <row r="66" spans="1:4">
      <c r="A66" s="35"/>
      <c r="B66" s="15" t="str">
        <f>'[1]13'!B66</f>
        <v xml:space="preserve"> - Thu về khí thiên nhiên, khí than</v>
      </c>
      <c r="C66" s="13"/>
      <c r="D66" s="13">
        <v>0</v>
      </c>
    </row>
    <row r="67" spans="1:4">
      <c r="A67" s="35"/>
      <c r="B67" s="15" t="str">
        <f>'[1]13'!B67</f>
        <v xml:space="preserve"> - Thu khác</v>
      </c>
      <c r="C67" s="13"/>
      <c r="D67" s="13">
        <v>0</v>
      </c>
    </row>
    <row r="68" spans="1:4">
      <c r="A68" s="33" t="str">
        <f>'[1]13'!A68</f>
        <v>3.2</v>
      </c>
      <c r="B68" s="8" t="str">
        <f>'[1]13'!B68</f>
        <v>Thu từ hộ gia đình và cá nhân kinh doanh</v>
      </c>
      <c r="C68" s="9">
        <f>SUM(C69:C71)</f>
        <v>73000</v>
      </c>
      <c r="D68" s="9">
        <v>67960</v>
      </c>
    </row>
    <row r="69" spans="1:4">
      <c r="A69" s="34"/>
      <c r="B69" s="10" t="str">
        <f>'[1]13'!B69</f>
        <v xml:space="preserve"> - Thuế giá trị gia tăng</v>
      </c>
      <c r="C69" s="11">
        <v>71500</v>
      </c>
      <c r="D69" s="11">
        <v>66495</v>
      </c>
    </row>
    <row r="70" spans="1:4">
      <c r="A70" s="34"/>
      <c r="B70" s="10" t="str">
        <f>'[1]13'!B70</f>
        <v xml:space="preserve"> - Thuế tiêu thụ đặc biệt</v>
      </c>
      <c r="C70" s="11">
        <v>500</v>
      </c>
      <c r="D70" s="11">
        <v>465</v>
      </c>
    </row>
    <row r="71" spans="1:4">
      <c r="A71" s="34"/>
      <c r="B71" s="10" t="str">
        <f>'[1]13'!B71</f>
        <v xml:space="preserve"> - Thuế tài nguyên</v>
      </c>
      <c r="C71" s="11">
        <v>1000</v>
      </c>
      <c r="D71" s="11">
        <v>1000</v>
      </c>
    </row>
    <row r="72" spans="1:4">
      <c r="A72" s="34"/>
      <c r="B72" s="15" t="str">
        <f>'[1]13'!B72</f>
        <v xml:space="preserve"> - Thu khác</v>
      </c>
      <c r="C72" s="11"/>
      <c r="D72" s="11">
        <v>0</v>
      </c>
    </row>
    <row r="73" spans="1:4">
      <c r="A73" s="32">
        <f>'[1]13'!A73</f>
        <v>4</v>
      </c>
      <c r="B73" s="18" t="str">
        <f>'[1]13'!B73</f>
        <v>Thuế thu nhập cá nhân</v>
      </c>
      <c r="C73" s="5">
        <v>950000</v>
      </c>
      <c r="D73" s="5">
        <v>883500</v>
      </c>
    </row>
    <row r="74" spans="1:4">
      <c r="A74" s="32">
        <f>'[1]13'!A74</f>
        <v>5</v>
      </c>
      <c r="B74" s="18" t="str">
        <f>'[1]13'!B74</f>
        <v>Thuế bảo vệ môi trường</v>
      </c>
      <c r="C74" s="19">
        <f>C75+C76</f>
        <v>410000</v>
      </c>
      <c r="D74" s="19">
        <v>141825</v>
      </c>
    </row>
    <row r="75" spans="1:4">
      <c r="A75" s="35"/>
      <c r="B75" s="14" t="str">
        <f>'[1]13'!B75</f>
        <v xml:space="preserve"> - Thu từ hàng hóa nhập khẩu</v>
      </c>
      <c r="C75" s="13">
        <v>257500</v>
      </c>
      <c r="D75" s="13">
        <v>0</v>
      </c>
    </row>
    <row r="76" spans="1:4">
      <c r="A76" s="35"/>
      <c r="B76" s="14" t="str">
        <f>'[1]13'!B76</f>
        <v xml:space="preserve"> - Thu từ hàng hóa sản xuất trong nước</v>
      </c>
      <c r="C76" s="13">
        <v>152500</v>
      </c>
      <c r="D76" s="13">
        <v>141825</v>
      </c>
    </row>
    <row r="77" spans="1:4">
      <c r="A77" s="32">
        <f>'[1]13'!A77</f>
        <v>6</v>
      </c>
      <c r="B77" s="18" t="str">
        <f>'[1]13'!B77</f>
        <v>Lệ phí trước bạ</v>
      </c>
      <c r="C77" s="5">
        <v>415000</v>
      </c>
      <c r="D77" s="5">
        <v>415000</v>
      </c>
    </row>
    <row r="78" spans="1:4">
      <c r="A78" s="32">
        <f>'[1]13'!A78</f>
        <v>7</v>
      </c>
      <c r="B78" s="7" t="str">
        <f>'[1]13'!B78</f>
        <v>Phí - lệ phí</v>
      </c>
      <c r="C78" s="20">
        <f>C79+C80</f>
        <v>70000</v>
      </c>
      <c r="D78" s="20">
        <v>47000</v>
      </c>
    </row>
    <row r="79" spans="1:4">
      <c r="A79" s="35"/>
      <c r="B79" s="12" t="str">
        <f>'[1]13'!B79</f>
        <v xml:space="preserve"> Bao gồm: - Trung ương</v>
      </c>
      <c r="C79" s="13">
        <v>23000</v>
      </c>
      <c r="D79" s="13">
        <v>0</v>
      </c>
    </row>
    <row r="80" spans="1:4">
      <c r="A80" s="35"/>
      <c r="B80" s="12" t="str">
        <f>'[1]13'!B80</f>
        <v xml:space="preserve">                   - Địa phương</v>
      </c>
      <c r="C80" s="13">
        <v>47000</v>
      </c>
      <c r="D80" s="13">
        <v>47000</v>
      </c>
    </row>
    <row r="81" spans="1:4">
      <c r="A81" s="35"/>
      <c r="B81" s="12" t="str">
        <f>'[1]13'!B81</f>
        <v>Tr.đó: Phí BVMT đối với khai thác khoáng sản</v>
      </c>
      <c r="C81" s="13">
        <v>2000</v>
      </c>
      <c r="D81" s="13">
        <v>0</v>
      </c>
    </row>
    <row r="82" spans="1:4">
      <c r="A82" s="32">
        <f>'[1]13'!A82</f>
        <v>8</v>
      </c>
      <c r="B82" s="18" t="str">
        <f>'[1]13'!B82</f>
        <v>Thuế sử dụng đất nông nghiệp</v>
      </c>
      <c r="C82" s="5"/>
      <c r="D82" s="5">
        <v>0</v>
      </c>
    </row>
    <row r="83" spans="1:4">
      <c r="A83" s="32">
        <f>'[1]13'!A83</f>
        <v>9</v>
      </c>
      <c r="B83" s="18" t="str">
        <f>'[1]13'!B83</f>
        <v>Thuế sử dụng đất phi nông nghiệp</v>
      </c>
      <c r="C83" s="5">
        <v>26000</v>
      </c>
      <c r="D83" s="5">
        <v>26000</v>
      </c>
    </row>
    <row r="84" spans="1:4">
      <c r="A84" s="32">
        <f>'[1]13'!A84</f>
        <v>10</v>
      </c>
      <c r="B84" s="18" t="str">
        <f>'[1]13'!B84</f>
        <v xml:space="preserve">Thu tiền cho thuê đất, thuê mặt nước </v>
      </c>
      <c r="C84" s="5">
        <v>235000</v>
      </c>
      <c r="D84" s="5">
        <v>235000</v>
      </c>
    </row>
    <row r="85" spans="1:4">
      <c r="A85" s="35"/>
      <c r="B85" s="12" t="str">
        <f>'[1]13'!B85</f>
        <v xml:space="preserve"> Tr.đó: Thu từ các hoạt động TD, KT dầu, khí</v>
      </c>
      <c r="C85" s="13"/>
      <c r="D85" s="13">
        <v>0</v>
      </c>
    </row>
    <row r="86" spans="1:4">
      <c r="A86" s="32">
        <f>'[1]13'!A86</f>
        <v>11</v>
      </c>
      <c r="B86" s="18" t="str">
        <f>'[1]13'!B86</f>
        <v>Thu tiền sử dụng đất</v>
      </c>
      <c r="C86" s="19">
        <f>C87+C88</f>
        <v>2104000</v>
      </c>
      <c r="D86" s="19">
        <f>C86</f>
        <v>2104000</v>
      </c>
    </row>
    <row r="87" spans="1:4" ht="25.5">
      <c r="A87" s="35"/>
      <c r="B87" s="14" t="str">
        <f>'[1]13'!B87</f>
        <v xml:space="preserve"> - Thu do Cơ quan, đơn vị tổ chức thuộc trung ương quản lý</v>
      </c>
      <c r="C87" s="13"/>
      <c r="D87" s="13">
        <v>0</v>
      </c>
    </row>
    <row r="88" spans="1:4" ht="25.5">
      <c r="A88" s="35"/>
      <c r="B88" s="14" t="str">
        <f>'[1]13'!B88</f>
        <v xml:space="preserve"> - Thu do Cơ quan, đơn vị tổ chức thuộc địa phương quản lý</v>
      </c>
      <c r="C88" s="13">
        <f>2039000+65000</f>
        <v>2104000</v>
      </c>
      <c r="D88" s="13">
        <f>C88</f>
        <v>2104000</v>
      </c>
    </row>
    <row r="89" spans="1:4">
      <c r="A89" s="32">
        <f>'[1]13'!A89</f>
        <v>12</v>
      </c>
      <c r="B89" s="18" t="str">
        <f>'[1]13'!B89</f>
        <v>Thu tiền cho thuê và bán nhà ở thuộc SHNN</v>
      </c>
      <c r="C89" s="11"/>
      <c r="D89" s="11">
        <v>0</v>
      </c>
    </row>
    <row r="90" spans="1:4">
      <c r="A90" s="32">
        <f>'[1]13'!A90</f>
        <v>13</v>
      </c>
      <c r="B90" s="7" t="str">
        <f>'[1]13'!B90</f>
        <v>Thu từ hoạt động xổ số</v>
      </c>
      <c r="C90" s="5">
        <v>11000</v>
      </c>
      <c r="D90" s="5">
        <v>11000</v>
      </c>
    </row>
    <row r="91" spans="1:4" ht="25.5">
      <c r="A91" s="32">
        <f>'[1]13'!A91</f>
        <v>14</v>
      </c>
      <c r="B91" s="18" t="str">
        <f>'[1]13'!B91</f>
        <v>Thu tiền cấp quyền khai thác tài nguyên khoáng sản, tài nguyên nước</v>
      </c>
      <c r="C91" s="19">
        <f>C92+C95</f>
        <v>17000</v>
      </c>
      <c r="D91" s="19">
        <v>6430</v>
      </c>
    </row>
    <row r="92" spans="1:4">
      <c r="A92" s="32"/>
      <c r="B92" s="21" t="str">
        <f>'[1]13'!B92</f>
        <v xml:space="preserve"> - Cơ quan Trung ương cấp phép</v>
      </c>
      <c r="C92" s="22">
        <f>C93+C94</f>
        <v>15100</v>
      </c>
      <c r="D92" s="22">
        <v>4530</v>
      </c>
    </row>
    <row r="93" spans="1:4">
      <c r="A93" s="35"/>
      <c r="B93" s="14" t="str">
        <f>'[1]13'!B93</f>
        <v>Tr.đó:  + Tài nguyên khoáng sản</v>
      </c>
      <c r="C93" s="13">
        <v>11500</v>
      </c>
      <c r="D93" s="13">
        <v>0</v>
      </c>
    </row>
    <row r="94" spans="1:4">
      <c r="A94" s="35"/>
      <c r="B94" s="23" t="str">
        <f>'[1]13'!B94</f>
        <v xml:space="preserve">             + Tài nguyên nước</v>
      </c>
      <c r="C94" s="13">
        <v>3600</v>
      </c>
      <c r="D94" s="13">
        <v>0</v>
      </c>
    </row>
    <row r="95" spans="1:4">
      <c r="A95" s="34"/>
      <c r="B95" s="21" t="str">
        <f>'[1]13'!B95</f>
        <v xml:space="preserve"> - Cơ quan địa phương cấp phép</v>
      </c>
      <c r="C95" s="11">
        <v>1900</v>
      </c>
      <c r="D95" s="11">
        <v>1900</v>
      </c>
    </row>
    <row r="96" spans="1:4">
      <c r="A96" s="32">
        <f>'[1]13'!A96</f>
        <v>15</v>
      </c>
      <c r="B96" s="18" t="str">
        <f>'[1]13'!B96</f>
        <v>Thu tiền sử dụng khu vực biển</v>
      </c>
      <c r="C96" s="11"/>
      <c r="D96" s="11">
        <v>0</v>
      </c>
    </row>
    <row r="97" spans="1:4">
      <c r="A97" s="32"/>
      <c r="B97" s="21" t="str">
        <f>'[1]13'!B97</f>
        <v xml:space="preserve"> - Cơ quan Trung ương cấp phép</v>
      </c>
      <c r="C97" s="11"/>
      <c r="D97" s="11">
        <v>0</v>
      </c>
    </row>
    <row r="98" spans="1:4">
      <c r="A98" s="32"/>
      <c r="B98" s="21" t="str">
        <f>'[1]13'!B98</f>
        <v xml:space="preserve"> - Cơ quan địa phương cấp phép</v>
      </c>
      <c r="C98" s="11"/>
      <c r="D98" s="11">
        <v>0</v>
      </c>
    </row>
    <row r="99" spans="1:4">
      <c r="A99" s="32">
        <f>'[1]13'!A99</f>
        <v>16</v>
      </c>
      <c r="B99" s="7" t="str">
        <f>'[1]13'!B99</f>
        <v>Thu khác ngân sách</v>
      </c>
      <c r="C99" s="5">
        <f>C100+C101</f>
        <v>130000</v>
      </c>
      <c r="D99" s="5">
        <v>70000</v>
      </c>
    </row>
    <row r="100" spans="1:4">
      <c r="A100" s="35"/>
      <c r="B100" s="12" t="str">
        <f>'[1]13'!B100</f>
        <v xml:space="preserve"> Bao gồm: - Trung ương</v>
      </c>
      <c r="C100" s="13">
        <v>60000</v>
      </c>
      <c r="D100" s="13">
        <v>0</v>
      </c>
    </row>
    <row r="101" spans="1:4">
      <c r="A101" s="35"/>
      <c r="B101" s="12" t="str">
        <f>'[1]13'!B101</f>
        <v xml:space="preserve">                   - Địa phương</v>
      </c>
      <c r="C101" s="13">
        <v>70000</v>
      </c>
      <c r="D101" s="13">
        <v>70000</v>
      </c>
    </row>
    <row r="102" spans="1:4">
      <c r="A102" s="35"/>
      <c r="B102" s="12" t="str">
        <f>'[1]13'!B102</f>
        <v>Tr.đó: - Thu phạt vi phạm ATGT</v>
      </c>
      <c r="C102" s="13">
        <v>35000</v>
      </c>
      <c r="D102" s="13">
        <v>0</v>
      </c>
    </row>
    <row r="103" spans="1:4">
      <c r="A103" s="35"/>
      <c r="B103" s="24" t="str">
        <f>'[1]13'!B103</f>
        <v xml:space="preserve">           - Thu phạt VPHC do cơ quan Thuế thực hiện</v>
      </c>
      <c r="C103" s="13">
        <v>15000</v>
      </c>
      <c r="D103" s="13">
        <v>0</v>
      </c>
    </row>
    <row r="104" spans="1:4" ht="25.5">
      <c r="A104" s="32">
        <f>'[1]13'!A104</f>
        <v>17</v>
      </c>
      <c r="B104" s="7" t="str">
        <f>'[1]13'!B104</f>
        <v>Thu từ quỹ đất công ích và thu hoa lợi, công sản khác</v>
      </c>
      <c r="C104" s="5">
        <v>30000</v>
      </c>
      <c r="D104" s="5">
        <v>30000</v>
      </c>
    </row>
    <row r="105" spans="1:4" ht="25.5">
      <c r="A105" s="32">
        <f>'[1]13'!A105</f>
        <v>18</v>
      </c>
      <c r="B105" s="7" t="str">
        <f>'[1]13'!B105</f>
        <v>Thu cổ tức, lợi nhuận được chia và LNST NSĐP hưởng 100%</v>
      </c>
      <c r="C105" s="25"/>
      <c r="D105" s="25"/>
    </row>
    <row r="106" spans="1:4">
      <c r="A106" s="32">
        <f>'[1]13'!A106</f>
        <v>19</v>
      </c>
      <c r="B106" s="7" t="str">
        <f>'[1]13'!B106</f>
        <v>Thu chênh lệch thu chi của Ngân hàng nhà nước</v>
      </c>
      <c r="C106" s="25"/>
      <c r="D106" s="25"/>
    </row>
    <row r="107" spans="1:4">
      <c r="A107" s="36" t="str">
        <f>'[1]13'!A107</f>
        <v>II</v>
      </c>
      <c r="B107" s="26" t="str">
        <f>'[1]13'!B107</f>
        <v>Thu từ dầu thô</v>
      </c>
      <c r="C107" s="27"/>
      <c r="D107" s="27"/>
    </row>
    <row r="108" spans="1:4">
      <c r="A108" s="36" t="str">
        <f>'[1]13'!A108</f>
        <v>III</v>
      </c>
      <c r="B108" s="26" t="str">
        <f>'[1]13'!B108</f>
        <v>Thu từ hoạt động xuất, nhập khẩu</v>
      </c>
      <c r="C108" s="25">
        <f>SUM(C109:C114)</f>
        <v>4300000</v>
      </c>
      <c r="D108" s="25"/>
    </row>
    <row r="109" spans="1:4">
      <c r="A109" s="37">
        <f>'[1]13'!A109</f>
        <v>1</v>
      </c>
      <c r="B109" s="28" t="str">
        <f>'[1]13'!B109</f>
        <v>Thuế GTGT thu từ hàng hóa nhập khẩu</v>
      </c>
      <c r="C109" s="27">
        <v>3921000</v>
      </c>
      <c r="D109" s="27"/>
    </row>
    <row r="110" spans="1:4">
      <c r="A110" s="37">
        <f>'[1]13'!A110</f>
        <v>2</v>
      </c>
      <c r="B110" s="28" t="str">
        <f>'[1]13'!B110</f>
        <v>Thuế xuất khẩu</v>
      </c>
      <c r="C110" s="27">
        <v>10000</v>
      </c>
      <c r="D110" s="27"/>
    </row>
    <row r="111" spans="1:4">
      <c r="A111" s="37">
        <f>'[1]13'!A111</f>
        <v>3</v>
      </c>
      <c r="B111" s="28" t="str">
        <f>'[1]13'!B111</f>
        <v>Thuế nhập khẩu</v>
      </c>
      <c r="C111" s="27">
        <v>365000</v>
      </c>
      <c r="D111" s="27"/>
    </row>
    <row r="112" spans="1:4">
      <c r="A112" s="37">
        <f>'[1]13'!A112</f>
        <v>4</v>
      </c>
      <c r="B112" s="28" t="str">
        <f>'[1]13'!B112</f>
        <v>Thuế TTĐB thu từ hàng hóa nhập khẩu</v>
      </c>
      <c r="C112" s="27"/>
      <c r="D112" s="27"/>
    </row>
    <row r="113" spans="1:4">
      <c r="A113" s="37">
        <f>'[1]13'!A113</f>
        <v>5</v>
      </c>
      <c r="B113" s="28" t="str">
        <f>'[1]13'!B113</f>
        <v>Thuế BVMT thu từ hàng hóa nhập khẩu</v>
      </c>
      <c r="C113" s="27">
        <v>4000</v>
      </c>
      <c r="D113" s="27"/>
    </row>
    <row r="114" spans="1:4">
      <c r="A114" s="37">
        <f>'[1]13'!A114</f>
        <v>6</v>
      </c>
      <c r="B114" s="28" t="str">
        <f>'[1]13'!B114</f>
        <v>Thu khác</v>
      </c>
      <c r="C114" s="27"/>
      <c r="D114" s="27"/>
    </row>
    <row r="115" spans="1:4">
      <c r="A115" s="38" t="str">
        <f>'[1]13'!A115</f>
        <v>IV</v>
      </c>
      <c r="B115" s="29" t="s">
        <v>8</v>
      </c>
      <c r="C115" s="30">
        <v>30000</v>
      </c>
      <c r="D115" s="30">
        <v>30000</v>
      </c>
    </row>
    <row r="116" spans="1:4">
      <c r="A116" s="41"/>
      <c r="B116" s="41"/>
      <c r="C116" s="41"/>
      <c r="D116" s="41"/>
    </row>
    <row r="117" spans="1:4" ht="35.25" customHeight="1">
      <c r="A117" s="2"/>
      <c r="B117" s="2"/>
      <c r="C117" s="2"/>
      <c r="D117" s="2"/>
    </row>
    <row r="118" spans="1:4" ht="35.25" customHeight="1">
      <c r="A118" s="2"/>
      <c r="B118" s="2"/>
      <c r="C118" s="2"/>
      <c r="D118" s="2"/>
    </row>
    <row r="119" spans="1:4" ht="35.25" customHeight="1">
      <c r="A119" s="2"/>
      <c r="B119" s="2"/>
      <c r="C119" s="2"/>
      <c r="D119" s="2"/>
    </row>
    <row r="120" spans="1:4" ht="35.25" customHeight="1">
      <c r="A120" s="2"/>
      <c r="B120" s="2"/>
      <c r="C120" s="2"/>
      <c r="D120" s="2"/>
    </row>
    <row r="121" spans="1:4" ht="65.25" customHeight="1">
      <c r="A121" s="2"/>
      <c r="B121" s="2"/>
      <c r="C121" s="2"/>
      <c r="D121" s="2"/>
    </row>
  </sheetData>
  <mergeCells count="8">
    <mergeCell ref="C4:D4"/>
    <mergeCell ref="A5:A6"/>
    <mergeCell ref="B5:B6"/>
    <mergeCell ref="C5:D5"/>
    <mergeCell ref="A2:D2"/>
    <mergeCell ref="A3:D3"/>
    <mergeCell ref="A1:B1"/>
    <mergeCell ref="C1:D1"/>
  </mergeCells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FB4DCD-4575-4DC7-8321-8B67B7394D72}"/>
</file>

<file path=customXml/itemProps2.xml><?xml version="1.0" encoding="utf-8"?>
<ds:datastoreItem xmlns:ds="http://schemas.openxmlformats.org/officeDocument/2006/customXml" ds:itemID="{2637B28E-ED5B-4822-983D-75EC3A295CC0}"/>
</file>

<file path=customXml/itemProps3.xml><?xml version="1.0" encoding="utf-8"?>
<ds:datastoreItem xmlns:ds="http://schemas.openxmlformats.org/officeDocument/2006/customXml" ds:itemID="{8F832800-1068-4846-AD8D-B856115487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DT-2020-N-B48-TT343-33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2020-01-19T08:41:50Z</cp:lastPrinted>
  <dcterms:created xsi:type="dcterms:W3CDTF">2018-12-14T02:57:04Z</dcterms:created>
  <dcterms:modified xsi:type="dcterms:W3CDTF">2020-01-19T08:42:21Z</dcterms:modified>
</cp:coreProperties>
</file>