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5195" windowHeight="8700" activeTab="2"/>
  </bookViews>
  <sheets>
    <sheet name="10" sheetId="3" r:id="rId1"/>
    <sheet name="11" sheetId="10" r:id="rId2"/>
    <sheet name="12" sheetId="2" r:id="rId3"/>
    <sheet name="13" sheetId="1" r:id="rId4"/>
    <sheet name="Sheet1" sheetId="11" r:id="rId5"/>
    <sheet name="Sheet2" sheetId="12" r:id="rId6"/>
  </sheets>
  <definedNames>
    <definedName name="_xlnm.Print_Titles" localSheetId="0">'10'!$6:$6</definedName>
    <definedName name="_xlnm.Print_Titles" localSheetId="2">'12'!$5:$5</definedName>
  </definedNames>
  <calcPr calcId="124519"/>
</workbook>
</file>

<file path=xl/calcChain.xml><?xml version="1.0" encoding="utf-8"?>
<calcChain xmlns="http://schemas.openxmlformats.org/spreadsheetml/2006/main">
  <c r="C8" i="1"/>
  <c r="C6" i="2"/>
  <c r="C7"/>
  <c r="C34"/>
  <c r="C8"/>
  <c r="C22"/>
  <c r="C16"/>
  <c r="C9"/>
  <c r="C56"/>
  <c r="C55" s="1"/>
  <c r="C43"/>
  <c r="C18" i="10"/>
  <c r="C20"/>
  <c r="C16" i="3"/>
  <c r="C20"/>
  <c r="C25" i="10"/>
  <c r="C14"/>
  <c r="C11"/>
  <c r="C7" i="1"/>
  <c r="C28" i="3"/>
  <c r="C17"/>
  <c r="C7"/>
  <c r="C24" i="10" l="1"/>
  <c r="C10"/>
</calcChain>
</file>

<file path=xl/sharedStrings.xml><?xml version="1.0" encoding="utf-8"?>
<sst xmlns="http://schemas.openxmlformats.org/spreadsheetml/2006/main" count="188" uniqueCount="128">
  <si>
    <t>STT</t>
  </si>
  <si>
    <t>Chỉ tiêu</t>
  </si>
  <si>
    <t>Quyết toán</t>
  </si>
  <si>
    <t>A</t>
  </si>
  <si>
    <t>I</t>
  </si>
  <si>
    <t>II</t>
  </si>
  <si>
    <t>III</t>
  </si>
  <si>
    <t>IV</t>
  </si>
  <si>
    <t>V</t>
  </si>
  <si>
    <t>B</t>
  </si>
  <si>
    <t>C</t>
  </si>
  <si>
    <t>D</t>
  </si>
  <si>
    <t>TỔNG CHI NGÂN SÁCH ĐỊA PHƯƠNG</t>
  </si>
  <si>
    <t>Tổng chi cân đối ngân sách địa phương</t>
  </si>
  <si>
    <t>Chi đầu tư phát triển</t>
  </si>
  <si>
    <t>Chi thường xuyên</t>
  </si>
  <si>
    <t>Chi Giáo dục, đào tạo và dạy nghề</t>
  </si>
  <si>
    <t>Chi Khoa học, công nghệ</t>
  </si>
  <si>
    <t>Chi bổ sung Quỹ dự trữ tài chính</t>
  </si>
  <si>
    <t>Chi chuyển nguồn ngân sách sang năm sau</t>
  </si>
  <si>
    <t>Chi CT MTQG, CT 135, CT 5 triệu ha rừng</t>
  </si>
  <si>
    <t>Các khoản chi được quản lý qua NSNN</t>
  </si>
  <si>
    <t>Các khoản nộp NS cấp trên</t>
  </si>
  <si>
    <t>Chi bổ sung cho NS cấp dưới</t>
  </si>
  <si>
    <t>Mẫu số 13/CKTC-NSĐP</t>
  </si>
  <si>
    <t>Đơn vị: Triệu đồng</t>
  </si>
  <si>
    <t>Mẫu số 12/CKTC-NSĐP</t>
  </si>
  <si>
    <t>a</t>
  </si>
  <si>
    <t>b</t>
  </si>
  <si>
    <t>c</t>
  </si>
  <si>
    <t>d</t>
  </si>
  <si>
    <t>TỔNG THU NGÂN SÁCH NHÀ NƯỚC TRÊN ĐỊA BÀN</t>
  </si>
  <si>
    <t>Tổng thu các khoản cân đối ngân sách nhà nước</t>
  </si>
  <si>
    <t xml:space="preserve">Thu từ hoạt động sản xuất kinh doanh trong nước </t>
  </si>
  <si>
    <t>- Thuế giá trị gia tăng</t>
  </si>
  <si>
    <t>- Thuế thu nhập doanh nghiệp</t>
  </si>
  <si>
    <t>- Thuế tiêu thụ đặc biệt hàng hóa, dịch vụ trong nước</t>
  </si>
  <si>
    <t>- Thuế môn bài</t>
  </si>
  <si>
    <t>- Thuế tài nguyên</t>
  </si>
  <si>
    <t>- Thu khác</t>
  </si>
  <si>
    <t xml:space="preserve">Thu từ doanh nghiệp có vốn đầu tư nước ngoài </t>
  </si>
  <si>
    <t xml:space="preserve">Thu từ khu vực ngoài quốc doanh </t>
  </si>
  <si>
    <t>Lệ phí trước bạ</t>
  </si>
  <si>
    <t xml:space="preserve">Thuế sử dụng đất nông nghiệp </t>
  </si>
  <si>
    <t xml:space="preserve">Thuế thu nhập đối với người có thu nhập cao </t>
  </si>
  <si>
    <t>Thuế bảo vệ môi trường</t>
  </si>
  <si>
    <t>Thu phí, lệ phí</t>
  </si>
  <si>
    <t>Các khoản thu về đất và khoáng sản</t>
  </si>
  <si>
    <t>Thuế sử dụng đất phi nông nghiệp</t>
  </si>
  <si>
    <t>Thu tiền thuê đất</t>
  </si>
  <si>
    <t>Thu tiền sử dụng đất</t>
  </si>
  <si>
    <t>Thu bán nhà ở thuộc sở hữu nhà nước</t>
  </si>
  <si>
    <t>Thu quỹ đất công ích, hoa lợi công sản tại xã</t>
  </si>
  <si>
    <t>Thu khác ngân sách</t>
  </si>
  <si>
    <t>Thu thuế xuất khẩu, nhập khẩu, thuế TTĐB, thuế giá trị gia tăng hàng nhập khẩu do Hải quan thu</t>
  </si>
  <si>
    <t>Thu thuế xuất khẩu, thuế nhập khẩu, thuế TTĐB hàng NK</t>
  </si>
  <si>
    <t xml:space="preserve">Thuế giá trị gia tăng hàng nhập khẩu (thực thu trên địa bàn) </t>
  </si>
  <si>
    <t>Thu huy động đầu tư theo khoản 3 Điều 8 của Luật NSNN</t>
  </si>
  <si>
    <t>Thu kết dư</t>
  </si>
  <si>
    <t>Thu chuyển nguồn</t>
  </si>
  <si>
    <t>Các khoản thu được để lại chi quản lý qua NSNN</t>
  </si>
  <si>
    <t>Thu bổ sung từ NS cấp trên</t>
  </si>
  <si>
    <t>Thu NS cấp dưới nộp lên</t>
  </si>
  <si>
    <t>TỔNG THU NGÂN SÁCH ĐỊA PHƯƠNG</t>
  </si>
  <si>
    <t>Các khoản thu cân đối ngân sách địa phương</t>
  </si>
  <si>
    <t>Các khoản thu hưởng 100%</t>
  </si>
  <si>
    <t>Thu phân chia theo tỷ lệ phần trăm (%) NSĐP được hưởng</t>
  </si>
  <si>
    <t>Thu bổ sung từ ngân sách trung ương</t>
  </si>
  <si>
    <t>Thu chuyển nguồn ngân sách năm trước chuyển sang</t>
  </si>
  <si>
    <t>Thu ngân sách cấp dưới nộp lên</t>
  </si>
  <si>
    <t xml:space="preserve">                                                                                      </t>
  </si>
  <si>
    <t>Thu khác</t>
  </si>
  <si>
    <t>Tổng số thu ngân sách nhà nước trên địa bàn</t>
  </si>
  <si>
    <t>Thu nội địa (không kể thu từ dầu thô)</t>
  </si>
  <si>
    <t>Thu từ xuất khẩu, nhập khẩu (số cân đối)</t>
  </si>
  <si>
    <t>Thu được để lại chi quản lý qua NSNN</t>
  </si>
  <si>
    <t>Thu ngân sách địa phương</t>
  </si>
  <si>
    <t>Thu ngân sách địa phương hưởng theo phân cấp</t>
  </si>
  <si>
    <t>- Các khoản thu ngân sách địa phương hưởng 100%</t>
  </si>
  <si>
    <t>- Các khoản thu phân chia ngân sách địa phương hưởng theo tỷ lệ phần trăm (%)</t>
  </si>
  <si>
    <t>- Bổ sung cân đối</t>
  </si>
  <si>
    <t>- Bổ sung có mục tiêu</t>
  </si>
  <si>
    <t>Huy động đầu tư theo khoản 3 Điều 8 của Luật NSNN</t>
  </si>
  <si>
    <t>Thu chuyển nguồn ngân sách năm trước</t>
  </si>
  <si>
    <t xml:space="preserve">Thu kết dư </t>
  </si>
  <si>
    <t>Chi ngân sách địa phương</t>
  </si>
  <si>
    <t>Chi bổ sung quỹ dự trữ tài chính</t>
  </si>
  <si>
    <t>Chi chương trình MTQG, CT 135, 5 triệu ha rừng</t>
  </si>
  <si>
    <t>Chi để lại chi quản lý qua NSNN</t>
  </si>
  <si>
    <t>Chi cấp dưới nộp lên</t>
  </si>
  <si>
    <t>Thu bổ sung từ NSTW</t>
  </si>
  <si>
    <t>Mẫu số 10/CKTC-NSĐP</t>
  </si>
  <si>
    <t>Dự toán</t>
  </si>
  <si>
    <t>Mẫu số 11/CKTC-NSĐP</t>
  </si>
  <si>
    <t>NGÂN SÁCH CẤP TỈNH</t>
  </si>
  <si>
    <t>Nguồn thu ngân sách cấp tỉnh</t>
  </si>
  <si>
    <t>Thu ngân sách cấp tỉnh hưởng theo phân cấp</t>
  </si>
  <si>
    <t>Chi ngân sách cấp tỉnh</t>
  </si>
  <si>
    <t>Chi thuộc nhiệm vụ của ngân sách cấp tỉnh theo phân cấp (không kể số bổ sung cho ngân sách cấp dưới)</t>
  </si>
  <si>
    <t>NGÂN SÁCH HUYỆN, QUẬN, THỊ XÃ, THÀNH PHỐ THUỘC TỈNH (BAO GỒM NGÂN SÁCH CẤP HUYỆN VÀ NGÂN SÁCH XÃ)</t>
  </si>
  <si>
    <t>Nguồn thu ngân sách huyện, quận, thị xã, thành phố thuộc tỉnh</t>
  </si>
  <si>
    <t>Thu ngân sách hưởng theo phân cấp:</t>
  </si>
  <si>
    <t>Chi ngân sách huyện, quận, thị xã, thành phố thuộc tỉnh</t>
  </si>
  <si>
    <t xml:space="preserve"> - Các khoản thu ngân sách cấp tỉnh hưởng 100%</t>
  </si>
  <si>
    <t xml:space="preserve"> - Các khoản thu ngân sách phân chia phần ngân sách cấp tỉnh hưởng theo tỷ lệ phần trăm (%)</t>
  </si>
  <si>
    <t xml:space="preserve"> - Bổ sung cân đối</t>
  </si>
  <si>
    <t xml:space="preserve"> - Bổ sung có mục tiêu </t>
  </si>
  <si>
    <t xml:space="preserve"> - Các khoản thu ngân sách huyện hưởng 100%</t>
  </si>
  <si>
    <t xml:space="preserve"> - Các khoản thu phân chia phần ngân sách huyện hưởng theo tỷ lệ phần trăm (%)</t>
  </si>
  <si>
    <t xml:space="preserve">CÂN ĐỐI QUYẾT TOÁN NGÂN SÁCH ĐỊA PHƯƠNG </t>
  </si>
  <si>
    <t>CÂN ĐỐI QUYẾT TOÁN NGÂN SÁCH CẤP TỈNH</t>
  </si>
  <si>
    <t xml:space="preserve">VÀ NGÂN SÁCH CỦA HUYỆN, THỊ XÃ, THÀNH PHỐ THUỘC TỈNH </t>
  </si>
  <si>
    <t>UBND TỈNH HÀ TĨNH</t>
  </si>
  <si>
    <t>Thu từ kinh tế quốc doanh</t>
  </si>
  <si>
    <r>
      <t xml:space="preserve"> </t>
    </r>
    <r>
      <rPr>
        <i/>
        <sz val="13"/>
        <color indexed="8"/>
        <rFont val="Times New Roman"/>
        <family val="1"/>
        <charset val="163"/>
      </rPr>
      <t>Trong đó</t>
    </r>
    <r>
      <rPr>
        <sz val="13"/>
        <color indexed="8"/>
        <rFont val="Times New Roman"/>
        <family val="1"/>
        <charset val="163"/>
      </rPr>
      <t>:</t>
    </r>
  </si>
  <si>
    <r>
      <t xml:space="preserve"> </t>
    </r>
    <r>
      <rPr>
        <b/>
        <sz val="13"/>
        <rFont val="Times New Roman"/>
        <family val="1"/>
      </rPr>
      <t>Quyết toán</t>
    </r>
  </si>
  <si>
    <t>NĂM 2015</t>
  </si>
  <si>
    <t>Thu vay theo khoản 3, điều 8, luật NSNN</t>
  </si>
  <si>
    <t>Chi bổ sung  từ ngân sách trung ương</t>
  </si>
  <si>
    <t>Bổ sung cân đối</t>
  </si>
  <si>
    <t>Bổ sung có mục tiêu</t>
  </si>
  <si>
    <t xml:space="preserve"> QUYẾT TOÁN THU NGÂN SÁCH NHÀ NƯỚC NĂM 2015</t>
  </si>
  <si>
    <t>Thuế thu cấp quyền khai thác</t>
  </si>
  <si>
    <t>Thu xổ số kiến thiết</t>
  </si>
  <si>
    <t>Thuế bổ sung đối với hàng nhập khẩu vào VN</t>
  </si>
  <si>
    <t>Thuế BVMT do hải quan thực hiện</t>
  </si>
  <si>
    <t>QUYẾT TOÁN CHI NGÂN SÁCH ĐỊA PHƯƠNG NĂM 2015</t>
  </si>
  <si>
    <t>Đơn vị: triệu đồng</t>
  </si>
</sst>
</file>

<file path=xl/styles.xml><?xml version="1.0" encoding="utf-8"?>
<styleSheet xmlns="http://schemas.openxmlformats.org/spreadsheetml/2006/main">
  <fonts count="33">
    <font>
      <sz val="10"/>
      <name val="Arial"/>
    </font>
    <font>
      <sz val="10"/>
      <name val="Arial"/>
    </font>
    <font>
      <sz val="14"/>
      <color indexed="8"/>
      <name val="Times New Roman"/>
      <family val="1"/>
    </font>
    <font>
      <b/>
      <sz val="13"/>
      <color indexed="8"/>
      <name val="Times New Roman"/>
      <family val="1"/>
    </font>
    <font>
      <sz val="8"/>
      <name val="Arial"/>
    </font>
    <font>
      <sz val="10"/>
      <name val="Arial"/>
    </font>
    <font>
      <b/>
      <sz val="13"/>
      <name val="Times New Roman"/>
      <family val="1"/>
    </font>
    <font>
      <i/>
      <sz val="13"/>
      <name val="Times New Roman"/>
      <family val="1"/>
    </font>
    <font>
      <i/>
      <sz val="13"/>
      <color indexed="8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  <font>
      <sz val="13"/>
      <name val="Arial"/>
    </font>
    <font>
      <b/>
      <u/>
      <sz val="13"/>
      <name val="Arial"/>
    </font>
    <font>
      <b/>
      <sz val="13"/>
      <name val="Arial"/>
    </font>
    <font>
      <sz val="10"/>
      <name val="Arial"/>
      <family val="2"/>
    </font>
    <font>
      <b/>
      <sz val="13"/>
      <name val="Cambria"/>
      <family val="1"/>
      <charset val="163"/>
      <scheme val="major"/>
    </font>
    <font>
      <sz val="13"/>
      <name val="Cambria"/>
      <family val="1"/>
      <charset val="163"/>
      <scheme val="major"/>
    </font>
    <font>
      <i/>
      <sz val="13"/>
      <name val="Times New Roman"/>
      <family val="1"/>
      <charset val="163"/>
    </font>
    <font>
      <sz val="13"/>
      <name val="Arial"/>
      <family val="2"/>
      <charset val="163"/>
    </font>
    <font>
      <b/>
      <sz val="14"/>
      <name val="Times New Roman"/>
      <family val="1"/>
      <charset val="163"/>
    </font>
    <font>
      <sz val="14"/>
      <name val="Times New Roman"/>
      <family val="1"/>
      <charset val="163"/>
    </font>
    <font>
      <sz val="13"/>
      <color indexed="8"/>
      <name val="Times New Roman"/>
      <family val="1"/>
      <charset val="163"/>
    </font>
    <font>
      <b/>
      <sz val="13"/>
      <color indexed="8"/>
      <name val="Times New Roman"/>
      <family val="1"/>
      <charset val="163"/>
    </font>
    <font>
      <sz val="13"/>
      <name val="Times New Roman"/>
      <family val="1"/>
      <charset val="163"/>
    </font>
    <font>
      <b/>
      <sz val="13"/>
      <name val="Times New Roman"/>
      <family val="1"/>
      <charset val="163"/>
    </font>
    <font>
      <i/>
      <sz val="13"/>
      <color indexed="8"/>
      <name val="Times New Roman"/>
      <family val="1"/>
      <charset val="163"/>
    </font>
    <font>
      <b/>
      <sz val="14"/>
      <name val="Times New Roman"/>
      <family val="1"/>
    </font>
    <font>
      <sz val="10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6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5" fillId="0" borderId="0" xfId="0" applyNumberFormat="1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3" fontId="10" fillId="0" borderId="0" xfId="0" applyNumberFormat="1" applyFont="1" applyFill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3" fontId="10" fillId="0" borderId="0" xfId="0" applyNumberFormat="1" applyFont="1" applyFill="1" applyAlignment="1">
      <alignment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13" fillId="0" borderId="0" xfId="0" applyNumberFormat="1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2" fillId="0" borderId="0" xfId="0" applyFont="1" applyFill="1" applyAlignment="1">
      <alignment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wrapText="1"/>
    </xf>
    <xf numFmtId="0" fontId="6" fillId="0" borderId="0" xfId="0" applyFont="1" applyFill="1" applyAlignment="1">
      <alignment wrapText="1"/>
    </xf>
    <xf numFmtId="3" fontId="12" fillId="0" borderId="0" xfId="0" applyNumberFormat="1" applyFont="1" applyFill="1" applyAlignment="1">
      <alignment wrapText="1"/>
    </xf>
    <xf numFmtId="0" fontId="17" fillId="0" borderId="0" xfId="0" applyFont="1" applyFill="1"/>
    <xf numFmtId="0" fontId="18" fillId="0" borderId="0" xfId="0" applyFont="1" applyFill="1"/>
    <xf numFmtId="3" fontId="18" fillId="0" borderId="0" xfId="0" applyNumberFormat="1" applyFont="1" applyFill="1" applyAlignment="1">
      <alignment horizontal="right"/>
    </xf>
    <xf numFmtId="0" fontId="6" fillId="0" borderId="3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justify" wrapText="1"/>
    </xf>
    <xf numFmtId="3" fontId="6" fillId="0" borderId="3" xfId="0" applyNumberFormat="1" applyFont="1" applyFill="1" applyBorder="1" applyAlignment="1">
      <alignment wrapText="1"/>
    </xf>
    <xf numFmtId="0" fontId="6" fillId="0" borderId="4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justify" wrapText="1"/>
    </xf>
    <xf numFmtId="3" fontId="6" fillId="0" borderId="4" xfId="0" applyNumberFormat="1" applyFont="1" applyFill="1" applyBorder="1" applyAlignment="1">
      <alignment horizontal="right" wrapText="1"/>
    </xf>
    <xf numFmtId="0" fontId="12" fillId="0" borderId="4" xfId="0" applyFont="1" applyFill="1" applyBorder="1" applyAlignment="1">
      <alignment horizontal="center" wrapText="1"/>
    </xf>
    <xf numFmtId="0" fontId="12" fillId="0" borderId="4" xfId="0" applyFont="1" applyFill="1" applyBorder="1" applyAlignment="1">
      <alignment horizontal="justify" wrapText="1"/>
    </xf>
    <xf numFmtId="3" fontId="12" fillId="0" borderId="4" xfId="0" applyNumberFormat="1" applyFont="1" applyFill="1" applyBorder="1" applyAlignment="1">
      <alignment horizontal="right" wrapText="1"/>
    </xf>
    <xf numFmtId="0" fontId="6" fillId="0" borderId="4" xfId="0" applyFont="1" applyFill="1" applyBorder="1" applyAlignment="1">
      <alignment wrapText="1"/>
    </xf>
    <xf numFmtId="0" fontId="12" fillId="0" borderId="4" xfId="0" applyFont="1" applyFill="1" applyBorder="1" applyAlignment="1">
      <alignment wrapText="1"/>
    </xf>
    <xf numFmtId="0" fontId="6" fillId="0" borderId="5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wrapText="1"/>
    </xf>
    <xf numFmtId="3" fontId="6" fillId="0" borderId="5" xfId="0" applyNumberFormat="1" applyFont="1" applyFill="1" applyBorder="1" applyAlignment="1">
      <alignment wrapText="1"/>
    </xf>
    <xf numFmtId="0" fontId="19" fillId="0" borderId="4" xfId="0" applyFont="1" applyFill="1" applyBorder="1" applyAlignment="1">
      <alignment horizontal="center" wrapText="1"/>
    </xf>
    <xf numFmtId="0" fontId="19" fillId="0" borderId="4" xfId="0" applyFont="1" applyFill="1" applyBorder="1" applyAlignment="1">
      <alignment horizontal="justify" wrapText="1"/>
    </xf>
    <xf numFmtId="3" fontId="19" fillId="0" borderId="4" xfId="0" applyNumberFormat="1" applyFont="1" applyFill="1" applyBorder="1" applyAlignment="1">
      <alignment horizontal="right" wrapText="1"/>
    </xf>
    <xf numFmtId="0" fontId="19" fillId="0" borderId="0" xfId="0" applyFont="1" applyFill="1" applyAlignment="1">
      <alignment wrapText="1"/>
    </xf>
    <xf numFmtId="3" fontId="19" fillId="0" borderId="4" xfId="2" applyNumberFormat="1" applyFont="1" applyFill="1" applyBorder="1" applyAlignment="1">
      <alignment horizontal="right" wrapText="1"/>
    </xf>
    <xf numFmtId="3" fontId="19" fillId="0" borderId="4" xfId="0" applyNumberFormat="1" applyFont="1" applyFill="1" applyBorder="1" applyAlignment="1">
      <alignment wrapText="1"/>
    </xf>
    <xf numFmtId="0" fontId="3" fillId="0" borderId="3" xfId="0" applyFont="1" applyBorder="1" applyAlignment="1">
      <alignment horizontal="center" wrapText="1"/>
    </xf>
    <xf numFmtId="3" fontId="6" fillId="0" borderId="3" xfId="0" applyNumberFormat="1" applyFont="1" applyFill="1" applyBorder="1" applyAlignment="1">
      <alignment horizontal="right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3" fontId="7" fillId="0" borderId="4" xfId="0" applyNumberFormat="1" applyFont="1" applyFill="1" applyBorder="1" applyAlignment="1">
      <alignment horizontal="right" wrapText="1"/>
    </xf>
    <xf numFmtId="0" fontId="6" fillId="0" borderId="4" xfId="0" applyFont="1" applyBorder="1" applyAlignment="1">
      <alignment horizontal="center" wrapText="1"/>
    </xf>
    <xf numFmtId="0" fontId="20" fillId="0" borderId="0" xfId="0" applyFont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3" fontId="6" fillId="0" borderId="5" xfId="0" applyNumberFormat="1" applyFont="1" applyFill="1" applyBorder="1" applyAlignment="1">
      <alignment horizontal="right"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3" fontId="19" fillId="0" borderId="0" xfId="0" applyNumberFormat="1" applyFont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3" fontId="24" fillId="0" borderId="1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3" fontId="26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3" fontId="25" fillId="0" borderId="0" xfId="0" applyNumberFormat="1" applyFont="1" applyAlignment="1">
      <alignment wrapText="1"/>
    </xf>
    <xf numFmtId="0" fontId="25" fillId="0" borderId="0" xfId="0" applyFont="1" applyAlignment="1">
      <alignment wrapText="1"/>
    </xf>
    <xf numFmtId="3" fontId="22" fillId="0" borderId="0" xfId="0" applyNumberFormat="1" applyFont="1" applyAlignment="1">
      <alignment horizontal="right" vertical="center" wrapText="1"/>
    </xf>
    <xf numFmtId="0" fontId="24" fillId="0" borderId="3" xfId="0" applyFont="1" applyBorder="1" applyAlignment="1">
      <alignment horizontal="center" wrapText="1"/>
    </xf>
    <xf numFmtId="3" fontId="24" fillId="0" borderId="3" xfId="0" applyNumberFormat="1" applyFont="1" applyBorder="1" applyAlignment="1">
      <alignment horizontal="right" wrapText="1"/>
    </xf>
    <xf numFmtId="0" fontId="24" fillId="0" borderId="4" xfId="0" applyFont="1" applyBorder="1" applyAlignment="1">
      <alignment horizontal="center" wrapText="1"/>
    </xf>
    <xf numFmtId="0" fontId="24" fillId="0" borderId="4" xfId="0" applyFont="1" applyBorder="1" applyAlignment="1">
      <alignment wrapText="1"/>
    </xf>
    <xf numFmtId="3" fontId="24" fillId="0" borderId="4" xfId="0" applyNumberFormat="1" applyFont="1" applyBorder="1" applyAlignment="1">
      <alignment horizontal="right" wrapText="1"/>
    </xf>
    <xf numFmtId="0" fontId="23" fillId="0" borderId="4" xfId="0" applyFont="1" applyBorder="1" applyAlignment="1">
      <alignment horizontal="center" wrapText="1"/>
    </xf>
    <xf numFmtId="0" fontId="23" fillId="0" borderId="4" xfId="0" applyFont="1" applyBorder="1" applyAlignment="1">
      <alignment horizontal="justify" wrapText="1"/>
    </xf>
    <xf numFmtId="3" fontId="23" fillId="0" borderId="4" xfId="0" applyNumberFormat="1" applyFont="1" applyBorder="1" applyAlignment="1">
      <alignment horizontal="right" wrapText="1"/>
    </xf>
    <xf numFmtId="0" fontId="23" fillId="0" borderId="4" xfId="0" applyFont="1" applyBorder="1" applyAlignment="1">
      <alignment wrapText="1"/>
    </xf>
    <xf numFmtId="3" fontId="26" fillId="0" borderId="4" xfId="0" applyNumberFormat="1" applyFont="1" applyBorder="1" applyAlignment="1">
      <alignment horizontal="right" wrapText="1"/>
    </xf>
    <xf numFmtId="0" fontId="24" fillId="0" borderId="5" xfId="0" applyFont="1" applyBorder="1" applyAlignment="1">
      <alignment horizontal="center" wrapText="1"/>
    </xf>
    <xf numFmtId="0" fontId="24" fillId="0" borderId="5" xfId="0" applyFont="1" applyBorder="1" applyAlignment="1">
      <alignment wrapText="1"/>
    </xf>
    <xf numFmtId="3" fontId="24" fillId="0" borderId="5" xfId="0" applyNumberFormat="1" applyFont="1" applyBorder="1" applyAlignment="1">
      <alignment horizontal="right" wrapText="1"/>
    </xf>
    <xf numFmtId="0" fontId="27" fillId="0" borderId="4" xfId="0" applyFont="1" applyBorder="1" applyAlignment="1">
      <alignment horizontal="center" wrapText="1"/>
    </xf>
    <xf numFmtId="0" fontId="27" fillId="0" borderId="4" xfId="0" applyFont="1" applyBorder="1" applyAlignment="1">
      <alignment wrapText="1"/>
    </xf>
    <xf numFmtId="3" fontId="27" fillId="0" borderId="4" xfId="0" applyNumberFormat="1" applyFont="1" applyBorder="1" applyAlignment="1">
      <alignment horizontal="right" wrapText="1"/>
    </xf>
    <xf numFmtId="0" fontId="19" fillId="0" borderId="0" xfId="0" applyFont="1" applyAlignment="1">
      <alignment wrapText="1"/>
    </xf>
    <xf numFmtId="0" fontId="6" fillId="0" borderId="0" xfId="0" applyFont="1" applyFill="1"/>
    <xf numFmtId="0" fontId="12" fillId="0" borderId="0" xfId="0" applyFont="1" applyFill="1"/>
    <xf numFmtId="3" fontId="12" fillId="0" borderId="0" xfId="0" applyNumberFormat="1" applyFont="1" applyFill="1"/>
    <xf numFmtId="0" fontId="29" fillId="0" borderId="0" xfId="0" applyFont="1" applyFill="1"/>
    <xf numFmtId="0" fontId="30" fillId="0" borderId="0" xfId="0" applyFont="1" applyFill="1" applyAlignment="1">
      <alignment horizontal="center"/>
    </xf>
    <xf numFmtId="3" fontId="12" fillId="0" borderId="1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6" fillId="0" borderId="3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12" fillId="0" borderId="5" xfId="0" applyFont="1" applyFill="1" applyBorder="1" applyAlignment="1">
      <alignment horizontal="center" wrapText="1"/>
    </xf>
    <xf numFmtId="0" fontId="12" fillId="0" borderId="5" xfId="0" applyFont="1" applyFill="1" applyBorder="1" applyAlignment="1">
      <alignment wrapText="1"/>
    </xf>
    <xf numFmtId="3" fontId="12" fillId="0" borderId="5" xfId="0" applyNumberFormat="1" applyFont="1" applyFill="1" applyBorder="1" applyAlignment="1">
      <alignment horizontal="right" wrapText="1"/>
    </xf>
    <xf numFmtId="0" fontId="31" fillId="0" borderId="0" xfId="0" applyFont="1" applyFill="1"/>
    <xf numFmtId="3" fontId="29" fillId="0" borderId="0" xfId="0" applyNumberFormat="1" applyFont="1" applyFill="1" applyAlignment="1"/>
    <xf numFmtId="3" fontId="29" fillId="0" borderId="0" xfId="0" applyNumberFormat="1" applyFont="1" applyFill="1"/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 wrapText="1"/>
    </xf>
    <xf numFmtId="3" fontId="7" fillId="0" borderId="4" xfId="0" applyNumberFormat="1" applyFont="1" applyFill="1" applyBorder="1" applyAlignment="1">
      <alignment horizontal="right" vertical="center" wrapText="1"/>
    </xf>
    <xf numFmtId="0" fontId="7" fillId="0" borderId="0" xfId="0" applyFont="1" applyFill="1" applyAlignment="1">
      <alignment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justify" vertical="center" wrapText="1"/>
    </xf>
    <xf numFmtId="3" fontId="12" fillId="0" borderId="4" xfId="0" applyNumberFormat="1" applyFont="1" applyFill="1" applyBorder="1" applyAlignment="1">
      <alignment horizontal="right" vertical="center" wrapText="1"/>
    </xf>
    <xf numFmtId="3" fontId="6" fillId="0" borderId="0" xfId="0" applyNumberFormat="1" applyFont="1" applyFill="1" applyAlignment="1">
      <alignment horizontal="right"/>
    </xf>
    <xf numFmtId="3" fontId="7" fillId="0" borderId="2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 wrapText="1"/>
    </xf>
    <xf numFmtId="0" fontId="6" fillId="0" borderId="0" xfId="0" applyFont="1" applyFill="1" applyAlignment="1">
      <alignment horizontal="center" wrapText="1"/>
    </xf>
    <xf numFmtId="0" fontId="9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32" fillId="0" borderId="0" xfId="0" applyFont="1" applyAlignment="1">
      <alignment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5"/>
  <sheetViews>
    <sheetView topLeftCell="A22" workbookViewId="0">
      <selection activeCell="C28" sqref="C28"/>
    </sheetView>
  </sheetViews>
  <sheetFormatPr defaultRowHeight="12.75"/>
  <cols>
    <col min="1" max="1" width="7" style="97" customWidth="1"/>
    <col min="2" max="2" width="58.140625" style="97" customWidth="1"/>
    <col min="3" max="3" width="20.140625" style="110" customWidth="1"/>
    <col min="4" max="4" width="27.28515625" style="97" customWidth="1"/>
    <col min="5" max="16384" width="9.140625" style="97"/>
  </cols>
  <sheetData>
    <row r="1" spans="1:3" s="95" customFormat="1" ht="16.5">
      <c r="A1" s="94" t="s">
        <v>112</v>
      </c>
      <c r="B1" s="94"/>
      <c r="C1" s="118" t="s">
        <v>91</v>
      </c>
    </row>
    <row r="2" spans="1:3" s="95" customFormat="1" ht="16.5">
      <c r="A2" s="94"/>
      <c r="B2" s="94"/>
      <c r="C2" s="96"/>
    </row>
    <row r="3" spans="1:3" ht="18.75">
      <c r="A3" s="120" t="s">
        <v>109</v>
      </c>
      <c r="B3" s="120"/>
      <c r="C3" s="120"/>
    </row>
    <row r="4" spans="1:3" ht="18.75">
      <c r="A4" s="120" t="s">
        <v>116</v>
      </c>
      <c r="B4" s="120"/>
      <c r="C4" s="120"/>
    </row>
    <row r="5" spans="1:3" ht="25.5" customHeight="1">
      <c r="A5" s="98"/>
      <c r="B5" s="119" t="s">
        <v>127</v>
      </c>
      <c r="C5" s="119"/>
    </row>
    <row r="6" spans="1:3" s="100" customFormat="1" ht="27.95" customHeight="1">
      <c r="A6" s="23" t="s">
        <v>0</v>
      </c>
      <c r="B6" s="23" t="s">
        <v>1</v>
      </c>
      <c r="C6" s="99" t="s">
        <v>115</v>
      </c>
    </row>
    <row r="7" spans="1:3" s="26" customFormat="1" ht="24" customHeight="1">
      <c r="A7" s="31" t="s">
        <v>4</v>
      </c>
      <c r="B7" s="101" t="s">
        <v>72</v>
      </c>
      <c r="C7" s="52">
        <f>SUM(C8:C15)</f>
        <v>31922666</v>
      </c>
    </row>
    <row r="8" spans="1:3" s="22" customFormat="1" ht="24" customHeight="1">
      <c r="A8" s="37">
        <v>1</v>
      </c>
      <c r="B8" s="41" t="s">
        <v>73</v>
      </c>
      <c r="C8" s="39">
        <v>7086513</v>
      </c>
    </row>
    <row r="9" spans="1:3" s="22" customFormat="1" ht="24" customHeight="1">
      <c r="A9" s="37">
        <v>2</v>
      </c>
      <c r="B9" s="41" t="s">
        <v>74</v>
      </c>
      <c r="C9" s="39">
        <v>5039264</v>
      </c>
    </row>
    <row r="10" spans="1:3" s="22" customFormat="1" ht="24" customHeight="1">
      <c r="A10" s="37">
        <v>3</v>
      </c>
      <c r="B10" s="41" t="s">
        <v>117</v>
      </c>
      <c r="C10" s="39">
        <v>130000</v>
      </c>
    </row>
    <row r="11" spans="1:3" s="22" customFormat="1" ht="24" customHeight="1">
      <c r="A11" s="37">
        <v>4</v>
      </c>
      <c r="B11" s="41" t="s">
        <v>58</v>
      </c>
      <c r="C11" s="39">
        <v>154003</v>
      </c>
    </row>
    <row r="12" spans="1:3" s="22" customFormat="1" ht="24" customHeight="1">
      <c r="A12" s="37">
        <v>5</v>
      </c>
      <c r="B12" s="41" t="s">
        <v>59</v>
      </c>
      <c r="C12" s="39">
        <v>3615478</v>
      </c>
    </row>
    <row r="13" spans="1:3" s="22" customFormat="1" ht="24" customHeight="1">
      <c r="A13" s="37">
        <v>6</v>
      </c>
      <c r="B13" s="41" t="s">
        <v>75</v>
      </c>
      <c r="C13" s="39">
        <v>424148</v>
      </c>
    </row>
    <row r="14" spans="1:3" s="22" customFormat="1" ht="24" customHeight="1">
      <c r="A14" s="37">
        <v>7</v>
      </c>
      <c r="B14" s="41" t="s">
        <v>90</v>
      </c>
      <c r="C14" s="39">
        <v>15471622</v>
      </c>
    </row>
    <row r="15" spans="1:3" s="22" customFormat="1" ht="24" customHeight="1">
      <c r="A15" s="37">
        <v>8</v>
      </c>
      <c r="B15" s="41" t="s">
        <v>62</v>
      </c>
      <c r="C15" s="39">
        <v>1638</v>
      </c>
    </row>
    <row r="16" spans="1:3" s="26" customFormat="1" ht="24" customHeight="1">
      <c r="A16" s="34" t="s">
        <v>5</v>
      </c>
      <c r="B16" s="40" t="s">
        <v>76</v>
      </c>
      <c r="C16" s="36">
        <f>C17+C20+C23+C24+C25+C26+C27</f>
        <v>26734357</v>
      </c>
    </row>
    <row r="17" spans="1:3" s="22" customFormat="1" ht="24" customHeight="1">
      <c r="A17" s="37">
        <v>1</v>
      </c>
      <c r="B17" s="41" t="s">
        <v>77</v>
      </c>
      <c r="C17" s="39">
        <f>C18+C19</f>
        <v>6937468</v>
      </c>
    </row>
    <row r="18" spans="1:3" s="104" customFormat="1" ht="24" customHeight="1">
      <c r="A18" s="102"/>
      <c r="B18" s="103" t="s">
        <v>78</v>
      </c>
      <c r="C18" s="57">
        <v>1842974</v>
      </c>
    </row>
    <row r="19" spans="1:3" s="114" customFormat="1" ht="41.25" customHeight="1">
      <c r="A19" s="111"/>
      <c r="B19" s="112" t="s">
        <v>79</v>
      </c>
      <c r="C19" s="113">
        <v>5094494</v>
      </c>
    </row>
    <row r="20" spans="1:3" s="22" customFormat="1" ht="24" customHeight="1">
      <c r="A20" s="37">
        <v>2</v>
      </c>
      <c r="B20" s="41" t="s">
        <v>67</v>
      </c>
      <c r="C20" s="39">
        <f>C21+C22</f>
        <v>15471622</v>
      </c>
    </row>
    <row r="21" spans="1:3" s="104" customFormat="1" ht="24" customHeight="1">
      <c r="A21" s="102"/>
      <c r="B21" s="103" t="s">
        <v>80</v>
      </c>
      <c r="C21" s="57">
        <v>8381703</v>
      </c>
    </row>
    <row r="22" spans="1:3" s="104" customFormat="1" ht="24" customHeight="1">
      <c r="A22" s="102"/>
      <c r="B22" s="103" t="s">
        <v>81</v>
      </c>
      <c r="C22" s="57">
        <v>7089919</v>
      </c>
    </row>
    <row r="23" spans="1:3" s="22" customFormat="1" ht="24" customHeight="1">
      <c r="A23" s="37">
        <v>3</v>
      </c>
      <c r="B23" s="41" t="s">
        <v>82</v>
      </c>
      <c r="C23" s="39">
        <v>130000</v>
      </c>
    </row>
    <row r="24" spans="1:3" s="22" customFormat="1" ht="24" customHeight="1">
      <c r="A24" s="37">
        <v>4</v>
      </c>
      <c r="B24" s="41" t="s">
        <v>83</v>
      </c>
      <c r="C24" s="39">
        <v>3615478</v>
      </c>
    </row>
    <row r="25" spans="1:3" s="22" customFormat="1" ht="24" customHeight="1">
      <c r="A25" s="37">
        <v>5</v>
      </c>
      <c r="B25" s="41" t="s">
        <v>84</v>
      </c>
      <c r="C25" s="39">
        <v>154003</v>
      </c>
    </row>
    <row r="26" spans="1:3" s="22" customFormat="1" ht="24" customHeight="1">
      <c r="A26" s="37">
        <v>6</v>
      </c>
      <c r="B26" s="41" t="s">
        <v>69</v>
      </c>
      <c r="C26" s="39">
        <v>1638</v>
      </c>
    </row>
    <row r="27" spans="1:3" s="22" customFormat="1" ht="24" customHeight="1">
      <c r="A27" s="37">
        <v>7</v>
      </c>
      <c r="B27" s="41" t="s">
        <v>60</v>
      </c>
      <c r="C27" s="39">
        <v>424148</v>
      </c>
    </row>
    <row r="28" spans="1:3" s="26" customFormat="1" ht="24" customHeight="1">
      <c r="A28" s="34" t="s">
        <v>6</v>
      </c>
      <c r="B28" s="40" t="s">
        <v>85</v>
      </c>
      <c r="C28" s="36">
        <f>SUM(C29:C36)</f>
        <v>26600843</v>
      </c>
    </row>
    <row r="29" spans="1:3" s="22" customFormat="1" ht="24" customHeight="1">
      <c r="A29" s="37">
        <v>1</v>
      </c>
      <c r="B29" s="41" t="s">
        <v>14</v>
      </c>
      <c r="C29" s="39">
        <v>5176514</v>
      </c>
    </row>
    <row r="30" spans="1:3" s="22" customFormat="1" ht="24" customHeight="1">
      <c r="A30" s="37">
        <v>2</v>
      </c>
      <c r="B30" s="41" t="s">
        <v>15</v>
      </c>
      <c r="C30" s="39">
        <v>8744067</v>
      </c>
    </row>
    <row r="31" spans="1:3" s="22" customFormat="1" ht="24" customHeight="1">
      <c r="A31" s="37">
        <v>3</v>
      </c>
      <c r="B31" s="41" t="s">
        <v>86</v>
      </c>
      <c r="C31" s="39">
        <v>1340</v>
      </c>
    </row>
    <row r="32" spans="1:3" s="22" customFormat="1" ht="24" customHeight="1">
      <c r="A32" s="37">
        <v>4</v>
      </c>
      <c r="B32" s="41" t="s">
        <v>19</v>
      </c>
      <c r="C32" s="39">
        <v>3928051</v>
      </c>
    </row>
    <row r="33" spans="1:3" s="22" customFormat="1" ht="24" customHeight="1">
      <c r="A33" s="37">
        <v>5</v>
      </c>
      <c r="B33" s="41" t="s">
        <v>23</v>
      </c>
      <c r="C33" s="39">
        <v>8041121</v>
      </c>
    </row>
    <row r="34" spans="1:3" s="22" customFormat="1" ht="24" customHeight="1">
      <c r="A34" s="37">
        <v>6</v>
      </c>
      <c r="B34" s="41" t="s">
        <v>87</v>
      </c>
      <c r="C34" s="39">
        <v>283964</v>
      </c>
    </row>
    <row r="35" spans="1:3" s="22" customFormat="1" ht="24" customHeight="1">
      <c r="A35" s="37">
        <v>7</v>
      </c>
      <c r="B35" s="41" t="s">
        <v>88</v>
      </c>
      <c r="C35" s="39">
        <v>424148</v>
      </c>
    </row>
    <row r="36" spans="1:3" s="22" customFormat="1" ht="24" customHeight="1">
      <c r="A36" s="105">
        <v>8</v>
      </c>
      <c r="B36" s="106" t="s">
        <v>89</v>
      </c>
      <c r="C36" s="107">
        <v>1638</v>
      </c>
    </row>
    <row r="37" spans="1:3" ht="24" customHeight="1">
      <c r="A37" s="108"/>
      <c r="C37" s="109"/>
    </row>
    <row r="38" spans="1:3" ht="24" customHeight="1">
      <c r="A38" s="108"/>
      <c r="C38" s="109"/>
    </row>
    <row r="39" spans="1:3" ht="24" customHeight="1">
      <c r="A39" s="108"/>
      <c r="C39" s="109"/>
    </row>
    <row r="40" spans="1:3" ht="24" customHeight="1">
      <c r="A40" s="108"/>
      <c r="C40" s="109"/>
    </row>
    <row r="41" spans="1:3" ht="24" customHeight="1">
      <c r="A41" s="108"/>
      <c r="C41" s="109"/>
    </row>
    <row r="42" spans="1:3" ht="24" customHeight="1">
      <c r="A42" s="108"/>
      <c r="C42" s="109"/>
    </row>
    <row r="43" spans="1:3" ht="24" customHeight="1">
      <c r="A43" s="108"/>
      <c r="C43" s="109"/>
    </row>
    <row r="44" spans="1:3" ht="24" customHeight="1">
      <c r="A44" s="108"/>
      <c r="C44" s="109"/>
    </row>
    <row r="45" spans="1:3" ht="24" customHeight="1">
      <c r="A45" s="108"/>
      <c r="C45" s="109"/>
    </row>
    <row r="46" spans="1:3" ht="24" customHeight="1">
      <c r="A46" s="108"/>
      <c r="C46" s="109"/>
    </row>
    <row r="47" spans="1:3" ht="24" customHeight="1">
      <c r="A47" s="108"/>
      <c r="C47" s="109"/>
    </row>
    <row r="48" spans="1:3" ht="24" customHeight="1">
      <c r="A48" s="108"/>
      <c r="C48" s="109"/>
    </row>
    <row r="49" spans="1:3" ht="24" customHeight="1">
      <c r="A49" s="108"/>
      <c r="C49" s="109"/>
    </row>
    <row r="50" spans="1:3" ht="24" customHeight="1">
      <c r="C50" s="109"/>
    </row>
    <row r="51" spans="1:3" ht="24" customHeight="1"/>
    <row r="52" spans="1:3" ht="24" customHeight="1"/>
    <row r="53" spans="1:3" ht="24" customHeight="1"/>
    <row r="54" spans="1:3" ht="24" customHeight="1"/>
    <row r="55" spans="1:3" ht="24" customHeight="1"/>
    <row r="56" spans="1:3" ht="24" customHeight="1"/>
    <row r="57" spans="1:3" ht="24" customHeight="1"/>
    <row r="58" spans="1:3" ht="24" customHeight="1"/>
    <row r="59" spans="1:3" ht="24" customHeight="1"/>
    <row r="60" spans="1:3" ht="24" customHeight="1"/>
    <row r="61" spans="1:3" ht="24" customHeight="1"/>
    <row r="62" spans="1:3" ht="24" customHeight="1"/>
    <row r="63" spans="1:3" ht="24" customHeight="1"/>
    <row r="64" spans="1:3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</sheetData>
  <mergeCells count="3">
    <mergeCell ref="B5:C5"/>
    <mergeCell ref="A3:C3"/>
    <mergeCell ref="A4:C4"/>
  </mergeCells>
  <phoneticPr fontId="4" type="noConversion"/>
  <printOptions horizontalCentered="1"/>
  <pageMargins left="0.23622047244094491" right="0.23622047244094491" top="0.74803149606299213" bottom="0.74803149606299213" header="0.51181102362204722" footer="0.2362204724409449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9"/>
  <sheetViews>
    <sheetView topLeftCell="A22" workbookViewId="0">
      <selection activeCell="C24" sqref="C24"/>
    </sheetView>
  </sheetViews>
  <sheetFormatPr defaultRowHeight="15.75"/>
  <cols>
    <col min="1" max="1" width="9" style="11" customWidth="1"/>
    <col min="2" max="2" width="54.28515625" style="10" customWidth="1"/>
    <col min="3" max="3" width="21.42578125" style="12" customWidth="1"/>
    <col min="4" max="4" width="17.140625" style="10" customWidth="1"/>
    <col min="5" max="16384" width="9.140625" style="10"/>
  </cols>
  <sheetData>
    <row r="1" spans="1:4" s="95" customFormat="1" ht="16.5">
      <c r="A1" s="94" t="s">
        <v>112</v>
      </c>
      <c r="B1" s="94"/>
      <c r="C1" s="118" t="s">
        <v>93</v>
      </c>
    </row>
    <row r="2" spans="1:4" s="29" customFormat="1" ht="16.5">
      <c r="A2" s="28"/>
      <c r="B2" s="28"/>
      <c r="C2" s="30"/>
    </row>
    <row r="3" spans="1:4" s="26" customFormat="1" ht="16.5">
      <c r="A3" s="122" t="s">
        <v>110</v>
      </c>
      <c r="B3" s="122"/>
      <c r="C3" s="122"/>
    </row>
    <row r="4" spans="1:4" s="26" customFormat="1" ht="16.5">
      <c r="A4" s="122" t="s">
        <v>111</v>
      </c>
      <c r="B4" s="122"/>
      <c r="C4" s="122"/>
    </row>
    <row r="5" spans="1:4" s="26" customFormat="1" ht="16.5">
      <c r="A5" s="122" t="s">
        <v>116</v>
      </c>
      <c r="B5" s="122"/>
      <c r="C5" s="122"/>
    </row>
    <row r="6" spans="1:4" s="22" customFormat="1" ht="16.5">
      <c r="A6" s="25"/>
      <c r="C6" s="27"/>
    </row>
    <row r="7" spans="1:4" s="22" customFormat="1" ht="16.5">
      <c r="A7" s="25"/>
      <c r="B7" s="121" t="s">
        <v>127</v>
      </c>
      <c r="C7" s="121"/>
    </row>
    <row r="8" spans="1:4" s="24" customFormat="1" ht="23.1" customHeight="1">
      <c r="A8" s="23" t="s">
        <v>0</v>
      </c>
      <c r="B8" s="23" t="s">
        <v>1</v>
      </c>
      <c r="C8" s="16" t="s">
        <v>92</v>
      </c>
    </row>
    <row r="9" spans="1:4" s="26" customFormat="1" ht="23.1" customHeight="1">
      <c r="A9" s="31" t="s">
        <v>3</v>
      </c>
      <c r="B9" s="32" t="s">
        <v>94</v>
      </c>
      <c r="C9" s="33"/>
    </row>
    <row r="10" spans="1:4" s="26" customFormat="1" ht="23.1" customHeight="1">
      <c r="A10" s="34" t="s">
        <v>4</v>
      </c>
      <c r="B10" s="35" t="s">
        <v>95</v>
      </c>
      <c r="C10" s="36">
        <f>C11+C14+C17</f>
        <v>16040222</v>
      </c>
    </row>
    <row r="11" spans="1:4" s="22" customFormat="1" ht="23.1" customHeight="1">
      <c r="A11" s="37">
        <v>1</v>
      </c>
      <c r="B11" s="38" t="s">
        <v>96</v>
      </c>
      <c r="C11" s="39">
        <f>C12+C13</f>
        <v>5445087</v>
      </c>
      <c r="D11" s="27"/>
    </row>
    <row r="12" spans="1:4" s="48" customFormat="1" ht="23.1" customHeight="1">
      <c r="A12" s="45"/>
      <c r="B12" s="46" t="s">
        <v>103</v>
      </c>
      <c r="C12" s="47">
        <v>1795881</v>
      </c>
    </row>
    <row r="13" spans="1:4" s="48" customFormat="1" ht="37.5" customHeight="1">
      <c r="A13" s="45"/>
      <c r="B13" s="46" t="s">
        <v>104</v>
      </c>
      <c r="C13" s="47">
        <v>3649206</v>
      </c>
    </row>
    <row r="14" spans="1:4" s="22" customFormat="1" ht="23.1" customHeight="1">
      <c r="A14" s="37">
        <v>2</v>
      </c>
      <c r="B14" s="38" t="s">
        <v>67</v>
      </c>
      <c r="C14" s="39">
        <f>C15+C16</f>
        <v>7430500</v>
      </c>
    </row>
    <row r="15" spans="1:4" s="48" customFormat="1" ht="23.1" customHeight="1">
      <c r="A15" s="45"/>
      <c r="B15" s="46" t="s">
        <v>105</v>
      </c>
      <c r="C15" s="49">
        <v>3949261</v>
      </c>
    </row>
    <row r="16" spans="1:4" s="48" customFormat="1" ht="23.1" customHeight="1">
      <c r="A16" s="45"/>
      <c r="B16" s="46" t="s">
        <v>106</v>
      </c>
      <c r="C16" s="49">
        <v>3481239</v>
      </c>
    </row>
    <row r="17" spans="1:4" s="22" customFormat="1" ht="23.1" customHeight="1">
      <c r="A17" s="37">
        <v>3</v>
      </c>
      <c r="B17" s="38" t="s">
        <v>71</v>
      </c>
      <c r="C17" s="39">
        <v>3164635</v>
      </c>
    </row>
    <row r="18" spans="1:4" s="26" customFormat="1" ht="23.1" customHeight="1">
      <c r="A18" s="34" t="s">
        <v>5</v>
      </c>
      <c r="B18" s="35" t="s">
        <v>97</v>
      </c>
      <c r="C18" s="36">
        <f>C19+C20</f>
        <v>15944245</v>
      </c>
    </row>
    <row r="19" spans="1:4" s="100" customFormat="1" ht="38.25" customHeight="1">
      <c r="A19" s="115">
        <v>1</v>
      </c>
      <c r="B19" s="116" t="s">
        <v>98</v>
      </c>
      <c r="C19" s="117">
        <v>10577843</v>
      </c>
    </row>
    <row r="20" spans="1:4" s="22" customFormat="1" ht="16.5">
      <c r="A20" s="37">
        <v>2</v>
      </c>
      <c r="B20" s="38" t="s">
        <v>118</v>
      </c>
      <c r="C20" s="39">
        <f>C21+C22</f>
        <v>5366402</v>
      </c>
    </row>
    <row r="21" spans="1:4" s="22" customFormat="1" ht="16.5">
      <c r="A21" s="37"/>
      <c r="B21" s="38" t="s">
        <v>119</v>
      </c>
      <c r="C21" s="39">
        <v>3511244</v>
      </c>
    </row>
    <row r="22" spans="1:4" s="22" customFormat="1" ht="16.5">
      <c r="A22" s="37"/>
      <c r="B22" s="38" t="s">
        <v>120</v>
      </c>
      <c r="C22" s="39">
        <v>1855158</v>
      </c>
    </row>
    <row r="23" spans="1:4" s="26" customFormat="1" ht="57" customHeight="1">
      <c r="A23" s="34" t="s">
        <v>9</v>
      </c>
      <c r="B23" s="35" t="s">
        <v>99</v>
      </c>
      <c r="C23" s="36"/>
    </row>
    <row r="24" spans="1:4" s="26" customFormat="1" ht="36" customHeight="1">
      <c r="A24" s="34" t="s">
        <v>4</v>
      </c>
      <c r="B24" s="40" t="s">
        <v>100</v>
      </c>
      <c r="C24" s="36">
        <f>C25+C28</f>
        <v>10694135</v>
      </c>
    </row>
    <row r="25" spans="1:4" s="22" customFormat="1" ht="23.1" customHeight="1">
      <c r="A25" s="37">
        <v>1</v>
      </c>
      <c r="B25" s="41" t="s">
        <v>101</v>
      </c>
      <c r="C25" s="39">
        <f>C26+C27</f>
        <v>1492381</v>
      </c>
      <c r="D25" s="27"/>
    </row>
    <row r="26" spans="1:4" s="48" customFormat="1" ht="23.1" customHeight="1">
      <c r="A26" s="45"/>
      <c r="B26" s="46" t="s">
        <v>107</v>
      </c>
      <c r="C26" s="47">
        <v>47093</v>
      </c>
    </row>
    <row r="27" spans="1:4" s="48" customFormat="1" ht="34.5" customHeight="1">
      <c r="A27" s="45"/>
      <c r="B27" s="46" t="s">
        <v>108</v>
      </c>
      <c r="C27" s="50">
        <v>1445288</v>
      </c>
    </row>
    <row r="28" spans="1:4" s="22" customFormat="1" ht="23.1" customHeight="1">
      <c r="A28" s="37">
        <v>2</v>
      </c>
      <c r="B28" s="38" t="s">
        <v>71</v>
      </c>
      <c r="C28" s="39">
        <v>9201754</v>
      </c>
    </row>
    <row r="29" spans="1:4" s="26" customFormat="1" ht="35.25" customHeight="1">
      <c r="A29" s="42" t="s">
        <v>5</v>
      </c>
      <c r="B29" s="43" t="s">
        <v>102</v>
      </c>
      <c r="C29" s="44">
        <v>10656598</v>
      </c>
    </row>
    <row r="30" spans="1:4" s="22" customFormat="1" ht="16.5">
      <c r="A30" s="25"/>
      <c r="C30" s="27"/>
    </row>
    <row r="31" spans="1:4" s="22" customFormat="1" ht="16.5">
      <c r="A31" s="25"/>
      <c r="C31" s="27"/>
    </row>
    <row r="32" spans="1:4" s="22" customFormat="1" ht="16.5">
      <c r="A32" s="25"/>
      <c r="C32" s="27"/>
    </row>
    <row r="33" spans="1:3" s="22" customFormat="1" ht="16.5">
      <c r="A33" s="25"/>
      <c r="C33" s="27"/>
    </row>
    <row r="34" spans="1:3" s="22" customFormat="1" ht="16.5">
      <c r="A34" s="25"/>
      <c r="C34" s="27"/>
    </row>
    <row r="35" spans="1:3" s="22" customFormat="1" ht="16.5">
      <c r="A35" s="25"/>
      <c r="C35" s="27"/>
    </row>
    <row r="36" spans="1:3" s="22" customFormat="1" ht="16.5">
      <c r="A36" s="25"/>
      <c r="C36" s="27"/>
    </row>
    <row r="37" spans="1:3" s="22" customFormat="1" ht="16.5">
      <c r="A37" s="25"/>
      <c r="C37" s="27"/>
    </row>
    <row r="38" spans="1:3" s="22" customFormat="1" ht="16.5">
      <c r="A38" s="25"/>
      <c r="C38" s="27"/>
    </row>
    <row r="39" spans="1:3" s="22" customFormat="1" ht="16.5">
      <c r="A39" s="25"/>
      <c r="C39" s="27"/>
    </row>
    <row r="40" spans="1:3" s="22" customFormat="1" ht="16.5">
      <c r="A40" s="25"/>
      <c r="C40" s="27"/>
    </row>
    <row r="41" spans="1:3" s="22" customFormat="1" ht="16.5">
      <c r="A41" s="25"/>
      <c r="C41" s="27"/>
    </row>
    <row r="42" spans="1:3" s="22" customFormat="1" ht="16.5">
      <c r="A42" s="25"/>
      <c r="C42" s="27"/>
    </row>
    <row r="43" spans="1:3" s="22" customFormat="1" ht="16.5">
      <c r="A43" s="25"/>
      <c r="C43" s="27"/>
    </row>
    <row r="44" spans="1:3" s="22" customFormat="1" ht="16.5">
      <c r="A44" s="25"/>
      <c r="C44" s="27"/>
    </row>
    <row r="45" spans="1:3" s="22" customFormat="1" ht="16.5">
      <c r="A45" s="25"/>
      <c r="C45" s="27"/>
    </row>
    <row r="46" spans="1:3" s="22" customFormat="1" ht="16.5">
      <c r="A46" s="25"/>
      <c r="C46" s="27"/>
    </row>
    <row r="47" spans="1:3" s="22" customFormat="1" ht="16.5">
      <c r="A47" s="25"/>
      <c r="C47" s="27"/>
    </row>
    <row r="48" spans="1:3" s="22" customFormat="1" ht="16.5">
      <c r="A48" s="25"/>
      <c r="C48" s="27"/>
    </row>
    <row r="49" spans="1:3" s="22" customFormat="1" ht="16.5">
      <c r="A49" s="25"/>
      <c r="C49" s="27"/>
    </row>
    <row r="50" spans="1:3" s="22" customFormat="1" ht="16.5">
      <c r="A50" s="25"/>
      <c r="C50" s="27"/>
    </row>
    <row r="51" spans="1:3" s="22" customFormat="1" ht="16.5">
      <c r="A51" s="25"/>
      <c r="C51" s="27"/>
    </row>
    <row r="52" spans="1:3" s="22" customFormat="1" ht="16.5">
      <c r="A52" s="25"/>
      <c r="C52" s="27"/>
    </row>
    <row r="53" spans="1:3" s="22" customFormat="1" ht="16.5">
      <c r="A53" s="25"/>
      <c r="C53" s="27"/>
    </row>
    <row r="54" spans="1:3" s="22" customFormat="1" ht="16.5">
      <c r="A54" s="25"/>
      <c r="C54" s="27"/>
    </row>
    <row r="55" spans="1:3" s="22" customFormat="1" ht="16.5">
      <c r="A55" s="25"/>
      <c r="C55" s="27"/>
    </row>
    <row r="56" spans="1:3" s="22" customFormat="1" ht="16.5">
      <c r="A56" s="25"/>
      <c r="C56" s="27"/>
    </row>
    <row r="57" spans="1:3" s="22" customFormat="1" ht="16.5">
      <c r="A57" s="25"/>
      <c r="C57" s="27"/>
    </row>
    <row r="58" spans="1:3" s="22" customFormat="1" ht="16.5">
      <c r="A58" s="25"/>
      <c r="C58" s="27"/>
    </row>
    <row r="59" spans="1:3" s="22" customFormat="1" ht="16.5">
      <c r="A59" s="25"/>
      <c r="C59" s="27"/>
    </row>
    <row r="60" spans="1:3" s="22" customFormat="1" ht="16.5">
      <c r="A60" s="25"/>
      <c r="C60" s="27"/>
    </row>
    <row r="61" spans="1:3" s="22" customFormat="1" ht="16.5">
      <c r="A61" s="25"/>
      <c r="C61" s="27"/>
    </row>
    <row r="62" spans="1:3" s="22" customFormat="1" ht="16.5">
      <c r="A62" s="25"/>
      <c r="C62" s="27"/>
    </row>
    <row r="63" spans="1:3" s="22" customFormat="1" ht="16.5">
      <c r="A63" s="25"/>
      <c r="C63" s="27"/>
    </row>
    <row r="64" spans="1:3" s="22" customFormat="1" ht="16.5">
      <c r="A64" s="25"/>
      <c r="C64" s="27"/>
    </row>
    <row r="65" spans="1:3" s="22" customFormat="1" ht="16.5">
      <c r="A65" s="25"/>
      <c r="C65" s="27"/>
    </row>
    <row r="66" spans="1:3" s="22" customFormat="1" ht="16.5">
      <c r="A66" s="25"/>
      <c r="C66" s="27"/>
    </row>
    <row r="67" spans="1:3" s="22" customFormat="1" ht="16.5">
      <c r="A67" s="25"/>
      <c r="C67" s="27"/>
    </row>
    <row r="68" spans="1:3" s="22" customFormat="1" ht="16.5">
      <c r="A68" s="25"/>
      <c r="C68" s="27"/>
    </row>
    <row r="69" spans="1:3" s="22" customFormat="1" ht="16.5">
      <c r="A69" s="25"/>
      <c r="C69" s="27"/>
    </row>
    <row r="70" spans="1:3" s="22" customFormat="1" ht="16.5">
      <c r="A70" s="25"/>
      <c r="C70" s="27"/>
    </row>
    <row r="71" spans="1:3" s="22" customFormat="1" ht="16.5">
      <c r="A71" s="25"/>
      <c r="C71" s="27"/>
    </row>
    <row r="72" spans="1:3" s="22" customFormat="1" ht="16.5">
      <c r="A72" s="25"/>
      <c r="C72" s="27"/>
    </row>
    <row r="73" spans="1:3" s="22" customFormat="1" ht="16.5">
      <c r="A73" s="25"/>
      <c r="C73" s="27"/>
    </row>
    <row r="74" spans="1:3" s="22" customFormat="1" ht="16.5">
      <c r="A74" s="25"/>
      <c r="C74" s="27"/>
    </row>
    <row r="75" spans="1:3" s="22" customFormat="1" ht="16.5">
      <c r="A75" s="25"/>
      <c r="C75" s="27"/>
    </row>
    <row r="76" spans="1:3" s="22" customFormat="1" ht="16.5">
      <c r="A76" s="25"/>
      <c r="C76" s="27"/>
    </row>
    <row r="77" spans="1:3" s="22" customFormat="1" ht="16.5">
      <c r="A77" s="25"/>
      <c r="C77" s="27"/>
    </row>
    <row r="78" spans="1:3" s="22" customFormat="1" ht="16.5">
      <c r="A78" s="25"/>
      <c r="C78" s="27"/>
    </row>
    <row r="79" spans="1:3" s="22" customFormat="1" ht="16.5">
      <c r="A79" s="25"/>
      <c r="C79" s="27"/>
    </row>
    <row r="80" spans="1:3" s="22" customFormat="1" ht="16.5">
      <c r="A80" s="25"/>
      <c r="C80" s="27"/>
    </row>
    <row r="81" spans="1:3" s="22" customFormat="1" ht="16.5">
      <c r="A81" s="25"/>
      <c r="C81" s="27"/>
    </row>
    <row r="82" spans="1:3" s="22" customFormat="1" ht="16.5">
      <c r="A82" s="25"/>
      <c r="C82" s="27"/>
    </row>
    <row r="83" spans="1:3" s="22" customFormat="1" ht="16.5">
      <c r="A83" s="25"/>
      <c r="C83" s="27"/>
    </row>
    <row r="84" spans="1:3" s="22" customFormat="1" ht="16.5">
      <c r="A84" s="25"/>
      <c r="C84" s="27"/>
    </row>
    <row r="85" spans="1:3" s="22" customFormat="1" ht="16.5">
      <c r="A85" s="25"/>
      <c r="C85" s="27"/>
    </row>
    <row r="86" spans="1:3" s="22" customFormat="1" ht="16.5">
      <c r="A86" s="25"/>
      <c r="C86" s="27"/>
    </row>
    <row r="87" spans="1:3" s="22" customFormat="1" ht="16.5">
      <c r="A87" s="25"/>
      <c r="C87" s="27"/>
    </row>
    <row r="88" spans="1:3" s="22" customFormat="1" ht="16.5">
      <c r="A88" s="25"/>
      <c r="C88" s="27"/>
    </row>
    <row r="89" spans="1:3" s="22" customFormat="1" ht="16.5">
      <c r="A89" s="25"/>
      <c r="C89" s="27"/>
    </row>
  </sheetData>
  <mergeCells count="4">
    <mergeCell ref="B7:C7"/>
    <mergeCell ref="A3:C3"/>
    <mergeCell ref="A4:C4"/>
    <mergeCell ref="A5:C5"/>
  </mergeCells>
  <phoneticPr fontId="4" type="noConversion"/>
  <printOptions horizontalCentered="1"/>
  <pageMargins left="0.25" right="0.25" top="0.75" bottom="0.75" header="0.5" footer="0.2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0"/>
  <sheetViews>
    <sheetView tabSelected="1" workbookViewId="0">
      <selection activeCell="B12" sqref="B12"/>
    </sheetView>
  </sheetViews>
  <sheetFormatPr defaultRowHeight="12.75"/>
  <cols>
    <col min="1" max="1" width="6.5703125" style="5" customWidth="1"/>
    <col min="2" max="2" width="62" style="1" customWidth="1"/>
    <col min="3" max="3" width="18.85546875" style="4" customWidth="1"/>
    <col min="4" max="4" width="18.7109375" style="1" customWidth="1"/>
    <col min="5" max="5" width="11.5703125" style="1" bestFit="1" customWidth="1"/>
    <col min="6" max="16384" width="9.140625" style="1"/>
  </cols>
  <sheetData>
    <row r="1" spans="1:4" s="95" customFormat="1" ht="16.5">
      <c r="A1" s="94" t="s">
        <v>112</v>
      </c>
      <c r="B1" s="94"/>
      <c r="C1" s="118" t="s">
        <v>26</v>
      </c>
    </row>
    <row r="2" spans="1:4" ht="42" customHeight="1">
      <c r="A2" s="124" t="s">
        <v>121</v>
      </c>
      <c r="B2" s="124"/>
      <c r="C2" s="124"/>
    </row>
    <row r="3" spans="1:4" ht="16.5" customHeight="1">
      <c r="A3" s="8"/>
      <c r="B3" s="8"/>
      <c r="C3" s="8"/>
    </row>
    <row r="4" spans="1:4" ht="18.75">
      <c r="A4" s="2" t="s">
        <v>70</v>
      </c>
      <c r="B4" s="123" t="s">
        <v>127</v>
      </c>
      <c r="C4" s="123"/>
    </row>
    <row r="5" spans="1:4" s="17" customFormat="1" ht="27.95" customHeight="1">
      <c r="A5" s="3" t="s">
        <v>0</v>
      </c>
      <c r="B5" s="3" t="s">
        <v>1</v>
      </c>
      <c r="C5" s="16" t="s">
        <v>2</v>
      </c>
    </row>
    <row r="6" spans="1:4" s="19" customFormat="1" ht="16.5">
      <c r="A6" s="51"/>
      <c r="B6" s="51" t="s">
        <v>31</v>
      </c>
      <c r="C6" s="52">
        <f>C7+C52+C53+C54</f>
        <v>31922666</v>
      </c>
      <c r="D6" s="18"/>
    </row>
    <row r="7" spans="1:4" s="20" customFormat="1" ht="16.5">
      <c r="A7" s="53" t="s">
        <v>3</v>
      </c>
      <c r="B7" s="54" t="s">
        <v>32</v>
      </c>
      <c r="C7" s="36">
        <f>C8+C43+C49+C50+C51</f>
        <v>16025258</v>
      </c>
    </row>
    <row r="8" spans="1:4" s="21" customFormat="1" ht="16.5">
      <c r="A8" s="53" t="s">
        <v>4</v>
      </c>
      <c r="B8" s="54" t="s">
        <v>33</v>
      </c>
      <c r="C8" s="36">
        <f>C9+C16+C22+C29+C30+C31+C32+C33+C34+C39+C40+C41+C42</f>
        <v>7086513</v>
      </c>
    </row>
    <row r="9" spans="1:4" s="59" customFormat="1" ht="16.5">
      <c r="A9" s="55">
        <v>1</v>
      </c>
      <c r="B9" s="56" t="s">
        <v>113</v>
      </c>
      <c r="C9" s="39">
        <f>SUM(C10:C15)</f>
        <v>879745</v>
      </c>
    </row>
    <row r="10" spans="1:4" s="126" customFormat="1" ht="16.5">
      <c r="A10" s="55"/>
      <c r="B10" s="56" t="s">
        <v>34</v>
      </c>
      <c r="C10" s="39">
        <v>381133</v>
      </c>
    </row>
    <row r="11" spans="1:4" s="126" customFormat="1" ht="16.5">
      <c r="A11" s="55"/>
      <c r="B11" s="56" t="s">
        <v>35</v>
      </c>
      <c r="C11" s="39">
        <v>51872</v>
      </c>
    </row>
    <row r="12" spans="1:4" s="126" customFormat="1" ht="16.5">
      <c r="A12" s="55"/>
      <c r="B12" s="56" t="s">
        <v>36</v>
      </c>
      <c r="C12" s="39">
        <v>430713</v>
      </c>
    </row>
    <row r="13" spans="1:4" s="126" customFormat="1" ht="16.5">
      <c r="A13" s="55"/>
      <c r="B13" s="56" t="s">
        <v>37</v>
      </c>
      <c r="C13" s="39">
        <v>503</v>
      </c>
    </row>
    <row r="14" spans="1:4" s="126" customFormat="1" ht="16.5">
      <c r="A14" s="55"/>
      <c r="B14" s="56" t="s">
        <v>38</v>
      </c>
      <c r="C14" s="39">
        <v>14705</v>
      </c>
    </row>
    <row r="15" spans="1:4" s="126" customFormat="1" ht="16.5">
      <c r="A15" s="55"/>
      <c r="B15" s="56" t="s">
        <v>39</v>
      </c>
      <c r="C15" s="39">
        <v>819</v>
      </c>
    </row>
    <row r="16" spans="1:4" s="59" customFormat="1" ht="16.5">
      <c r="A16" s="55">
        <v>2</v>
      </c>
      <c r="B16" s="56" t="s">
        <v>40</v>
      </c>
      <c r="C16" s="39">
        <f>SUM(C17:C21)</f>
        <v>1351796</v>
      </c>
    </row>
    <row r="17" spans="1:3" s="126" customFormat="1" ht="16.5">
      <c r="A17" s="55"/>
      <c r="B17" s="56" t="s">
        <v>34</v>
      </c>
      <c r="C17" s="39">
        <v>897775</v>
      </c>
    </row>
    <row r="18" spans="1:3" s="126" customFormat="1" ht="16.5">
      <c r="A18" s="55"/>
      <c r="B18" s="56" t="s">
        <v>35</v>
      </c>
      <c r="C18" s="39">
        <v>450678</v>
      </c>
    </row>
    <row r="19" spans="1:3" s="126" customFormat="1" ht="16.5">
      <c r="A19" s="55"/>
      <c r="B19" s="56" t="s">
        <v>37</v>
      </c>
      <c r="C19" s="39">
        <v>151</v>
      </c>
    </row>
    <row r="20" spans="1:3" s="126" customFormat="1" ht="16.5">
      <c r="A20" s="55"/>
      <c r="B20" s="56" t="s">
        <v>38</v>
      </c>
      <c r="C20" s="39">
        <v>918</v>
      </c>
    </row>
    <row r="21" spans="1:3" s="126" customFormat="1" ht="16.5">
      <c r="A21" s="55"/>
      <c r="B21" s="56" t="s">
        <v>39</v>
      </c>
      <c r="C21" s="39">
        <v>2274</v>
      </c>
    </row>
    <row r="22" spans="1:3" s="59" customFormat="1" ht="16.5">
      <c r="A22" s="55">
        <v>3</v>
      </c>
      <c r="B22" s="56" t="s">
        <v>41</v>
      </c>
      <c r="C22" s="39">
        <f>SUM(C23:C28)</f>
        <v>980083</v>
      </c>
    </row>
    <row r="23" spans="1:3" s="126" customFormat="1" ht="16.5">
      <c r="A23" s="55"/>
      <c r="B23" s="56" t="s">
        <v>34</v>
      </c>
      <c r="C23" s="39">
        <v>767181</v>
      </c>
    </row>
    <row r="24" spans="1:3" s="126" customFormat="1" ht="16.5">
      <c r="A24" s="55"/>
      <c r="B24" s="56" t="s">
        <v>35</v>
      </c>
      <c r="C24" s="39">
        <v>114162</v>
      </c>
    </row>
    <row r="25" spans="1:3" s="126" customFormat="1" ht="16.5">
      <c r="A25" s="55"/>
      <c r="B25" s="56" t="s">
        <v>36</v>
      </c>
      <c r="C25" s="39">
        <v>6339</v>
      </c>
    </row>
    <row r="26" spans="1:3" s="126" customFormat="1" ht="16.5">
      <c r="A26" s="55"/>
      <c r="B26" s="56" t="s">
        <v>37</v>
      </c>
      <c r="C26" s="39">
        <v>17191</v>
      </c>
    </row>
    <row r="27" spans="1:3" s="126" customFormat="1" ht="16.5">
      <c r="A27" s="55"/>
      <c r="B27" s="56" t="s">
        <v>38</v>
      </c>
      <c r="C27" s="39">
        <v>45316</v>
      </c>
    </row>
    <row r="28" spans="1:3" s="126" customFormat="1" ht="16.5">
      <c r="A28" s="55"/>
      <c r="B28" s="56" t="s">
        <v>39</v>
      </c>
      <c r="C28" s="39">
        <v>29894</v>
      </c>
    </row>
    <row r="29" spans="1:3" s="59" customFormat="1" ht="16.5">
      <c r="A29" s="55">
        <v>4</v>
      </c>
      <c r="B29" s="56" t="s">
        <v>42</v>
      </c>
      <c r="C29" s="39">
        <v>275793</v>
      </c>
    </row>
    <row r="30" spans="1:3" s="59" customFormat="1" ht="16.5">
      <c r="A30" s="55">
        <v>5</v>
      </c>
      <c r="B30" s="56" t="s">
        <v>43</v>
      </c>
      <c r="C30" s="39">
        <v>541</v>
      </c>
    </row>
    <row r="31" spans="1:3" s="59" customFormat="1" ht="16.5">
      <c r="A31" s="55">
        <v>6</v>
      </c>
      <c r="B31" s="56" t="s">
        <v>44</v>
      </c>
      <c r="C31" s="39">
        <v>196901</v>
      </c>
    </row>
    <row r="32" spans="1:3" s="59" customFormat="1" ht="16.5">
      <c r="A32" s="55">
        <v>7</v>
      </c>
      <c r="B32" s="56" t="s">
        <v>45</v>
      </c>
      <c r="C32" s="39">
        <v>373878</v>
      </c>
    </row>
    <row r="33" spans="1:3" s="59" customFormat="1" ht="16.5">
      <c r="A33" s="55">
        <v>8</v>
      </c>
      <c r="B33" s="56" t="s">
        <v>46</v>
      </c>
      <c r="C33" s="39">
        <v>1182159</v>
      </c>
    </row>
    <row r="34" spans="1:3" s="59" customFormat="1" ht="16.5">
      <c r="A34" s="55">
        <v>9</v>
      </c>
      <c r="B34" s="56" t="s">
        <v>47</v>
      </c>
      <c r="C34" s="39">
        <f>SUM(C35:C38)</f>
        <v>1605871</v>
      </c>
    </row>
    <row r="35" spans="1:3" s="59" customFormat="1" ht="16.5">
      <c r="A35" s="55" t="s">
        <v>27</v>
      </c>
      <c r="B35" s="56" t="s">
        <v>48</v>
      </c>
      <c r="C35" s="39">
        <v>11100</v>
      </c>
    </row>
    <row r="36" spans="1:3" s="59" customFormat="1" ht="16.5">
      <c r="A36" s="55" t="s">
        <v>28</v>
      </c>
      <c r="B36" s="56" t="s">
        <v>122</v>
      </c>
      <c r="C36" s="39">
        <v>184472</v>
      </c>
    </row>
    <row r="37" spans="1:3" s="59" customFormat="1" ht="16.5">
      <c r="A37" s="55" t="s">
        <v>29</v>
      </c>
      <c r="B37" s="56" t="s">
        <v>49</v>
      </c>
      <c r="C37" s="39">
        <v>170724</v>
      </c>
    </row>
    <row r="38" spans="1:3" s="59" customFormat="1" ht="16.5">
      <c r="A38" s="55" t="s">
        <v>30</v>
      </c>
      <c r="B38" s="56" t="s">
        <v>50</v>
      </c>
      <c r="C38" s="39">
        <v>1239575</v>
      </c>
    </row>
    <row r="39" spans="1:3" s="59" customFormat="1" ht="16.5">
      <c r="A39" s="55">
        <v>10</v>
      </c>
      <c r="B39" s="56" t="s">
        <v>123</v>
      </c>
      <c r="C39" s="39">
        <v>5413</v>
      </c>
    </row>
    <row r="40" spans="1:3" s="59" customFormat="1" ht="16.5">
      <c r="A40" s="55">
        <v>11</v>
      </c>
      <c r="B40" s="56" t="s">
        <v>51</v>
      </c>
      <c r="C40" s="39">
        <v>379</v>
      </c>
    </row>
    <row r="41" spans="1:3" s="59" customFormat="1" ht="16.5">
      <c r="A41" s="55">
        <v>12</v>
      </c>
      <c r="B41" s="56" t="s">
        <v>52</v>
      </c>
      <c r="C41" s="39">
        <v>83205</v>
      </c>
    </row>
    <row r="42" spans="1:3" s="59" customFormat="1" ht="16.5">
      <c r="A42" s="55">
        <v>13</v>
      </c>
      <c r="B42" s="56" t="s">
        <v>53</v>
      </c>
      <c r="C42" s="39">
        <v>150749</v>
      </c>
    </row>
    <row r="43" spans="1:3" s="21" customFormat="1" ht="33">
      <c r="A43" s="53" t="s">
        <v>5</v>
      </c>
      <c r="B43" s="54" t="s">
        <v>54</v>
      </c>
      <c r="C43" s="36">
        <f>SUM(C44:C48)</f>
        <v>5039264</v>
      </c>
    </row>
    <row r="44" spans="1:3" s="19" customFormat="1" ht="16.5">
      <c r="A44" s="55">
        <v>1</v>
      </c>
      <c r="B44" s="56" t="s">
        <v>55</v>
      </c>
      <c r="C44" s="57">
        <v>662365</v>
      </c>
    </row>
    <row r="45" spans="1:3" s="19" customFormat="1" ht="16.5">
      <c r="A45" s="55">
        <v>2</v>
      </c>
      <c r="B45" s="56" t="s">
        <v>56</v>
      </c>
      <c r="C45" s="57">
        <v>4358968</v>
      </c>
    </row>
    <row r="46" spans="1:3" s="19" customFormat="1" ht="16.5">
      <c r="A46" s="55">
        <v>3</v>
      </c>
      <c r="B46" s="56" t="s">
        <v>124</v>
      </c>
      <c r="C46" s="57">
        <v>44</v>
      </c>
    </row>
    <row r="47" spans="1:3" s="19" customFormat="1" ht="16.5">
      <c r="A47" s="55">
        <v>4</v>
      </c>
      <c r="B47" s="56" t="s">
        <v>125</v>
      </c>
      <c r="C47" s="57">
        <v>16382</v>
      </c>
    </row>
    <row r="48" spans="1:3" s="19" customFormat="1" ht="16.5">
      <c r="A48" s="55">
        <v>5</v>
      </c>
      <c r="B48" s="56" t="s">
        <v>71</v>
      </c>
      <c r="C48" s="57">
        <v>1505</v>
      </c>
    </row>
    <row r="49" spans="1:4" s="21" customFormat="1" ht="16.5">
      <c r="A49" s="53" t="s">
        <v>6</v>
      </c>
      <c r="B49" s="54" t="s">
        <v>57</v>
      </c>
      <c r="C49" s="36">
        <v>130000</v>
      </c>
    </row>
    <row r="50" spans="1:4" s="21" customFormat="1" ht="16.5">
      <c r="A50" s="53" t="s">
        <v>7</v>
      </c>
      <c r="B50" s="54" t="s">
        <v>58</v>
      </c>
      <c r="C50" s="36">
        <v>154003</v>
      </c>
    </row>
    <row r="51" spans="1:4" s="21" customFormat="1" ht="16.5">
      <c r="A51" s="53" t="s">
        <v>8</v>
      </c>
      <c r="B51" s="54" t="s">
        <v>59</v>
      </c>
      <c r="C51" s="36">
        <v>3615478</v>
      </c>
    </row>
    <row r="52" spans="1:4" s="20" customFormat="1" ht="16.5">
      <c r="A52" s="58" t="s">
        <v>9</v>
      </c>
      <c r="B52" s="54" t="s">
        <v>60</v>
      </c>
      <c r="C52" s="36">
        <v>424148</v>
      </c>
    </row>
    <row r="53" spans="1:4" s="20" customFormat="1" ht="16.5">
      <c r="A53" s="53" t="s">
        <v>10</v>
      </c>
      <c r="B53" s="54" t="s">
        <v>61</v>
      </c>
      <c r="C53" s="36">
        <v>15471622</v>
      </c>
    </row>
    <row r="54" spans="1:4" s="20" customFormat="1" ht="16.5">
      <c r="A54" s="58" t="s">
        <v>11</v>
      </c>
      <c r="B54" s="54" t="s">
        <v>62</v>
      </c>
      <c r="C54" s="36">
        <v>1638</v>
      </c>
    </row>
    <row r="55" spans="1:4" s="21" customFormat="1" ht="16.5">
      <c r="A55" s="58"/>
      <c r="B55" s="53" t="s">
        <v>63</v>
      </c>
      <c r="C55" s="36">
        <f>C56+C64</f>
        <v>26734357</v>
      </c>
    </row>
    <row r="56" spans="1:4" s="20" customFormat="1" ht="16.5">
      <c r="A56" s="58" t="s">
        <v>3</v>
      </c>
      <c r="B56" s="54" t="s">
        <v>64</v>
      </c>
      <c r="C56" s="36">
        <f>SUM(C57:C63)</f>
        <v>26310209</v>
      </c>
    </row>
    <row r="57" spans="1:4" s="19" customFormat="1" ht="16.5">
      <c r="A57" s="55">
        <v>1</v>
      </c>
      <c r="B57" s="56" t="s">
        <v>65</v>
      </c>
      <c r="C57" s="39">
        <v>1842974</v>
      </c>
      <c r="D57" s="18"/>
    </row>
    <row r="58" spans="1:4" s="19" customFormat="1" ht="16.5">
      <c r="A58" s="55">
        <v>2</v>
      </c>
      <c r="B58" s="56" t="s">
        <v>66</v>
      </c>
      <c r="C58" s="39">
        <v>5094494</v>
      </c>
    </row>
    <row r="59" spans="1:4" s="19" customFormat="1" ht="16.5">
      <c r="A59" s="55">
        <v>3</v>
      </c>
      <c r="B59" s="56" t="s">
        <v>67</v>
      </c>
      <c r="C59" s="39">
        <v>15471622</v>
      </c>
    </row>
    <row r="60" spans="1:4" s="19" customFormat="1" ht="16.5">
      <c r="A60" s="55">
        <v>4</v>
      </c>
      <c r="B60" s="56" t="s">
        <v>58</v>
      </c>
      <c r="C60" s="39">
        <v>154003</v>
      </c>
    </row>
    <row r="61" spans="1:4" s="19" customFormat="1" ht="16.5">
      <c r="A61" s="55">
        <v>5</v>
      </c>
      <c r="B61" s="56" t="s">
        <v>57</v>
      </c>
      <c r="C61" s="39">
        <v>130000</v>
      </c>
    </row>
    <row r="62" spans="1:4" s="19" customFormat="1" ht="16.5">
      <c r="A62" s="55">
        <v>6</v>
      </c>
      <c r="B62" s="56" t="s">
        <v>68</v>
      </c>
      <c r="C62" s="39">
        <v>3615478</v>
      </c>
    </row>
    <row r="63" spans="1:4" s="19" customFormat="1" ht="16.5">
      <c r="A63" s="53">
        <v>7</v>
      </c>
      <c r="B63" s="56" t="s">
        <v>69</v>
      </c>
      <c r="C63" s="39">
        <v>1638</v>
      </c>
    </row>
    <row r="64" spans="1:4" s="20" customFormat="1" ht="16.5">
      <c r="A64" s="60" t="s">
        <v>9</v>
      </c>
      <c r="B64" s="61" t="s">
        <v>60</v>
      </c>
      <c r="C64" s="62">
        <v>424148</v>
      </c>
    </row>
    <row r="65" spans="1:3" s="9" customFormat="1" ht="15.75">
      <c r="A65" s="7"/>
      <c r="B65" s="6"/>
      <c r="C65" s="12"/>
    </row>
    <row r="66" spans="1:3" s="9" customFormat="1" ht="15.75">
      <c r="A66" s="7"/>
      <c r="B66" s="6"/>
      <c r="C66" s="12"/>
    </row>
    <row r="67" spans="1:3" s="9" customFormat="1" ht="15.75">
      <c r="A67" s="7"/>
      <c r="B67" s="6"/>
      <c r="C67" s="12"/>
    </row>
    <row r="68" spans="1:3" s="9" customFormat="1" ht="15.75">
      <c r="A68" s="7"/>
      <c r="B68" s="6"/>
      <c r="C68" s="12"/>
    </row>
    <row r="69" spans="1:3" s="9" customFormat="1" ht="15.75">
      <c r="A69" s="7"/>
      <c r="B69" s="6"/>
      <c r="C69" s="12"/>
    </row>
    <row r="70" spans="1:3" s="9" customFormat="1" ht="15.75">
      <c r="A70" s="7"/>
      <c r="B70" s="6"/>
      <c r="C70" s="12"/>
    </row>
    <row r="71" spans="1:3" ht="15.75">
      <c r="A71" s="13"/>
      <c r="B71" s="14"/>
      <c r="C71" s="15"/>
    </row>
    <row r="72" spans="1:3" ht="15.75">
      <c r="A72" s="13"/>
      <c r="B72" s="14"/>
      <c r="C72" s="15"/>
    </row>
    <row r="73" spans="1:3" ht="15.75">
      <c r="A73" s="13"/>
      <c r="B73" s="14"/>
      <c r="C73" s="15"/>
    </row>
    <row r="74" spans="1:3" ht="15.75">
      <c r="A74" s="13"/>
      <c r="B74" s="14"/>
      <c r="C74" s="15"/>
    </row>
    <row r="75" spans="1:3" ht="15.75">
      <c r="A75" s="13"/>
      <c r="B75" s="14"/>
      <c r="C75" s="15"/>
    </row>
    <row r="76" spans="1:3" ht="15.75">
      <c r="A76" s="13"/>
      <c r="B76" s="14"/>
      <c r="C76" s="15"/>
    </row>
    <row r="77" spans="1:3" ht="15.75">
      <c r="A77" s="13"/>
      <c r="B77" s="14"/>
      <c r="C77" s="15"/>
    </row>
    <row r="78" spans="1:3" ht="15.75">
      <c r="A78" s="13"/>
      <c r="B78" s="14"/>
      <c r="C78" s="15"/>
    </row>
    <row r="79" spans="1:3" ht="15.75">
      <c r="A79" s="13"/>
      <c r="B79" s="14"/>
      <c r="C79" s="15"/>
    </row>
    <row r="80" spans="1:3" ht="15.75">
      <c r="A80" s="13"/>
      <c r="B80" s="14"/>
      <c r="C80" s="15"/>
    </row>
  </sheetData>
  <mergeCells count="2">
    <mergeCell ref="B4:C4"/>
    <mergeCell ref="A2:C2"/>
  </mergeCells>
  <phoneticPr fontId="4" type="noConversion"/>
  <printOptions horizontalCentered="1"/>
  <pageMargins left="0.25" right="0.25" top="0.75" bottom="0.75" header="0" footer="0.2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B1" sqref="B1"/>
    </sheetView>
  </sheetViews>
  <sheetFormatPr defaultRowHeight="18.75"/>
  <cols>
    <col min="1" max="1" width="6.5703125" style="65" customWidth="1"/>
    <col min="2" max="2" width="56.42578125" style="65" customWidth="1"/>
    <col min="3" max="3" width="27" style="76" customWidth="1"/>
    <col min="4" max="4" width="15" style="65" customWidth="1"/>
    <col min="5" max="5" width="17" style="65" customWidth="1"/>
    <col min="6" max="16384" width="9.140625" style="65"/>
  </cols>
  <sheetData>
    <row r="1" spans="1:5" s="95" customFormat="1" ht="16.5">
      <c r="A1" s="94" t="s">
        <v>112</v>
      </c>
      <c r="B1" s="94"/>
      <c r="C1" s="118" t="s">
        <v>24</v>
      </c>
    </row>
    <row r="2" spans="1:5" ht="17.25" customHeight="1">
      <c r="A2" s="63"/>
      <c r="B2" s="63"/>
      <c r="C2" s="64"/>
    </row>
    <row r="3" spans="1:5" ht="27.75" customHeight="1">
      <c r="A3" s="125" t="s">
        <v>126</v>
      </c>
      <c r="B3" s="125"/>
      <c r="C3" s="125"/>
    </row>
    <row r="4" spans="1:5" ht="15" customHeight="1">
      <c r="A4" s="66"/>
      <c r="B4" s="66"/>
      <c r="C4" s="66"/>
    </row>
    <row r="5" spans="1:5" ht="22.5" customHeight="1">
      <c r="C5" s="67" t="s">
        <v>25</v>
      </c>
    </row>
    <row r="6" spans="1:5" s="71" customFormat="1" ht="27.75" customHeight="1">
      <c r="A6" s="68" t="s">
        <v>0</v>
      </c>
      <c r="B6" s="69" t="s">
        <v>1</v>
      </c>
      <c r="C6" s="70" t="s">
        <v>2</v>
      </c>
    </row>
    <row r="7" spans="1:5" s="73" customFormat="1" ht="21.75" customHeight="1">
      <c r="A7" s="77"/>
      <c r="B7" s="77" t="s">
        <v>12</v>
      </c>
      <c r="C7" s="78">
        <f>C8+C17+C18+C19</f>
        <v>26600843</v>
      </c>
      <c r="D7" s="72"/>
    </row>
    <row r="8" spans="1:5" s="75" customFormat="1" ht="25.5" customHeight="1">
      <c r="A8" s="79" t="s">
        <v>3</v>
      </c>
      <c r="B8" s="80" t="s">
        <v>13</v>
      </c>
      <c r="C8" s="81">
        <f>C9+C10++C14+C15+C16</f>
        <v>18133936</v>
      </c>
      <c r="D8" s="74"/>
    </row>
    <row r="9" spans="1:5" s="75" customFormat="1" ht="25.5" customHeight="1">
      <c r="A9" s="82" t="s">
        <v>4</v>
      </c>
      <c r="B9" s="83" t="s">
        <v>14</v>
      </c>
      <c r="C9" s="84">
        <v>5176514</v>
      </c>
      <c r="D9" s="74"/>
      <c r="E9" s="74"/>
    </row>
    <row r="10" spans="1:5" s="75" customFormat="1" ht="25.5" customHeight="1">
      <c r="A10" s="82" t="s">
        <v>5</v>
      </c>
      <c r="B10" s="85" t="s">
        <v>15</v>
      </c>
      <c r="C10" s="84">
        <v>8744067</v>
      </c>
    </row>
    <row r="11" spans="1:5" s="75" customFormat="1" ht="25.5" customHeight="1">
      <c r="A11" s="82"/>
      <c r="B11" s="85" t="s">
        <v>114</v>
      </c>
      <c r="C11" s="84"/>
    </row>
    <row r="12" spans="1:5" s="93" customFormat="1" ht="25.5" customHeight="1">
      <c r="A12" s="90">
        <v>1</v>
      </c>
      <c r="B12" s="91" t="s">
        <v>16</v>
      </c>
      <c r="C12" s="92">
        <v>3345441</v>
      </c>
    </row>
    <row r="13" spans="1:5" s="93" customFormat="1" ht="25.5" customHeight="1">
      <c r="A13" s="90">
        <v>2</v>
      </c>
      <c r="B13" s="91" t="s">
        <v>17</v>
      </c>
      <c r="C13" s="92">
        <v>30157</v>
      </c>
    </row>
    <row r="14" spans="1:5" s="75" customFormat="1" ht="25.5" customHeight="1">
      <c r="A14" s="82" t="s">
        <v>6</v>
      </c>
      <c r="B14" s="85" t="s">
        <v>18</v>
      </c>
      <c r="C14" s="84">
        <v>1340</v>
      </c>
    </row>
    <row r="15" spans="1:5" s="75" customFormat="1" ht="25.5" customHeight="1">
      <c r="A15" s="82" t="s">
        <v>7</v>
      </c>
      <c r="B15" s="85" t="s">
        <v>19</v>
      </c>
      <c r="C15" s="84">
        <v>3928051</v>
      </c>
    </row>
    <row r="16" spans="1:5" s="75" customFormat="1" ht="25.5" customHeight="1">
      <c r="A16" s="82" t="s">
        <v>8</v>
      </c>
      <c r="B16" s="85" t="s">
        <v>20</v>
      </c>
      <c r="C16" s="84">
        <v>283964</v>
      </c>
    </row>
    <row r="17" spans="1:3" s="73" customFormat="1" ht="34.5" customHeight="1">
      <c r="A17" s="79" t="s">
        <v>9</v>
      </c>
      <c r="B17" s="80" t="s">
        <v>21</v>
      </c>
      <c r="C17" s="86">
        <v>424148</v>
      </c>
    </row>
    <row r="18" spans="1:3" s="73" customFormat="1" ht="34.5" customHeight="1">
      <c r="A18" s="79" t="s">
        <v>10</v>
      </c>
      <c r="B18" s="80" t="s">
        <v>22</v>
      </c>
      <c r="C18" s="81">
        <v>1638</v>
      </c>
    </row>
    <row r="19" spans="1:3" s="73" customFormat="1" ht="34.5" customHeight="1">
      <c r="A19" s="87" t="s">
        <v>11</v>
      </c>
      <c r="B19" s="88" t="s">
        <v>23</v>
      </c>
      <c r="C19" s="89">
        <v>8041121</v>
      </c>
    </row>
    <row r="20" spans="1:3" ht="25.5" customHeight="1"/>
    <row r="21" spans="1:3" ht="25.5" customHeight="1"/>
    <row r="22" spans="1:3" ht="25.5" customHeight="1"/>
    <row r="23" spans="1:3" ht="25.5" customHeight="1"/>
  </sheetData>
  <mergeCells count="1">
    <mergeCell ref="A3:C3"/>
  </mergeCells>
  <phoneticPr fontId="4" type="noConversion"/>
  <printOptions horizontalCentered="1"/>
  <pageMargins left="0.25" right="0.25" top="0.75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180424-3FE9-442D-AA1B-8243023BA274}"/>
</file>

<file path=customXml/itemProps2.xml><?xml version="1.0" encoding="utf-8"?>
<ds:datastoreItem xmlns:ds="http://schemas.openxmlformats.org/officeDocument/2006/customXml" ds:itemID="{34A75A08-F7AB-46E1-B5DF-BD4654E5B9F9}"/>
</file>

<file path=customXml/itemProps3.xml><?xml version="1.0" encoding="utf-8"?>
<ds:datastoreItem xmlns:ds="http://schemas.openxmlformats.org/officeDocument/2006/customXml" ds:itemID="{C0E3ED7F-66C6-4402-9903-47285EE7F1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10</vt:lpstr>
      <vt:lpstr>11</vt:lpstr>
      <vt:lpstr>12</vt:lpstr>
      <vt:lpstr>13</vt:lpstr>
      <vt:lpstr>Sheet1</vt:lpstr>
      <vt:lpstr>Sheet2</vt:lpstr>
      <vt:lpstr>'10'!Print_Titles</vt:lpstr>
      <vt:lpstr>'12'!Print_Titles</vt:lpstr>
    </vt:vector>
  </TitlesOfParts>
  <Company>http://www.itfriend.org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phuonghonghoa</cp:lastModifiedBy>
  <cp:lastPrinted>2017-09-20T03:44:02Z</cp:lastPrinted>
  <dcterms:created xsi:type="dcterms:W3CDTF">2015-03-03T08:34:35Z</dcterms:created>
  <dcterms:modified xsi:type="dcterms:W3CDTF">2017-10-30T04:18:55Z</dcterms:modified>
</cp:coreProperties>
</file>