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19\du toan\cong khai 2019\Quyet toan 2017 duoc HĐND phe chua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8" i="1"/>
  <c r="M18" i="1"/>
  <c r="L18" i="1"/>
  <c r="I18" i="1"/>
  <c r="H18" i="1"/>
  <c r="C18" i="1"/>
  <c r="R17" i="1"/>
  <c r="P17" i="1"/>
  <c r="M17" i="1"/>
  <c r="L17" i="1"/>
  <c r="I17" i="1"/>
  <c r="H17" i="1"/>
  <c r="C17" i="1"/>
  <c r="Q16" i="1"/>
  <c r="R16" i="1" s="1"/>
  <c r="M16" i="1"/>
  <c r="L16" i="1"/>
  <c r="I16" i="1"/>
  <c r="H16" i="1"/>
  <c r="C16" i="1"/>
  <c r="R15" i="1"/>
  <c r="P15" i="1"/>
  <c r="M15" i="1"/>
  <c r="L15" i="1" s="1"/>
  <c r="I15" i="1"/>
  <c r="H15" i="1"/>
  <c r="C15" i="1"/>
  <c r="P14" i="1"/>
  <c r="M14" i="1"/>
  <c r="L14" i="1"/>
  <c r="I14" i="1"/>
  <c r="H14" i="1"/>
  <c r="C14" i="1"/>
  <c r="Q13" i="1"/>
  <c r="P13" i="1"/>
  <c r="M13" i="1"/>
  <c r="L13" i="1"/>
  <c r="I13" i="1"/>
  <c r="H13" i="1"/>
  <c r="C13" i="1"/>
  <c r="Q12" i="1"/>
  <c r="Q10" i="1" s="1"/>
  <c r="P12" i="1"/>
  <c r="M12" i="1"/>
  <c r="L12" i="1" s="1"/>
  <c r="I12" i="1"/>
  <c r="H12" i="1"/>
  <c r="C12" i="1"/>
  <c r="P11" i="1"/>
  <c r="M11" i="1"/>
  <c r="M10" i="1" s="1"/>
  <c r="L11" i="1"/>
  <c r="I11" i="1"/>
  <c r="I10" i="1" s="1"/>
  <c r="H11" i="1"/>
  <c r="C11" i="1"/>
  <c r="C10" i="1" s="1"/>
  <c r="AA10" i="1"/>
  <c r="Z10" i="1"/>
  <c r="Y10" i="1"/>
  <c r="X10" i="1"/>
  <c r="W10" i="1"/>
  <c r="V10" i="1"/>
  <c r="U10" i="1"/>
  <c r="T10" i="1"/>
  <c r="S10" i="1"/>
  <c r="O10" i="1"/>
  <c r="N10" i="1"/>
  <c r="H10" i="1"/>
  <c r="G10" i="1"/>
  <c r="F10" i="1"/>
  <c r="E10" i="1"/>
  <c r="D10" i="1"/>
  <c r="L10" i="1" l="1"/>
  <c r="P16" i="1"/>
  <c r="P10" i="1" s="1"/>
  <c r="R10" i="1"/>
</calcChain>
</file>

<file path=xl/sharedStrings.xml><?xml version="1.0" encoding="utf-8"?>
<sst xmlns="http://schemas.openxmlformats.org/spreadsheetml/2006/main" count="63" uniqueCount="42">
  <si>
    <t>Biểu số 08</t>
  </si>
  <si>
    <t>QUYẾT TOÁN CHI BỔ SUNG TỪ NGÂN SÁCH CẤP TỈNH CHO NGÂN SÁCH HUYỆN NĂM 2017</t>
  </si>
  <si>
    <t>Đơn vị: triệu đồng</t>
  </si>
  <si>
    <t>Đơn vị: Triệu đồng</t>
  </si>
  <si>
    <t>STT</t>
  </si>
  <si>
    <t>Tên đơn vị (1)</t>
  </si>
  <si>
    <t>Dự toán</t>
  </si>
  <si>
    <t>Quyết toán</t>
  </si>
  <si>
    <t>So sách (%)</t>
  </si>
  <si>
    <t>Tổng số</t>
  </si>
  <si>
    <t>Bổ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</si>
  <si>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</si>
  <si>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</si>
  <si>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</si>
  <si>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</si>
  <si>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</si>
  <si>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</si>
  <si>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</si>
  <si>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</si>
  <si>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</si>
  <si>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</si>
  <si>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</si>
  <si>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</si>
  <si>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</si>
  <si>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</si>
  <si>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</si>
  <si>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</si>
  <si>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</si>
  <si>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</si>
  <si>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</si>
  <si>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</si>
  <si>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Bắc Ninh</t>
  </si>
  <si>
    <t>Từ Sơn</t>
  </si>
  <si>
    <t>Tiên Du</t>
  </si>
  <si>
    <t>Quế Võ</t>
  </si>
  <si>
    <t>Yên Phong</t>
  </si>
  <si>
    <t>Thuận Thành</t>
  </si>
  <si>
    <t>Gia Bình</t>
  </si>
  <si>
    <t>Lương Tài</t>
  </si>
  <si>
    <t>UBND TỈNH BẮC NINH</t>
  </si>
  <si>
    <t>Biểu số 67/CK-NSNN</t>
  </si>
  <si>
    <t>(Quyết toán đã được Hội đồng nhân dân phê chuẩn)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</si>
</sst>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5" formatCode="_(* #,##0_);_(* \(#,##0\);_(* &quot;-&quot;??_);_(@_)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Calibri"/>
      <family val="2"/>
      <charset val="163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i/>
      <sz val="12"/>
      <color indexed="8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3" fontId="1" fillId="0" borderId="0" xfId="2" applyNumberFormat="1"/>
    <xf numFmtId="0" fontId="2" fillId="0" borderId="1" xfId="0" applyFont="1" applyBorder="1"/>
    <xf numFmtId="3" fontId="3" fillId="0" borderId="0" xfId="2" applyNumberFormat="1" applyFont="1" applyAlignment="1">
      <alignment horizontal="right" vertical="center"/>
    </xf>
    <xf numFmtId="3" fontId="3" fillId="0" borderId="0" xfId="2" applyNumberFormat="1" applyFont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3" fontId="5" fillId="0" borderId="0" xfId="2" applyNumberFormat="1" applyFont="1" applyAlignment="1">
      <alignment horizontal="right" vertical="center"/>
    </xf>
    <xf numFmtId="3" fontId="3" fillId="0" borderId="3" xfId="2" applyNumberFormat="1" applyFont="1" applyBorder="1" applyAlignment="1">
      <alignment horizontal="center" vertical="center" wrapText="1"/>
    </xf>
    <xf numFmtId="3" fontId="3" fillId="0" borderId="3" xfId="2" applyNumberFormat="1" applyFont="1" applyBorder="1" applyAlignment="1">
      <alignment horizontal="center" vertical="center" wrapText="1"/>
    </xf>
    <xf numFmtId="3" fontId="6" fillId="0" borderId="3" xfId="2" applyNumberFormat="1" applyFont="1" applyBorder="1" applyAlignment="1">
      <alignment horizontal="center" vertical="center" wrapText="1"/>
    </xf>
    <xf numFmtId="3" fontId="7" fillId="0" borderId="0" xfId="2" applyNumberFormat="1" applyFont="1"/>
    <xf numFmtId="3" fontId="8" fillId="0" borderId="3" xfId="2" applyNumberFormat="1" applyFont="1" applyBorder="1" applyAlignment="1">
      <alignment vertical="center" wrapText="1"/>
    </xf>
    <xf numFmtId="3" fontId="3" fillId="0" borderId="3" xfId="2" applyNumberFormat="1" applyFont="1" applyBorder="1" applyAlignment="1">
      <alignment vertical="center" wrapText="1"/>
    </xf>
    <xf numFmtId="3" fontId="8" fillId="0" borderId="3" xfId="2" applyNumberFormat="1" applyFont="1" applyBorder="1" applyAlignment="1">
      <alignment horizontal="center" vertical="center" wrapText="1"/>
    </xf>
    <xf numFmtId="165" fontId="9" fillId="0" borderId="0" xfId="1" applyNumberFormat="1" applyFont="1"/>
    <xf numFmtId="3" fontId="8" fillId="0" borderId="3" xfId="2" applyNumberFormat="1" applyFont="1" applyFill="1" applyBorder="1" applyAlignment="1">
      <alignment horizontal="center" vertical="center" wrapText="1"/>
    </xf>
    <xf numFmtId="3" fontId="8" fillId="0" borderId="3" xfId="2" applyNumberFormat="1" applyFont="1" applyFill="1" applyBorder="1" applyAlignment="1">
      <alignment vertical="center" wrapText="1"/>
    </xf>
    <xf numFmtId="165" fontId="9" fillId="0" borderId="0" xfId="1" applyNumberFormat="1" applyFont="1" applyFill="1"/>
    <xf numFmtId="3" fontId="1" fillId="0" borderId="0" xfId="2" applyNumberFormat="1" applyFill="1"/>
    <xf numFmtId="3" fontId="10" fillId="0" borderId="0" xfId="2" applyNumberFormat="1" applyFont="1" applyAlignment="1">
      <alignment vertical="center"/>
    </xf>
    <xf numFmtId="3" fontId="11" fillId="0" borderId="0" xfId="2" applyNumberFormat="1" applyFont="1"/>
    <xf numFmtId="3" fontId="5" fillId="0" borderId="0" xfId="2" applyNumberFormat="1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1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A3" sqref="A3:AA3"/>
    </sheetView>
  </sheetViews>
  <sheetFormatPr defaultRowHeight="15" x14ac:dyDescent="0.25"/>
  <cols>
    <col min="1" max="1" width="4.5703125" style="1" customWidth="1"/>
    <col min="2" max="2" width="17.5703125" style="1" customWidth="1"/>
    <col min="3" max="3" width="10.140625" style="1" bestFit="1" customWidth="1"/>
    <col min="4" max="4" width="10.140625" style="1" customWidth="1"/>
    <col min="5" max="5" width="9.140625" style="1" hidden="1" customWidth="1"/>
    <col min="6" max="6" width="10.28515625" style="1" customWidth="1"/>
    <col min="7" max="7" width="9.140625" style="1"/>
    <col min="8" max="8" width="10.42578125" style="1" customWidth="1"/>
    <col min="9" max="9" width="10.140625" style="1" customWidth="1"/>
    <col min="10" max="10" width="9.140625" style="1" customWidth="1"/>
    <col min="11" max="11" width="9.140625" style="1"/>
    <col min="12" max="12" width="10.85546875" style="1" customWidth="1"/>
    <col min="13" max="13" width="10.42578125" style="1" customWidth="1"/>
    <col min="14" max="14" width="10.28515625" style="1" customWidth="1"/>
    <col min="15" max="15" width="9.140625" style="1"/>
    <col min="16" max="17" width="9.85546875" style="1" customWidth="1"/>
    <col min="18" max="19" width="9.140625" style="1"/>
    <col min="20" max="27" width="0" style="1" hidden="1" customWidth="1"/>
    <col min="28" max="16384" width="9.140625" style="1"/>
  </cols>
  <sheetData>
    <row r="1" spans="1:27" ht="15.75" x14ac:dyDescent="0.25">
      <c r="A1" s="20" t="s">
        <v>39</v>
      </c>
      <c r="Q1" s="2" t="s">
        <v>40</v>
      </c>
      <c r="AA1" s="3" t="s">
        <v>0</v>
      </c>
    </row>
    <row r="2" spans="1:27" ht="15.7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x14ac:dyDescent="0.25">
      <c r="A3" s="21" t="s">
        <v>41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75" x14ac:dyDescent="0.25">
      <c r="Q4" s="5" t="s">
        <v>2</v>
      </c>
      <c r="R4" s="5"/>
      <c r="S4" s="5"/>
      <c r="AA4" s="6" t="s">
        <v>3</v>
      </c>
    </row>
    <row r="5" spans="1:27" ht="15.75" x14ac:dyDescent="0.25">
      <c r="A5" s="7" t="s">
        <v>4</v>
      </c>
      <c r="B5" s="7" t="s">
        <v>5</v>
      </c>
      <c r="C5" s="7" t="s">
        <v>6</v>
      </c>
      <c r="D5" s="7"/>
      <c r="E5" s="7"/>
      <c r="F5" s="7"/>
      <c r="G5" s="7"/>
      <c r="H5" s="7"/>
      <c r="I5" s="7"/>
      <c r="J5" s="7"/>
      <c r="K5" s="7"/>
      <c r="L5" s="7" t="s">
        <v>7</v>
      </c>
      <c r="M5" s="7"/>
      <c r="N5" s="7"/>
      <c r="O5" s="7"/>
      <c r="P5" s="7"/>
      <c r="Q5" s="7"/>
      <c r="R5" s="7"/>
      <c r="S5" s="7"/>
      <c r="T5" s="7" t="s">
        <v>8</v>
      </c>
      <c r="U5" s="7"/>
      <c r="V5" s="7"/>
      <c r="W5" s="7"/>
      <c r="X5" s="7"/>
      <c r="Y5" s="7"/>
      <c r="Z5" s="7"/>
      <c r="AA5" s="7"/>
    </row>
    <row r="6" spans="1:27" ht="15.75" x14ac:dyDescent="0.25">
      <c r="A6" s="7"/>
      <c r="B6" s="7"/>
      <c r="C6" s="7" t="s">
        <v>9</v>
      </c>
      <c r="D6" s="7" t="s">
        <v>10</v>
      </c>
      <c r="E6" s="8"/>
      <c r="F6" s="7" t="s">
        <v>11</v>
      </c>
      <c r="G6" s="7"/>
      <c r="H6" s="7"/>
      <c r="I6" s="7"/>
      <c r="J6" s="7"/>
      <c r="K6" s="7"/>
      <c r="L6" s="7" t="s">
        <v>9</v>
      </c>
      <c r="M6" s="7" t="s">
        <v>10</v>
      </c>
      <c r="N6" s="7" t="s">
        <v>11</v>
      </c>
      <c r="O6" s="7"/>
      <c r="P6" s="7"/>
      <c r="Q6" s="7"/>
      <c r="R6" s="7"/>
      <c r="S6" s="7"/>
      <c r="T6" s="7" t="s">
        <v>9</v>
      </c>
      <c r="U6" s="7" t="s">
        <v>10</v>
      </c>
      <c r="V6" s="7" t="s">
        <v>11</v>
      </c>
      <c r="W6" s="7"/>
      <c r="X6" s="7"/>
      <c r="Y6" s="7"/>
      <c r="Z6" s="7"/>
      <c r="AA6" s="7"/>
    </row>
    <row r="7" spans="1:27" ht="15.75" x14ac:dyDescent="0.25">
      <c r="A7" s="7"/>
      <c r="B7" s="7"/>
      <c r="C7" s="7"/>
      <c r="D7" s="7"/>
      <c r="E7" s="8"/>
      <c r="F7" s="7" t="s">
        <v>9</v>
      </c>
      <c r="G7" s="7" t="s">
        <v>12</v>
      </c>
      <c r="H7" s="7"/>
      <c r="I7" s="7" t="s">
        <v>13</v>
      </c>
      <c r="J7" s="7" t="s">
        <v>14</v>
      </c>
      <c r="K7" s="7" t="s">
        <v>15</v>
      </c>
      <c r="L7" s="7"/>
      <c r="M7" s="7"/>
      <c r="N7" s="7" t="s">
        <v>9</v>
      </c>
      <c r="O7" s="7" t="s">
        <v>12</v>
      </c>
      <c r="P7" s="7"/>
      <c r="Q7" s="7" t="s">
        <v>13</v>
      </c>
      <c r="R7" s="7" t="s">
        <v>14</v>
      </c>
      <c r="S7" s="7" t="s">
        <v>15</v>
      </c>
      <c r="T7" s="7"/>
      <c r="U7" s="7"/>
      <c r="V7" s="7" t="s">
        <v>9</v>
      </c>
      <c r="W7" s="7" t="s">
        <v>12</v>
      </c>
      <c r="X7" s="7"/>
      <c r="Y7" s="7" t="s">
        <v>13</v>
      </c>
      <c r="Z7" s="7" t="s">
        <v>14</v>
      </c>
      <c r="AA7" s="7" t="s">
        <v>15</v>
      </c>
    </row>
    <row r="8" spans="1:27" ht="47.25" x14ac:dyDescent="0.25">
      <c r="A8" s="7"/>
      <c r="B8" s="7"/>
      <c r="C8" s="7"/>
      <c r="D8" s="7"/>
      <c r="E8" s="8"/>
      <c r="F8" s="7"/>
      <c r="G8" s="8" t="s">
        <v>16</v>
      </c>
      <c r="H8" s="8" t="s">
        <v>17</v>
      </c>
      <c r="I8" s="7"/>
      <c r="J8" s="7"/>
      <c r="K8" s="7"/>
      <c r="L8" s="7"/>
      <c r="M8" s="7"/>
      <c r="N8" s="7"/>
      <c r="O8" s="8" t="s">
        <v>16</v>
      </c>
      <c r="P8" s="8" t="s">
        <v>17</v>
      </c>
      <c r="Q8" s="7"/>
      <c r="R8" s="7"/>
      <c r="S8" s="7"/>
      <c r="T8" s="7"/>
      <c r="U8" s="7"/>
      <c r="V8" s="7"/>
      <c r="W8" s="8" t="s">
        <v>16</v>
      </c>
      <c r="X8" s="8" t="s">
        <v>17</v>
      </c>
      <c r="Y8" s="7"/>
      <c r="Z8" s="7"/>
      <c r="AA8" s="7"/>
    </row>
    <row r="9" spans="1:27" s="10" customFormat="1" ht="12.75" x14ac:dyDescent="0.2">
      <c r="A9" s="9" t="s">
        <v>18</v>
      </c>
      <c r="B9" s="9" t="s">
        <v>19</v>
      </c>
      <c r="C9" s="9">
        <v>1</v>
      </c>
      <c r="D9" s="9">
        <v>2</v>
      </c>
      <c r="E9" s="9"/>
      <c r="F9" s="9" t="s">
        <v>20</v>
      </c>
      <c r="G9" s="9">
        <v>4</v>
      </c>
      <c r="H9" s="9">
        <v>5</v>
      </c>
      <c r="I9" s="9">
        <v>6</v>
      </c>
      <c r="J9" s="9">
        <v>7</v>
      </c>
      <c r="K9" s="9">
        <v>8</v>
      </c>
      <c r="L9" s="9">
        <v>9</v>
      </c>
      <c r="M9" s="9">
        <v>10</v>
      </c>
      <c r="N9" s="9" t="s">
        <v>21</v>
      </c>
      <c r="O9" s="9">
        <v>12</v>
      </c>
      <c r="P9" s="9">
        <v>13</v>
      </c>
      <c r="Q9" s="9">
        <v>14</v>
      </c>
      <c r="R9" s="9">
        <v>15</v>
      </c>
      <c r="S9" s="9">
        <v>16</v>
      </c>
      <c r="T9" s="9" t="s">
        <v>22</v>
      </c>
      <c r="U9" s="9" t="s">
        <v>23</v>
      </c>
      <c r="V9" s="9" t="s">
        <v>24</v>
      </c>
      <c r="W9" s="9" t="s">
        <v>25</v>
      </c>
      <c r="X9" s="9" t="s">
        <v>26</v>
      </c>
      <c r="Y9" s="9" t="s">
        <v>27</v>
      </c>
      <c r="Z9" s="9" t="s">
        <v>28</v>
      </c>
      <c r="AA9" s="9" t="s">
        <v>29</v>
      </c>
    </row>
    <row r="10" spans="1:27" ht="15.75" x14ac:dyDescent="0.25">
      <c r="A10" s="11"/>
      <c r="B10" s="12" t="s">
        <v>30</v>
      </c>
      <c r="C10" s="11">
        <f>SUM(C11:C18)</f>
        <v>1716806</v>
      </c>
      <c r="D10" s="11">
        <f t="shared" ref="D10:AA10" si="0">SUM(D11:D18)</f>
        <v>1610259</v>
      </c>
      <c r="E10" s="11">
        <f t="shared" si="0"/>
        <v>1733658887626</v>
      </c>
      <c r="F10" s="11">
        <f t="shared" si="0"/>
        <v>106547</v>
      </c>
      <c r="G10" s="11">
        <f t="shared" si="0"/>
        <v>0</v>
      </c>
      <c r="H10" s="11">
        <f t="shared" si="0"/>
        <v>106547</v>
      </c>
      <c r="I10" s="11">
        <f t="shared" si="0"/>
        <v>106547</v>
      </c>
      <c r="J10" s="11"/>
      <c r="K10" s="11"/>
      <c r="L10" s="11">
        <f t="shared" si="0"/>
        <v>3343919</v>
      </c>
      <c r="M10" s="11">
        <f t="shared" si="0"/>
        <v>1610259</v>
      </c>
      <c r="N10" s="11">
        <f t="shared" si="0"/>
        <v>1733660</v>
      </c>
      <c r="O10" s="11">
        <f t="shared" si="0"/>
        <v>0</v>
      </c>
      <c r="P10" s="11">
        <f>SUM(P11:P18)</f>
        <v>1733660</v>
      </c>
      <c r="Q10" s="11">
        <f t="shared" si="0"/>
        <v>1438070</v>
      </c>
      <c r="R10" s="11">
        <f t="shared" si="0"/>
        <v>295590</v>
      </c>
      <c r="S10" s="11">
        <f t="shared" si="0"/>
        <v>0</v>
      </c>
      <c r="T10" s="11">
        <f t="shared" si="0"/>
        <v>0</v>
      </c>
      <c r="U10" s="11">
        <f t="shared" si="0"/>
        <v>0</v>
      </c>
      <c r="V10" s="11">
        <f t="shared" si="0"/>
        <v>0</v>
      </c>
      <c r="W10" s="11">
        <f t="shared" si="0"/>
        <v>0</v>
      </c>
      <c r="X10" s="11">
        <f t="shared" si="0"/>
        <v>0</v>
      </c>
      <c r="Y10" s="11">
        <f t="shared" si="0"/>
        <v>0</v>
      </c>
      <c r="Z10" s="11">
        <f t="shared" si="0"/>
        <v>0</v>
      </c>
      <c r="AA10" s="11">
        <f t="shared" si="0"/>
        <v>0</v>
      </c>
    </row>
    <row r="11" spans="1:27" ht="15.75" x14ac:dyDescent="0.25">
      <c r="A11" s="13">
        <v>1</v>
      </c>
      <c r="B11" s="11" t="s">
        <v>31</v>
      </c>
      <c r="C11" s="11">
        <f>D11+F11</f>
        <v>128877</v>
      </c>
      <c r="D11" s="11">
        <v>118160</v>
      </c>
      <c r="E11" s="14">
        <v>431777705500</v>
      </c>
      <c r="F11" s="11">
        <v>10717</v>
      </c>
      <c r="G11" s="11"/>
      <c r="H11" s="11">
        <f>F11</f>
        <v>10717</v>
      </c>
      <c r="I11" s="11">
        <f>F11</f>
        <v>10717</v>
      </c>
      <c r="J11" s="11"/>
      <c r="K11" s="11"/>
      <c r="L11" s="11">
        <f>M11+N11</f>
        <v>549938</v>
      </c>
      <c r="M11" s="11">
        <f>D11</f>
        <v>118160</v>
      </c>
      <c r="N11" s="11">
        <v>431778</v>
      </c>
      <c r="O11" s="11"/>
      <c r="P11" s="11">
        <f t="shared" ref="P11:P18" si="1">SUM(Q11:R11)</f>
        <v>431778</v>
      </c>
      <c r="Q11" s="11">
        <v>407003</v>
      </c>
      <c r="R11" s="11">
        <v>24775</v>
      </c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x14ac:dyDescent="0.25">
      <c r="A12" s="13">
        <v>2</v>
      </c>
      <c r="B12" s="11" t="s">
        <v>32</v>
      </c>
      <c r="C12" s="11">
        <f t="shared" ref="C12:C18" si="2">D12+F12</f>
        <v>24898</v>
      </c>
      <c r="D12" s="11">
        <v>8900</v>
      </c>
      <c r="E12" s="14">
        <v>180452378000</v>
      </c>
      <c r="F12" s="11">
        <v>15998</v>
      </c>
      <c r="G12" s="11"/>
      <c r="H12" s="11">
        <f t="shared" ref="H12:H18" si="3">F12</f>
        <v>15998</v>
      </c>
      <c r="I12" s="11">
        <f t="shared" ref="I12:I18" si="4">F12</f>
        <v>15998</v>
      </c>
      <c r="J12" s="11"/>
      <c r="K12" s="11"/>
      <c r="L12" s="11">
        <f t="shared" ref="L12:L18" si="5">M12+N12</f>
        <v>189352</v>
      </c>
      <c r="M12" s="11">
        <f t="shared" ref="M12:M18" si="6">D12</f>
        <v>8900</v>
      </c>
      <c r="N12" s="11">
        <v>180452</v>
      </c>
      <c r="O12" s="11"/>
      <c r="P12" s="11">
        <f t="shared" si="1"/>
        <v>180452</v>
      </c>
      <c r="Q12" s="11">
        <f>N12-R12</f>
        <v>133094</v>
      </c>
      <c r="R12" s="11">
        <v>47358</v>
      </c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x14ac:dyDescent="0.25">
      <c r="A13" s="13">
        <v>3</v>
      </c>
      <c r="B13" s="11" t="s">
        <v>33</v>
      </c>
      <c r="C13" s="11">
        <f t="shared" si="2"/>
        <v>33917</v>
      </c>
      <c r="D13" s="11">
        <v>20841</v>
      </c>
      <c r="E13" s="14">
        <v>246345666000</v>
      </c>
      <c r="F13" s="11">
        <v>13076</v>
      </c>
      <c r="G13" s="11"/>
      <c r="H13" s="11">
        <f t="shared" si="3"/>
        <v>13076</v>
      </c>
      <c r="I13" s="11">
        <f t="shared" si="4"/>
        <v>13076</v>
      </c>
      <c r="J13" s="11"/>
      <c r="K13" s="11"/>
      <c r="L13" s="11">
        <f t="shared" si="5"/>
        <v>267187</v>
      </c>
      <c r="M13" s="11">
        <f t="shared" si="6"/>
        <v>20841</v>
      </c>
      <c r="N13" s="11">
        <v>246346</v>
      </c>
      <c r="O13" s="11"/>
      <c r="P13" s="11">
        <f t="shared" si="1"/>
        <v>246346</v>
      </c>
      <c r="Q13" s="11">
        <f>N13-R13</f>
        <v>212806</v>
      </c>
      <c r="R13" s="11">
        <v>33540</v>
      </c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x14ac:dyDescent="0.25">
      <c r="A14" s="13">
        <v>4</v>
      </c>
      <c r="B14" s="11" t="s">
        <v>34</v>
      </c>
      <c r="C14" s="11">
        <f t="shared" si="2"/>
        <v>270029</v>
      </c>
      <c r="D14" s="11">
        <v>256217</v>
      </c>
      <c r="E14" s="14">
        <v>183503522217</v>
      </c>
      <c r="F14" s="11">
        <v>13812</v>
      </c>
      <c r="G14" s="11"/>
      <c r="H14" s="11">
        <f t="shared" si="3"/>
        <v>13812</v>
      </c>
      <c r="I14" s="11">
        <f t="shared" si="4"/>
        <v>13812</v>
      </c>
      <c r="J14" s="11"/>
      <c r="K14" s="11"/>
      <c r="L14" s="11">
        <f t="shared" si="5"/>
        <v>439721</v>
      </c>
      <c r="M14" s="11">
        <f t="shared" si="6"/>
        <v>256217</v>
      </c>
      <c r="N14" s="11">
        <v>183504</v>
      </c>
      <c r="O14" s="11"/>
      <c r="P14" s="11">
        <f t="shared" si="1"/>
        <v>183504</v>
      </c>
      <c r="Q14" s="11">
        <v>143027</v>
      </c>
      <c r="R14" s="11">
        <v>40477</v>
      </c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x14ac:dyDescent="0.25">
      <c r="A15" s="13">
        <v>5</v>
      </c>
      <c r="B15" s="11" t="s">
        <v>35</v>
      </c>
      <c r="C15" s="11">
        <f t="shared" si="2"/>
        <v>285695</v>
      </c>
      <c r="D15" s="11">
        <v>272844</v>
      </c>
      <c r="E15" s="14">
        <v>148132820000</v>
      </c>
      <c r="F15" s="11">
        <v>12851</v>
      </c>
      <c r="G15" s="11"/>
      <c r="H15" s="11">
        <f t="shared" si="3"/>
        <v>12851</v>
      </c>
      <c r="I15" s="11">
        <f t="shared" si="4"/>
        <v>12851</v>
      </c>
      <c r="J15" s="11"/>
      <c r="K15" s="11"/>
      <c r="L15" s="11">
        <f t="shared" si="5"/>
        <v>420977</v>
      </c>
      <c r="M15" s="11">
        <f t="shared" si="6"/>
        <v>272844</v>
      </c>
      <c r="N15" s="11">
        <v>148133</v>
      </c>
      <c r="O15" s="11"/>
      <c r="P15" s="11">
        <f t="shared" si="1"/>
        <v>148133</v>
      </c>
      <c r="Q15" s="11">
        <v>118701</v>
      </c>
      <c r="R15" s="11">
        <f>N15-Q15</f>
        <v>29432</v>
      </c>
      <c r="S15" s="11"/>
      <c r="T15" s="11"/>
      <c r="U15" s="11"/>
      <c r="V15" s="11"/>
      <c r="W15" s="11"/>
      <c r="X15" s="11"/>
      <c r="Y15" s="11"/>
      <c r="Z15" s="11"/>
      <c r="AA15" s="11"/>
    </row>
    <row r="16" spans="1:27" s="18" customFormat="1" ht="15.75" x14ac:dyDescent="0.25">
      <c r="A16" s="15">
        <v>6</v>
      </c>
      <c r="B16" s="16" t="s">
        <v>36</v>
      </c>
      <c r="C16" s="11">
        <f t="shared" si="2"/>
        <v>370329</v>
      </c>
      <c r="D16" s="16">
        <v>358311</v>
      </c>
      <c r="E16" s="17">
        <v>243391713200</v>
      </c>
      <c r="F16" s="16">
        <v>12018</v>
      </c>
      <c r="G16" s="16"/>
      <c r="H16" s="16">
        <f t="shared" si="3"/>
        <v>12018</v>
      </c>
      <c r="I16" s="11">
        <f t="shared" si="4"/>
        <v>12018</v>
      </c>
      <c r="J16" s="16"/>
      <c r="K16" s="16"/>
      <c r="L16" s="11">
        <f t="shared" si="5"/>
        <v>601703</v>
      </c>
      <c r="M16" s="16">
        <f t="shared" si="6"/>
        <v>358311</v>
      </c>
      <c r="N16" s="16">
        <v>243392</v>
      </c>
      <c r="O16" s="16"/>
      <c r="P16" s="11">
        <f t="shared" si="1"/>
        <v>243392</v>
      </c>
      <c r="Q16" s="16">
        <f>176524+39488</f>
        <v>216012</v>
      </c>
      <c r="R16" s="16">
        <f>N16-Q16</f>
        <v>27380</v>
      </c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x14ac:dyDescent="0.25">
      <c r="A17" s="13">
        <v>7</v>
      </c>
      <c r="B17" s="11" t="s">
        <v>37</v>
      </c>
      <c r="C17" s="11">
        <f t="shared" si="2"/>
        <v>306257</v>
      </c>
      <c r="D17" s="11">
        <v>292074</v>
      </c>
      <c r="E17" s="14">
        <v>140933948935</v>
      </c>
      <c r="F17" s="11">
        <v>14183</v>
      </c>
      <c r="G17" s="11"/>
      <c r="H17" s="11">
        <f t="shared" si="3"/>
        <v>14183</v>
      </c>
      <c r="I17" s="11">
        <f t="shared" si="4"/>
        <v>14183</v>
      </c>
      <c r="J17" s="11"/>
      <c r="K17" s="11"/>
      <c r="L17" s="11">
        <f t="shared" si="5"/>
        <v>433008</v>
      </c>
      <c r="M17" s="11">
        <f t="shared" si="6"/>
        <v>292074</v>
      </c>
      <c r="N17" s="11">
        <v>140934</v>
      </c>
      <c r="O17" s="11"/>
      <c r="P17" s="11">
        <f t="shared" si="1"/>
        <v>140934</v>
      </c>
      <c r="Q17" s="11">
        <v>91670</v>
      </c>
      <c r="R17" s="11">
        <f>N17-Q17</f>
        <v>49264</v>
      </c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x14ac:dyDescent="0.25">
      <c r="A18" s="13">
        <v>8</v>
      </c>
      <c r="B18" s="11" t="s">
        <v>38</v>
      </c>
      <c r="C18" s="11">
        <f t="shared" si="2"/>
        <v>296804</v>
      </c>
      <c r="D18" s="11">
        <v>282912</v>
      </c>
      <c r="E18" s="14">
        <v>159121133774</v>
      </c>
      <c r="F18" s="11">
        <v>13892</v>
      </c>
      <c r="G18" s="11"/>
      <c r="H18" s="11">
        <f t="shared" si="3"/>
        <v>13892</v>
      </c>
      <c r="I18" s="11">
        <f t="shared" si="4"/>
        <v>13892</v>
      </c>
      <c r="J18" s="11"/>
      <c r="K18" s="11"/>
      <c r="L18" s="11">
        <f t="shared" si="5"/>
        <v>442033</v>
      </c>
      <c r="M18" s="11">
        <f t="shared" si="6"/>
        <v>282912</v>
      </c>
      <c r="N18" s="11">
        <v>159121</v>
      </c>
      <c r="O18" s="11"/>
      <c r="P18" s="11">
        <f t="shared" si="1"/>
        <v>159121</v>
      </c>
      <c r="Q18" s="11">
        <v>115757</v>
      </c>
      <c r="R18" s="11">
        <v>43364</v>
      </c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x14ac:dyDescent="0.25">
      <c r="A19" s="19"/>
      <c r="P19" s="1">
        <f>N12-P12</f>
        <v>0</v>
      </c>
    </row>
  </sheetData>
  <mergeCells count="32">
    <mergeCell ref="V7:V8"/>
    <mergeCell ref="W7:X7"/>
    <mergeCell ref="Y7:Y8"/>
    <mergeCell ref="Z7:Z8"/>
    <mergeCell ref="AA7:AA8"/>
    <mergeCell ref="V6:AA6"/>
    <mergeCell ref="F7:F8"/>
    <mergeCell ref="G7:H7"/>
    <mergeCell ref="I7:I8"/>
    <mergeCell ref="J7:J8"/>
    <mergeCell ref="K7:K8"/>
    <mergeCell ref="N7:N8"/>
    <mergeCell ref="O7:P7"/>
    <mergeCell ref="Q7:Q8"/>
    <mergeCell ref="R7:R8"/>
    <mergeCell ref="F6:K6"/>
    <mergeCell ref="L6:L8"/>
    <mergeCell ref="M6:M8"/>
    <mergeCell ref="N6:S6"/>
    <mergeCell ref="T6:T8"/>
    <mergeCell ref="U6:U8"/>
    <mergeCell ref="S7:S8"/>
    <mergeCell ref="A2:AA2"/>
    <mergeCell ref="A3:AA3"/>
    <mergeCell ref="Q4:S4"/>
    <mergeCell ref="A5:A8"/>
    <mergeCell ref="B5:B8"/>
    <mergeCell ref="C5:K5"/>
    <mergeCell ref="L5:S5"/>
    <mergeCell ref="T5:AA5"/>
    <mergeCell ref="C6:C8"/>
    <mergeCell ref="D6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5F537-A846-4B23-B5CB-9A8F2D71364D}"/>
</file>

<file path=customXml/itemProps2.xml><?xml version="1.0" encoding="utf-8"?>
<ds:datastoreItem xmlns:ds="http://schemas.openxmlformats.org/officeDocument/2006/customXml" ds:itemID="{5C67E5F2-655A-48CD-9755-51F6B31E2229}"/>
</file>

<file path=customXml/itemProps3.xml><?xml version="1.0" encoding="utf-8"?>
<ds:datastoreItem xmlns:ds="http://schemas.openxmlformats.org/officeDocument/2006/customXml" ds:itemID="{1AD2AEE6-29B7-4DD3-AE93-B256742E1B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2020-01-08T11:29:11Z</dcterms:created>
  <dcterms:modified xsi:type="dcterms:W3CDTF">2020-01-08T11:29:50Z</dcterms:modified>
</cp:coreProperties>
</file>