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20" yWindow="-120" windowWidth="19440" windowHeight="11640"/>
  </bookViews>
  <sheets>
    <sheet name="Sheet1" sheetId="1" r:id="rId1"/>
  </sheets>
  <externalReferences>
    <externalReference r:id="rId2"/>
  </externalReferenc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 i="1"/>
  <c r="E48" l="1"/>
  <c r="E46"/>
  <c r="F45"/>
  <c r="F44"/>
  <c r="E42"/>
  <c r="E38"/>
  <c r="E32"/>
  <c r="F31"/>
  <c r="F30"/>
  <c r="F29"/>
  <c r="E28"/>
  <c r="D25"/>
  <c r="E25" s="1"/>
  <c r="E23"/>
  <c r="E22"/>
  <c r="E21"/>
  <c r="E19"/>
  <c r="E17"/>
  <c r="E16"/>
  <c r="A3"/>
  <c r="F10" l="1"/>
  <c r="F27"/>
  <c r="E30"/>
  <c r="E36"/>
  <c r="E34"/>
  <c r="E40"/>
  <c r="E13"/>
  <c r="C9"/>
  <c r="E44"/>
  <c r="E10"/>
  <c r="E27"/>
  <c r="E29"/>
  <c r="E31"/>
  <c r="E33"/>
  <c r="E35"/>
  <c r="E37"/>
  <c r="E39"/>
  <c r="E41"/>
  <c r="E43"/>
  <c r="E45"/>
  <c r="F13" l="1"/>
  <c r="F12" l="1"/>
  <c r="E12"/>
  <c r="F11" l="1"/>
  <c r="E11"/>
  <c r="F9" l="1"/>
  <c r="E9"/>
</calcChain>
</file>

<file path=xl/comments1.xml><?xml version="1.0" encoding="utf-8"?>
<comments xmlns="http://schemas.openxmlformats.org/spreadsheetml/2006/main">
  <authors>
    <author>stc</author>
  </authors>
  <commentList>
    <comment ref="D9" authorId="0">
      <text>
        <r>
          <rPr>
            <b/>
            <sz val="9"/>
            <color indexed="81"/>
            <rFont val="Tahoma"/>
            <family val="2"/>
          </rPr>
          <t>stc:</t>
        </r>
        <r>
          <rPr>
            <sz val="9"/>
            <color indexed="81"/>
            <rFont val="Tahoma"/>
            <family val="2"/>
          </rPr>
          <t xml:space="preserve">
bao gồm chi trả nợ gốc 183.110 trđ</t>
        </r>
      </text>
    </comment>
    <comment ref="I12" authorId="0">
      <text>
        <r>
          <rPr>
            <b/>
            <sz val="9"/>
            <color indexed="81"/>
            <rFont val="Tahoma"/>
            <family val="2"/>
          </rPr>
          <t>stc:</t>
        </r>
        <r>
          <rPr>
            <sz val="9"/>
            <color indexed="81"/>
            <rFont val="Tahoma"/>
            <family val="2"/>
          </rPr>
          <t xml:space="preserve">
DT chi đầu tư phát triển cấp tỉnh</t>
        </r>
      </text>
    </comment>
    <comment ref="C27" authorId="0">
      <text>
        <r>
          <rPr>
            <b/>
            <sz val="9"/>
            <color indexed="81"/>
            <rFont val="Tahoma"/>
            <family val="2"/>
          </rPr>
          <t>stc:</t>
        </r>
        <r>
          <rPr>
            <sz val="9"/>
            <color indexed="81"/>
            <rFont val="Tahoma"/>
            <family val="2"/>
          </rPr>
          <t xml:space="preserve">
Dự toán chưa phân bổ tỉnh điều hành</t>
        </r>
      </text>
    </comment>
    <comment ref="C28" authorId="0">
      <text>
        <r>
          <rPr>
            <b/>
            <sz val="9"/>
            <color indexed="81"/>
            <rFont val="Tahoma"/>
            <family val="2"/>
          </rPr>
          <t xml:space="preserve">stc:
</t>
        </r>
        <r>
          <rPr>
            <sz val="9"/>
            <color indexed="81"/>
            <rFont val="Tahoma"/>
            <family val="2"/>
          </rPr>
          <t>DT tỉnh điều hành chưa phân bổ đưa vào dự toán chi đầu tư phát triển khác</t>
        </r>
      </text>
    </comment>
  </commentList>
</comments>
</file>

<file path=xl/sharedStrings.xml><?xml version="1.0" encoding="utf-8"?>
<sst xmlns="http://schemas.openxmlformats.org/spreadsheetml/2006/main" count="92" uniqueCount="53">
  <si>
    <t>Đơn vị: Triệu đồng</t>
  </si>
  <si>
    <t>A</t>
  </si>
  <si>
    <t>B</t>
  </si>
  <si>
    <t>I</t>
  </si>
  <si>
    <t>II</t>
  </si>
  <si>
    <t>III</t>
  </si>
  <si>
    <t>IV</t>
  </si>
  <si>
    <t>V</t>
  </si>
  <si>
    <t>Chi thường xuyên</t>
  </si>
  <si>
    <t>Chi trả nợ lãi các khoản do chính quyền địa phương vay</t>
  </si>
  <si>
    <t>Chi bổ sung quỹ dự trữ tài chính</t>
  </si>
  <si>
    <t>Dự phòng ngân sách</t>
  </si>
  <si>
    <t>Chi tạo nguồn, điều chỉnh tiền lương</t>
  </si>
  <si>
    <t>C</t>
  </si>
  <si>
    <t>Chi đầu tư cho các dự án</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</si>
  <si>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</si>
  <si>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</si>
  <si>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giáo dục - đào tạo và dạy nghề</t>
  </si>
  <si>
    <t>Chi khoa học và công nghệ</t>
  </si>
  <si>
    <t>VI</t>
  </si>
  <si>
    <t>CHI CHUYỂN NGUỒN SANG NĂM SAU</t>
  </si>
  <si>
    <t>CHI NGÂN SÁCH CẤP TỈNH THEO LĨNH VỰC</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</si>
  <si>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</si>
  <si>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</si>
  <si>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</si>
  <si>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</si>
  <si>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</si>
  <si>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</si>
  <si>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</si>
  <si>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</si>
  <si>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Biểu mẫu số 65/CK-NSNN</t>
  </si>
  <si>
    <t>QUYẾT TOÁN CHI NGÂN SÁCH CẤP TỈNH THEO LĨNH VỰC NĂM 2017</t>
  </si>
  <si>
    <t>TT</t>
  </si>
  <si>
    <t>Nội dung</t>
  </si>
  <si>
    <t>Dự toán</t>
  </si>
  <si>
    <t>Quyết toán</t>
  </si>
  <si>
    <t>So sánh</t>
  </si>
  <si>
    <t>Tuyệt đối</t>
  </si>
  <si>
    <t>Tương đối (%)</t>
  </si>
  <si>
    <t>3=2-1</t>
  </si>
  <si>
    <t>4=2/1</t>
  </si>
  <si>
    <t>TỔNG CHI NSĐP</t>
  </si>
  <si>
    <t xml:space="preserve">CHI BỔ SUNG CHO NGÂN SÁCH CẤP DƯỚI </t>
  </si>
  <si>
    <t xml:space="preserve">Chi đầu tư phát triển </t>
  </si>
  <si>
    <t>-</t>
  </si>
  <si>
    <t>Chi quốc phòng</t>
  </si>
  <si>
    <t>Chi an ninh và trật tự an toàn xã hội</t>
  </si>
  <si>
    <t>Chi đầu tư khác</t>
  </si>
  <si>
    <t>Chi thường xuyên khác</t>
  </si>
  <si>
    <t>VII</t>
  </si>
  <si>
    <t>Chi nộp ngân sách cấp trên</t>
  </si>
  <si>
    <t>UBND TỈNH CAO BẰNG</t>
  </si>
  <si>
    <t>(Kèm theo Quyết định số            /QĐ-UBND ngày         tháng         năm 2018 của UBND tỉnh)</t>
  </si>
</sst>
</file>

<file path=xl/styles.xml><?xml version="1.0" encoding="utf-8"?>
<styleSheet xmlns="http://schemas.openxmlformats.org/spreadsheetml/2006/main">
  <numFmts count="4">
    <numFmt numFmtId="44" formatCode="_(&quot;$&quot;* #,##0.00_);_(&quot;$&quot;* \(#,##0.00\);_(&quot;$&quot;* &quot;-&quot;??_);_(@_)"/>
    <numFmt numFmtId="43" formatCode="_(* #,##0.00_);_(* \(#,##0.00\);_(* &quot;-&quot;??_);_(@_)"/>
    <numFmt numFmtId="164" formatCode="_(* #,##0_);_(* \(#,##0\);_(* &quot;-&quot;??_);_(@_)"/>
    <numFmt numFmtId="165" formatCode="#,###;\-#,###;&quot;&quot;;_(@_)"/>
  </numFmts>
  <fonts count="17">
    <font>
      <sz val="11"/>
      <color theme="1"/>
      <name val="Calibri"/>
      <family val="2"/>
      <scheme val="minor"/>
    </font>
    <font>
      <sz val="12"/>
      <name val=".VnArial Narrow"/>
    </font>
    <font>
      <sz val="12"/>
      <name val=".VnArial Narrow"/>
      <family val="2"/>
    </font>
    <font>
      <b/>
      <sz val="12"/>
      <name val="Times New Roman"/>
      <family val="1"/>
    </font>
    <font>
      <sz val="12"/>
      <name val=".VnTime"/>
      <family val="2"/>
    </font>
    <font>
      <sz val="10"/>
      <name val="Arial"/>
      <family val="2"/>
      <charset val="163"/>
    </font>
    <font>
      <sz val="13"/>
      <name val=".VnTime"/>
      <family val="2"/>
    </font>
    <font>
      <sz val="11"/>
      <name val="Times New Roman"/>
      <family val="1"/>
      <charset val="163"/>
    </font>
    <font>
      <sz val="11"/>
      <color theme="1"/>
      <name val="Calibri"/>
      <family val="2"/>
      <charset val="163"/>
      <scheme val="minor"/>
    </font>
    <font>
      <sz val="11"/>
      <color theme="1"/>
      <name val="Calibri"/>
      <family val="2"/>
      <scheme val="minor"/>
    </font>
    <font>
      <sz val="11"/>
      <name val="Calibri"/>
      <family val="2"/>
      <charset val="163"/>
      <scheme val="minor"/>
    </font>
    <font>
      <b/>
      <i/>
      <sz val="12"/>
      <name val="Times New Roman"/>
      <family val="1"/>
    </font>
    <font>
      <i/>
      <sz val="12"/>
      <name val="Times New Roman"/>
      <family val="1"/>
    </font>
    <font>
      <b/>
      <sz val="11"/>
      <name val="Times New Roman"/>
      <family val="1"/>
    </font>
    <font>
      <sz val="12"/>
      <name val="Times New Roman"/>
      <family val="1"/>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43" fontId="7" fillId="0" borderId="0" applyFont="0" applyFill="0" applyBorder="0" applyAlignment="0" applyProtection="0"/>
    <xf numFmtId="44" fontId="7" fillId="0" borderId="0" applyFont="0" applyFill="0" applyBorder="0" applyAlignment="0" applyProtection="0"/>
    <xf numFmtId="165" fontId="6" fillId="0" borderId="0" applyFont="0" applyFill="0" applyBorder="0" applyAlignment="0" applyProtection="0"/>
    <xf numFmtId="0" fontId="4" fillId="0" borderId="0"/>
    <xf numFmtId="0" fontId="5" fillId="0" borderId="0"/>
    <xf numFmtId="0" fontId="2" fillId="0" borderId="0"/>
    <xf numFmtId="0" fontId="8" fillId="0" borderId="0"/>
    <xf numFmtId="0" fontId="4" fillId="0" borderId="0"/>
    <xf numFmtId="0" fontId="7" fillId="0" borderId="0"/>
    <xf numFmtId="0" fontId="1" fillId="0" borderId="0"/>
    <xf numFmtId="43" fontId="9" fillId="0" borderId="0" applyFont="0" applyFill="0" applyBorder="0" applyAlignment="0" applyProtection="0"/>
  </cellStyleXfs>
  <cellXfs count="37">
    <xf numFmtId="0" fontId="0" fillId="0" borderId="0" xfId="0"/>
    <xf numFmtId="0" fontId="10" fillId="0" borderId="0" xfId="0" applyFont="1" applyFill="1"/>
    <xf numFmtId="0" fontId="12" fillId="0" borderId="0" xfId="0" applyFont="1" applyFill="1" applyAlignment="1">
      <alignment horizontal="right" vertical="center"/>
    </xf>
    <xf numFmtId="0" fontId="3" fillId="0" borderId="1" xfId="0" applyFont="1" applyFill="1" applyBorder="1" applyAlignment="1">
      <alignment horizontal="center" vertical="center" wrapText="1"/>
    </xf>
    <xf numFmtId="164" fontId="3" fillId="0" borderId="1" xfId="11"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vertical="center" wrapText="1"/>
    </xf>
    <xf numFmtId="164" fontId="13" fillId="0" borderId="0" xfId="11" applyNumberFormat="1" applyFont="1" applyFill="1"/>
    <xf numFmtId="164" fontId="13" fillId="0" borderId="0" xfId="0" applyNumberFormat="1" applyFont="1" applyFill="1"/>
    <xf numFmtId="0" fontId="11" fillId="0" borderId="1" xfId="0" applyFont="1" applyFill="1" applyBorder="1" applyAlignment="1">
      <alignment horizontal="center" vertical="center" wrapText="1"/>
    </xf>
    <xf numFmtId="0" fontId="11" fillId="0" borderId="1" xfId="0" applyFont="1" applyFill="1" applyBorder="1" applyAlignment="1">
      <alignment vertical="center" wrapText="1"/>
    </xf>
    <xf numFmtId="164" fontId="11" fillId="0" borderId="1" xfId="11" applyNumberFormat="1" applyFont="1" applyFill="1" applyBorder="1" applyAlignment="1">
      <alignment horizontal="center" vertical="center" wrapText="1"/>
    </xf>
    <xf numFmtId="3" fontId="11" fillId="0" borderId="1" xfId="0" applyNumberFormat="1" applyFont="1" applyFill="1" applyBorder="1" applyAlignment="1">
      <alignment horizontal="right" vertical="center" wrapText="1"/>
    </xf>
    <xf numFmtId="164" fontId="11"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vertical="center" wrapText="1"/>
    </xf>
    <xf numFmtId="164" fontId="14" fillId="0" borderId="1" xfId="11" applyNumberFormat="1" applyFont="1" applyFill="1" applyBorder="1" applyAlignment="1">
      <alignment horizontal="center" vertical="center" wrapText="1"/>
    </xf>
    <xf numFmtId="3" fontId="14" fillId="0" borderId="1" xfId="0" applyNumberFormat="1" applyFont="1" applyFill="1" applyBorder="1" applyAlignment="1">
      <alignment horizontal="right" vertical="center" wrapText="1"/>
    </xf>
    <xf numFmtId="164" fontId="14" fillId="0" borderId="1" xfId="0" applyNumberFormat="1" applyFont="1" applyFill="1" applyBorder="1" applyAlignment="1">
      <alignment horizontal="center" vertical="center" wrapText="1"/>
    </xf>
    <xf numFmtId="43" fontId="14" fillId="0" borderId="1" xfId="11" applyFont="1" applyFill="1" applyBorder="1" applyAlignment="1">
      <alignment horizontal="right" vertical="center" wrapText="1"/>
    </xf>
    <xf numFmtId="0" fontId="14" fillId="0" borderId="1" xfId="0" applyFont="1" applyFill="1" applyBorder="1" applyAlignment="1">
      <alignment horizontal="justify" vertical="center" wrapText="1"/>
    </xf>
    <xf numFmtId="0" fontId="11" fillId="0" borderId="1" xfId="0" applyFont="1" applyFill="1" applyBorder="1" applyAlignment="1">
      <alignment horizontal="justify" vertical="center" wrapText="1"/>
    </xf>
    <xf numFmtId="164" fontId="11" fillId="0" borderId="1" xfId="11" applyNumberFormat="1" applyFont="1" applyFill="1" applyBorder="1" applyAlignment="1">
      <alignment horizontal="right" vertical="center" wrapText="1"/>
    </xf>
    <xf numFmtId="43" fontId="11" fillId="0" borderId="1" xfId="11" applyFont="1" applyFill="1" applyBorder="1" applyAlignment="1">
      <alignment horizontal="center" vertical="center" wrapText="1"/>
    </xf>
    <xf numFmtId="164" fontId="14" fillId="0" borderId="1" xfId="11" applyNumberFormat="1" applyFont="1" applyFill="1" applyBorder="1" applyAlignment="1">
      <alignment horizontal="right" vertical="center" wrapText="1"/>
    </xf>
    <xf numFmtId="43" fontId="3" fillId="0" borderId="1" xfId="11" applyFont="1" applyFill="1" applyBorder="1" applyAlignment="1">
      <alignment horizontal="center" vertical="center" wrapText="1"/>
    </xf>
    <xf numFmtId="0" fontId="11" fillId="0" borderId="0" xfId="0" applyFont="1" applyFill="1" applyAlignment="1">
      <alignment horizontal="left" vertical="center"/>
    </xf>
    <xf numFmtId="0" fontId="12" fillId="0" borderId="0" xfId="0" applyFont="1" applyFill="1" applyBorder="1" applyAlignment="1">
      <alignment vertical="center" wrapText="1"/>
    </xf>
    <xf numFmtId="0" fontId="3" fillId="0" borderId="0" xfId="0" applyFont="1" applyFill="1" applyAlignment="1">
      <alignment vertical="center" wrapText="1"/>
    </xf>
    <xf numFmtId="0" fontId="12" fillId="0" borderId="0" xfId="0" applyFont="1" applyFill="1" applyAlignment="1">
      <alignment vertical="center" wrapText="1"/>
    </xf>
    <xf numFmtId="0" fontId="3" fillId="0" borderId="0" xfId="0" applyFont="1" applyFill="1" applyAlignment="1">
      <alignment horizontal="left" vertical="center"/>
    </xf>
    <xf numFmtId="0" fontId="11" fillId="0" borderId="0" xfId="0" applyFont="1" applyFill="1" applyAlignment="1">
      <alignment horizontal="center" vertical="center"/>
    </xf>
    <xf numFmtId="0" fontId="3" fillId="0" borderId="0" xfId="0" applyFont="1" applyFill="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2">
    <cellStyle name="Comma" xfId="11" builtinId="3"/>
    <cellStyle name="Comma 2" xfId="1"/>
    <cellStyle name="Currency 2" xfId="2"/>
    <cellStyle name="HAI" xfId="3"/>
    <cellStyle name="Normal" xfId="0" builtinId="0"/>
    <cellStyle name="Normal 2" xfId="4"/>
    <cellStyle name="Normal 3" xfId="5"/>
    <cellStyle name="Normal 4" xfId="6"/>
    <cellStyle name="Normal 5" xfId="7"/>
    <cellStyle name="Normal 6" xfId="8"/>
    <cellStyle name="Normal 7" xfId="9"/>
    <cellStyle name="Normal 8"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PT\Desktop\Nop%20bao%20cao\Quy&#7871;t%20to&#225;n%20n&#259;m%202017\Bieu%20mau%20cong%20khai%20QT%20nam%2020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 tong hop"/>
      <sheetName val="60-TT342"/>
      <sheetName val="61-TT342"/>
      <sheetName val="62-TT342"/>
      <sheetName val="B62CK"/>
      <sheetName val="B49"/>
      <sheetName val="B63CK"/>
      <sheetName val="B51"/>
      <sheetName val="B64CK"/>
      <sheetName val="B65CK"/>
      <sheetName val="B53a"/>
      <sheetName val="B66CK"/>
      <sheetName val="B55"/>
      <sheetName val="B56"/>
      <sheetName val="B57"/>
      <sheetName val="B58"/>
      <sheetName val="B67CK"/>
      <sheetName val="B60"/>
      <sheetName val="B68CK"/>
      <sheetName val="B61.01 CTMTQG cấp tỉnh"/>
      <sheetName val="B 61.02 CTMTQG huyện"/>
      <sheetName val="B62.QTVĐT"/>
      <sheetName val="B64"/>
      <sheetName val="TM Các CT, nhiệm vụ của Huyện"/>
      <sheetName val="TM KDNS Tinh"/>
      <sheetName val="Tổng hợp CN 2017-2018"/>
      <sheetName val="CN 2017-2018 cấp tỉnh"/>
      <sheetName val="TMCN 2017-2018 NS huyện"/>
    </sheetNames>
    <sheetDataSet>
      <sheetData sheetId="0"/>
      <sheetData sheetId="1"/>
      <sheetData sheetId="2"/>
      <sheetData sheetId="3"/>
      <sheetData sheetId="4">
        <row r="3">
          <cell r="A3" t="str">
            <v>(Quyết toán đã được hội đồng nhân dân tỉnh phê chuẩn)</v>
          </cell>
        </row>
      </sheetData>
      <sheetData sheetId="5">
        <row r="22">
          <cell r="C22">
            <v>1887428</v>
          </cell>
        </row>
      </sheetData>
      <sheetData sheetId="6"/>
      <sheetData sheetId="7"/>
      <sheetData sheetId="8">
        <row r="19">
          <cell r="C19">
            <v>5500</v>
          </cell>
        </row>
      </sheetData>
      <sheetData sheetId="9"/>
      <sheetData sheetId="10"/>
      <sheetData sheetId="11">
        <row r="108">
          <cell r="K108">
            <v>2044591</v>
          </cell>
        </row>
      </sheetData>
      <sheetData sheetId="12">
        <row r="8">
          <cell r="E8">
            <v>79524.473704999997</v>
          </cell>
          <cell r="R8">
            <v>0</v>
          </cell>
        </row>
      </sheetData>
      <sheetData sheetId="13">
        <row r="9">
          <cell r="E9">
            <v>238846.304588</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3"/>
  <sheetViews>
    <sheetView tabSelected="1" workbookViewId="0">
      <selection activeCell="F44" sqref="F44"/>
    </sheetView>
  </sheetViews>
  <sheetFormatPr defaultRowHeight="15"/>
  <cols>
    <col min="1" max="1" width="4.85546875" style="1" customWidth="1"/>
    <col min="2" max="2" width="53.42578125" style="1" customWidth="1"/>
    <col min="3" max="3" width="11" style="1" customWidth="1"/>
    <col min="4" max="5" width="11.7109375" style="1" customWidth="1"/>
    <col min="6" max="6" width="7.42578125" style="1" customWidth="1"/>
    <col min="7" max="7" width="11.5703125" style="1" bestFit="1" customWidth="1"/>
    <col min="8" max="8" width="9.140625" style="1"/>
    <col min="9" max="9" width="10" style="1" customWidth="1"/>
    <col min="10" max="16384" width="9.140625" style="1"/>
  </cols>
  <sheetData>
    <row r="1" spans="1:9" ht="22.5" customHeight="1">
      <c r="A1" s="31" t="s">
        <v>51</v>
      </c>
      <c r="B1" s="31"/>
      <c r="D1" s="32" t="s">
        <v>30</v>
      </c>
      <c r="E1" s="32"/>
      <c r="F1" s="32"/>
    </row>
    <row r="2" spans="1:9" ht="22.5" customHeight="1">
      <c r="A2" s="33" t="s">
        <v>31</v>
      </c>
      <c r="B2" s="33"/>
      <c r="C2" s="33"/>
      <c r="D2" s="33"/>
      <c r="E2" s="33"/>
      <c r="F2" s="33"/>
    </row>
    <row r="3" spans="1:9" ht="18.75" hidden="1" customHeight="1">
      <c r="A3" s="33" t="str">
        <f>[1]B62CK!A3</f>
        <v>(Quyết toán đã được hội đồng nhân dân tỉnh phê chuẩn)</v>
      </c>
      <c r="B3" s="33"/>
      <c r="C3" s="33"/>
      <c r="D3" s="33"/>
      <c r="E3" s="33"/>
      <c r="F3" s="33"/>
    </row>
    <row r="4" spans="1:9" ht="18.75" customHeight="1">
      <c r="A4" s="34" t="s">
        <v>52</v>
      </c>
      <c r="B4" s="34"/>
      <c r="C4" s="34"/>
      <c r="D4" s="34"/>
      <c r="E4" s="34"/>
      <c r="F4" s="34"/>
    </row>
    <row r="5" spans="1:9" ht="15.75">
      <c r="F5" s="2" t="s">
        <v>0</v>
      </c>
    </row>
    <row r="6" spans="1:9" ht="19.5" customHeight="1">
      <c r="A6" s="36" t="s">
        <v>32</v>
      </c>
      <c r="B6" s="36" t="s">
        <v>33</v>
      </c>
      <c r="C6" s="36" t="s">
        <v>34</v>
      </c>
      <c r="D6" s="36" t="s">
        <v>35</v>
      </c>
      <c r="E6" s="36" t="s">
        <v>36</v>
      </c>
      <c r="F6" s="36"/>
    </row>
    <row r="7" spans="1:9" ht="47.25">
      <c r="A7" s="36"/>
      <c r="B7" s="36"/>
      <c r="C7" s="36"/>
      <c r="D7" s="36"/>
      <c r="E7" s="3" t="s">
        <v>37</v>
      </c>
      <c r="F7" s="3" t="s">
        <v>38</v>
      </c>
    </row>
    <row r="8" spans="1:9" ht="18.75" customHeight="1">
      <c r="A8" s="3" t="s">
        <v>1</v>
      </c>
      <c r="B8" s="3" t="s">
        <v>2</v>
      </c>
      <c r="C8" s="3">
        <v>1</v>
      </c>
      <c r="D8" s="3">
        <v>2</v>
      </c>
      <c r="E8" s="3" t="s">
        <v>39</v>
      </c>
      <c r="F8" s="3" t="s">
        <v>40</v>
      </c>
    </row>
    <row r="9" spans="1:9" ht="27" customHeight="1">
      <c r="A9" s="3"/>
      <c r="B9" s="3" t="s">
        <v>41</v>
      </c>
      <c r="C9" s="4">
        <f>C10+C11</f>
        <v>5104627</v>
      </c>
      <c r="D9" s="4">
        <f>D10+D11+D48+183109</f>
        <v>6122453</v>
      </c>
      <c r="E9" s="5">
        <f>D9-C9</f>
        <v>1017826</v>
      </c>
      <c r="F9" s="4">
        <f>D9/C9%</f>
        <v>119.93928253719616</v>
      </c>
    </row>
    <row r="10" spans="1:9" ht="38.25" customHeight="1">
      <c r="A10" s="3" t="s">
        <v>1</v>
      </c>
      <c r="B10" s="6" t="s">
        <v>42</v>
      </c>
      <c r="C10" s="4">
        <v>3124682</v>
      </c>
      <c r="D10" s="4">
        <v>3058371</v>
      </c>
      <c r="E10" s="5">
        <f t="shared" ref="E10:E48" si="0">D10-C10</f>
        <v>-66311</v>
      </c>
      <c r="F10" s="4">
        <f>D10/C10%</f>
        <v>97.877832048189219</v>
      </c>
    </row>
    <row r="11" spans="1:9" ht="38.25" customHeight="1">
      <c r="A11" s="3" t="s">
        <v>2</v>
      </c>
      <c r="B11" s="6" t="s">
        <v>21</v>
      </c>
      <c r="C11" s="4">
        <v>1979945</v>
      </c>
      <c r="D11" s="4">
        <v>2461847</v>
      </c>
      <c r="E11" s="5">
        <f t="shared" si="0"/>
        <v>481902</v>
      </c>
      <c r="F11" s="4">
        <f t="shared" ref="F11:F45" si="1">D11/C11%</f>
        <v>124.33916093628864</v>
      </c>
    </row>
    <row r="12" spans="1:9" ht="21" customHeight="1">
      <c r="A12" s="3" t="s">
        <v>3</v>
      </c>
      <c r="B12" s="7" t="s">
        <v>43</v>
      </c>
      <c r="C12" s="4">
        <v>798106</v>
      </c>
      <c r="D12" s="4">
        <v>944108</v>
      </c>
      <c r="E12" s="5">
        <f t="shared" si="0"/>
        <v>146002</v>
      </c>
      <c r="F12" s="4">
        <f t="shared" si="1"/>
        <v>118.29356000330783</v>
      </c>
      <c r="G12" s="8"/>
      <c r="H12" s="9"/>
      <c r="I12" s="9"/>
    </row>
    <row r="13" spans="1:9" ht="20.25" customHeight="1">
      <c r="A13" s="10">
        <v>1</v>
      </c>
      <c r="B13" s="11" t="s">
        <v>14</v>
      </c>
      <c r="C13" s="12">
        <v>773106</v>
      </c>
      <c r="D13" s="13">
        <v>889308</v>
      </c>
      <c r="E13" s="14">
        <f>SUM(E14:E26)</f>
        <v>0</v>
      </c>
      <c r="F13" s="12">
        <f t="shared" si="1"/>
        <v>115.03053914987078</v>
      </c>
    </row>
    <row r="14" spans="1:9" ht="17.25" customHeight="1">
      <c r="A14" s="15" t="s">
        <v>44</v>
      </c>
      <c r="B14" s="16" t="s">
        <v>17</v>
      </c>
      <c r="C14" s="17">
        <v>41717</v>
      </c>
      <c r="D14" s="18">
        <v>12308</v>
      </c>
      <c r="E14" s="19">
        <v>0</v>
      </c>
      <c r="F14" s="17"/>
    </row>
    <row r="15" spans="1:9" ht="17.25" customHeight="1">
      <c r="A15" s="15" t="s">
        <v>44</v>
      </c>
      <c r="B15" s="16" t="s">
        <v>18</v>
      </c>
      <c r="C15" s="17">
        <v>12934</v>
      </c>
      <c r="D15" s="18">
        <v>7635</v>
      </c>
      <c r="E15" s="19">
        <v>0</v>
      </c>
      <c r="F15" s="17"/>
    </row>
    <row r="16" spans="1:9" ht="17.25" customHeight="1">
      <c r="A16" s="15" t="s">
        <v>44</v>
      </c>
      <c r="B16" s="16" t="s">
        <v>45</v>
      </c>
      <c r="C16" s="17">
        <v>0</v>
      </c>
      <c r="D16" s="18">
        <v>0</v>
      </c>
      <c r="E16" s="19">
        <f t="shared" si="0"/>
        <v>0</v>
      </c>
      <c r="F16" s="17"/>
    </row>
    <row r="17" spans="1:6" ht="18" customHeight="1">
      <c r="A17" s="15" t="s">
        <v>44</v>
      </c>
      <c r="B17" s="16" t="s">
        <v>46</v>
      </c>
      <c r="C17" s="17">
        <v>0</v>
      </c>
      <c r="D17" s="20">
        <v>0</v>
      </c>
      <c r="E17" s="19">
        <f t="shared" si="0"/>
        <v>0</v>
      </c>
      <c r="F17" s="17"/>
    </row>
    <row r="18" spans="1:6" ht="18" customHeight="1">
      <c r="A18" s="15" t="s">
        <v>44</v>
      </c>
      <c r="B18" s="16" t="s">
        <v>22</v>
      </c>
      <c r="C18" s="17">
        <v>0</v>
      </c>
      <c r="D18" s="18">
        <v>0</v>
      </c>
      <c r="E18" s="19">
        <v>0</v>
      </c>
      <c r="F18" s="17"/>
    </row>
    <row r="19" spans="1:6" ht="18" customHeight="1">
      <c r="A19" s="15" t="s">
        <v>44</v>
      </c>
      <c r="B19" s="16" t="s">
        <v>23</v>
      </c>
      <c r="C19" s="17">
        <v>0</v>
      </c>
      <c r="D19" s="18">
        <v>0</v>
      </c>
      <c r="E19" s="19">
        <f t="shared" si="0"/>
        <v>0</v>
      </c>
      <c r="F19" s="17"/>
    </row>
    <row r="20" spans="1:6" ht="18" customHeight="1">
      <c r="A20" s="15" t="s">
        <v>44</v>
      </c>
      <c r="B20" s="16" t="s">
        <v>24</v>
      </c>
      <c r="C20" s="17">
        <v>0</v>
      </c>
      <c r="D20" s="18">
        <v>0</v>
      </c>
      <c r="E20" s="19">
        <v>0</v>
      </c>
      <c r="F20" s="17"/>
    </row>
    <row r="21" spans="1:6" ht="18" customHeight="1">
      <c r="A21" s="15" t="s">
        <v>44</v>
      </c>
      <c r="B21" s="16" t="s">
        <v>25</v>
      </c>
      <c r="C21" s="17">
        <v>0</v>
      </c>
      <c r="D21" s="20">
        <v>0</v>
      </c>
      <c r="E21" s="19">
        <f t="shared" si="0"/>
        <v>0</v>
      </c>
      <c r="F21" s="17"/>
    </row>
    <row r="22" spans="1:6" ht="18" customHeight="1">
      <c r="A22" s="15" t="s">
        <v>44</v>
      </c>
      <c r="B22" s="16" t="s">
        <v>26</v>
      </c>
      <c r="C22" s="17">
        <v>0</v>
      </c>
      <c r="D22" s="18">
        <v>0</v>
      </c>
      <c r="E22" s="19">
        <f t="shared" si="0"/>
        <v>0</v>
      </c>
      <c r="F22" s="17"/>
    </row>
    <row r="23" spans="1:6" ht="18" customHeight="1">
      <c r="A23" s="15" t="s">
        <v>44</v>
      </c>
      <c r="B23" s="16" t="s">
        <v>27</v>
      </c>
      <c r="C23" s="17">
        <v>0</v>
      </c>
      <c r="D23" s="18">
        <v>0</v>
      </c>
      <c r="E23" s="19">
        <f t="shared" si="0"/>
        <v>0</v>
      </c>
      <c r="F23" s="17"/>
    </row>
    <row r="24" spans="1:6" ht="18" customHeight="1">
      <c r="A24" s="15" t="s">
        <v>44</v>
      </c>
      <c r="B24" s="21" t="s">
        <v>28</v>
      </c>
      <c r="C24" s="17">
        <v>0</v>
      </c>
      <c r="D24" s="18">
        <v>0</v>
      </c>
      <c r="E24" s="19">
        <v>0</v>
      </c>
      <c r="F24" s="17"/>
    </row>
    <row r="25" spans="1:6" ht="15.75">
      <c r="A25" s="15" t="s">
        <v>44</v>
      </c>
      <c r="B25" s="16" t="s">
        <v>29</v>
      </c>
      <c r="C25" s="17">
        <v>0</v>
      </c>
      <c r="D25" s="20">
        <f>[1]B55!R8</f>
        <v>0</v>
      </c>
      <c r="E25" s="19">
        <f t="shared" si="0"/>
        <v>0</v>
      </c>
      <c r="F25" s="17"/>
    </row>
    <row r="26" spans="1:6" ht="18" customHeight="1">
      <c r="A26" s="15" t="s">
        <v>44</v>
      </c>
      <c r="B26" s="16" t="s">
        <v>47</v>
      </c>
      <c r="C26" s="17">
        <v>0</v>
      </c>
      <c r="D26" s="18">
        <v>0</v>
      </c>
      <c r="E26" s="19">
        <v>0</v>
      </c>
      <c r="F26" s="17"/>
    </row>
    <row r="27" spans="1:6" ht="85.5" customHeight="1">
      <c r="A27" s="10">
        <v>2</v>
      </c>
      <c r="B27" s="22" t="s">
        <v>15</v>
      </c>
      <c r="C27" s="12">
        <v>25000</v>
      </c>
      <c r="D27" s="23">
        <v>54800</v>
      </c>
      <c r="E27" s="14">
        <f t="shared" si="0"/>
        <v>29800</v>
      </c>
      <c r="F27" s="12">
        <f t="shared" si="1"/>
        <v>219.2</v>
      </c>
    </row>
    <row r="28" spans="1:6" ht="22.5" customHeight="1">
      <c r="A28" s="10">
        <v>3</v>
      </c>
      <c r="B28" s="11" t="s">
        <v>16</v>
      </c>
      <c r="C28" s="12">
        <v>0</v>
      </c>
      <c r="D28" s="24">
        <v>0</v>
      </c>
      <c r="E28" s="19">
        <f t="shared" si="0"/>
        <v>0</v>
      </c>
      <c r="F28" s="17"/>
    </row>
    <row r="29" spans="1:6" ht="18" customHeight="1">
      <c r="A29" s="3" t="s">
        <v>4</v>
      </c>
      <c r="B29" s="7" t="s">
        <v>8</v>
      </c>
      <c r="C29" s="5">
        <v>1116370</v>
      </c>
      <c r="D29" s="5">
        <v>1450957</v>
      </c>
      <c r="E29" s="5">
        <f t="shared" si="0"/>
        <v>334587</v>
      </c>
      <c r="F29" s="4">
        <f t="shared" si="1"/>
        <v>129.97097736413554</v>
      </c>
    </row>
    <row r="30" spans="1:6" ht="18" customHeight="1">
      <c r="A30" s="15" t="s">
        <v>44</v>
      </c>
      <c r="B30" s="16" t="s">
        <v>17</v>
      </c>
      <c r="C30" s="25">
        <v>422443</v>
      </c>
      <c r="D30" s="17">
        <v>418336</v>
      </c>
      <c r="E30" s="19">
        <f t="shared" si="0"/>
        <v>-4107</v>
      </c>
      <c r="F30" s="17">
        <f t="shared" si="1"/>
        <v>99.027797833080427</v>
      </c>
    </row>
    <row r="31" spans="1:6" ht="18" customHeight="1">
      <c r="A31" s="15" t="s">
        <v>44</v>
      </c>
      <c r="B31" s="16" t="s">
        <v>18</v>
      </c>
      <c r="C31" s="25">
        <v>14140</v>
      </c>
      <c r="D31" s="17">
        <v>21572</v>
      </c>
      <c r="E31" s="19">
        <f t="shared" si="0"/>
        <v>7432</v>
      </c>
      <c r="F31" s="17">
        <f t="shared" si="1"/>
        <v>152.56011315417254</v>
      </c>
    </row>
    <row r="32" spans="1:6" ht="18" customHeight="1">
      <c r="A32" s="15" t="s">
        <v>44</v>
      </c>
      <c r="B32" s="16" t="s">
        <v>45</v>
      </c>
      <c r="C32" s="25">
        <v>0</v>
      </c>
      <c r="D32" s="17">
        <v>0</v>
      </c>
      <c r="E32" s="19">
        <f t="shared" si="0"/>
        <v>0</v>
      </c>
      <c r="F32" s="17"/>
    </row>
    <row r="33" spans="1:6" ht="18" customHeight="1">
      <c r="A33" s="15" t="s">
        <v>44</v>
      </c>
      <c r="B33" s="16" t="s">
        <v>46</v>
      </c>
      <c r="C33" s="25">
        <v>0</v>
      </c>
      <c r="D33" s="17">
        <v>0</v>
      </c>
      <c r="E33" s="19">
        <f t="shared" si="0"/>
        <v>0</v>
      </c>
      <c r="F33" s="17"/>
    </row>
    <row r="34" spans="1:6" ht="18" customHeight="1">
      <c r="A34" s="15" t="s">
        <v>44</v>
      </c>
      <c r="B34" s="16" t="s">
        <v>22</v>
      </c>
      <c r="C34" s="25">
        <v>0</v>
      </c>
      <c r="D34" s="17">
        <v>0</v>
      </c>
      <c r="E34" s="19">
        <f t="shared" si="0"/>
        <v>0</v>
      </c>
      <c r="F34" s="17"/>
    </row>
    <row r="35" spans="1:6" ht="18" customHeight="1">
      <c r="A35" s="15" t="s">
        <v>44</v>
      </c>
      <c r="B35" s="16" t="s">
        <v>23</v>
      </c>
      <c r="C35" s="25">
        <v>0</v>
      </c>
      <c r="D35" s="17">
        <v>0</v>
      </c>
      <c r="E35" s="19">
        <f t="shared" si="0"/>
        <v>0</v>
      </c>
      <c r="F35" s="17"/>
    </row>
    <row r="36" spans="1:6" ht="18" customHeight="1">
      <c r="A36" s="15" t="s">
        <v>44</v>
      </c>
      <c r="B36" s="16" t="s">
        <v>24</v>
      </c>
      <c r="C36" s="25">
        <v>0</v>
      </c>
      <c r="D36" s="17">
        <v>0</v>
      </c>
      <c r="E36" s="19">
        <f t="shared" si="0"/>
        <v>0</v>
      </c>
      <c r="F36" s="17"/>
    </row>
    <row r="37" spans="1:6" ht="18" customHeight="1">
      <c r="A37" s="15" t="s">
        <v>44</v>
      </c>
      <c r="B37" s="16" t="s">
        <v>25</v>
      </c>
      <c r="C37" s="25">
        <v>0</v>
      </c>
      <c r="D37" s="17">
        <v>0</v>
      </c>
      <c r="E37" s="19">
        <f t="shared" si="0"/>
        <v>0</v>
      </c>
      <c r="F37" s="17"/>
    </row>
    <row r="38" spans="1:6" ht="18" customHeight="1">
      <c r="A38" s="15" t="s">
        <v>44</v>
      </c>
      <c r="B38" s="16" t="s">
        <v>26</v>
      </c>
      <c r="C38" s="25">
        <v>0</v>
      </c>
      <c r="D38" s="17">
        <v>0</v>
      </c>
      <c r="E38" s="19">
        <f t="shared" si="0"/>
        <v>0</v>
      </c>
      <c r="F38" s="17"/>
    </row>
    <row r="39" spans="1:6" ht="18" customHeight="1">
      <c r="A39" s="15" t="s">
        <v>44</v>
      </c>
      <c r="B39" s="16" t="s">
        <v>27</v>
      </c>
      <c r="C39" s="25">
        <v>0</v>
      </c>
      <c r="D39" s="17">
        <v>0</v>
      </c>
      <c r="E39" s="19">
        <f t="shared" si="0"/>
        <v>0</v>
      </c>
      <c r="F39" s="17"/>
    </row>
    <row r="40" spans="1:6" ht="18" customHeight="1">
      <c r="A40" s="15" t="s">
        <v>44</v>
      </c>
      <c r="B40" s="16" t="s">
        <v>28</v>
      </c>
      <c r="C40" s="25">
        <v>0</v>
      </c>
      <c r="D40" s="17">
        <v>0</v>
      </c>
      <c r="E40" s="19">
        <f t="shared" si="0"/>
        <v>0</v>
      </c>
      <c r="F40" s="17"/>
    </row>
    <row r="41" spans="1:6" ht="18" customHeight="1">
      <c r="A41" s="15" t="s">
        <v>44</v>
      </c>
      <c r="B41" s="16" t="s">
        <v>29</v>
      </c>
      <c r="C41" s="25">
        <v>0</v>
      </c>
      <c r="D41" s="17">
        <v>0</v>
      </c>
      <c r="E41" s="19">
        <f t="shared" si="0"/>
        <v>0</v>
      </c>
      <c r="F41" s="17"/>
    </row>
    <row r="42" spans="1:6" ht="18" customHeight="1">
      <c r="A42" s="15" t="s">
        <v>44</v>
      </c>
      <c r="B42" s="16" t="s">
        <v>48</v>
      </c>
      <c r="C42" s="25">
        <v>0</v>
      </c>
      <c r="D42" s="17">
        <v>0</v>
      </c>
      <c r="E42" s="19">
        <f t="shared" si="0"/>
        <v>0</v>
      </c>
      <c r="F42" s="17"/>
    </row>
    <row r="43" spans="1:6" ht="32.25" customHeight="1">
      <c r="A43" s="3" t="s">
        <v>5</v>
      </c>
      <c r="B43" s="7" t="s">
        <v>9</v>
      </c>
      <c r="C43" s="4">
        <v>0</v>
      </c>
      <c r="D43" s="4">
        <v>1313</v>
      </c>
      <c r="E43" s="5">
        <f t="shared" si="0"/>
        <v>1313</v>
      </c>
      <c r="F43" s="4"/>
    </row>
    <row r="44" spans="1:6" ht="20.25" customHeight="1">
      <c r="A44" s="3" t="s">
        <v>6</v>
      </c>
      <c r="B44" s="7" t="s">
        <v>10</v>
      </c>
      <c r="C44" s="4">
        <v>1300</v>
      </c>
      <c r="D44" s="4">
        <v>1300</v>
      </c>
      <c r="E44" s="5">
        <f t="shared" si="0"/>
        <v>0</v>
      </c>
      <c r="F44" s="4">
        <f t="shared" si="1"/>
        <v>100</v>
      </c>
    </row>
    <row r="45" spans="1:6" ht="15.75">
      <c r="A45" s="3" t="s">
        <v>7</v>
      </c>
      <c r="B45" s="7" t="s">
        <v>11</v>
      </c>
      <c r="C45" s="4">
        <v>64169</v>
      </c>
      <c r="D45" s="4">
        <v>64169</v>
      </c>
      <c r="E45" s="5">
        <f t="shared" si="0"/>
        <v>0</v>
      </c>
      <c r="F45" s="4">
        <f t="shared" si="1"/>
        <v>99.999999999999986</v>
      </c>
    </row>
    <row r="46" spans="1:6" ht="15.75">
      <c r="A46" s="3" t="s">
        <v>19</v>
      </c>
      <c r="B46" s="7" t="s">
        <v>12</v>
      </c>
      <c r="C46" s="26">
        <v>0</v>
      </c>
      <c r="D46" s="26">
        <v>0</v>
      </c>
      <c r="E46" s="5">
        <f t="shared" si="0"/>
        <v>0</v>
      </c>
      <c r="F46" s="4"/>
    </row>
    <row r="47" spans="1:6" ht="19.5" customHeight="1">
      <c r="A47" s="3" t="s">
        <v>49</v>
      </c>
      <c r="B47" s="7" t="s">
        <v>50</v>
      </c>
      <c r="C47" s="26">
        <v>0</v>
      </c>
      <c r="D47" s="4">
        <v>0</v>
      </c>
      <c r="E47" s="5">
        <v>0</v>
      </c>
      <c r="F47" s="4">
        <v>0</v>
      </c>
    </row>
    <row r="48" spans="1:6" ht="17.25" customHeight="1">
      <c r="A48" s="3" t="s">
        <v>13</v>
      </c>
      <c r="B48" s="7" t="s">
        <v>20</v>
      </c>
      <c r="C48" s="4">
        <v>0</v>
      </c>
      <c r="D48" s="4">
        <v>419126</v>
      </c>
      <c r="E48" s="5">
        <f t="shared" si="0"/>
        <v>419126</v>
      </c>
      <c r="F48" s="4"/>
    </row>
    <row r="49" spans="1:7" ht="15.75">
      <c r="A49" s="27"/>
    </row>
    <row r="50" spans="1:7" ht="15.75">
      <c r="C50" s="35"/>
      <c r="D50" s="35"/>
      <c r="E50" s="35"/>
      <c r="F50" s="35"/>
      <c r="G50" s="28"/>
    </row>
    <row r="51" spans="1:7" ht="15.75">
      <c r="C51" s="33"/>
      <c r="D51" s="33"/>
      <c r="E51" s="33"/>
      <c r="F51" s="33"/>
      <c r="G51" s="29"/>
    </row>
    <row r="52" spans="1:7" ht="15.75">
      <c r="C52" s="33"/>
      <c r="D52" s="33"/>
      <c r="E52" s="33"/>
      <c r="F52" s="33"/>
      <c r="G52" s="29"/>
    </row>
    <row r="53" spans="1:7" ht="15.75">
      <c r="C53" s="34"/>
      <c r="D53" s="34"/>
      <c r="E53" s="34"/>
      <c r="F53" s="34"/>
      <c r="G53" s="30"/>
    </row>
  </sheetData>
  <mergeCells count="14">
    <mergeCell ref="C50:F50"/>
    <mergeCell ref="C51:F51"/>
    <mergeCell ref="C52:F52"/>
    <mergeCell ref="C53:F53"/>
    <mergeCell ref="A6:A7"/>
    <mergeCell ref="B6:B7"/>
    <mergeCell ref="C6:C7"/>
    <mergeCell ref="D6:D7"/>
    <mergeCell ref="E6:F6"/>
    <mergeCell ref="A1:B1"/>
    <mergeCell ref="D1:F1"/>
    <mergeCell ref="A2:F2"/>
    <mergeCell ref="A3:F3"/>
    <mergeCell ref="A4:F4"/>
  </mergeCells>
  <pageMargins left="0.2" right="0.2" top="0.2" bottom="0.34" header="0.2" footer="0.2"/>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90E12940-5313-4F99-B57E-358F59473372}">
  <ds:schemaRefs>
    <ds:schemaRef ds:uri="http://schemas.microsoft.com/sharepoint/v3/contenttype/forms"/>
  </ds:schemaRefs>
</ds:datastoreItem>
</file>

<file path=customXml/itemProps2.xml><?xml version="1.0" encoding="utf-8"?>
<ds:datastoreItem xmlns:ds="http://schemas.openxmlformats.org/officeDocument/2006/customXml" ds:itemID="{FAF86C89-2D34-465F-9A2D-EF171F040C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7CBA46D-640D-4994-A36A-B231D6C65D7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Lương Xuân</dc:creator>
  <cp:lastModifiedBy>HP</cp:lastModifiedBy>
  <cp:lastPrinted>2020-06-09T08:22:24Z</cp:lastPrinted>
  <dcterms:created xsi:type="dcterms:W3CDTF">2018-08-22T07:49:45Z</dcterms:created>
  <dcterms:modified xsi:type="dcterms:W3CDTF">2020-06-26T03:19:19Z</dcterms:modified>
</cp:coreProperties>
</file>