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B67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CANON" hidden="1">{"'Sheet1'!$L$16"}</definedName>
    <definedName name="CLVC3">0.1</definedName>
    <definedName name="h" hidden="1">{"'Sheet1'!$L$16"}</definedName>
    <definedName name="Heä_soá_laép_xaø_H">1.7</definedName>
    <definedName name="HSCT3">0.1</definedName>
    <definedName name="HSDN">2.5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  <definedName name="_xlnm.Print_Area">#REF!</definedName>
    <definedName name="_xlnm.Print_Titles">#N/A</definedName>
    <definedName name="XCCT">0.5</definedName>
  </definedNames>
  <calcPr calcId="124519"/>
</workbook>
</file>

<file path=xl/calcChain.xml><?xml version="1.0" encoding="utf-8"?>
<calcChain xmlns="http://schemas.openxmlformats.org/spreadsheetml/2006/main">
  <c r="T23" i="1"/>
  <c r="R23"/>
  <c r="Q23"/>
  <c r="P23"/>
  <c r="M23"/>
  <c r="S23" s="1"/>
  <c r="I23"/>
  <c r="O23" s="1"/>
  <c r="C23"/>
  <c r="T22"/>
  <c r="Q22"/>
  <c r="P22"/>
  <c r="M22"/>
  <c r="S22" s="1"/>
  <c r="I22"/>
  <c r="O22" s="1"/>
  <c r="C22"/>
  <c r="T21"/>
  <c r="R21"/>
  <c r="Q21"/>
  <c r="P21"/>
  <c r="M21"/>
  <c r="S21" s="1"/>
  <c r="I21"/>
  <c r="O21" s="1"/>
  <c r="C21"/>
  <c r="T20"/>
  <c r="R20"/>
  <c r="Q20"/>
  <c r="P20"/>
  <c r="M20"/>
  <c r="S20" s="1"/>
  <c r="I20"/>
  <c r="O20" s="1"/>
  <c r="C20"/>
  <c r="T19"/>
  <c r="S19"/>
  <c r="R19"/>
  <c r="Q19"/>
  <c r="P19"/>
  <c r="O19"/>
  <c r="M19"/>
  <c r="I19"/>
  <c r="C19"/>
  <c r="T18"/>
  <c r="R18"/>
  <c r="Q18"/>
  <c r="P18"/>
  <c r="M18"/>
  <c r="S18" s="1"/>
  <c r="I18"/>
  <c r="O18" s="1"/>
  <c r="C18"/>
  <c r="T17"/>
  <c r="R17"/>
  <c r="Q17"/>
  <c r="P17"/>
  <c r="M17"/>
  <c r="S17" s="1"/>
  <c r="I17"/>
  <c r="O17" s="1"/>
  <c r="C17"/>
  <c r="T16"/>
  <c r="R16"/>
  <c r="Q16"/>
  <c r="P16"/>
  <c r="M16"/>
  <c r="S16" s="1"/>
  <c r="I16"/>
  <c r="O16" s="1"/>
  <c r="C16"/>
  <c r="T15"/>
  <c r="Q15"/>
  <c r="P15"/>
  <c r="M15"/>
  <c r="S15" s="1"/>
  <c r="I15"/>
  <c r="O15" s="1"/>
  <c r="C15"/>
  <c r="T14"/>
  <c r="S14"/>
  <c r="R14"/>
  <c r="Q14"/>
  <c r="P14"/>
  <c r="O14"/>
  <c r="M14"/>
  <c r="I14"/>
  <c r="C14"/>
  <c r="T13"/>
  <c r="R13"/>
  <c r="Q13"/>
  <c r="P13"/>
  <c r="M13"/>
  <c r="S13" s="1"/>
  <c r="I13"/>
  <c r="O13" s="1"/>
  <c r="C13"/>
  <c r="T12"/>
  <c r="R12"/>
  <c r="Q12"/>
  <c r="P12"/>
  <c r="M12"/>
  <c r="S12" s="1"/>
  <c r="I12"/>
  <c r="O12" s="1"/>
  <c r="C12"/>
  <c r="T11"/>
  <c r="R11"/>
  <c r="Q11"/>
  <c r="P11"/>
  <c r="M11"/>
  <c r="S11" s="1"/>
  <c r="I11"/>
  <c r="O11" s="1"/>
  <c r="C11"/>
  <c r="N10"/>
  <c r="T10" s="1"/>
  <c r="M10"/>
  <c r="S10" s="1"/>
  <c r="L10"/>
  <c r="R10" s="1"/>
  <c r="K10"/>
  <c r="Q10" s="1"/>
  <c r="J10"/>
  <c r="P10" s="1"/>
  <c r="I10"/>
  <c r="O10" s="1"/>
  <c r="H10"/>
  <c r="G10"/>
  <c r="F10"/>
  <c r="E10"/>
  <c r="D10"/>
  <c r="C10"/>
</calcChain>
</file>

<file path=xl/sharedStrings.xml><?xml version="1.0" encoding="utf-8"?>
<sst xmlns="http://schemas.openxmlformats.org/spreadsheetml/2006/main" count="52" uniqueCount="39">
  <si>
    <t>Biểu 67/CK-NSNN</t>
  </si>
  <si>
    <t xml:space="preserve">QUYẾT TOÁN CHI BỔ SUNG TỪ NGÂN SÁCH TỈNH CHO NGÂN SÁCH HUYỆN </t>
  </si>
  <si>
    <t>(Kèm theo Tờ trình số            /STC-QLNS ngày         tháng 12 năm 2018 của Sở Tài chính)</t>
  </si>
  <si>
    <t>Đơn vị: Triệu đồng</t>
  </si>
  <si>
    <t>STT</t>
  </si>
  <si>
    <t xml:space="preserve">Đơn Vị </t>
  </si>
  <si>
    <t xml:space="preserve">Dự Toán </t>
  </si>
  <si>
    <t xml:space="preserve">Quyết Toán </t>
  </si>
  <si>
    <t xml:space="preserve">So Sánh </t>
  </si>
  <si>
    <t>Tổng số</t>
  </si>
  <si>
    <t xml:space="preserve">Bổ sug cân đối ngân sách </t>
  </si>
  <si>
    <t xml:space="preserve">Bổ sung có mục tiêu </t>
  </si>
  <si>
    <t xml:space="preserve">Tổng số </t>
  </si>
  <si>
    <t xml:space="preserve">Bổ sung cân đối ngân sách </t>
  </si>
  <si>
    <t xml:space="preserve">Vốn đầu tư để thực hiện các CTMT, nhiệm vụ </t>
  </si>
  <si>
    <t>Vốn sự nghiệp thực hiện các chế độ, chính sách</t>
  </si>
  <si>
    <t xml:space="preserve">Vốn thực hiện các CTMT quốc gia </t>
  </si>
  <si>
    <t>A</t>
  </si>
  <si>
    <t xml:space="preserve">B </t>
  </si>
  <si>
    <t>13=7/1</t>
  </si>
  <si>
    <t>14=8/2</t>
  </si>
  <si>
    <t>15=9/3</t>
  </si>
  <si>
    <t>16=10/4</t>
  </si>
  <si>
    <t>17=11/5</t>
  </si>
  <si>
    <t>18=12/6</t>
  </si>
  <si>
    <t xml:space="preserve">TỔNG SỐ </t>
  </si>
  <si>
    <t xml:space="preserve">Thành Phố </t>
  </si>
  <si>
    <t xml:space="preserve">Hòa An </t>
  </si>
  <si>
    <t xml:space="preserve">Quảng Uyên </t>
  </si>
  <si>
    <t xml:space="preserve">Phục Hòa </t>
  </si>
  <si>
    <t xml:space="preserve">Trùng Khánh </t>
  </si>
  <si>
    <t xml:space="preserve">Thạch An </t>
  </si>
  <si>
    <t xml:space="preserve">Trà Lĩnh </t>
  </si>
  <si>
    <t xml:space="preserve">Nguyên Bình </t>
  </si>
  <si>
    <t xml:space="preserve">Bảo Lạc </t>
  </si>
  <si>
    <t xml:space="preserve">Bảo Lâm </t>
  </si>
  <si>
    <t xml:space="preserve">Thông Nông </t>
  </si>
  <si>
    <t xml:space="preserve">Hà Quảng </t>
  </si>
  <si>
    <t xml:space="preserve">Hạ Lang </t>
  </si>
</sst>
</file>

<file path=xl/styles.xml><?xml version="1.0" encoding="utf-8"?>
<styleSheet xmlns="http://schemas.openxmlformats.org/spreadsheetml/2006/main">
  <numFmts count="38">
    <numFmt numFmtId="164" formatCode="_-* #,##0\ _₫_-;\-* #,##0\ _₫_-;_-* &quot;-&quot;??\ _₫_-;_-@_-"/>
    <numFmt numFmtId="165" formatCode="_(* #,##0.00_);_(* \(#,##0.00\);_(* &quot;-&quot;??_);_(@_)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_-* #,##0_-;\-* #,##0_-;_-* &quot;-&quot;_-;_-@_-"/>
    <numFmt numFmtId="169" formatCode="_(* #,##0_);_(* \(#,##0\);_(* &quot;-&quot;_);_(@_)"/>
    <numFmt numFmtId="170" formatCode="#,##0.####;\-#,##0.####"/>
    <numFmt numFmtId="171" formatCode="#,##0.00000"/>
    <numFmt numFmtId="172" formatCode="0.0"/>
    <numFmt numFmtId="173" formatCode="_-* #,##0.00_-;\-* #,##0.00_-;_-* &quot;-&quot;??_-;_-@_-"/>
    <numFmt numFmtId="174" formatCode="_(* #,##0_);_(* \(#,##0\);_(* &quot;-&quot;??_);_(@_)"/>
    <numFmt numFmtId="175" formatCode="&quot;Rs.&quot;\ #,##0_);\(&quot;Rs.&quot;\ #,##0\)"/>
    <numFmt numFmtId="176" formatCode="#,##0;\(#,##0\)"/>
    <numFmt numFmtId="177" formatCode="\$#,##0\ ;\(\$#,##0\)"/>
    <numFmt numFmtId="178" formatCode="\t0.00%"/>
    <numFmt numFmtId="179" formatCode="&quot;$&quot;#,##0_);[Red]\(&quot;$&quot;#,##0\)"/>
    <numFmt numFmtId="180" formatCode="\t#\ ??/??"/>
    <numFmt numFmtId="181" formatCode="#,###"/>
    <numFmt numFmtId="182" formatCode="m/d"/>
    <numFmt numFmtId="183" formatCode="&quot;ß&quot;#,##0;\-&quot;&quot;\ß&quot;&quot;#,##0"/>
    <numFmt numFmtId="184" formatCode="&quot;VND&quot;#,##0_);[Red]\(&quot;VND&quot;#,##0\)"/>
    <numFmt numFmtId="185" formatCode="_-* #,##0\ &quot;€&quot;_-;\-* #,##0\ &quot;€&quot;_-;_-* &quot;-&quot;\ &quot;€&quot;_-;_-@_-"/>
    <numFmt numFmtId="186" formatCode="&quot;\&quot;#,##0;[Red]\-&quot;\&quot;#,##0"/>
    <numFmt numFmtId="187" formatCode="&quot;.&quot;#,##0.00_);[Red]\(&quot;.&quot;#,##0.00\)"/>
    <numFmt numFmtId="188" formatCode="#,##0.00\ &quot;F&quot;;[Red]\-#,##0.00\ &quot;F&quot;"/>
    <numFmt numFmtId="189" formatCode="&quot;\&quot;#,##0.00;\-&quot;\&quot;#,##0.00"/>
    <numFmt numFmtId="190" formatCode="_-* #,##0\ &quot;F&quot;_-;\-* #,##0\ &quot;F&quot;_-;_-* &quot;-&quot;\ &quot;F&quot;_-;_-@_-"/>
    <numFmt numFmtId="191" formatCode="_(* #,##0.000_);_(* \(#,##0.000\);_(* &quot;-&quot;???_);_(@_)"/>
    <numFmt numFmtId="192" formatCode="#,##0\ &quot;F&quot;;[Red]\-#,##0\ &quot;F&quot;"/>
    <numFmt numFmtId="193" formatCode="&quot;\&quot;#,##0;\-&quot;\&quot;#,##0"/>
    <numFmt numFmtId="194" formatCode="&quot;.&quot;#,##0.00_);\(&quot;.&quot;#,##0.00\)"/>
    <numFmt numFmtId="195" formatCode="#,##0,"/>
    <numFmt numFmtId="196" formatCode="&quot;\&quot;#,##0.00;[Red]\-&quot;\&quot;#,##0.00"/>
    <numFmt numFmtId="197" formatCode="&quot;\&quot;#,##0.00;[Red]&quot;\&quot;\-#,##0.00"/>
    <numFmt numFmtId="198" formatCode="&quot;\&quot;#,##0;[Red]&quot;\&quot;\-#,##0"/>
    <numFmt numFmtId="199" formatCode="_-&quot;£&quot;* #,##0_-;\-&quot;£&quot;* #,##0_-;_-&quot;£&quot;* &quot;-&quot;_-;_-@_-"/>
    <numFmt numFmtId="200" formatCode="&quot;£&quot;#,##0;[Red]\-&quot;£&quot;#,##0"/>
    <numFmt numFmtId="201" formatCode="_-&quot;£&quot;* #,##0.00_-;\-&quot;£&quot;* #,##0.00_-;_-&quot;£&quot;* &quot;-&quot;??_-;_-@_-"/>
  </numFmts>
  <fonts count="8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name val=".VnTime"/>
      <family val="2"/>
    </font>
    <font>
      <sz val="11"/>
      <color indexed="9"/>
      <name val="Calibri"/>
      <family val="2"/>
    </font>
    <font>
      <sz val="12"/>
      <color indexed="9"/>
      <name val="Times New Roman"/>
      <family val="2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4"/>
      <color indexed="8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</font>
    <font>
      <sz val="12"/>
      <name val="Times New Roman"/>
      <family val="1"/>
      <charset val="163"/>
    </font>
    <font>
      <sz val="12"/>
      <color indexed="8"/>
      <name val="Arial"/>
      <family val="2"/>
    </font>
    <font>
      <sz val="14"/>
      <name val=".VnTime"/>
      <family val="2"/>
    </font>
    <font>
      <sz val="10"/>
      <name val="Times New Roman"/>
      <family val="1"/>
      <charset val="163"/>
    </font>
    <font>
      <sz val="10"/>
      <name val="Times New Roman"/>
      <family val="1"/>
    </font>
    <font>
      <b/>
      <sz val="11"/>
      <color indexed="9"/>
      <name val="Calibri"/>
      <family val="2"/>
    </font>
    <font>
      <sz val="13"/>
      <name val="Times New Roman"/>
      <family val="1"/>
    </font>
    <font>
      <sz val="8.25"/>
      <name val="Microsoft Sans Serif"/>
      <family val="2"/>
      <charset val="163"/>
    </font>
    <font>
      <sz val="12"/>
      <name val="Arial"/>
      <family val="2"/>
    </font>
    <font>
      <b/>
      <sz val="12"/>
      <color indexed="63"/>
      <name val="Times New Roman"/>
      <family val="2"/>
    </font>
    <font>
      <sz val="12"/>
      <color indexed="62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sz val="18"/>
      <name val="Arial"/>
      <family val="2"/>
      <charset val="163"/>
    </font>
    <font>
      <b/>
      <sz val="18"/>
      <name val="Arial"/>
      <family val="2"/>
    </font>
    <font>
      <b/>
      <sz val="12"/>
      <name val="Arial"/>
      <family val="2"/>
      <charset val="163"/>
    </font>
    <font>
      <sz val="11"/>
      <color indexed="62"/>
      <name val="Calibri"/>
      <family val="2"/>
    </font>
    <font>
      <b/>
      <sz val="12"/>
      <color indexed="9"/>
      <name val="Times New Roman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sz val="10"/>
      <name val=".VnAvant"/>
      <family val="2"/>
    </font>
    <font>
      <b/>
      <i/>
      <sz val="12"/>
      <name val=".VnAristote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VNtimes new roman"/>
    </font>
    <font>
      <sz val="14"/>
      <name val="Times New Roman"/>
      <family val="1"/>
    </font>
    <font>
      <sz val="12"/>
      <name val="Times New Roman"/>
      <family val="1"/>
    </font>
    <font>
      <sz val="11"/>
      <name val=".VnTime"/>
      <family val="2"/>
    </font>
    <font>
      <sz val="13"/>
      <name val=".VnTime"/>
      <family val="2"/>
    </font>
    <font>
      <b/>
      <sz val="11"/>
      <color indexed="63"/>
      <name val="Calibri"/>
      <family val="2"/>
    </font>
    <font>
      <sz val="12"/>
      <color indexed="52"/>
      <name val="Times New Roman"/>
      <family val="2"/>
    </font>
    <font>
      <u/>
      <sz val="10"/>
      <color indexed="12"/>
      <name val="Arial"/>
      <family val="2"/>
    </font>
    <font>
      <sz val="10"/>
      <name val="VNI-Times"/>
    </font>
    <font>
      <b/>
      <sz val="12"/>
      <name val=".VnTime"/>
      <family val="2"/>
    </font>
    <font>
      <b/>
      <sz val="18"/>
      <color indexed="56"/>
      <name val="Cambria"/>
      <family val="2"/>
    </font>
    <font>
      <b/>
      <sz val="12"/>
      <color indexed="52"/>
      <name val="Times New Roman"/>
      <family val="2"/>
    </font>
    <font>
      <sz val="10"/>
      <name val=".VnArial Narrow"/>
      <family val="2"/>
    </font>
    <font>
      <b/>
      <sz val="12"/>
      <color indexed="8"/>
      <name val="Times New Roman"/>
      <family val="2"/>
    </font>
    <font>
      <sz val="12"/>
      <color indexed="17"/>
      <name val="Times New Roman"/>
      <family val="2"/>
    </font>
    <font>
      <sz val="12"/>
      <name val="VNTime"/>
    </font>
    <font>
      <sz val="12"/>
      <color indexed="60"/>
      <name val="Times New Roman"/>
      <family val="2"/>
    </font>
    <font>
      <sz val="12"/>
      <color indexed="10"/>
      <name val="Times New Roman"/>
      <family val="2"/>
    </font>
    <font>
      <i/>
      <sz val="12"/>
      <color indexed="23"/>
      <name val="Times New Roman"/>
      <family val="2"/>
    </font>
    <font>
      <sz val="11"/>
      <color indexed="10"/>
      <name val="Calibri"/>
      <family val="2"/>
    </font>
    <font>
      <sz val="12"/>
      <color indexed="20"/>
      <name val="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0"/>
      </right>
      <top/>
      <bottom/>
      <diagonal/>
    </border>
  </borders>
  <cellStyleXfs count="40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66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168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0" fontId="12" fillId="3" borderId="0"/>
    <xf numFmtId="0" fontId="13" fillId="3" borderId="0"/>
    <xf numFmtId="0" fontId="5" fillId="0" borderId="0"/>
    <xf numFmtId="0" fontId="5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3" borderId="0"/>
    <xf numFmtId="0" fontId="17" fillId="0" borderId="0">
      <alignment wrapText="1"/>
    </xf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14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0" fillId="14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21" borderId="0" applyNumberFormat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5" borderId="0" applyNumberFormat="0" applyBorder="0" applyAlignment="0" applyProtection="0"/>
    <xf numFmtId="0" fontId="5" fillId="0" borderId="0"/>
    <xf numFmtId="0" fontId="21" fillId="0" borderId="0"/>
    <xf numFmtId="0" fontId="21" fillId="0" borderId="0"/>
    <xf numFmtId="0" fontId="23" fillId="22" borderId="13" applyNumberFormat="0" applyAlignment="0" applyProtection="0"/>
    <xf numFmtId="169" fontId="14" fillId="0" borderId="0" applyFont="0" applyFill="0" applyBorder="0" applyAlignment="0" applyProtection="0"/>
    <xf numFmtId="16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7" fillId="0" borderId="0" applyFont="0" applyFill="0" applyBorder="0" applyAlignment="0" applyProtection="0"/>
    <xf numFmtId="171" fontId="28" fillId="0" borderId="0" applyFont="0" applyFill="0" applyBorder="0" applyAlignment="0" applyProtection="0"/>
    <xf numFmtId="165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76" fontId="30" fillId="0" borderId="0"/>
    <xf numFmtId="176" fontId="31" fillId="0" borderId="0"/>
    <xf numFmtId="176" fontId="31" fillId="0" borderId="0"/>
    <xf numFmtId="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/>
    <xf numFmtId="178" fontId="6" fillId="0" borderId="0"/>
    <xf numFmtId="178" fontId="7" fillId="0" borderId="0"/>
    <xf numFmtId="178" fontId="7" fillId="0" borderId="0"/>
    <xf numFmtId="0" fontId="32" fillId="23" borderId="14" applyNumberFormat="0" applyAlignment="0" applyProtection="0"/>
    <xf numFmtId="0" fontId="33" fillId="0" borderId="0"/>
    <xf numFmtId="0" fontId="5" fillId="0" borderId="0"/>
    <xf numFmtId="0" fontId="15" fillId="0" borderId="0"/>
    <xf numFmtId="0" fontId="34" fillId="0" borderId="0">
      <protection locked="0"/>
    </xf>
    <xf numFmtId="0" fontId="7" fillId="0" borderId="0"/>
    <xf numFmtId="0" fontId="7" fillId="0" borderId="0" applyFont="0" applyFill="0" applyBorder="0" applyAlignment="0" applyProtection="0"/>
    <xf numFmtId="0" fontId="35" fillId="0" borderId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3" fontId="5" fillId="0" borderId="0" applyFont="0" applyFill="0" applyBorder="0" applyAlignment="0" applyProtection="0"/>
    <xf numFmtId="180" fontId="7" fillId="0" borderId="0"/>
    <xf numFmtId="180" fontId="6" fillId="0" borderId="0"/>
    <xf numFmtId="180" fontId="7" fillId="0" borderId="0"/>
    <xf numFmtId="180" fontId="7" fillId="0" borderId="0"/>
    <xf numFmtId="0" fontId="36" fillId="22" borderId="15" applyNumberFormat="0" applyAlignment="0" applyProtection="0"/>
    <xf numFmtId="0" fontId="37" fillId="9" borderId="13" applyNumberFormat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" fillId="0" borderId="0"/>
    <xf numFmtId="2" fontId="7" fillId="0" borderId="0" applyFont="0" applyFill="0" applyBorder="0" applyAlignment="0" applyProtection="0"/>
    <xf numFmtId="2" fontId="35" fillId="0" borderId="0" applyProtection="0"/>
    <xf numFmtId="0" fontId="14" fillId="24" borderId="19" applyNumberFormat="0" applyFont="0" applyAlignment="0" applyProtection="0"/>
    <xf numFmtId="0" fontId="42" fillId="6" borderId="0" applyNumberFormat="0" applyBorder="0" applyAlignment="0" applyProtection="0"/>
    <xf numFmtId="38" fontId="43" fillId="3" borderId="0" applyNumberFormat="0" applyBorder="0" applyAlignment="0" applyProtection="0"/>
    <xf numFmtId="0" fontId="44" fillId="0" borderId="20" applyNumberFormat="0" applyAlignment="0" applyProtection="0">
      <alignment horizontal="left" vertical="center"/>
    </xf>
    <xf numFmtId="0" fontId="44" fillId="0" borderId="3">
      <alignment horizontal="left" vertical="center"/>
    </xf>
    <xf numFmtId="0" fontId="45" fillId="0" borderId="18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0" applyProtection="0"/>
    <xf numFmtId="0" fontId="47" fillId="0" borderId="0" applyProtection="0"/>
    <xf numFmtId="0" fontId="47" fillId="0" borderId="0" applyProtection="0"/>
    <xf numFmtId="0" fontId="48" fillId="0" borderId="0" applyProtection="0"/>
    <xf numFmtId="0" fontId="44" fillId="0" borderId="0" applyProtection="0"/>
    <xf numFmtId="0" fontId="44" fillId="0" borderId="0" applyProtection="0"/>
    <xf numFmtId="10" fontId="43" fillId="25" borderId="6" applyNumberFormat="0" applyBorder="0" applyAlignment="0" applyProtection="0"/>
    <xf numFmtId="0" fontId="49" fillId="9" borderId="13" applyNumberFormat="0" applyAlignment="0" applyProtection="0"/>
    <xf numFmtId="0" fontId="50" fillId="23" borderId="14" applyNumberFormat="0" applyAlignment="0" applyProtection="0"/>
    <xf numFmtId="0" fontId="5" fillId="0" borderId="0"/>
    <xf numFmtId="0" fontId="7" fillId="0" borderId="0"/>
    <xf numFmtId="0" fontId="7" fillId="0" borderId="0"/>
    <xf numFmtId="0" fontId="5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33" fillId="0" borderId="0"/>
    <xf numFmtId="0" fontId="52" fillId="0" borderId="21" applyNumberFormat="0" applyFill="0" applyAlignment="0" applyProtection="0"/>
    <xf numFmtId="181" fontId="53" fillId="0" borderId="1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0" fontId="54" fillId="0" borderId="11"/>
    <xf numFmtId="0" fontId="35" fillId="0" borderId="0" applyNumberFormat="0" applyFont="0" applyFill="0" applyAlignment="0"/>
    <xf numFmtId="0" fontId="55" fillId="26" borderId="0" applyNumberFormat="0" applyBorder="0" applyAlignment="0" applyProtection="0"/>
    <xf numFmtId="0" fontId="30" fillId="0" borderId="0"/>
    <xf numFmtId="0" fontId="31" fillId="0" borderId="0"/>
    <xf numFmtId="0" fontId="31" fillId="0" borderId="0"/>
    <xf numFmtId="37" fontId="56" fillId="0" borderId="0"/>
    <xf numFmtId="37" fontId="56" fillId="0" borderId="0"/>
    <xf numFmtId="0" fontId="57" fillId="0" borderId="0"/>
    <xf numFmtId="184" fontId="58" fillId="0" borderId="0"/>
    <xf numFmtId="0" fontId="14" fillId="0" borderId="0"/>
    <xf numFmtId="0" fontId="7" fillId="0" borderId="0"/>
    <xf numFmtId="0" fontId="7" fillId="0" borderId="0"/>
    <xf numFmtId="0" fontId="5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29" fillId="0" borderId="0"/>
    <xf numFmtId="0" fontId="7" fillId="0" borderId="0"/>
    <xf numFmtId="0" fontId="14" fillId="0" borderId="0"/>
    <xf numFmtId="0" fontId="60" fillId="0" borderId="0"/>
    <xf numFmtId="0" fontId="5" fillId="0" borderId="0"/>
    <xf numFmtId="0" fontId="7" fillId="0" borderId="0"/>
    <xf numFmtId="0" fontId="7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7" fillId="0" borderId="0"/>
    <xf numFmtId="0" fontId="29" fillId="0" borderId="0"/>
    <xf numFmtId="0" fontId="61" fillId="0" borderId="0"/>
    <xf numFmtId="0" fontId="27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24" fillId="0" borderId="0"/>
    <xf numFmtId="0" fontId="29" fillId="0" borderId="0"/>
    <xf numFmtId="0" fontId="14" fillId="0" borderId="0"/>
    <xf numFmtId="0" fontId="24" fillId="0" borderId="0"/>
    <xf numFmtId="0" fontId="5" fillId="0" borderId="0"/>
    <xf numFmtId="0" fontId="14" fillId="0" borderId="0"/>
    <xf numFmtId="0" fontId="25" fillId="0" borderId="0"/>
    <xf numFmtId="0" fontId="5" fillId="0" borderId="0"/>
    <xf numFmtId="0" fontId="7" fillId="24" borderId="19" applyNumberFormat="0" applyFont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21" borderId="0" applyNumberFormat="0" applyBorder="0" applyAlignment="0" applyProtection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3" fillId="22" borderId="15" applyNumberFormat="0" applyAlignment="0" applyProtection="0"/>
    <xf numFmtId="0" fontId="64" fillId="0" borderId="21" applyNumberFormat="0" applyFill="0" applyAlignment="0" applyProtection="0"/>
    <xf numFmtId="10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185" fontId="66" fillId="0" borderId="0" applyFont="0" applyFill="0" applyBorder="0" applyAlignment="0" applyProtection="0"/>
    <xf numFmtId="172" fontId="18" fillId="0" borderId="22" applyNumberFormat="0" applyBorder="0">
      <alignment horizontal="center"/>
    </xf>
    <xf numFmtId="186" fontId="5" fillId="0" borderId="2">
      <alignment horizontal="right" vertical="center"/>
    </xf>
    <xf numFmtId="186" fontId="5" fillId="0" borderId="2">
      <alignment horizontal="right" vertical="center"/>
    </xf>
    <xf numFmtId="187" fontId="29" fillId="0" borderId="2">
      <alignment horizontal="right" vertical="center"/>
    </xf>
    <xf numFmtId="187" fontId="29" fillId="0" borderId="2">
      <alignment horizontal="right" vertical="center"/>
    </xf>
    <xf numFmtId="186" fontId="5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8" fontId="62" fillId="0" borderId="2">
      <alignment horizontal="right" vertical="center"/>
    </xf>
    <xf numFmtId="186" fontId="5" fillId="0" borderId="2">
      <alignment horizontal="right" vertical="center"/>
    </xf>
    <xf numFmtId="187" fontId="29" fillId="0" borderId="2">
      <alignment horizontal="right" vertical="center"/>
    </xf>
    <xf numFmtId="187" fontId="29" fillId="0" borderId="2">
      <alignment horizontal="right" vertical="center"/>
    </xf>
    <xf numFmtId="187" fontId="29" fillId="0" borderId="2">
      <alignment horizontal="right" vertical="center"/>
    </xf>
    <xf numFmtId="187" fontId="29" fillId="0" borderId="2">
      <alignment horizontal="right" vertical="center"/>
    </xf>
    <xf numFmtId="186" fontId="5" fillId="0" borderId="2">
      <alignment horizontal="right" vertical="center"/>
    </xf>
    <xf numFmtId="186" fontId="5" fillId="0" borderId="2">
      <alignment horizontal="right" vertical="center"/>
    </xf>
    <xf numFmtId="186" fontId="5" fillId="0" borderId="2">
      <alignment horizontal="right" vertical="center"/>
    </xf>
    <xf numFmtId="49" fontId="67" fillId="0" borderId="0">
      <alignment horizontal="justify" vertical="center" wrapText="1"/>
    </xf>
    <xf numFmtId="0" fontId="68" fillId="0" borderId="0" applyNumberFormat="0" applyFill="0" applyBorder="0" applyAlignment="0" applyProtection="0"/>
    <xf numFmtId="0" fontId="69" fillId="22" borderId="13" applyNumberFormat="0" applyAlignment="0" applyProtection="0"/>
    <xf numFmtId="0" fontId="70" fillId="0" borderId="11"/>
    <xf numFmtId="0" fontId="68" fillId="0" borderId="0" applyNumberFormat="0" applyFill="0" applyBorder="0" applyAlignment="0" applyProtection="0"/>
    <xf numFmtId="0" fontId="35" fillId="0" borderId="23" applyProtection="0"/>
    <xf numFmtId="0" fontId="71" fillId="0" borderId="24" applyNumberFormat="0" applyFill="0" applyAlignment="0" applyProtection="0"/>
    <xf numFmtId="0" fontId="72" fillId="6" borderId="0" applyNumberFormat="0" applyBorder="0" applyAlignment="0" applyProtection="0"/>
    <xf numFmtId="189" fontId="5" fillId="0" borderId="2">
      <alignment horizontal="center"/>
    </xf>
    <xf numFmtId="189" fontId="5" fillId="0" borderId="2">
      <alignment horizontal="center"/>
    </xf>
    <xf numFmtId="190" fontId="62" fillId="0" borderId="2">
      <alignment horizontal="center"/>
    </xf>
    <xf numFmtId="190" fontId="62" fillId="0" borderId="2">
      <alignment horizontal="center"/>
    </xf>
    <xf numFmtId="189" fontId="5" fillId="0" borderId="2">
      <alignment horizontal="center"/>
    </xf>
    <xf numFmtId="189" fontId="5" fillId="0" borderId="2">
      <alignment horizontal="center"/>
    </xf>
    <xf numFmtId="0" fontId="73" fillId="0" borderId="25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74" fillId="26" borderId="0" applyNumberFormat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1" fontId="5" fillId="0" borderId="0"/>
    <xf numFmtId="191" fontId="5" fillId="0" borderId="0"/>
    <xf numFmtId="192" fontId="62" fillId="0" borderId="0"/>
    <xf numFmtId="192" fontId="62" fillId="0" borderId="0"/>
    <xf numFmtId="191" fontId="5" fillId="0" borderId="0"/>
    <xf numFmtId="193" fontId="5" fillId="0" borderId="6"/>
    <xf numFmtId="193" fontId="5" fillId="0" borderId="6"/>
    <xf numFmtId="194" fontId="29" fillId="0" borderId="6"/>
    <xf numFmtId="194" fontId="29" fillId="0" borderId="6"/>
    <xf numFmtId="193" fontId="5" fillId="0" borderId="6"/>
    <xf numFmtId="193" fontId="5" fillId="0" borderId="6"/>
    <xf numFmtId="0" fontId="77" fillId="0" borderId="0" applyNumberFormat="0" applyFill="0" applyBorder="0" applyAlignment="0" applyProtection="0"/>
    <xf numFmtId="0" fontId="78" fillId="5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60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5" fontId="7" fillId="0" borderId="0" applyFont="0" applyFill="0" applyBorder="0" applyAlignment="0" applyProtection="0"/>
    <xf numFmtId="196" fontId="5" fillId="0" borderId="0" applyFont="0" applyFill="0" applyBorder="0" applyAlignment="0" applyProtection="0"/>
    <xf numFmtId="197" fontId="84" fillId="0" borderId="0" applyFont="0" applyFill="0" applyBorder="0" applyAlignment="0" applyProtection="0"/>
    <xf numFmtId="198" fontId="84" fillId="0" borderId="0" applyFont="0" applyFill="0" applyBorder="0" applyAlignment="0" applyProtection="0"/>
    <xf numFmtId="0" fontId="85" fillId="0" borderId="0"/>
    <xf numFmtId="0" fontId="35" fillId="0" borderId="0"/>
    <xf numFmtId="168" fontId="86" fillId="0" borderId="0" applyFont="0" applyFill="0" applyBorder="0" applyAlignment="0" applyProtection="0"/>
    <xf numFmtId="173" fontId="86" fillId="0" borderId="0" applyFont="0" applyFill="0" applyBorder="0" applyAlignment="0" applyProtection="0"/>
    <xf numFmtId="199" fontId="86" fillId="0" borderId="0" applyFont="0" applyFill="0" applyBorder="0" applyAlignment="0" applyProtection="0"/>
    <xf numFmtId="200" fontId="87" fillId="0" borderId="0" applyFont="0" applyFill="0" applyBorder="0" applyAlignment="0" applyProtection="0"/>
    <xf numFmtId="201" fontId="86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0" xfId="2" applyFont="1" applyBorder="1" applyAlignment="1">
      <alignment horizontal="center" vertical="center"/>
    </xf>
    <xf numFmtId="9" fontId="3" fillId="0" borderId="10" xfId="2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164" fontId="2" fillId="0" borderId="11" xfId="1" applyNumberFormat="1" applyFont="1" applyBorder="1" applyAlignment="1"/>
    <xf numFmtId="164" fontId="2" fillId="0" borderId="11" xfId="1" applyNumberFormat="1" applyFont="1" applyBorder="1"/>
    <xf numFmtId="164" fontId="2" fillId="0" borderId="11" xfId="0" applyNumberFormat="1" applyFont="1" applyBorder="1"/>
    <xf numFmtId="9" fontId="2" fillId="0" borderId="11" xfId="2" applyFont="1" applyBorder="1" applyAlignment="1">
      <alignment horizontal="center" vertical="center"/>
    </xf>
    <xf numFmtId="9" fontId="2" fillId="0" borderId="11" xfId="2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164" fontId="2" fillId="0" borderId="12" xfId="1" applyNumberFormat="1" applyFont="1" applyBorder="1" applyAlignment="1"/>
    <xf numFmtId="164" fontId="2" fillId="0" borderId="12" xfId="1" applyNumberFormat="1" applyFont="1" applyBorder="1"/>
    <xf numFmtId="164" fontId="2" fillId="0" borderId="12" xfId="0" applyNumberFormat="1" applyFont="1" applyBorder="1"/>
    <xf numFmtId="9" fontId="2" fillId="0" borderId="12" xfId="2" applyFont="1" applyBorder="1" applyAlignment="1">
      <alignment horizontal="center" vertical="center"/>
    </xf>
    <xf numFmtId="9" fontId="2" fillId="0" borderId="12" xfId="2" applyFont="1" applyBorder="1" applyAlignment="1">
      <alignment horizontal="center" vertical="center" wrapText="1"/>
    </xf>
  </cellXfs>
  <cellStyles count="408">
    <cellStyle name="          _x000d_&#10;shell=progman.exe_x000d_&#10;m" xfId="3"/>
    <cellStyle name="          _x000d_&#10;shell=progman.exe_x000d_&#10;m 2" xfId="4"/>
    <cellStyle name="_x000d_&#10;JournalTemplate=C:\COMFO\CTALK\JOURSTD.TPL_x000d_&#10;LbStateAddress=3 3 0 251 1 89 2 311_x000d_&#10;LbStateJou 3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1" xfId="14"/>
    <cellStyle name="2" xfId="15"/>
    <cellStyle name="20" xfId="16"/>
    <cellStyle name="20 2" xfId="17"/>
    <cellStyle name="20% - Accent1 2" xfId="18"/>
    <cellStyle name="20% - Accent2 2" xfId="19"/>
    <cellStyle name="20% - Accent3 2" xfId="20"/>
    <cellStyle name="20% - Accent4 2" xfId="21"/>
    <cellStyle name="20% - Accent5 2" xfId="22"/>
    <cellStyle name="20% - Accent6 2" xfId="23"/>
    <cellStyle name="20% - Nhấn1" xfId="24"/>
    <cellStyle name="20% - Nhấn2" xfId="25"/>
    <cellStyle name="20% - Nhấn3" xfId="26"/>
    <cellStyle name="20% - Nhấn4" xfId="27"/>
    <cellStyle name="20% - Nhấn5" xfId="28"/>
    <cellStyle name="20% - Nhấn6" xfId="29"/>
    <cellStyle name="3" xfId="30"/>
    <cellStyle name="4" xfId="31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40% - Nhấn1" xfId="38"/>
    <cellStyle name="40% - Nhấn2" xfId="39"/>
    <cellStyle name="40% - Nhấn3" xfId="40"/>
    <cellStyle name="40% - Nhấn4" xfId="41"/>
    <cellStyle name="40% - Nhấn5" xfId="42"/>
    <cellStyle name="40% - Nhấn6" xfId="43"/>
    <cellStyle name="6" xfId="44"/>
    <cellStyle name="6 2" xfId="45"/>
    <cellStyle name="6_KHKT_tong_quat_BK_(Pb_20.3)(1) (1)" xfId="46"/>
    <cellStyle name="6_PL 2 (Nhan su)" xfId="47"/>
    <cellStyle name="6_PL1 " xfId="48"/>
    <cellStyle name="6_TINH HNH DOANH NGHIEP GUI KIEM TOAN" xfId="49"/>
    <cellStyle name="60% - Accent1 2" xfId="50"/>
    <cellStyle name="60% - Accent2 2" xfId="51"/>
    <cellStyle name="60% - Accent3 2" xfId="52"/>
    <cellStyle name="60% - Accent4 2" xfId="53"/>
    <cellStyle name="60% - Accent5 2" xfId="54"/>
    <cellStyle name="60% - Accent6 2" xfId="55"/>
    <cellStyle name="60% - Nhấn1" xfId="56"/>
    <cellStyle name="60% - Nhấn2" xfId="57"/>
    <cellStyle name="60% - Nhấn3" xfId="58"/>
    <cellStyle name="60% - Nhấn4" xfId="59"/>
    <cellStyle name="60% - Nhấn5" xfId="60"/>
    <cellStyle name="60% - Nhấn6" xfId="61"/>
    <cellStyle name="Accent1 2" xfId="62"/>
    <cellStyle name="Accent2 2" xfId="63"/>
    <cellStyle name="Accent3 2" xfId="64"/>
    <cellStyle name="Accent4 2" xfId="65"/>
    <cellStyle name="Accent5 2" xfId="66"/>
    <cellStyle name="Accent6 2" xfId="67"/>
    <cellStyle name="AeE­ [0]_INQUIRY ¿µ¾÷AßAø " xfId="68"/>
    <cellStyle name="AeE­_INQUIRY ¿µ¾÷AßAø " xfId="69"/>
    <cellStyle name="AÞ¸¶ [0]_INQUIRY ¿?¾÷AßAø " xfId="70"/>
    <cellStyle name="AÞ¸¶_INQUIRY ¿?¾÷AßAø " xfId="71"/>
    <cellStyle name="Bad 2" xfId="72"/>
    <cellStyle name="Bình Thường_Bieu Huyen Dien Bien Dong Toi 26-10" xfId="73"/>
    <cellStyle name="C?AØ_¿?¾÷CoE² " xfId="74"/>
    <cellStyle name="C￥AØ_¿μ¾÷CoE² " xfId="75"/>
    <cellStyle name="Calculation 2" xfId="76"/>
    <cellStyle name="Comma" xfId="1" builtinId="3"/>
    <cellStyle name="Comma [0] 2" xfId="77"/>
    <cellStyle name="Comma [0] 2 5" xfId="78"/>
    <cellStyle name="Comma 10" xfId="79"/>
    <cellStyle name="Comma 10 3 2 2" xfId="80"/>
    <cellStyle name="Comma 11" xfId="81"/>
    <cellStyle name="Comma 12" xfId="82"/>
    <cellStyle name="Comma 12 2" xfId="83"/>
    <cellStyle name="Comma 15" xfId="84"/>
    <cellStyle name="Comma 19" xfId="85"/>
    <cellStyle name="Comma 2" xfId="86"/>
    <cellStyle name="Comma 2 2" xfId="87"/>
    <cellStyle name="Comma 2 2 3" xfId="88"/>
    <cellStyle name="Comma 2 3" xfId="89"/>
    <cellStyle name="Comma 2 5" xfId="90"/>
    <cellStyle name="Comma 2 6" xfId="91"/>
    <cellStyle name="Comma 2_Pb BC NsCB phát hành- H (2)" xfId="92"/>
    <cellStyle name="Comma 3" xfId="93"/>
    <cellStyle name="Comma 3 2" xfId="94"/>
    <cellStyle name="Comma 3 5" xfId="95"/>
    <cellStyle name="Comma 3_Pb BC NsCB phát hành- H (2)" xfId="96"/>
    <cellStyle name="Comma 4" xfId="97"/>
    <cellStyle name="Comma 5" xfId="98"/>
    <cellStyle name="Comma 5 4" xfId="99"/>
    <cellStyle name="Comma 5_Pb BC NsCB phát hành- H (2)" xfId="100"/>
    <cellStyle name="Comma 6" xfId="101"/>
    <cellStyle name="Comma 6 2" xfId="102"/>
    <cellStyle name="Comma 6 5" xfId="103"/>
    <cellStyle name="Comma 6_Pb BC NsCB phát hành- H (2)" xfId="104"/>
    <cellStyle name="Comma 7" xfId="105"/>
    <cellStyle name="Comma 7 2" xfId="106"/>
    <cellStyle name="Comma 7_Pb BC NsCB phát hành- H (2)" xfId="107"/>
    <cellStyle name="Comma 8" xfId="108"/>
    <cellStyle name="Comma 8 3" xfId="109"/>
    <cellStyle name="Comma 9" xfId="110"/>
    <cellStyle name="comma zerodec" xfId="111"/>
    <cellStyle name="comma zerodec 2" xfId="112"/>
    <cellStyle name="comma zerodec_Pb BC NsCB phát hành- H (2)" xfId="113"/>
    <cellStyle name="Comma0" xfId="114"/>
    <cellStyle name="Currency0" xfId="115"/>
    <cellStyle name="Currency1" xfId="116"/>
    <cellStyle name="Currency1 2" xfId="117"/>
    <cellStyle name="Currency1 3" xfId="118"/>
    <cellStyle name="Currency1_Pb BC NsCB phát hành- H (2)" xfId="119"/>
    <cellStyle name="Check Cell 2" xfId="120"/>
    <cellStyle name="Chuẩn 2" xfId="121"/>
    <cellStyle name="Chuẩn 2 2" xfId="122"/>
    <cellStyle name="Chuẩn 2_Pb BC NsCB phát hành- H (2)" xfId="123"/>
    <cellStyle name="Chuẩn 3" xfId="124"/>
    <cellStyle name="Chuẩn 4" xfId="125"/>
    <cellStyle name="Date" xfId="126"/>
    <cellStyle name="Date 2" xfId="127"/>
    <cellStyle name="Dấu phảy [0] 2" xfId="128"/>
    <cellStyle name="Dấu phảy [0] 2 2" xfId="129"/>
    <cellStyle name="Dấu phảy [0] 3" xfId="130"/>
    <cellStyle name="Dấu phảy [0] 4" xfId="131"/>
    <cellStyle name="Dấu phảy 2" xfId="132"/>
    <cellStyle name="Dấu phảy 3" xfId="133"/>
    <cellStyle name="Dấu phảy 4" xfId="134"/>
    <cellStyle name="Dấu phảy 5" xfId="135"/>
    <cellStyle name="Dấu phảy 5 2" xfId="136"/>
    <cellStyle name="Dấu phảy 5 2 2" xfId="137"/>
    <cellStyle name="Dấu phảy 6" xfId="138"/>
    <cellStyle name="Dấu phảy 7" xfId="139"/>
    <cellStyle name="Dấu phảy 8" xfId="140"/>
    <cellStyle name="Dollar (zero dec)" xfId="141"/>
    <cellStyle name="Dollar (zero dec) 2" xfId="142"/>
    <cellStyle name="Dollar (zero dec) 3" xfId="143"/>
    <cellStyle name="Dollar (zero dec)_Pb BC NsCB phát hành- H (2)" xfId="144"/>
    <cellStyle name="Đầu ra" xfId="145"/>
    <cellStyle name="Đầu vào" xfId="146"/>
    <cellStyle name="Đề mục 1" xfId="147"/>
    <cellStyle name="Đề mục 2" xfId="148"/>
    <cellStyle name="Đề mục 3" xfId="149"/>
    <cellStyle name="Đề mục 4" xfId="150"/>
    <cellStyle name="Explanatory Text 2" xfId="151"/>
    <cellStyle name="f_Danhmuc_Quyhoach2009 2" xfId="152"/>
    <cellStyle name="Fixed" xfId="153"/>
    <cellStyle name="Fixed 2" xfId="154"/>
    <cellStyle name="Ghi chú" xfId="155"/>
    <cellStyle name="Good 2" xfId="156"/>
    <cellStyle name="Grey" xfId="157"/>
    <cellStyle name="Header1" xfId="158"/>
    <cellStyle name="Header2" xfId="159"/>
    <cellStyle name="Heading 3 2" xfId="160"/>
    <cellStyle name="Heading 4 2" xfId="161"/>
    <cellStyle name="HEADING1" xfId="162"/>
    <cellStyle name="HEADING1 2" xfId="163"/>
    <cellStyle name="HEADING1_KHKT_tong_quat_BK_(Pb_20.3)(1) (1)" xfId="164"/>
    <cellStyle name="HEADING2" xfId="165"/>
    <cellStyle name="HEADING2 2" xfId="166"/>
    <cellStyle name="HEADING2_KHKT_tong_quat_BK_(Pb_20.3)(1) (1)" xfId="167"/>
    <cellStyle name="Input [yellow]" xfId="168"/>
    <cellStyle name="Input 2" xfId="169"/>
    <cellStyle name="Kiểm tra Ô" xfId="170"/>
    <cellStyle name="khanh" xfId="171"/>
    <cellStyle name="Ledger 17 x 11 in" xfId="172"/>
    <cellStyle name="Ledger 17 x 11 in 2" xfId="173"/>
    <cellStyle name="Ledger 17 x 11 in 2 2" xfId="174"/>
    <cellStyle name="Ledger 17 x 11 in 2 2 2" xfId="175"/>
    <cellStyle name="Ledger 17 x 11 in 2 2_Pb BC NsCB phát hành- H (2)" xfId="176"/>
    <cellStyle name="Ledger 17 x 11 in 2_Pb BC NsCB phát hành- H (2)" xfId="177"/>
    <cellStyle name="Ledger 17 x 11 in 3" xfId="178"/>
    <cellStyle name="Ledger 17 x 11 in 7" xfId="179"/>
    <cellStyle name="Ledger 17 x 11 in_PB 1-2 KHKT Bac Kan" xfId="180"/>
    <cellStyle name="Linked Cell 2" xfId="181"/>
    <cellStyle name="moi" xfId="182"/>
    <cellStyle name="Monétaire [0]_TARIFFS DB" xfId="183"/>
    <cellStyle name="Monétaire_TARIFFS DB" xfId="184"/>
    <cellStyle name="Môc" xfId="185"/>
    <cellStyle name="n" xfId="186"/>
    <cellStyle name="Neutral 2" xfId="187"/>
    <cellStyle name="New Times Roman" xfId="188"/>
    <cellStyle name="New Times Roman 2" xfId="189"/>
    <cellStyle name="New Times Roman_Pb BC NsCB phát hành- H (2)" xfId="190"/>
    <cellStyle name="no dec" xfId="191"/>
    <cellStyle name="no dec 2" xfId="192"/>
    <cellStyle name="Normal" xfId="0" builtinId="0"/>
    <cellStyle name="Normal - Style1" xfId="193"/>
    <cellStyle name="Normal - Style1 2" xfId="194"/>
    <cellStyle name="Normal 10" xfId="195"/>
    <cellStyle name="Normal 108" xfId="196"/>
    <cellStyle name="Normal 109" xfId="197"/>
    <cellStyle name="Normal 11" xfId="198"/>
    <cellStyle name="Normal 110" xfId="199"/>
    <cellStyle name="Normal 111" xfId="200"/>
    <cellStyle name="Normal 112" xfId="201"/>
    <cellStyle name="Normal 113" xfId="202"/>
    <cellStyle name="Normal 114" xfId="203"/>
    <cellStyle name="Normal 115" xfId="204"/>
    <cellStyle name="Normal 117" xfId="205"/>
    <cellStyle name="Normal 118" xfId="206"/>
    <cellStyle name="Normal 12" xfId="207"/>
    <cellStyle name="Normal 120" xfId="208"/>
    <cellStyle name="Normal 122" xfId="209"/>
    <cellStyle name="Normal 124" xfId="210"/>
    <cellStyle name="Normal 126" xfId="211"/>
    <cellStyle name="Normal 128" xfId="212"/>
    <cellStyle name="Normal 13" xfId="213"/>
    <cellStyle name="Normal 130" xfId="214"/>
    <cellStyle name="Normal 132" xfId="215"/>
    <cellStyle name="Normal 134" xfId="216"/>
    <cellStyle name="Normal 136" xfId="217"/>
    <cellStyle name="Normal 138" xfId="218"/>
    <cellStyle name="Normal 14" xfId="219"/>
    <cellStyle name="Normal 140" xfId="220"/>
    <cellStyle name="Normal 142" xfId="221"/>
    <cellStyle name="Normal 144" xfId="222"/>
    <cellStyle name="Normal 146" xfId="223"/>
    <cellStyle name="Normal 148" xfId="224"/>
    <cellStyle name="Normal 15" xfId="225"/>
    <cellStyle name="Normal 150" xfId="226"/>
    <cellStyle name="Normal 152" xfId="227"/>
    <cellStyle name="Normal 153" xfId="228"/>
    <cellStyle name="Normal 155" xfId="229"/>
    <cellStyle name="Normal 157" xfId="230"/>
    <cellStyle name="Normal 159" xfId="231"/>
    <cellStyle name="Normal 16" xfId="232"/>
    <cellStyle name="Normal 161" xfId="233"/>
    <cellStyle name="Normal 163" xfId="234"/>
    <cellStyle name="Normal 165" xfId="235"/>
    <cellStyle name="Normal 166" xfId="236"/>
    <cellStyle name="Normal 168" xfId="237"/>
    <cellStyle name="Normal 17" xfId="238"/>
    <cellStyle name="Normal 170" xfId="239"/>
    <cellStyle name="Normal 172" xfId="240"/>
    <cellStyle name="Normal 174" xfId="241"/>
    <cellStyle name="Normal 176" xfId="242"/>
    <cellStyle name="Normal 178" xfId="243"/>
    <cellStyle name="Normal 180" xfId="244"/>
    <cellStyle name="Normal 182" xfId="245"/>
    <cellStyle name="Normal 184" xfId="246"/>
    <cellStyle name="Normal 186" xfId="247"/>
    <cellStyle name="Normal 188" xfId="248"/>
    <cellStyle name="Normal 19" xfId="249"/>
    <cellStyle name="Normal 190" xfId="250"/>
    <cellStyle name="Normal 192" xfId="251"/>
    <cellStyle name="Normal 194" xfId="252"/>
    <cellStyle name="Normal 195" xfId="253"/>
    <cellStyle name="Normal 196" xfId="254"/>
    <cellStyle name="Normal 198" xfId="255"/>
    <cellStyle name="Normal 2" xfId="256"/>
    <cellStyle name="Normal 2 10" xfId="257"/>
    <cellStyle name="Normal 2 2" xfId="258"/>
    <cellStyle name="Normal 2 2 2" xfId="259"/>
    <cellStyle name="Normal 2 3" xfId="260"/>
    <cellStyle name="Normal 2 4" xfId="261"/>
    <cellStyle name="Normal 2 5" xfId="262"/>
    <cellStyle name="Normal 2 6" xfId="263"/>
    <cellStyle name="Normal 2 8" xfId="264"/>
    <cellStyle name="Normal 2_2. Phu bieu CHI TIET kem thoe BB KT Chi cuc thue huyen Trung Khanh" xfId="265"/>
    <cellStyle name="Normal 200" xfId="266"/>
    <cellStyle name="Normal 202" xfId="267"/>
    <cellStyle name="Normal 203" xfId="268"/>
    <cellStyle name="Normal 205" xfId="269"/>
    <cellStyle name="Normal 206" xfId="270"/>
    <cellStyle name="Normal 208" xfId="271"/>
    <cellStyle name="Normal 21" xfId="272"/>
    <cellStyle name="Normal 210" xfId="273"/>
    <cellStyle name="Normal 212" xfId="274"/>
    <cellStyle name="Normal 214" xfId="275"/>
    <cellStyle name="Normal 216" xfId="276"/>
    <cellStyle name="Normal 3" xfId="277"/>
    <cellStyle name="Normal 3 2" xfId="278"/>
    <cellStyle name="Normal 3 3" xfId="279"/>
    <cellStyle name="Normal 3 4" xfId="280"/>
    <cellStyle name="Normal 3_KHKT tong quat BK (Pb 20.3)" xfId="281"/>
    <cellStyle name="Normal 4" xfId="282"/>
    <cellStyle name="Normal 5" xfId="283"/>
    <cellStyle name="Normal 5 2" xfId="284"/>
    <cellStyle name="Normal 5_KHKT tong quat BK (Pb 20.3)" xfId="285"/>
    <cellStyle name="Normal 6" xfId="286"/>
    <cellStyle name="Normal 6 2" xfId="287"/>
    <cellStyle name="Normal 6 3" xfId="288"/>
    <cellStyle name="Normal 7" xfId="289"/>
    <cellStyle name="Normal 7 2" xfId="290"/>
    <cellStyle name="Normal 7_Pb BC NsCB phát hành- H (2)" xfId="291"/>
    <cellStyle name="Normal 8" xfId="292"/>
    <cellStyle name="Normal 9" xfId="293"/>
    <cellStyle name="Normal1" xfId="294"/>
    <cellStyle name="Note 2" xfId="295"/>
    <cellStyle name="Nhấn1" xfId="296"/>
    <cellStyle name="Nhấn2" xfId="297"/>
    <cellStyle name="Nhấn3" xfId="298"/>
    <cellStyle name="Nhấn4" xfId="299"/>
    <cellStyle name="Nhấn5" xfId="300"/>
    <cellStyle name="Nhấn6" xfId="301"/>
    <cellStyle name="o" xfId="302"/>
    <cellStyle name="o 2" xfId="303"/>
    <cellStyle name="o_Muc thu-chi KB Ha Tay" xfId="304"/>
    <cellStyle name="o_Muc thu-chi KB Ha Tay_KHKT_tong_quat_BK_(Pb_20.3)(1) (1)" xfId="305"/>
    <cellStyle name="o_Muc thu-chi KB Ha Tay_PL 2 (Nhan su)" xfId="306"/>
    <cellStyle name="o_Muc thu-chi KB Ha Tay_PL1 " xfId="307"/>
    <cellStyle name="o_Muc thu-chi KB Ha Tay_TINH HNH DOANH NGHIEP GUI KIEM TOAN" xfId="308"/>
    <cellStyle name="oft Excel]_x000d_&#10;Comment=The open=/f lines load custom functions into the Paste Function list._x000d_&#10;Maximized=2_x000d_&#10;Basics=1_x000d_&#10;A" xfId="309"/>
    <cellStyle name="oft Excel]_x000d_&#10;Comment=The open=/f lines load custom functions into the Paste Function list._x000d_&#10;Maximized=2_x000d_&#10;Basics=1_x000d_&#10;A 2" xfId="310"/>
    <cellStyle name="oft Excel]_x000d_&#10;Comment=The open=/f lines load custom functions into the Paste Function list._x000d_&#10;Maximized=2_x000d_&#10;Basics=1_x000d_&#10;A_KHKT_tong_quat_BK_(Pb_20.3)(1) (1)" xfId="311"/>
    <cellStyle name="oft Excel]_x000d_&#10;Comment=The open=/f lines load custom functions into the Paste Function list._x000d_&#10;Maximized=3_x000d_&#10;Basics=1_x000d_&#10;A" xfId="312"/>
    <cellStyle name="oft Excel]_x000d_&#10;Comment=The open=/f lines load custom functions into the Paste Function list._x000d_&#10;Maximized=3_x000d_&#10;Basics=1_x000d_&#10;A 2" xfId="313"/>
    <cellStyle name="Output 2" xfId="314"/>
    <cellStyle name="Ô Được nối kết" xfId="315"/>
    <cellStyle name="Percent" xfId="2" builtinId="5"/>
    <cellStyle name="Percent [2]" xfId="316"/>
    <cellStyle name="Percent 2" xfId="317"/>
    <cellStyle name="Percent 3" xfId="318"/>
    <cellStyle name="Percent 4" xfId="319"/>
    <cellStyle name="Phần Trăm 2" xfId="320"/>
    <cellStyle name="Phần Trăm 3" xfId="321"/>
    <cellStyle name="s]_x000d_&#10;spooler=yes_x000d_&#10;load=_x000d_&#10;Beep=yes_x000d_&#10;NullPort=None_x000d_&#10;BorderWidth=3_x000d_&#10;CursorBlinkRate=1200_x000d_&#10;DoubleClickSpeed=452_x000d_&#10;Programs=co" xfId="322"/>
    <cellStyle name="s]_x000d_&#10;spooler=yes_x000d_&#10;load=_x000d_&#10;Beep=yes_x000d_&#10;NullPort=None_x000d_&#10;BorderWidth=3_x000d_&#10;CursorBlinkRate=1200_x000d_&#10;DoubleClickSpeed=452_x000d_&#10;Programs=co 2" xfId="323"/>
    <cellStyle name="Siêu nối kết_Book1" xfId="324"/>
    <cellStyle name="Style 1_23.11 Bieu kh 2015 30a giam doc chi dao lai" xfId="325"/>
    <cellStyle name="Style1" xfId="326"/>
    <cellStyle name="T" xfId="327"/>
    <cellStyle name="T 2" xfId="328"/>
    <cellStyle name="T 2 2" xfId="329"/>
    <cellStyle name="T 2_KHKT_tong_quat_BK_(Pb_20.3)(1) (1)" xfId="330"/>
    <cellStyle name="T 3" xfId="331"/>
    <cellStyle name="T_Book1" xfId="332"/>
    <cellStyle name="T_Book1 2" xfId="333"/>
    <cellStyle name="T_Book1 2_KHKT_tong_quat_BK_(Pb_20.3)(1) (1)" xfId="334"/>
    <cellStyle name="T_Book1 2_PL 2 (Nhan su)" xfId="335"/>
    <cellStyle name="T_Book1 2_PL1 " xfId="336"/>
    <cellStyle name="T_Book1_KHKT_tong_quat_BK_(Pb_20.3)(1) (1)" xfId="337"/>
    <cellStyle name="T_Book1_Muc thu-chi KB Ha Tay" xfId="338"/>
    <cellStyle name="T_Book1_Muc thu-chi KB Ha Tay_KHKT_tong_quat_BK_(Pb_20.3)(1) (1)" xfId="339"/>
    <cellStyle name="T_Book1_Muc thu-chi KB Ha Tay_PL 2 (Nhan su)" xfId="340"/>
    <cellStyle name="T_Book1_Muc thu-chi KB Ha Tay_PL1 " xfId="341"/>
    <cellStyle name="T_Book1_PL 2 (Nhan su)" xfId="342"/>
    <cellStyle name="T_Book1_PL1 " xfId="343"/>
    <cellStyle name="T_Book1_TINH HNH DOANH NGHIEP GUI KIEM TOAN" xfId="344"/>
    <cellStyle name="T_KHKT_tong_quat_BK_(Pb_20.3)(1) (1)" xfId="345"/>
    <cellStyle name="T_Muc thu-chi KB Ha Tay" xfId="346"/>
    <cellStyle name="T_Muc thu-chi KB Ha Tay_KHKT_tong_quat_BK_(Pb_20.3)(1) (1)" xfId="347"/>
    <cellStyle name="T_Muc thu-chi KB Ha Tay_PL 2 (Nhan su)" xfId="348"/>
    <cellStyle name="T_Muc thu-chi KB Ha Tay_PL1 " xfId="349"/>
    <cellStyle name="T_Pb BC NsCB phát hành- H (2)" xfId="350"/>
    <cellStyle name="T_PL 2 (Nhan su)" xfId="351"/>
    <cellStyle name="T_PL1 " xfId="352"/>
    <cellStyle name="Tiªu ®Ì" xfId="353"/>
    <cellStyle name="Tiêu đề" xfId="354"/>
    <cellStyle name="Tính toán" xfId="355"/>
    <cellStyle name="TiÓu môc" xfId="356"/>
    <cellStyle name="Title 2" xfId="357"/>
    <cellStyle name="Total 2" xfId="358"/>
    <cellStyle name="Tổng" xfId="359"/>
    <cellStyle name="Tốt" xfId="360"/>
    <cellStyle name="th" xfId="361"/>
    <cellStyle name="th 2" xfId="362"/>
    <cellStyle name="th 2 2" xfId="363"/>
    <cellStyle name="th 2_KHKT_tong_quat_BK_(Pb_20.3)(1) (1)" xfId="364"/>
    <cellStyle name="th 3" xfId="365"/>
    <cellStyle name="th_KHKT_tong_quat_BK_(Pb_20.3)(1) (1)" xfId="366"/>
    <cellStyle name="þ_x001d_ð¤_x000c_¯þ_x0014__x000d_¨þU_x0001_À_x0004_ _x0015__x000f__x0001__x0001_" xfId="367"/>
    <cellStyle name="þ_x001d_ð·_x000c_æþ'_x000d_ßþU_x0001_Ø_x0005_ü_x0014__x0007__x0001__x0001_" xfId="368"/>
    <cellStyle name="þ_x001d_ð·_x000c_æþ'_x000d_ßþU_x0001_Ø_x0005_ü_x0014__x0007__x0001__x0001_ 2" xfId="369"/>
    <cellStyle name="þ_x001d_ð·_x000c_æþ'_x000d_ßþU_x0001_Ø_x0005_ü_x0014__x0007__x0001__x0001__KHKT_tong_quat_BK_(Pb_20.3)(1) (1)" xfId="370"/>
    <cellStyle name="Trung tính" xfId="371"/>
    <cellStyle name="Văn bản Cảnh báo" xfId="372"/>
    <cellStyle name="Văn bản Giải thích" xfId="373"/>
    <cellStyle name="viet" xfId="374"/>
    <cellStyle name="viet 2" xfId="375"/>
    <cellStyle name="viet 2 2" xfId="376"/>
    <cellStyle name="viet 2_KHKT_tong_quat_BK_(Pb_20.3)(1) (1)" xfId="377"/>
    <cellStyle name="viet 3" xfId="378"/>
    <cellStyle name="viet2" xfId="379"/>
    <cellStyle name="viet2 2" xfId="380"/>
    <cellStyle name="viet2 2 2" xfId="381"/>
    <cellStyle name="viet2 2_KHKT_tong_quat_BK_(Pb_20.3)(1) (1)" xfId="382"/>
    <cellStyle name="viet2 3" xfId="383"/>
    <cellStyle name="viet2_KHKT_tong_quat_BK_(Pb_20.3)(1) (1)" xfId="384"/>
    <cellStyle name="Warning Text 2" xfId="385"/>
    <cellStyle name="Xấu" xfId="386"/>
    <cellStyle name="xuan" xfId="387"/>
    <cellStyle name=" [0.00]_ Att. 1- Cover" xfId="388"/>
    <cellStyle name="_ Att. 1- Cover" xfId="389"/>
    <cellStyle name="?_ Att. 1- Cover" xfId="390"/>
    <cellStyle name="똿뗦먛귟 [0.00]_PRODUCT DETAIL Q1" xfId="391"/>
    <cellStyle name="똿뗦먛귟_PRODUCT DETAIL Q1" xfId="392"/>
    <cellStyle name="믅됞 [0.00]_PRODUCT DETAIL Q1" xfId="393"/>
    <cellStyle name="믅됞_PRODUCT DETAIL Q1" xfId="394"/>
    <cellStyle name="백분율_95" xfId="395"/>
    <cellStyle name="뷭?_BOOKSHIP" xfId="396"/>
    <cellStyle name="콤마 [0]_1202" xfId="397"/>
    <cellStyle name="콤마_1202" xfId="398"/>
    <cellStyle name="통화 [0]_1202" xfId="399"/>
    <cellStyle name="통화_1202" xfId="400"/>
    <cellStyle name="표준_(정보부문)월별인원계획" xfId="401"/>
    <cellStyle name="一般_00Q3902REV.1" xfId="402"/>
    <cellStyle name="千分位[0]_00Q3902REV.1" xfId="403"/>
    <cellStyle name="千分位_00Q3902REV.1" xfId="404"/>
    <cellStyle name="貨幣 [0]_00Q3902REV.1" xfId="405"/>
    <cellStyle name="貨幣[0]_BRE" xfId="406"/>
    <cellStyle name="貨幣_00Q3902REV.1" xfId="4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2;&#192;M%20TH&#7882;%20THU%20H&#192;/C&#244;ng%20Khai/N&#259;m%202018/S&#7889;%20li&#7879;u/QT/BIEU%20QUYET%20TOAN-%20C&#244;ng%20kha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u12"/>
      <sheetName val="B62"/>
      <sheetName val="B63"/>
      <sheetName val="B64"/>
      <sheetName val="B65"/>
      <sheetName val="B66"/>
      <sheetName val="B67"/>
      <sheetName val="B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tabSelected="1" workbookViewId="0">
      <selection sqref="A1:T23"/>
    </sheetView>
  </sheetViews>
  <sheetFormatPr defaultRowHeight="15.75"/>
  <cols>
    <col min="1" max="1" width="4.28515625" style="1" customWidth="1"/>
    <col min="2" max="2" width="14.140625" style="1" customWidth="1"/>
    <col min="3" max="4" width="13.140625" style="1" customWidth="1"/>
    <col min="5" max="5" width="13.5703125" style="1" customWidth="1"/>
    <col min="6" max="6" width="11.5703125" style="1" customWidth="1"/>
    <col min="7" max="7" width="13.140625" style="1" customWidth="1"/>
    <col min="8" max="8" width="12" style="1" customWidth="1"/>
    <col min="9" max="9" width="13.85546875" style="1" customWidth="1"/>
    <col min="10" max="11" width="13.42578125" style="1" customWidth="1"/>
    <col min="12" max="12" width="11.7109375" style="1" customWidth="1"/>
    <col min="13" max="13" width="13.140625" style="1" customWidth="1"/>
    <col min="14" max="14" width="11.5703125" style="1" customWidth="1"/>
    <col min="15" max="15" width="8.42578125" style="1" customWidth="1"/>
    <col min="16" max="19" width="8.28515625" style="1" customWidth="1"/>
    <col min="20" max="20" width="9.140625" style="1" customWidth="1"/>
    <col min="21" max="16384" width="9.140625" style="1"/>
  </cols>
  <sheetData>
    <row r="1" spans="1:20">
      <c r="R1" s="2" t="s">
        <v>0</v>
      </c>
      <c r="S1" s="2"/>
      <c r="T1" s="2"/>
    </row>
    <row r="2" spans="1:20" s="4" customForma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s="4" customFormat="1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s="4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5" t="s">
        <v>3</v>
      </c>
      <c r="S4" s="5"/>
      <c r="T4" s="5"/>
    </row>
    <row r="5" spans="1:20" s="11" customFormat="1" ht="27.75" customHeight="1">
      <c r="A5" s="7" t="s">
        <v>4</v>
      </c>
      <c r="B5" s="7" t="s">
        <v>5</v>
      </c>
      <c r="C5" s="8" t="s">
        <v>6</v>
      </c>
      <c r="D5" s="9"/>
      <c r="E5" s="9"/>
      <c r="F5" s="9"/>
      <c r="G5" s="9"/>
      <c r="H5" s="10"/>
      <c r="I5" s="8" t="s">
        <v>7</v>
      </c>
      <c r="J5" s="9"/>
      <c r="K5" s="9"/>
      <c r="L5" s="9"/>
      <c r="M5" s="9"/>
      <c r="N5" s="10"/>
      <c r="O5" s="8" t="s">
        <v>8</v>
      </c>
      <c r="P5" s="9"/>
      <c r="Q5" s="9"/>
      <c r="R5" s="9"/>
      <c r="S5" s="9"/>
      <c r="T5" s="10"/>
    </row>
    <row r="6" spans="1:20" s="11" customFormat="1" ht="23.25" customHeight="1">
      <c r="A6" s="12"/>
      <c r="B6" s="12"/>
      <c r="C6" s="13" t="s">
        <v>9</v>
      </c>
      <c r="D6" s="14" t="s">
        <v>10</v>
      </c>
      <c r="E6" s="15" t="s">
        <v>11</v>
      </c>
      <c r="F6" s="15"/>
      <c r="G6" s="15"/>
      <c r="H6" s="15"/>
      <c r="I6" s="13" t="s">
        <v>12</v>
      </c>
      <c r="J6" s="14" t="s">
        <v>13</v>
      </c>
      <c r="K6" s="15" t="s">
        <v>11</v>
      </c>
      <c r="L6" s="15"/>
      <c r="M6" s="15"/>
      <c r="N6" s="15"/>
      <c r="O6" s="13" t="s">
        <v>12</v>
      </c>
      <c r="P6" s="14" t="s">
        <v>13</v>
      </c>
      <c r="Q6" s="15" t="s">
        <v>11</v>
      </c>
      <c r="R6" s="15"/>
      <c r="S6" s="15"/>
      <c r="T6" s="15"/>
    </row>
    <row r="7" spans="1:20" s="11" customFormat="1" ht="63" customHeight="1">
      <c r="A7" s="12"/>
      <c r="B7" s="12"/>
      <c r="C7" s="13"/>
      <c r="D7" s="14"/>
      <c r="E7" s="14" t="s">
        <v>12</v>
      </c>
      <c r="F7" s="16" t="s">
        <v>14</v>
      </c>
      <c r="G7" s="16" t="s">
        <v>15</v>
      </c>
      <c r="H7" s="16" t="s">
        <v>16</v>
      </c>
      <c r="I7" s="13"/>
      <c r="J7" s="14"/>
      <c r="K7" s="14" t="s">
        <v>12</v>
      </c>
      <c r="L7" s="14" t="s">
        <v>14</v>
      </c>
      <c r="M7" s="14" t="s">
        <v>15</v>
      </c>
      <c r="N7" s="17" t="s">
        <v>16</v>
      </c>
      <c r="O7" s="13"/>
      <c r="P7" s="14"/>
      <c r="Q7" s="14" t="s">
        <v>9</v>
      </c>
      <c r="R7" s="14" t="s">
        <v>14</v>
      </c>
      <c r="S7" s="14" t="s">
        <v>15</v>
      </c>
      <c r="T7" s="14" t="s">
        <v>16</v>
      </c>
    </row>
    <row r="8" spans="1:20" s="11" customFormat="1" ht="63.75" customHeight="1">
      <c r="A8" s="18"/>
      <c r="B8" s="18"/>
      <c r="C8" s="13"/>
      <c r="D8" s="14"/>
      <c r="E8" s="14"/>
      <c r="F8" s="19"/>
      <c r="G8" s="19"/>
      <c r="H8" s="19"/>
      <c r="I8" s="13"/>
      <c r="J8" s="14"/>
      <c r="K8" s="14"/>
      <c r="L8" s="14"/>
      <c r="M8" s="14"/>
      <c r="N8" s="17"/>
      <c r="O8" s="13"/>
      <c r="P8" s="14"/>
      <c r="Q8" s="14"/>
      <c r="R8" s="14"/>
      <c r="S8" s="14"/>
      <c r="T8" s="14"/>
    </row>
    <row r="9" spans="1:20" s="11" customFormat="1" ht="30" customHeight="1">
      <c r="A9" s="20" t="s">
        <v>17</v>
      </c>
      <c r="B9" s="20" t="s">
        <v>18</v>
      </c>
      <c r="C9" s="20">
        <v>1</v>
      </c>
      <c r="D9" s="21">
        <v>2</v>
      </c>
      <c r="E9" s="21">
        <v>3</v>
      </c>
      <c r="F9" s="22">
        <v>4</v>
      </c>
      <c r="G9" s="22">
        <v>5</v>
      </c>
      <c r="H9" s="22">
        <v>6</v>
      </c>
      <c r="I9" s="20">
        <v>7</v>
      </c>
      <c r="J9" s="21">
        <v>8</v>
      </c>
      <c r="K9" s="21">
        <v>9</v>
      </c>
      <c r="L9" s="21">
        <v>10</v>
      </c>
      <c r="M9" s="21">
        <v>11</v>
      </c>
      <c r="N9" s="21">
        <v>12</v>
      </c>
      <c r="O9" s="20" t="s">
        <v>19</v>
      </c>
      <c r="P9" s="21" t="s">
        <v>20</v>
      </c>
      <c r="Q9" s="21" t="s">
        <v>21</v>
      </c>
      <c r="R9" s="21" t="s">
        <v>22</v>
      </c>
      <c r="S9" s="21" t="s">
        <v>23</v>
      </c>
      <c r="T9" s="21" t="s">
        <v>24</v>
      </c>
    </row>
    <row r="10" spans="1:20" s="11" customFormat="1" ht="25.5" customHeight="1">
      <c r="A10" s="23" t="s">
        <v>25</v>
      </c>
      <c r="B10" s="24"/>
      <c r="C10" s="25">
        <f>SUM(C11:C23)</f>
        <v>6450609.2919489993</v>
      </c>
      <c r="D10" s="25">
        <f t="shared" ref="D10:M10" si="0">SUM(D11:D23)</f>
        <v>3124682</v>
      </c>
      <c r="E10" s="25">
        <f t="shared" si="0"/>
        <v>3325927.2919489997</v>
      </c>
      <c r="F10" s="25">
        <f t="shared" si="0"/>
        <v>111125.985283</v>
      </c>
      <c r="G10" s="25">
        <f t="shared" si="0"/>
        <v>2536680.3066659998</v>
      </c>
      <c r="H10" s="25">
        <f>SUM(H11:H23)-1</f>
        <v>678120</v>
      </c>
      <c r="I10" s="25">
        <f t="shared" si="0"/>
        <v>6384298.1940489989</v>
      </c>
      <c r="J10" s="25">
        <f t="shared" si="0"/>
        <v>3058370.9020999996</v>
      </c>
      <c r="K10" s="25">
        <f t="shared" si="0"/>
        <v>3325927.2919489997</v>
      </c>
      <c r="L10" s="25">
        <f t="shared" si="0"/>
        <v>111125.985283</v>
      </c>
      <c r="M10" s="25">
        <f t="shared" si="0"/>
        <v>2536680.3066659998</v>
      </c>
      <c r="N10" s="25">
        <f>SUM(N11:N23)-1</f>
        <v>678120</v>
      </c>
      <c r="O10" s="26">
        <f t="shared" ref="O10:T23" si="1">+I10/C10</f>
        <v>0.98972018069940104</v>
      </c>
      <c r="P10" s="27">
        <f t="shared" si="1"/>
        <v>0.97877828915070386</v>
      </c>
      <c r="Q10" s="27">
        <f t="shared" si="1"/>
        <v>1</v>
      </c>
      <c r="R10" s="27">
        <f t="shared" si="1"/>
        <v>1</v>
      </c>
      <c r="S10" s="27">
        <f t="shared" si="1"/>
        <v>1</v>
      </c>
      <c r="T10" s="27">
        <f t="shared" si="1"/>
        <v>1</v>
      </c>
    </row>
    <row r="11" spans="1:20" ht="40.5" customHeight="1">
      <c r="A11" s="28">
        <v>1</v>
      </c>
      <c r="B11" s="29" t="s">
        <v>26</v>
      </c>
      <c r="C11" s="30">
        <f>+D11+E11</f>
        <v>334340.94810000004</v>
      </c>
      <c r="D11" s="30">
        <v>150170</v>
      </c>
      <c r="E11" s="30">
        <v>184170.94810000001</v>
      </c>
      <c r="F11" s="30">
        <v>65000</v>
      </c>
      <c r="G11" s="30">
        <v>112946.94810000001</v>
      </c>
      <c r="H11" s="31">
        <v>6224</v>
      </c>
      <c r="I11" s="32">
        <f>+J11+K11</f>
        <v>286004.64910000004</v>
      </c>
      <c r="J11" s="31">
        <v>101833.701</v>
      </c>
      <c r="K11" s="31">
        <v>184170.94810000001</v>
      </c>
      <c r="L11" s="31">
        <v>65000</v>
      </c>
      <c r="M11" s="32">
        <f t="shared" ref="M11:M23" si="2">+K11-L11-N11</f>
        <v>112946.94810000001</v>
      </c>
      <c r="N11" s="31">
        <v>6224</v>
      </c>
      <c r="O11" s="33">
        <f t="shared" si="1"/>
        <v>0.8554281212795305</v>
      </c>
      <c r="P11" s="34">
        <f t="shared" si="1"/>
        <v>0.67812280082573084</v>
      </c>
      <c r="Q11" s="34">
        <f t="shared" si="1"/>
        <v>1</v>
      </c>
      <c r="R11" s="34">
        <f t="shared" si="1"/>
        <v>1</v>
      </c>
      <c r="S11" s="34">
        <f t="shared" si="1"/>
        <v>1</v>
      </c>
      <c r="T11" s="34">
        <f t="shared" si="1"/>
        <v>1</v>
      </c>
    </row>
    <row r="12" spans="1:20" ht="40.5" customHeight="1">
      <c r="A12" s="28">
        <v>2</v>
      </c>
      <c r="B12" s="29" t="s">
        <v>27</v>
      </c>
      <c r="C12" s="30">
        <f t="shared" ref="C12:C23" si="3">+D12+E12</f>
        <v>540945.46056100004</v>
      </c>
      <c r="D12" s="30">
        <v>304679</v>
      </c>
      <c r="E12" s="30">
        <v>236266.46056100001</v>
      </c>
      <c r="F12" s="30">
        <v>2000</v>
      </c>
      <c r="G12" s="30">
        <v>183093.46056100001</v>
      </c>
      <c r="H12" s="31">
        <v>51173</v>
      </c>
      <c r="I12" s="32">
        <f t="shared" ref="I12:I23" si="4">+J12+K12</f>
        <v>534187.69656099996</v>
      </c>
      <c r="J12" s="31">
        <v>297921.23599999998</v>
      </c>
      <c r="K12" s="31">
        <v>236266.46056100001</v>
      </c>
      <c r="L12" s="31">
        <v>2000</v>
      </c>
      <c r="M12" s="32">
        <f t="shared" si="2"/>
        <v>183093.46056100001</v>
      </c>
      <c r="N12" s="31">
        <v>51173</v>
      </c>
      <c r="O12" s="33">
        <f t="shared" si="1"/>
        <v>0.98750749476113209</v>
      </c>
      <c r="P12" s="34">
        <f t="shared" si="1"/>
        <v>0.9778200532363569</v>
      </c>
      <c r="Q12" s="34">
        <f t="shared" si="1"/>
        <v>1</v>
      </c>
      <c r="R12" s="34">
        <f t="shared" si="1"/>
        <v>1</v>
      </c>
      <c r="S12" s="34">
        <f t="shared" si="1"/>
        <v>1</v>
      </c>
      <c r="T12" s="34">
        <f t="shared" si="1"/>
        <v>1</v>
      </c>
    </row>
    <row r="13" spans="1:20" ht="40.5" customHeight="1">
      <c r="A13" s="28">
        <v>3</v>
      </c>
      <c r="B13" s="29" t="s">
        <v>28</v>
      </c>
      <c r="C13" s="30">
        <f t="shared" si="3"/>
        <v>506828.47408199997</v>
      </c>
      <c r="D13" s="30">
        <v>226302</v>
      </c>
      <c r="E13" s="30">
        <v>280526.47408199997</v>
      </c>
      <c r="F13" s="30">
        <v>2000</v>
      </c>
      <c r="G13" s="30">
        <v>237676.47408199997</v>
      </c>
      <c r="H13" s="31">
        <v>40850</v>
      </c>
      <c r="I13" s="32">
        <f t="shared" si="4"/>
        <v>508759.68408199993</v>
      </c>
      <c r="J13" s="31">
        <v>228233.21</v>
      </c>
      <c r="K13" s="31">
        <v>280526.47408199997</v>
      </c>
      <c r="L13" s="31">
        <v>2000</v>
      </c>
      <c r="M13" s="32">
        <f t="shared" si="2"/>
        <v>237676.47408199997</v>
      </c>
      <c r="N13" s="31">
        <v>40850</v>
      </c>
      <c r="O13" s="33">
        <f t="shared" si="1"/>
        <v>1.0038103818130935</v>
      </c>
      <c r="P13" s="34">
        <f t="shared" si="1"/>
        <v>1.0085337734531732</v>
      </c>
      <c r="Q13" s="34">
        <f t="shared" si="1"/>
        <v>1</v>
      </c>
      <c r="R13" s="34">
        <f t="shared" si="1"/>
        <v>1</v>
      </c>
      <c r="S13" s="34">
        <f t="shared" si="1"/>
        <v>1</v>
      </c>
      <c r="T13" s="34">
        <f t="shared" si="1"/>
        <v>1</v>
      </c>
    </row>
    <row r="14" spans="1:20" ht="40.5" customHeight="1">
      <c r="A14" s="28">
        <v>4</v>
      </c>
      <c r="B14" s="29" t="s">
        <v>29</v>
      </c>
      <c r="C14" s="30">
        <f t="shared" si="3"/>
        <v>312562.23538700002</v>
      </c>
      <c r="D14" s="30">
        <v>150060</v>
      </c>
      <c r="E14" s="30">
        <v>162502.23538699999</v>
      </c>
      <c r="F14" s="30">
        <v>2000</v>
      </c>
      <c r="G14" s="30">
        <v>137998.23538699999</v>
      </c>
      <c r="H14" s="31">
        <v>22504</v>
      </c>
      <c r="I14" s="32">
        <f t="shared" si="4"/>
        <v>312181.85338699998</v>
      </c>
      <c r="J14" s="31">
        <v>149679.61799999999</v>
      </c>
      <c r="K14" s="31">
        <v>162502.23538699999</v>
      </c>
      <c r="L14" s="31">
        <v>2000</v>
      </c>
      <c r="M14" s="32">
        <f t="shared" si="2"/>
        <v>137998.23538699999</v>
      </c>
      <c r="N14" s="31">
        <v>22504</v>
      </c>
      <c r="O14" s="33">
        <f t="shared" si="1"/>
        <v>0.99878301996551477</v>
      </c>
      <c r="P14" s="34">
        <f t="shared" si="1"/>
        <v>0.99746513394642133</v>
      </c>
      <c r="Q14" s="34">
        <f t="shared" si="1"/>
        <v>1</v>
      </c>
      <c r="R14" s="34">
        <f t="shared" si="1"/>
        <v>1</v>
      </c>
      <c r="S14" s="34">
        <f t="shared" si="1"/>
        <v>1</v>
      </c>
      <c r="T14" s="34">
        <f t="shared" si="1"/>
        <v>1</v>
      </c>
    </row>
    <row r="15" spans="1:20" ht="40.5" customHeight="1">
      <c r="A15" s="28">
        <v>5</v>
      </c>
      <c r="B15" s="29" t="s">
        <v>30</v>
      </c>
      <c r="C15" s="30">
        <f t="shared" si="3"/>
        <v>495243.24846899998</v>
      </c>
      <c r="D15" s="30">
        <v>262323</v>
      </c>
      <c r="E15" s="30">
        <v>232920.24846900001</v>
      </c>
      <c r="F15" s="30">
        <v>0</v>
      </c>
      <c r="G15" s="30">
        <v>194115.24846900001</v>
      </c>
      <c r="H15" s="31">
        <v>38805</v>
      </c>
      <c r="I15" s="32">
        <f t="shared" si="4"/>
        <v>493715.24846899998</v>
      </c>
      <c r="J15" s="31">
        <v>260795</v>
      </c>
      <c r="K15" s="31">
        <v>232920.24846900001</v>
      </c>
      <c r="L15" s="31">
        <v>0</v>
      </c>
      <c r="M15" s="32">
        <f t="shared" si="2"/>
        <v>194115.24846900001</v>
      </c>
      <c r="N15" s="31">
        <v>38805</v>
      </c>
      <c r="O15" s="33">
        <f t="shared" si="1"/>
        <v>0.99691464748944347</v>
      </c>
      <c r="P15" s="34">
        <f t="shared" si="1"/>
        <v>0.99417511998566654</v>
      </c>
      <c r="Q15" s="34">
        <f t="shared" si="1"/>
        <v>1</v>
      </c>
      <c r="R15" s="34"/>
      <c r="S15" s="34">
        <f t="shared" si="1"/>
        <v>1</v>
      </c>
      <c r="T15" s="34">
        <f t="shared" si="1"/>
        <v>1</v>
      </c>
    </row>
    <row r="16" spans="1:20" ht="40.5" customHeight="1">
      <c r="A16" s="28">
        <v>6</v>
      </c>
      <c r="B16" s="29" t="s">
        <v>31</v>
      </c>
      <c r="C16" s="30">
        <f t="shared" si="3"/>
        <v>550221.15664299997</v>
      </c>
      <c r="D16" s="30">
        <v>230117</v>
      </c>
      <c r="E16" s="30">
        <v>320104.15664300002</v>
      </c>
      <c r="F16" s="30">
        <v>2000</v>
      </c>
      <c r="G16" s="30">
        <v>245855.15664300002</v>
      </c>
      <c r="H16" s="31">
        <v>72249</v>
      </c>
      <c r="I16" s="32">
        <f t="shared" si="4"/>
        <v>550827.30264300003</v>
      </c>
      <c r="J16" s="31">
        <v>230723.14600000001</v>
      </c>
      <c r="K16" s="31">
        <v>320104.15664300002</v>
      </c>
      <c r="L16" s="31">
        <v>2000</v>
      </c>
      <c r="M16" s="32">
        <f t="shared" si="2"/>
        <v>245855.15664300002</v>
      </c>
      <c r="N16" s="31">
        <v>72249</v>
      </c>
      <c r="O16" s="33">
        <f t="shared" si="1"/>
        <v>1.0011016406633622</v>
      </c>
      <c r="P16" s="34">
        <f t="shared" si="1"/>
        <v>1.0026340774475593</v>
      </c>
      <c r="Q16" s="34">
        <f t="shared" si="1"/>
        <v>1</v>
      </c>
      <c r="R16" s="34">
        <f t="shared" si="1"/>
        <v>1</v>
      </c>
      <c r="S16" s="34">
        <f t="shared" si="1"/>
        <v>1</v>
      </c>
      <c r="T16" s="34">
        <f t="shared" si="1"/>
        <v>1</v>
      </c>
    </row>
    <row r="17" spans="1:20" ht="40.5" customHeight="1">
      <c r="A17" s="28">
        <v>7</v>
      </c>
      <c r="B17" s="29" t="s">
        <v>32</v>
      </c>
      <c r="C17" s="30">
        <f t="shared" si="3"/>
        <v>346562.47057599999</v>
      </c>
      <c r="D17" s="30">
        <v>165065</v>
      </c>
      <c r="E17" s="30">
        <v>181497.47057599999</v>
      </c>
      <c r="F17" s="30">
        <v>2000</v>
      </c>
      <c r="G17" s="30">
        <v>146662.47057599999</v>
      </c>
      <c r="H17" s="31">
        <v>32835</v>
      </c>
      <c r="I17" s="32">
        <f t="shared" si="4"/>
        <v>345953.30857599998</v>
      </c>
      <c r="J17" s="31">
        <v>164455.83799999999</v>
      </c>
      <c r="K17" s="31">
        <v>181497.47057599999</v>
      </c>
      <c r="L17" s="31">
        <v>2000</v>
      </c>
      <c r="M17" s="32">
        <f t="shared" si="2"/>
        <v>146662.47057599999</v>
      </c>
      <c r="N17" s="31">
        <v>32835</v>
      </c>
      <c r="O17" s="33">
        <f t="shared" si="1"/>
        <v>0.998242273610909</v>
      </c>
      <c r="P17" s="34">
        <f t="shared" si="1"/>
        <v>0.99630956289946382</v>
      </c>
      <c r="Q17" s="34">
        <f t="shared" si="1"/>
        <v>1</v>
      </c>
      <c r="R17" s="34">
        <f t="shared" si="1"/>
        <v>1</v>
      </c>
      <c r="S17" s="34">
        <f t="shared" si="1"/>
        <v>1</v>
      </c>
      <c r="T17" s="34">
        <f t="shared" si="1"/>
        <v>1</v>
      </c>
    </row>
    <row r="18" spans="1:20" ht="40.5" customHeight="1">
      <c r="A18" s="28">
        <v>8</v>
      </c>
      <c r="B18" s="29" t="s">
        <v>33</v>
      </c>
      <c r="C18" s="30">
        <f t="shared" si="3"/>
        <v>537414.75205600006</v>
      </c>
      <c r="D18" s="30">
        <v>299709</v>
      </c>
      <c r="E18" s="30">
        <v>237705.752056</v>
      </c>
      <c r="F18" s="30">
        <v>12117</v>
      </c>
      <c r="G18" s="30">
        <v>174909.752056</v>
      </c>
      <c r="H18" s="31">
        <v>50679</v>
      </c>
      <c r="I18" s="32">
        <f t="shared" si="4"/>
        <v>537149.27105599991</v>
      </c>
      <c r="J18" s="31">
        <v>299443.51899999997</v>
      </c>
      <c r="K18" s="31">
        <v>237705.752056</v>
      </c>
      <c r="L18" s="31">
        <v>12117</v>
      </c>
      <c r="M18" s="32">
        <f t="shared" si="2"/>
        <v>174909.752056</v>
      </c>
      <c r="N18" s="31">
        <v>50679</v>
      </c>
      <c r="O18" s="33">
        <f t="shared" si="1"/>
        <v>0.99950600351221386</v>
      </c>
      <c r="P18" s="34">
        <f t="shared" si="1"/>
        <v>0.99911420411132124</v>
      </c>
      <c r="Q18" s="34">
        <f t="shared" si="1"/>
        <v>1</v>
      </c>
      <c r="R18" s="34">
        <f t="shared" si="1"/>
        <v>1</v>
      </c>
      <c r="S18" s="34">
        <f t="shared" si="1"/>
        <v>1</v>
      </c>
      <c r="T18" s="34">
        <f t="shared" si="1"/>
        <v>1</v>
      </c>
    </row>
    <row r="19" spans="1:20" ht="40.5" customHeight="1">
      <c r="A19" s="28">
        <v>9</v>
      </c>
      <c r="B19" s="29" t="s">
        <v>34</v>
      </c>
      <c r="C19" s="30">
        <f t="shared" si="3"/>
        <v>727334.90099300002</v>
      </c>
      <c r="D19" s="30">
        <v>326737</v>
      </c>
      <c r="E19" s="30">
        <v>400597.90099300002</v>
      </c>
      <c r="F19" s="30">
        <v>3608.985283</v>
      </c>
      <c r="G19" s="30">
        <v>310450.91571000003</v>
      </c>
      <c r="H19" s="31">
        <v>86538</v>
      </c>
      <c r="I19" s="32">
        <f t="shared" si="4"/>
        <v>722728.55199300009</v>
      </c>
      <c r="J19" s="31">
        <v>322130.65100000001</v>
      </c>
      <c r="K19" s="31">
        <v>400597.90099300002</v>
      </c>
      <c r="L19" s="31">
        <v>3608.985283</v>
      </c>
      <c r="M19" s="32">
        <f t="shared" si="2"/>
        <v>310450.91571000003</v>
      </c>
      <c r="N19" s="31">
        <v>86538</v>
      </c>
      <c r="O19" s="33">
        <f t="shared" si="1"/>
        <v>0.99366681154209557</v>
      </c>
      <c r="P19" s="34">
        <f t="shared" si="1"/>
        <v>0.98590196702546695</v>
      </c>
      <c r="Q19" s="34">
        <f t="shared" si="1"/>
        <v>1</v>
      </c>
      <c r="R19" s="34">
        <f t="shared" si="1"/>
        <v>1</v>
      </c>
      <c r="S19" s="34">
        <f t="shared" si="1"/>
        <v>1</v>
      </c>
      <c r="T19" s="34">
        <f t="shared" si="1"/>
        <v>1</v>
      </c>
    </row>
    <row r="20" spans="1:20" ht="40.5" customHeight="1">
      <c r="A20" s="28">
        <v>10</v>
      </c>
      <c r="B20" s="29" t="s">
        <v>35</v>
      </c>
      <c r="C20" s="30">
        <f t="shared" si="3"/>
        <v>577214.43560299999</v>
      </c>
      <c r="D20" s="30">
        <v>313488</v>
      </c>
      <c r="E20" s="30">
        <v>263726.43560299999</v>
      </c>
      <c r="F20" s="30">
        <v>8400</v>
      </c>
      <c r="G20" s="30">
        <v>179783.43560299999</v>
      </c>
      <c r="H20" s="31">
        <v>75543</v>
      </c>
      <c r="I20" s="32">
        <f t="shared" si="4"/>
        <v>570249.56070300005</v>
      </c>
      <c r="J20" s="31">
        <v>306523.1251</v>
      </c>
      <c r="K20" s="31">
        <v>263726.43560299999</v>
      </c>
      <c r="L20" s="31">
        <v>8400</v>
      </c>
      <c r="M20" s="32">
        <f t="shared" si="2"/>
        <v>179783.43560299999</v>
      </c>
      <c r="N20" s="31">
        <v>75543</v>
      </c>
      <c r="O20" s="33">
        <f t="shared" si="1"/>
        <v>0.98793364394512428</v>
      </c>
      <c r="P20" s="34">
        <f t="shared" si="1"/>
        <v>0.97778264271678661</v>
      </c>
      <c r="Q20" s="34">
        <f t="shared" si="1"/>
        <v>1</v>
      </c>
      <c r="R20" s="34">
        <f t="shared" si="1"/>
        <v>1</v>
      </c>
      <c r="S20" s="34">
        <f t="shared" si="1"/>
        <v>1</v>
      </c>
      <c r="T20" s="34">
        <f t="shared" si="1"/>
        <v>1</v>
      </c>
    </row>
    <row r="21" spans="1:20" ht="40.5" customHeight="1">
      <c r="A21" s="28">
        <v>11</v>
      </c>
      <c r="B21" s="29" t="s">
        <v>36</v>
      </c>
      <c r="C21" s="30">
        <f t="shared" si="3"/>
        <v>536113.68537600001</v>
      </c>
      <c r="D21" s="30">
        <v>216222</v>
      </c>
      <c r="E21" s="30">
        <v>319891.68537600001</v>
      </c>
      <c r="F21" s="30">
        <v>2000</v>
      </c>
      <c r="G21" s="30">
        <v>260244.68537600001</v>
      </c>
      <c r="H21" s="31">
        <v>57647</v>
      </c>
      <c r="I21" s="32">
        <f t="shared" si="4"/>
        <v>535522.73537599994</v>
      </c>
      <c r="J21" s="31">
        <v>215631.05</v>
      </c>
      <c r="K21" s="31">
        <v>319891.68537600001</v>
      </c>
      <c r="L21" s="31">
        <v>2000</v>
      </c>
      <c r="M21" s="32">
        <f t="shared" si="2"/>
        <v>260244.68537600001</v>
      </c>
      <c r="N21" s="31">
        <v>57647</v>
      </c>
      <c r="O21" s="33">
        <f t="shared" si="1"/>
        <v>0.99889771513744219</v>
      </c>
      <c r="P21" s="34">
        <f t="shared" si="1"/>
        <v>0.99726692935963956</v>
      </c>
      <c r="Q21" s="34">
        <f t="shared" si="1"/>
        <v>1</v>
      </c>
      <c r="R21" s="34">
        <f t="shared" si="1"/>
        <v>1</v>
      </c>
      <c r="S21" s="34">
        <f t="shared" si="1"/>
        <v>1</v>
      </c>
      <c r="T21" s="34">
        <f t="shared" si="1"/>
        <v>1</v>
      </c>
    </row>
    <row r="22" spans="1:20" ht="40.5" customHeight="1">
      <c r="A22" s="28">
        <v>12</v>
      </c>
      <c r="B22" s="29" t="s">
        <v>37</v>
      </c>
      <c r="C22" s="30">
        <f t="shared" si="3"/>
        <v>512107.39200300002</v>
      </c>
      <c r="D22" s="30">
        <v>285317</v>
      </c>
      <c r="E22" s="30">
        <v>226790.39200299999</v>
      </c>
      <c r="F22" s="30">
        <v>0</v>
      </c>
      <c r="G22" s="30">
        <v>147307.39200299999</v>
      </c>
      <c r="H22" s="31">
        <v>79483</v>
      </c>
      <c r="I22" s="32">
        <f t="shared" si="4"/>
        <v>511581.44200299995</v>
      </c>
      <c r="J22" s="31">
        <v>284791.05</v>
      </c>
      <c r="K22" s="31">
        <v>226790.39200299999</v>
      </c>
      <c r="L22" s="31">
        <v>0</v>
      </c>
      <c r="M22" s="32">
        <f t="shared" si="2"/>
        <v>147307.39200299999</v>
      </c>
      <c r="N22" s="31">
        <v>79483</v>
      </c>
      <c r="O22" s="33">
        <f t="shared" si="1"/>
        <v>0.99897296932593982</v>
      </c>
      <c r="P22" s="34">
        <f t="shared" si="1"/>
        <v>0.99815661176866433</v>
      </c>
      <c r="Q22" s="34">
        <f t="shared" si="1"/>
        <v>1</v>
      </c>
      <c r="R22" s="34"/>
      <c r="S22" s="34">
        <f t="shared" si="1"/>
        <v>1</v>
      </c>
      <c r="T22" s="34">
        <f t="shared" si="1"/>
        <v>1</v>
      </c>
    </row>
    <row r="23" spans="1:20" ht="40.5" customHeight="1">
      <c r="A23" s="35">
        <v>13</v>
      </c>
      <c r="B23" s="36" t="s">
        <v>38</v>
      </c>
      <c r="C23" s="37">
        <f t="shared" si="3"/>
        <v>473720.13209999999</v>
      </c>
      <c r="D23" s="37">
        <v>194493</v>
      </c>
      <c r="E23" s="37">
        <v>279227.13209999999</v>
      </c>
      <c r="F23" s="37">
        <v>10000</v>
      </c>
      <c r="G23" s="37">
        <v>205636.13209999999</v>
      </c>
      <c r="H23" s="38">
        <v>63591</v>
      </c>
      <c r="I23" s="39">
        <f t="shared" si="4"/>
        <v>475436.89009999996</v>
      </c>
      <c r="J23" s="38">
        <v>196209.758</v>
      </c>
      <c r="K23" s="38">
        <v>279227.13209999999</v>
      </c>
      <c r="L23" s="38">
        <v>10000</v>
      </c>
      <c r="M23" s="39">
        <f t="shared" si="2"/>
        <v>205636.13209999999</v>
      </c>
      <c r="N23" s="38">
        <v>63591</v>
      </c>
      <c r="O23" s="40">
        <f t="shared" si="1"/>
        <v>1.0036239920655041</v>
      </c>
      <c r="P23" s="41">
        <f t="shared" si="1"/>
        <v>1.0088268369555717</v>
      </c>
      <c r="Q23" s="41">
        <f t="shared" si="1"/>
        <v>1</v>
      </c>
      <c r="R23" s="41">
        <f>+L23/F23</f>
        <v>1</v>
      </c>
      <c r="S23" s="41">
        <f t="shared" si="1"/>
        <v>1</v>
      </c>
      <c r="T23" s="41">
        <f t="shared" si="1"/>
        <v>1</v>
      </c>
    </row>
  </sheetData>
  <mergeCells count="31">
    <mergeCell ref="Q7:Q8"/>
    <mergeCell ref="R7:R8"/>
    <mergeCell ref="S7:S8"/>
    <mergeCell ref="T7:T8"/>
    <mergeCell ref="A10:B10"/>
    <mergeCell ref="P6:P8"/>
    <mergeCell ref="Q6:T6"/>
    <mergeCell ref="E7:E8"/>
    <mergeCell ref="F7:F8"/>
    <mergeCell ref="G7:G8"/>
    <mergeCell ref="H7:H8"/>
    <mergeCell ref="K7:K8"/>
    <mergeCell ref="L7:L8"/>
    <mergeCell ref="M7:M8"/>
    <mergeCell ref="N7:N8"/>
    <mergeCell ref="D6:D8"/>
    <mergeCell ref="E6:H6"/>
    <mergeCell ref="I6:I8"/>
    <mergeCell ref="J6:J8"/>
    <mergeCell ref="K6:N6"/>
    <mergeCell ref="O6:O8"/>
    <mergeCell ref="R1:T1"/>
    <mergeCell ref="A2:T2"/>
    <mergeCell ref="A3:T3"/>
    <mergeCell ref="R4:T4"/>
    <mergeCell ref="A5:A8"/>
    <mergeCell ref="B5:B8"/>
    <mergeCell ref="C5:H5"/>
    <mergeCell ref="I5:N5"/>
    <mergeCell ref="O5:T5"/>
    <mergeCell ref="C6:C8"/>
  </mergeCells>
  <pageMargins left="0.36" right="0.15748031496062992" top="0.43307086614173229" bottom="0.19685039370078741" header="0.23622047244094491" footer="0.15748031496062992"/>
  <pageSetup paperSize="8" scale="9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7A150F-F8C5-402F-9D8E-9B0D9202D471}"/>
</file>

<file path=customXml/itemProps2.xml><?xml version="1.0" encoding="utf-8"?>
<ds:datastoreItem xmlns:ds="http://schemas.openxmlformats.org/officeDocument/2006/customXml" ds:itemID="{378400A5-8114-4A8F-B89B-3124CFB5E165}"/>
</file>

<file path=customXml/itemProps3.xml><?xml version="1.0" encoding="utf-8"?>
<ds:datastoreItem xmlns:ds="http://schemas.openxmlformats.org/officeDocument/2006/customXml" ds:itemID="{5DD9F306-535B-42CB-A7DD-C90E1C667B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B67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 Thi Thu Ha</dc:creator>
  <cp:lastModifiedBy>Dam Thi Thu Ha</cp:lastModifiedBy>
  <dcterms:created xsi:type="dcterms:W3CDTF">2019-03-02T06:19:08Z</dcterms:created>
  <dcterms:modified xsi:type="dcterms:W3CDTF">2019-03-02T06:19:16Z</dcterms:modified>
</cp:coreProperties>
</file>