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31" i="1"/>
  <c r="P31"/>
  <c r="K31"/>
  <c r="Q31" s="1"/>
  <c r="E31"/>
  <c r="C31" s="1"/>
  <c r="S30"/>
  <c r="Q30"/>
  <c r="P30"/>
  <c r="K30"/>
  <c r="I30"/>
  <c r="O30" s="1"/>
  <c r="E30"/>
  <c r="C30" s="1"/>
  <c r="S29"/>
  <c r="P29"/>
  <c r="K29"/>
  <c r="Q29" s="1"/>
  <c r="E29"/>
  <c r="C29" s="1"/>
  <c r="S28"/>
  <c r="P28"/>
  <c r="K28"/>
  <c r="Q28" s="1"/>
  <c r="E28"/>
  <c r="C28"/>
  <c r="S27"/>
  <c r="P27"/>
  <c r="K27"/>
  <c r="Q27" s="1"/>
  <c r="E27"/>
  <c r="C27" s="1"/>
  <c r="S26"/>
  <c r="Q26"/>
  <c r="P26"/>
  <c r="K26"/>
  <c r="I26"/>
  <c r="O26" s="1"/>
  <c r="E26"/>
  <c r="C26" s="1"/>
  <c r="S25"/>
  <c r="P25"/>
  <c r="K25"/>
  <c r="Q25" s="1"/>
  <c r="E25"/>
  <c r="C25" s="1"/>
  <c r="S24"/>
  <c r="P24"/>
  <c r="K24"/>
  <c r="Q24" s="1"/>
  <c r="E24"/>
  <c r="C24"/>
  <c r="S23"/>
  <c r="P23"/>
  <c r="K23"/>
  <c r="Q23" s="1"/>
  <c r="E23"/>
  <c r="C23" s="1"/>
  <c r="S22"/>
  <c r="Q22"/>
  <c r="P22"/>
  <c r="K22"/>
  <c r="I22"/>
  <c r="O22" s="1"/>
  <c r="E22"/>
  <c r="C22" s="1"/>
  <c r="S21"/>
  <c r="P21"/>
  <c r="K21"/>
  <c r="Q21" s="1"/>
  <c r="E21"/>
  <c r="C21" s="1"/>
  <c r="A21"/>
  <c r="A22" s="1"/>
  <c r="A23" s="1"/>
  <c r="A24" s="1"/>
  <c r="A25" s="1"/>
  <c r="A26" s="1"/>
  <c r="A27" s="1"/>
  <c r="A28" s="1"/>
  <c r="A29" s="1"/>
  <c r="A30" s="1"/>
  <c r="A31" s="1"/>
  <c r="S20"/>
  <c r="P20"/>
  <c r="K20"/>
  <c r="Q20" s="1"/>
  <c r="E20"/>
  <c r="C20"/>
  <c r="A20"/>
  <c r="S19"/>
  <c r="P19"/>
  <c r="K19"/>
  <c r="Q19" s="1"/>
  <c r="E19"/>
  <c r="C19" s="1"/>
  <c r="A19"/>
  <c r="S18"/>
  <c r="Q18"/>
  <c r="P18"/>
  <c r="K18"/>
  <c r="I18"/>
  <c r="O18" s="1"/>
  <c r="E18"/>
  <c r="C18" s="1"/>
  <c r="A18"/>
  <c r="S17"/>
  <c r="P17"/>
  <c r="K17"/>
  <c r="K16" s="1"/>
  <c r="E17"/>
  <c r="C17" s="1"/>
  <c r="C16" s="1"/>
  <c r="S16"/>
  <c r="N16"/>
  <c r="M16"/>
  <c r="L16"/>
  <c r="J16"/>
  <c r="P16" s="1"/>
  <c r="H16"/>
  <c r="G16"/>
  <c r="F16"/>
  <c r="D16"/>
  <c r="Q16" l="1"/>
  <c r="E16"/>
  <c r="Q17"/>
  <c r="I21"/>
  <c r="O21" s="1"/>
  <c r="I25"/>
  <c r="O25" s="1"/>
  <c r="I29"/>
  <c r="O29" s="1"/>
  <c r="I20"/>
  <c r="O20" s="1"/>
  <c r="I24"/>
  <c r="O24" s="1"/>
  <c r="I28"/>
  <c r="O28" s="1"/>
  <c r="I17"/>
  <c r="I19"/>
  <c r="O19" s="1"/>
  <c r="I23"/>
  <c r="O23" s="1"/>
  <c r="I27"/>
  <c r="O27" s="1"/>
  <c r="I31"/>
  <c r="O31" s="1"/>
  <c r="O17" l="1"/>
  <c r="I16"/>
  <c r="O16" s="1"/>
</calcChain>
</file>

<file path=xl/sharedStrings.xml><?xml version="1.0" encoding="utf-8"?>
<sst xmlns="http://schemas.openxmlformats.org/spreadsheetml/2006/main" count="50" uniqueCount="41">
  <si>
    <t>UBND TỈNH ĐẮK LẮK</t>
  </si>
  <si>
    <t>Biểu số 67/CK-NSNN</t>
  </si>
  <si>
    <t>QUYẾT TOÁN CHI BỔ SUNG TỪ NGÂN SÁCH CẤP TỈNH CHO NGÂN SÁCH TỪNG HUYỆN NĂM 2017</t>
  </si>
  <si>
    <t>(Quyết toán đã được Hội đồng nhân dân tỉnh phê chuẩn)</t>
  </si>
  <si>
    <t>Đơn vị tính: Triệu đồng</t>
  </si>
  <si>
    <t>STT</t>
  </si>
  <si>
    <t xml:space="preserve">Tên đơn vị </t>
  </si>
  <si>
    <t>Dự toán</t>
  </si>
  <si>
    <t>Quyết toán</t>
  </si>
  <si>
    <t>So sánh (%)</t>
  </si>
  <si>
    <t>Tổng số</t>
  </si>
  <si>
    <t>Bổ  sung
 cân đối
 ngân sách</t>
  </si>
  <si>
    <t>Bổ sung có mục tiêu</t>
  </si>
  <si>
    <t>Tổng 
số</t>
  </si>
  <si>
    <t>Bổ  sung cân đối ngân sách</t>
  </si>
  <si>
    <t>Gồm</t>
  </si>
  <si>
    <t>Vốn thực hiện các CTMT quốc gia</t>
  </si>
  <si>
    <t>Vốn
 thực hiện
 các
 CTMT
 quốc gia</t>
  </si>
  <si>
    <t>Tổng
 số</t>
  </si>
  <si>
    <t>Vốn ngoài nước</t>
  </si>
  <si>
    <t>Vốn trong
 nước</t>
  </si>
  <si>
    <t>Vốn
 trong
 nước</t>
  </si>
  <si>
    <t>Vốn
 ngoài
 nước</t>
  </si>
  <si>
    <t>Vốn
trong
 nước</t>
  </si>
  <si>
    <t>TỔNG SỐ</t>
  </si>
  <si>
    <t>Tp. Buôn Ma Thuột</t>
  </si>
  <si>
    <t>Huyện Ea H'Leo</t>
  </si>
  <si>
    <t>Huyện Ea Súp</t>
  </si>
  <si>
    <t>Huyện Krông Năng</t>
  </si>
  <si>
    <t>Thị Xã Buôn Hồ</t>
  </si>
  <si>
    <t>Huyện Buôn Đôn</t>
  </si>
  <si>
    <t>Huyện Cư M'gar</t>
  </si>
  <si>
    <t>Huyện Ea Kar</t>
  </si>
  <si>
    <t>Huyện M'Đrắk</t>
  </si>
  <si>
    <t>Huyện Krông Pắk</t>
  </si>
  <si>
    <t>Huyện Krông Ana</t>
  </si>
  <si>
    <t>Huyện Krông Bông</t>
  </si>
  <si>
    <t>Huyện Lắk</t>
  </si>
  <si>
    <t>Huyện Cư Kuin</t>
  </si>
  <si>
    <t>Huyện Krông Búk</t>
  </si>
  <si>
    <t>(Kèm theo Quyết định số 3631/QĐ-UBND ngày 28 tháng 12 năm 2018 của UBND tỉnh Đắk Lắk)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</si>
</sst>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.VnTime"/>
      <family val="2"/>
    </font>
    <font>
      <i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Protection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0" xfId="0" applyFont="1"/>
    <xf numFmtId="164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/>
    <xf numFmtId="164" fontId="2" fillId="0" borderId="0" xfId="1" applyNumberFormat="1" applyFont="1"/>
    <xf numFmtId="0" fontId="3" fillId="0" borderId="3" xfId="0" applyFont="1" applyBorder="1" applyAlignment="1">
      <alignment horizontal="center"/>
    </xf>
    <xf numFmtId="49" fontId="3" fillId="0" borderId="3" xfId="0" applyNumberFormat="1" applyFont="1" applyFill="1" applyBorder="1" applyAlignment="1">
      <alignment horizontal="left" vertical="center"/>
    </xf>
    <xf numFmtId="3" fontId="3" fillId="0" borderId="3" xfId="0" applyNumberFormat="1" applyFont="1" applyBorder="1"/>
    <xf numFmtId="164" fontId="3" fillId="0" borderId="3" xfId="3" applyNumberFormat="1" applyFont="1" applyFill="1" applyBorder="1" applyAlignment="1"/>
    <xf numFmtId="3" fontId="3" fillId="0" borderId="4" xfId="0" applyNumberFormat="1" applyFont="1" applyBorder="1"/>
    <xf numFmtId="0" fontId="3" fillId="0" borderId="5" xfId="0" applyFont="1" applyBorder="1"/>
    <xf numFmtId="0" fontId="9" fillId="0" borderId="0" xfId="0" applyFont="1"/>
    <xf numFmtId="0" fontId="3" fillId="0" borderId="0" xfId="0" applyFont="1" applyBorder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</cellXfs>
  <cellStyles count="4">
    <cellStyle name="Comma" xfId="1" builtinId="3"/>
    <cellStyle name="Comma 12" xfId="3"/>
    <cellStyle name="Normal" xfId="0" builtinId="0"/>
    <cellStyle name="Normal 3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"/>
  <sheetViews>
    <sheetView tabSelected="1" workbookViewId="0">
      <selection activeCell="L11" sqref="L11:L15"/>
    </sheetView>
  </sheetViews>
  <sheetFormatPr defaultRowHeight="15.75"/>
  <cols>
    <col min="1" max="1" width="6.140625" style="3" customWidth="1"/>
    <col min="2" max="2" width="18.7109375" style="3" customWidth="1"/>
    <col min="3" max="4" width="11.5703125" style="3" bestFit="1" customWidth="1"/>
    <col min="5" max="5" width="9.85546875" style="3" bestFit="1" customWidth="1"/>
    <col min="6" max="6" width="7.7109375" style="3" customWidth="1"/>
    <col min="7" max="7" width="9.85546875" style="3" bestFit="1" customWidth="1"/>
    <col min="8" max="8" width="9.140625" style="3"/>
    <col min="9" max="9" width="11.42578125" style="3" customWidth="1"/>
    <col min="10" max="10" width="11.5703125" style="3" bestFit="1" customWidth="1"/>
    <col min="11" max="11" width="11.7109375" style="3" customWidth="1"/>
    <col min="12" max="12" width="8.7109375" style="3" customWidth="1"/>
    <col min="13" max="13" width="12.28515625" style="3" customWidth="1"/>
    <col min="14" max="14" width="9.85546875" style="3" bestFit="1" customWidth="1"/>
    <col min="15" max="17" width="9.140625" style="3"/>
    <col min="18" max="18" width="6.7109375" style="3" customWidth="1"/>
    <col min="19" max="19" width="7.140625" style="3" customWidth="1"/>
    <col min="20" max="16384" width="9.140625" style="3"/>
  </cols>
  <sheetData>
    <row r="1" spans="1:21" ht="18.75">
      <c r="A1" s="21" t="s">
        <v>0</v>
      </c>
      <c r="B1" s="21"/>
      <c r="C1" s="21"/>
      <c r="D1" s="1"/>
      <c r="E1" s="2"/>
      <c r="F1" s="2"/>
      <c r="G1" s="2"/>
      <c r="H1" s="1"/>
      <c r="I1" s="1"/>
      <c r="J1" s="1"/>
      <c r="K1" s="2"/>
      <c r="L1" s="2"/>
      <c r="M1" s="2"/>
      <c r="N1" s="1"/>
      <c r="O1" s="22" t="s">
        <v>1</v>
      </c>
      <c r="P1" s="22"/>
      <c r="Q1" s="22"/>
      <c r="R1" s="22"/>
      <c r="S1" s="22"/>
    </row>
    <row r="2" spans="1:21" ht="18.75">
      <c r="A2" s="22" t="s">
        <v>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1" ht="18.75">
      <c r="A3" s="22" t="s">
        <v>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21" ht="18.75">
      <c r="A4" s="23" t="s">
        <v>40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U4" s="2"/>
    </row>
    <row r="5" spans="1:21" ht="18.7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U5" s="2"/>
    </row>
    <row r="6" spans="1:21" ht="18.7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U6" s="2"/>
    </row>
    <row r="7" spans="1:21" ht="18.75">
      <c r="A7" s="5"/>
      <c r="B7" s="5"/>
      <c r="C7" s="6"/>
      <c r="D7" s="6"/>
      <c r="E7" s="24"/>
      <c r="F7" s="24"/>
      <c r="G7" s="24"/>
      <c r="H7" s="24"/>
      <c r="I7" s="6"/>
      <c r="J7" s="6"/>
      <c r="K7" s="24"/>
      <c r="L7" s="24"/>
      <c r="M7" s="24"/>
      <c r="N7" s="24"/>
      <c r="O7" s="6"/>
      <c r="P7" s="25" t="s">
        <v>4</v>
      </c>
      <c r="Q7" s="25"/>
      <c r="R7" s="25"/>
      <c r="S7" s="25"/>
    </row>
    <row r="8" spans="1:21">
      <c r="A8" s="19" t="s">
        <v>5</v>
      </c>
      <c r="B8" s="19" t="s">
        <v>6</v>
      </c>
      <c r="C8" s="20" t="s">
        <v>7</v>
      </c>
      <c r="D8" s="20"/>
      <c r="E8" s="20"/>
      <c r="F8" s="20"/>
      <c r="G8" s="20"/>
      <c r="H8" s="20"/>
      <c r="I8" s="20" t="s">
        <v>8</v>
      </c>
      <c r="J8" s="20"/>
      <c r="K8" s="20"/>
      <c r="L8" s="20"/>
      <c r="M8" s="20"/>
      <c r="N8" s="20"/>
      <c r="O8" s="20" t="s">
        <v>9</v>
      </c>
      <c r="P8" s="20"/>
      <c r="Q8" s="20"/>
      <c r="R8" s="20"/>
      <c r="S8" s="20"/>
    </row>
    <row r="9" spans="1:21">
      <c r="A9" s="19"/>
      <c r="B9" s="19"/>
      <c r="C9" s="19" t="s">
        <v>10</v>
      </c>
      <c r="D9" s="19" t="s">
        <v>11</v>
      </c>
      <c r="E9" s="19" t="s">
        <v>12</v>
      </c>
      <c r="F9" s="19"/>
      <c r="G9" s="19"/>
      <c r="H9" s="19"/>
      <c r="I9" s="19" t="s">
        <v>10</v>
      </c>
      <c r="J9" s="19" t="s">
        <v>11</v>
      </c>
      <c r="K9" s="19" t="s">
        <v>12</v>
      </c>
      <c r="L9" s="19"/>
      <c r="M9" s="19"/>
      <c r="N9" s="19"/>
      <c r="O9" s="19" t="s">
        <v>13</v>
      </c>
      <c r="P9" s="19" t="s">
        <v>14</v>
      </c>
      <c r="Q9" s="19" t="s">
        <v>12</v>
      </c>
      <c r="R9" s="19"/>
      <c r="S9" s="19"/>
    </row>
    <row r="10" spans="1:21">
      <c r="A10" s="19"/>
      <c r="B10" s="19"/>
      <c r="C10" s="19"/>
      <c r="D10" s="19"/>
      <c r="E10" s="19" t="s">
        <v>10</v>
      </c>
      <c r="F10" s="19" t="s">
        <v>15</v>
      </c>
      <c r="G10" s="19"/>
      <c r="H10" s="19" t="s">
        <v>16</v>
      </c>
      <c r="I10" s="19"/>
      <c r="J10" s="19"/>
      <c r="K10" s="19" t="s">
        <v>10</v>
      </c>
      <c r="L10" s="19" t="s">
        <v>15</v>
      </c>
      <c r="M10" s="19"/>
      <c r="N10" s="19" t="s">
        <v>17</v>
      </c>
      <c r="O10" s="19"/>
      <c r="P10" s="19"/>
      <c r="Q10" s="19" t="s">
        <v>18</v>
      </c>
      <c r="R10" s="19" t="s">
        <v>15</v>
      </c>
      <c r="S10" s="19"/>
    </row>
    <row r="11" spans="1:21">
      <c r="A11" s="19"/>
      <c r="B11" s="19"/>
      <c r="C11" s="19"/>
      <c r="D11" s="19"/>
      <c r="E11" s="19"/>
      <c r="F11" s="19" t="s">
        <v>19</v>
      </c>
      <c r="G11" s="19" t="s">
        <v>20</v>
      </c>
      <c r="H11" s="19"/>
      <c r="I11" s="19"/>
      <c r="J11" s="19"/>
      <c r="K11" s="19"/>
      <c r="L11" s="19" t="s">
        <v>19</v>
      </c>
      <c r="M11" s="19" t="s">
        <v>21</v>
      </c>
      <c r="N11" s="19"/>
      <c r="O11" s="19"/>
      <c r="P11" s="19"/>
      <c r="Q11" s="19"/>
      <c r="R11" s="19" t="s">
        <v>22</v>
      </c>
      <c r="S11" s="19" t="s">
        <v>23</v>
      </c>
    </row>
    <row r="12" spans="1:2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2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2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21" s="9" customFormat="1">
      <c r="A16" s="7"/>
      <c r="B16" s="7" t="s">
        <v>24</v>
      </c>
      <c r="C16" s="8">
        <f>SUM(C17:C31)</f>
        <v>5257190</v>
      </c>
      <c r="D16" s="8">
        <f t="shared" ref="D16:N16" si="0">SUM(D17:D31)</f>
        <v>4884222</v>
      </c>
      <c r="E16" s="8">
        <f t="shared" si="0"/>
        <v>372968</v>
      </c>
      <c r="F16" s="8">
        <f t="shared" si="0"/>
        <v>0</v>
      </c>
      <c r="G16" s="8">
        <f t="shared" si="0"/>
        <v>372968</v>
      </c>
      <c r="H16" s="8">
        <f t="shared" si="0"/>
        <v>0</v>
      </c>
      <c r="I16" s="8">
        <f t="shared" si="0"/>
        <v>6094317.2119030003</v>
      </c>
      <c r="J16" s="8">
        <f t="shared" si="0"/>
        <v>4884222</v>
      </c>
      <c r="K16" s="8">
        <f t="shared" si="0"/>
        <v>1210095.211903</v>
      </c>
      <c r="L16" s="8">
        <f t="shared" si="0"/>
        <v>0</v>
      </c>
      <c r="M16" s="8">
        <f t="shared" si="0"/>
        <v>1210095.211903</v>
      </c>
      <c r="N16" s="8">
        <f t="shared" si="0"/>
        <v>188105</v>
      </c>
      <c r="O16" s="8">
        <f>I16/C16*100</f>
        <v>115.92347265179687</v>
      </c>
      <c r="P16" s="8">
        <f>J16/D16*100</f>
        <v>100</v>
      </c>
      <c r="Q16" s="8">
        <f>K16/E16*100</f>
        <v>324.45014368605348</v>
      </c>
      <c r="R16" s="8"/>
      <c r="S16" s="8">
        <f>M16/G16*100</f>
        <v>324.45014368605348</v>
      </c>
    </row>
    <row r="17" spans="1:19">
      <c r="A17" s="10">
        <v>1</v>
      </c>
      <c r="B17" s="11" t="s">
        <v>25</v>
      </c>
      <c r="C17" s="12">
        <f>D17+E17</f>
        <v>56879</v>
      </c>
      <c r="D17" s="13">
        <v>45949</v>
      </c>
      <c r="E17" s="12">
        <f>F17+G17</f>
        <v>10930</v>
      </c>
      <c r="F17" s="12"/>
      <c r="G17" s="13">
        <v>10930</v>
      </c>
      <c r="H17" s="12"/>
      <c r="I17" s="12">
        <f>J17+K17</f>
        <v>105576.71799999999</v>
      </c>
      <c r="J17" s="13">
        <v>45949</v>
      </c>
      <c r="K17" s="12">
        <f>L17+M17</f>
        <v>59627.718000000001</v>
      </c>
      <c r="L17" s="12"/>
      <c r="M17" s="13">
        <v>59627.718000000001</v>
      </c>
      <c r="N17" s="13">
        <v>6044</v>
      </c>
      <c r="O17" s="12">
        <f>I17/C17*100</f>
        <v>185.6163399497178</v>
      </c>
      <c r="P17" s="12">
        <f t="shared" ref="P17:S31" si="1">J17/D17*100</f>
        <v>100</v>
      </c>
      <c r="Q17" s="12">
        <f t="shared" si="1"/>
        <v>545.54179322964319</v>
      </c>
      <c r="R17" s="12"/>
      <c r="S17" s="12">
        <f t="shared" si="1"/>
        <v>545.54179322964319</v>
      </c>
    </row>
    <row r="18" spans="1:19">
      <c r="A18" s="10">
        <f>A17+1</f>
        <v>2</v>
      </c>
      <c r="B18" s="11" t="s">
        <v>26</v>
      </c>
      <c r="C18" s="12">
        <f t="shared" ref="C18:C31" si="2">D18+E18</f>
        <v>384777</v>
      </c>
      <c r="D18" s="13">
        <v>361463</v>
      </c>
      <c r="E18" s="12">
        <f t="shared" ref="E18:E31" si="3">F18+G18</f>
        <v>23314</v>
      </c>
      <c r="F18" s="12"/>
      <c r="G18" s="13">
        <v>23314</v>
      </c>
      <c r="H18" s="12"/>
      <c r="I18" s="12">
        <f t="shared" ref="I18:I31" si="4">J18+K18</f>
        <v>430782.28792099998</v>
      </c>
      <c r="J18" s="13">
        <v>361463</v>
      </c>
      <c r="K18" s="12">
        <f t="shared" ref="K18:K31" si="5">L18+M18</f>
        <v>69319.287920999996</v>
      </c>
      <c r="L18" s="12"/>
      <c r="M18" s="13">
        <v>69319.287920999996</v>
      </c>
      <c r="N18" s="13">
        <v>10066</v>
      </c>
      <c r="O18" s="12">
        <f t="shared" ref="O18:O31" si="6">I18/C18*100</f>
        <v>111.95635080085347</v>
      </c>
      <c r="P18" s="12">
        <f t="shared" si="1"/>
        <v>100</v>
      </c>
      <c r="Q18" s="12">
        <f t="shared" si="1"/>
        <v>297.32902085013296</v>
      </c>
      <c r="R18" s="12"/>
      <c r="S18" s="12">
        <f t="shared" si="1"/>
        <v>297.32902085013296</v>
      </c>
    </row>
    <row r="19" spans="1:19">
      <c r="A19" s="10">
        <f t="shared" ref="A19:A31" si="7">A18+1</f>
        <v>3</v>
      </c>
      <c r="B19" s="11" t="s">
        <v>27</v>
      </c>
      <c r="C19" s="12">
        <f t="shared" si="2"/>
        <v>332347</v>
      </c>
      <c r="D19" s="13">
        <v>306323</v>
      </c>
      <c r="E19" s="12">
        <f t="shared" si="3"/>
        <v>26024</v>
      </c>
      <c r="F19" s="12"/>
      <c r="G19" s="13">
        <v>26024</v>
      </c>
      <c r="H19" s="12"/>
      <c r="I19" s="12">
        <f t="shared" si="4"/>
        <v>382873.99800000002</v>
      </c>
      <c r="J19" s="13">
        <v>306323</v>
      </c>
      <c r="K19" s="12">
        <f t="shared" si="5"/>
        <v>76550.998000000007</v>
      </c>
      <c r="L19" s="12"/>
      <c r="M19" s="13">
        <v>76550.998000000007</v>
      </c>
      <c r="N19" s="13">
        <v>14421</v>
      </c>
      <c r="O19" s="12">
        <f t="shared" si="6"/>
        <v>115.20308532948998</v>
      </c>
      <c r="P19" s="12">
        <f t="shared" si="1"/>
        <v>100</v>
      </c>
      <c r="Q19" s="12">
        <f t="shared" si="1"/>
        <v>294.15538733476797</v>
      </c>
      <c r="R19" s="12"/>
      <c r="S19" s="12">
        <f t="shared" si="1"/>
        <v>294.15538733476797</v>
      </c>
    </row>
    <row r="20" spans="1:19">
      <c r="A20" s="10">
        <f t="shared" si="7"/>
        <v>4</v>
      </c>
      <c r="B20" s="11" t="s">
        <v>28</v>
      </c>
      <c r="C20" s="12">
        <f t="shared" si="2"/>
        <v>407041</v>
      </c>
      <c r="D20" s="13">
        <v>385186</v>
      </c>
      <c r="E20" s="12">
        <f t="shared" si="3"/>
        <v>21855</v>
      </c>
      <c r="F20" s="12"/>
      <c r="G20" s="13">
        <v>21855</v>
      </c>
      <c r="H20" s="12"/>
      <c r="I20" s="12">
        <f t="shared" si="4"/>
        <v>461296.84793300001</v>
      </c>
      <c r="J20" s="13">
        <v>385186</v>
      </c>
      <c r="K20" s="12">
        <f t="shared" si="5"/>
        <v>76110.847932999997</v>
      </c>
      <c r="L20" s="12"/>
      <c r="M20" s="13">
        <v>76110.847932999997</v>
      </c>
      <c r="N20" s="13">
        <v>15803</v>
      </c>
      <c r="O20" s="12">
        <f t="shared" si="6"/>
        <v>113.32933240951158</v>
      </c>
      <c r="P20" s="12">
        <f t="shared" si="1"/>
        <v>100</v>
      </c>
      <c r="Q20" s="12">
        <f t="shared" si="1"/>
        <v>348.25370822695032</v>
      </c>
      <c r="R20" s="12"/>
      <c r="S20" s="12">
        <f t="shared" si="1"/>
        <v>348.25370822695032</v>
      </c>
    </row>
    <row r="21" spans="1:19">
      <c r="A21" s="10">
        <f t="shared" si="7"/>
        <v>5</v>
      </c>
      <c r="B21" s="11" t="s">
        <v>29</v>
      </c>
      <c r="C21" s="12">
        <f t="shared" si="2"/>
        <v>295515</v>
      </c>
      <c r="D21" s="13">
        <v>282073</v>
      </c>
      <c r="E21" s="12">
        <f t="shared" si="3"/>
        <v>13442</v>
      </c>
      <c r="F21" s="12"/>
      <c r="G21" s="13">
        <v>13442</v>
      </c>
      <c r="H21" s="12"/>
      <c r="I21" s="12">
        <f t="shared" si="4"/>
        <v>324329.77600000001</v>
      </c>
      <c r="J21" s="13">
        <v>282073</v>
      </c>
      <c r="K21" s="12">
        <f t="shared" si="5"/>
        <v>42256.775999999998</v>
      </c>
      <c r="L21" s="12"/>
      <c r="M21" s="13">
        <v>42256.775999999998</v>
      </c>
      <c r="N21" s="13">
        <v>4838</v>
      </c>
      <c r="O21" s="12">
        <f t="shared" si="6"/>
        <v>109.75069827250732</v>
      </c>
      <c r="P21" s="12">
        <f t="shared" si="1"/>
        <v>100</v>
      </c>
      <c r="Q21" s="12">
        <f t="shared" si="1"/>
        <v>314.36375539354259</v>
      </c>
      <c r="R21" s="12"/>
      <c r="S21" s="12">
        <f t="shared" si="1"/>
        <v>314.36375539354259</v>
      </c>
    </row>
    <row r="22" spans="1:19">
      <c r="A22" s="10">
        <f t="shared" si="7"/>
        <v>6</v>
      </c>
      <c r="B22" s="11" t="s">
        <v>30</v>
      </c>
      <c r="C22" s="12">
        <f t="shared" si="2"/>
        <v>295668</v>
      </c>
      <c r="D22" s="13">
        <v>273147</v>
      </c>
      <c r="E22" s="12">
        <f t="shared" si="3"/>
        <v>22521</v>
      </c>
      <c r="F22" s="12"/>
      <c r="G22" s="13">
        <v>22521</v>
      </c>
      <c r="H22" s="12"/>
      <c r="I22" s="12">
        <f t="shared" si="4"/>
        <v>340288.05401099997</v>
      </c>
      <c r="J22" s="13">
        <v>273147</v>
      </c>
      <c r="K22" s="12">
        <f t="shared" si="5"/>
        <v>67141.054011</v>
      </c>
      <c r="L22" s="12"/>
      <c r="M22" s="13">
        <v>67141.054011</v>
      </c>
      <c r="N22" s="13">
        <v>12974</v>
      </c>
      <c r="O22" s="12">
        <f t="shared" si="6"/>
        <v>115.09126926518934</v>
      </c>
      <c r="P22" s="12">
        <f t="shared" si="1"/>
        <v>100</v>
      </c>
      <c r="Q22" s="12">
        <f t="shared" si="1"/>
        <v>298.12643315572132</v>
      </c>
      <c r="R22" s="12"/>
      <c r="S22" s="12">
        <f t="shared" si="1"/>
        <v>298.12643315572132</v>
      </c>
    </row>
    <row r="23" spans="1:19">
      <c r="A23" s="10">
        <f t="shared" si="7"/>
        <v>7</v>
      </c>
      <c r="B23" s="11" t="s">
        <v>31</v>
      </c>
      <c r="C23" s="12">
        <f t="shared" si="2"/>
        <v>501667</v>
      </c>
      <c r="D23" s="13">
        <v>467056</v>
      </c>
      <c r="E23" s="12">
        <f t="shared" si="3"/>
        <v>34611</v>
      </c>
      <c r="F23" s="12"/>
      <c r="G23" s="13">
        <v>34611</v>
      </c>
      <c r="H23" s="12"/>
      <c r="I23" s="12">
        <f t="shared" si="4"/>
        <v>558016.36438000004</v>
      </c>
      <c r="J23" s="13">
        <v>467056</v>
      </c>
      <c r="K23" s="12">
        <f t="shared" si="5"/>
        <v>90960.364379999999</v>
      </c>
      <c r="L23" s="12"/>
      <c r="M23" s="13">
        <v>90960.364379999999</v>
      </c>
      <c r="N23" s="13">
        <v>18212</v>
      </c>
      <c r="O23" s="12">
        <f t="shared" si="6"/>
        <v>111.23242397446913</v>
      </c>
      <c r="P23" s="12">
        <f t="shared" si="1"/>
        <v>100</v>
      </c>
      <c r="Q23" s="12">
        <f t="shared" si="1"/>
        <v>262.8076749588281</v>
      </c>
      <c r="R23" s="12"/>
      <c r="S23" s="12">
        <f t="shared" si="1"/>
        <v>262.8076749588281</v>
      </c>
    </row>
    <row r="24" spans="1:19">
      <c r="A24" s="10">
        <f t="shared" si="7"/>
        <v>8</v>
      </c>
      <c r="B24" s="11" t="s">
        <v>32</v>
      </c>
      <c r="C24" s="12">
        <f t="shared" si="2"/>
        <v>423219</v>
      </c>
      <c r="D24" s="13">
        <v>396530</v>
      </c>
      <c r="E24" s="12">
        <f t="shared" si="3"/>
        <v>26689</v>
      </c>
      <c r="F24" s="12"/>
      <c r="G24" s="13">
        <v>26689</v>
      </c>
      <c r="H24" s="12"/>
      <c r="I24" s="12">
        <f t="shared" si="4"/>
        <v>497193.48215900001</v>
      </c>
      <c r="J24" s="13">
        <v>396530</v>
      </c>
      <c r="K24" s="12">
        <f t="shared" si="5"/>
        <v>100663.48215900001</v>
      </c>
      <c r="L24" s="12"/>
      <c r="M24" s="13">
        <v>100663.48215900001</v>
      </c>
      <c r="N24" s="13">
        <v>13225</v>
      </c>
      <c r="O24" s="12">
        <f t="shared" si="6"/>
        <v>117.47900783258787</v>
      </c>
      <c r="P24" s="12">
        <f t="shared" si="1"/>
        <v>100</v>
      </c>
      <c r="Q24" s="12">
        <f t="shared" si="1"/>
        <v>377.17217639851629</v>
      </c>
      <c r="R24" s="12"/>
      <c r="S24" s="12">
        <f t="shared" si="1"/>
        <v>377.17217639851629</v>
      </c>
    </row>
    <row r="25" spans="1:19">
      <c r="A25" s="10">
        <f t="shared" si="7"/>
        <v>9</v>
      </c>
      <c r="B25" s="11" t="s">
        <v>33</v>
      </c>
      <c r="C25" s="12">
        <f t="shared" si="2"/>
        <v>310443</v>
      </c>
      <c r="D25" s="13">
        <v>283293</v>
      </c>
      <c r="E25" s="12">
        <f t="shared" si="3"/>
        <v>27150</v>
      </c>
      <c r="F25" s="12"/>
      <c r="G25" s="13">
        <v>27150</v>
      </c>
      <c r="H25" s="12"/>
      <c r="I25" s="12">
        <f t="shared" si="4"/>
        <v>394276.15299999999</v>
      </c>
      <c r="J25" s="13">
        <v>283293</v>
      </c>
      <c r="K25" s="12">
        <f t="shared" si="5"/>
        <v>110983.15300000001</v>
      </c>
      <c r="L25" s="12"/>
      <c r="M25" s="13">
        <v>110983.15300000001</v>
      </c>
      <c r="N25" s="13">
        <v>24066</v>
      </c>
      <c r="O25" s="12">
        <f t="shared" si="6"/>
        <v>127.00436247555911</v>
      </c>
      <c r="P25" s="12">
        <f t="shared" si="1"/>
        <v>100</v>
      </c>
      <c r="Q25" s="12">
        <f t="shared" si="1"/>
        <v>408.77772744014732</v>
      </c>
      <c r="R25" s="12"/>
      <c r="S25" s="12">
        <f t="shared" si="1"/>
        <v>408.77772744014732</v>
      </c>
    </row>
    <row r="26" spans="1:19">
      <c r="A26" s="10">
        <f t="shared" si="7"/>
        <v>10</v>
      </c>
      <c r="B26" s="11" t="s">
        <v>34</v>
      </c>
      <c r="C26" s="12">
        <f t="shared" si="2"/>
        <v>666336</v>
      </c>
      <c r="D26" s="13">
        <v>635736</v>
      </c>
      <c r="E26" s="12">
        <f t="shared" si="3"/>
        <v>30600</v>
      </c>
      <c r="F26" s="12"/>
      <c r="G26" s="13">
        <v>30600</v>
      </c>
      <c r="H26" s="12"/>
      <c r="I26" s="12">
        <f t="shared" si="4"/>
        <v>737603.35249900003</v>
      </c>
      <c r="J26" s="13">
        <v>635736</v>
      </c>
      <c r="K26" s="12">
        <f t="shared" si="5"/>
        <v>101867.352499</v>
      </c>
      <c r="L26" s="12"/>
      <c r="M26" s="13">
        <v>101867.352499</v>
      </c>
      <c r="N26" s="13">
        <v>16695</v>
      </c>
      <c r="O26" s="12">
        <f t="shared" si="6"/>
        <v>110.69540779711737</v>
      </c>
      <c r="P26" s="12">
        <f t="shared" si="1"/>
        <v>100</v>
      </c>
      <c r="Q26" s="12">
        <f t="shared" si="1"/>
        <v>332.89984476797383</v>
      </c>
      <c r="R26" s="12"/>
      <c r="S26" s="12">
        <f t="shared" si="1"/>
        <v>332.89984476797383</v>
      </c>
    </row>
    <row r="27" spans="1:19">
      <c r="A27" s="10">
        <f t="shared" si="7"/>
        <v>11</v>
      </c>
      <c r="B27" s="11" t="s">
        <v>35</v>
      </c>
      <c r="C27" s="12">
        <f t="shared" si="2"/>
        <v>318552</v>
      </c>
      <c r="D27" s="13">
        <v>290717</v>
      </c>
      <c r="E27" s="12">
        <f t="shared" si="3"/>
        <v>27835</v>
      </c>
      <c r="F27" s="12"/>
      <c r="G27" s="13">
        <v>27835</v>
      </c>
      <c r="H27" s="12"/>
      <c r="I27" s="12">
        <f t="shared" si="4"/>
        <v>380756.53100000002</v>
      </c>
      <c r="J27" s="13">
        <v>290717</v>
      </c>
      <c r="K27" s="12">
        <f t="shared" si="5"/>
        <v>90039.531000000003</v>
      </c>
      <c r="L27" s="12"/>
      <c r="M27" s="13">
        <v>90039.531000000003</v>
      </c>
      <c r="N27" s="13">
        <v>6246</v>
      </c>
      <c r="O27" s="12">
        <f t="shared" si="6"/>
        <v>119.52727686531557</v>
      </c>
      <c r="P27" s="12">
        <f t="shared" si="1"/>
        <v>100</v>
      </c>
      <c r="Q27" s="12">
        <f t="shared" si="1"/>
        <v>323.4759511406503</v>
      </c>
      <c r="R27" s="12"/>
      <c r="S27" s="12">
        <f t="shared" si="1"/>
        <v>323.4759511406503</v>
      </c>
    </row>
    <row r="28" spans="1:19">
      <c r="A28" s="10">
        <f t="shared" si="7"/>
        <v>12</v>
      </c>
      <c r="B28" s="11" t="s">
        <v>36</v>
      </c>
      <c r="C28" s="12">
        <f t="shared" si="2"/>
        <v>363426</v>
      </c>
      <c r="D28" s="13">
        <v>333823</v>
      </c>
      <c r="E28" s="12">
        <f t="shared" si="3"/>
        <v>29603</v>
      </c>
      <c r="F28" s="12"/>
      <c r="G28" s="13">
        <v>29603</v>
      </c>
      <c r="H28" s="12"/>
      <c r="I28" s="12">
        <f t="shared" si="4"/>
        <v>425559.788</v>
      </c>
      <c r="J28" s="13">
        <v>333823</v>
      </c>
      <c r="K28" s="12">
        <f t="shared" si="5"/>
        <v>91736.788</v>
      </c>
      <c r="L28" s="12"/>
      <c r="M28" s="13">
        <v>91736.788</v>
      </c>
      <c r="N28" s="13">
        <v>16504</v>
      </c>
      <c r="O28" s="12">
        <f t="shared" si="6"/>
        <v>117.09668213061255</v>
      </c>
      <c r="P28" s="12">
        <f t="shared" si="1"/>
        <v>100</v>
      </c>
      <c r="Q28" s="12">
        <f t="shared" si="1"/>
        <v>309.8901732932473</v>
      </c>
      <c r="R28" s="12"/>
      <c r="S28" s="12">
        <f t="shared" si="1"/>
        <v>309.8901732932473</v>
      </c>
    </row>
    <row r="29" spans="1:19">
      <c r="A29" s="10">
        <f t="shared" si="7"/>
        <v>13</v>
      </c>
      <c r="B29" s="11" t="s">
        <v>37</v>
      </c>
      <c r="C29" s="12">
        <f t="shared" si="2"/>
        <v>314056</v>
      </c>
      <c r="D29" s="13">
        <v>282519</v>
      </c>
      <c r="E29" s="12">
        <f t="shared" si="3"/>
        <v>31537</v>
      </c>
      <c r="F29" s="12"/>
      <c r="G29" s="13">
        <v>31537</v>
      </c>
      <c r="H29" s="12"/>
      <c r="I29" s="12">
        <f t="shared" si="4"/>
        <v>374155.57400000002</v>
      </c>
      <c r="J29" s="13">
        <v>282519</v>
      </c>
      <c r="K29" s="12">
        <f t="shared" si="5"/>
        <v>91636.573999999993</v>
      </c>
      <c r="L29" s="12"/>
      <c r="M29" s="13">
        <v>91636.573999999993</v>
      </c>
      <c r="N29" s="13">
        <v>14053</v>
      </c>
      <c r="O29" s="12">
        <f t="shared" si="6"/>
        <v>119.13657882670607</v>
      </c>
      <c r="P29" s="12">
        <f t="shared" si="1"/>
        <v>100</v>
      </c>
      <c r="Q29" s="12">
        <f t="shared" si="1"/>
        <v>290.56845609918508</v>
      </c>
      <c r="R29" s="12"/>
      <c r="S29" s="12">
        <f t="shared" si="1"/>
        <v>290.56845609918508</v>
      </c>
    </row>
    <row r="30" spans="1:19">
      <c r="A30" s="10">
        <f t="shared" si="7"/>
        <v>14</v>
      </c>
      <c r="B30" s="11" t="s">
        <v>38</v>
      </c>
      <c r="C30" s="12">
        <f t="shared" si="2"/>
        <v>373282</v>
      </c>
      <c r="D30" s="13">
        <v>347157</v>
      </c>
      <c r="E30" s="12">
        <f t="shared" si="3"/>
        <v>26125</v>
      </c>
      <c r="F30" s="14"/>
      <c r="G30" s="13">
        <v>26125</v>
      </c>
      <c r="H30" s="14"/>
      <c r="I30" s="12">
        <f t="shared" si="4"/>
        <v>418936.09600000002</v>
      </c>
      <c r="J30" s="13">
        <v>347157</v>
      </c>
      <c r="K30" s="12">
        <f t="shared" si="5"/>
        <v>71779.096000000005</v>
      </c>
      <c r="L30" s="14"/>
      <c r="M30" s="13">
        <v>71779.096000000005</v>
      </c>
      <c r="N30" s="13">
        <v>6087</v>
      </c>
      <c r="O30" s="12">
        <f t="shared" si="6"/>
        <v>112.23045740217852</v>
      </c>
      <c r="P30" s="12">
        <f t="shared" si="1"/>
        <v>100</v>
      </c>
      <c r="Q30" s="12">
        <f t="shared" si="1"/>
        <v>274.7525205741627</v>
      </c>
      <c r="R30" s="14"/>
      <c r="S30" s="12">
        <f t="shared" si="1"/>
        <v>274.7525205741627</v>
      </c>
    </row>
    <row r="31" spans="1:19">
      <c r="A31" s="10">
        <f t="shared" si="7"/>
        <v>15</v>
      </c>
      <c r="B31" s="11" t="s">
        <v>39</v>
      </c>
      <c r="C31" s="12">
        <f t="shared" si="2"/>
        <v>213982</v>
      </c>
      <c r="D31" s="13">
        <v>193250</v>
      </c>
      <c r="E31" s="12">
        <f t="shared" si="3"/>
        <v>20732</v>
      </c>
      <c r="F31" s="14"/>
      <c r="G31" s="13">
        <v>20732</v>
      </c>
      <c r="H31" s="14"/>
      <c r="I31" s="12">
        <f t="shared" si="4"/>
        <v>262672.18900000001</v>
      </c>
      <c r="J31" s="13">
        <v>193250</v>
      </c>
      <c r="K31" s="12">
        <f t="shared" si="5"/>
        <v>69422.188999999998</v>
      </c>
      <c r="L31" s="14"/>
      <c r="M31" s="13">
        <v>69422.188999999998</v>
      </c>
      <c r="N31" s="13">
        <v>8871</v>
      </c>
      <c r="O31" s="12">
        <f t="shared" si="6"/>
        <v>122.75433868269295</v>
      </c>
      <c r="P31" s="12">
        <f t="shared" si="1"/>
        <v>100</v>
      </c>
      <c r="Q31" s="12">
        <f t="shared" si="1"/>
        <v>334.85524310245029</v>
      </c>
      <c r="R31" s="14"/>
      <c r="S31" s="12">
        <f t="shared" si="1"/>
        <v>334.85524310245029</v>
      </c>
    </row>
    <row r="32" spans="1:19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1:19">
      <c r="A33" s="16"/>
      <c r="B33" s="17"/>
    </row>
    <row r="34" spans="1:19" ht="18.75">
      <c r="A34" s="18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8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8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8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8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8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8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8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8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8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8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8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8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8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8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mergeCells count="36">
    <mergeCell ref="E7:H7"/>
    <mergeCell ref="K7:N7"/>
    <mergeCell ref="P7:S7"/>
    <mergeCell ref="A1:C1"/>
    <mergeCell ref="O1:S1"/>
    <mergeCell ref="A2:S2"/>
    <mergeCell ref="A3:S3"/>
    <mergeCell ref="A4:S4"/>
    <mergeCell ref="A8:A15"/>
    <mergeCell ref="B8:B15"/>
    <mergeCell ref="C8:H8"/>
    <mergeCell ref="I8:N8"/>
    <mergeCell ref="O8:S8"/>
    <mergeCell ref="C9:C15"/>
    <mergeCell ref="D9:D15"/>
    <mergeCell ref="E9:H9"/>
    <mergeCell ref="I9:I15"/>
    <mergeCell ref="J9:J15"/>
    <mergeCell ref="K9:N9"/>
    <mergeCell ref="O9:O15"/>
    <mergeCell ref="P9:P15"/>
    <mergeCell ref="Q9:S9"/>
    <mergeCell ref="E10:E15"/>
    <mergeCell ref="F10:G10"/>
    <mergeCell ref="H10:H15"/>
    <mergeCell ref="K10:K15"/>
    <mergeCell ref="L10:M10"/>
    <mergeCell ref="N10:N15"/>
    <mergeCell ref="Q10:Q15"/>
    <mergeCell ref="R10:S10"/>
    <mergeCell ref="F11:F15"/>
    <mergeCell ref="G11:G15"/>
    <mergeCell ref="L11:L15"/>
    <mergeCell ref="M11:M15"/>
    <mergeCell ref="R11:R15"/>
    <mergeCell ref="S11:S15"/>
  </mergeCells>
  <pageMargins left="0" right="0" top="0.5" bottom="0.75" header="0.3" footer="0.3"/>
  <pageSetup paperSize="9" scale="7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503E66-47E7-48E6-9875-7B0887BB2B6E}"/>
</file>

<file path=customXml/itemProps2.xml><?xml version="1.0" encoding="utf-8"?>
<ds:datastoreItem xmlns:ds="http://schemas.openxmlformats.org/officeDocument/2006/customXml" ds:itemID="{35168B90-1639-4132-A2AA-8BD52174F9A0}"/>
</file>

<file path=customXml/itemProps3.xml><?xml version="1.0" encoding="utf-8"?>
<ds:datastoreItem xmlns:ds="http://schemas.openxmlformats.org/officeDocument/2006/customXml" ds:itemID="{C7AD3EEB-E0E8-4A51-A1B6-1A57A6133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2019-01-28T03:54:37Z</cp:lastPrinted>
  <dcterms:created xsi:type="dcterms:W3CDTF">2019-01-28T03:52:22Z</dcterms:created>
  <dcterms:modified xsi:type="dcterms:W3CDTF">2019-01-28T07:30:58Z</dcterms:modified>
</cp:coreProperties>
</file>