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2" windowWidth="19416" windowHeight="9468"/>
  </bookViews>
  <sheets>
    <sheet name="62" sheetId="1" r:id="rId1"/>
  </sheets>
  <calcPr calcId="144525"/>
</workbook>
</file>

<file path=xl/calcChain.xml><?xml version="1.0" encoding="utf-8"?>
<calcChain xmlns="http://schemas.openxmlformats.org/spreadsheetml/2006/main">
  <c r="E35" i="1" l="1"/>
  <c r="D34" i="1"/>
  <c r="C34" i="1"/>
  <c r="E33" i="1"/>
  <c r="D31" i="1"/>
  <c r="C31" i="1"/>
  <c r="D28" i="1"/>
  <c r="D26" i="1" s="1"/>
  <c r="E27" i="1"/>
  <c r="C26" i="1"/>
  <c r="E25" i="1"/>
  <c r="E24" i="1"/>
  <c r="E23" i="1"/>
  <c r="E21" i="1"/>
  <c r="E20" i="1"/>
  <c r="D19" i="1"/>
  <c r="C19" i="1"/>
  <c r="C18" i="1"/>
  <c r="E14" i="1"/>
  <c r="E13" i="1"/>
  <c r="D12" i="1"/>
  <c r="C12" i="1"/>
  <c r="C8" i="1" s="1"/>
  <c r="E11" i="1"/>
  <c r="E10" i="1"/>
  <c r="D9" i="1"/>
  <c r="C9" i="1"/>
  <c r="E28" i="1" l="1"/>
  <c r="E12" i="1"/>
  <c r="E31" i="1"/>
  <c r="C30" i="1"/>
  <c r="E9" i="1"/>
  <c r="E34" i="1"/>
  <c r="E19" i="1"/>
  <c r="E26" i="1"/>
  <c r="D8" i="1"/>
  <c r="E18" i="1"/>
  <c r="D30" i="1" l="1"/>
  <c r="E8" i="1"/>
</calcChain>
</file>

<file path=xl/sharedStrings.xml><?xml version="1.0" encoding="utf-8"?>
<sst xmlns="http://schemas.openxmlformats.org/spreadsheetml/2006/main" count="56" uniqueCount="51">
  <si>
    <t>UBND TỈNH PHÚ YÊN</t>
  </si>
  <si>
    <t>Biểu số 62/CK-NSNN kèm theo Thông tư số 343/2016/TT-BTC</t>
  </si>
  <si>
    <t>CÂN ĐỐI NGÂN SÁCH ĐỊA PHƯƠNG NĂM 2017</t>
  </si>
  <si>
    <t>(Kèm theo Quyết định số         /QĐ-UBND ngày       /01/2019 của UBND tỉnh Phú Yên)</t>
  </si>
  <si>
    <t>Đơn vị: Triệu đồng</t>
  </si>
  <si>
    <t>STT</t>
  </si>
  <si>
    <t>NỘI DUNG</t>
  </si>
  <si>
    <t>DỰ TOÁN</t>
  </si>
  <si>
    <t>QUYẾT TOÁN</t>
  </si>
  <si>
    <t>SO SÁNH %</t>
  </si>
  <si>
    <t>A</t>
  </si>
  <si>
    <t>B</t>
  </si>
  <si>
    <t>3=2/1</t>
  </si>
  <si>
    <t>TỔNG NGUỒN THU NSĐP</t>
  </si>
  <si>
    <t>-</t>
  </si>
  <si>
    <t>Thu NSĐP hưởng 100%</t>
  </si>
  <si>
    <t>Thu NSĐP hưởng từ các khoản thu phân chia</t>
  </si>
  <si>
    <t>Thu bổ sung có mục tiêu</t>
  </si>
  <si>
    <t>Thu kết dư</t>
  </si>
  <si>
    <t>Thu chuyển nguồn từ năm trước chuyển sang</t>
  </si>
  <si>
    <t>TỔNG CHI NSĐP</t>
  </si>
  <si>
    <t>I</t>
  </si>
  <si>
    <t>Chi cân đối NSĐP</t>
  </si>
  <si>
    <t>Chi đầu tư phát triển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</si>
  <si>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</si>
  <si>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</si>
  <si>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</si>
  <si>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</si>
  <si>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</si>
  <si>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II</t>
  </si>
  <si>
    <t>Chi các chương trình mục tiêu</t>
  </si>
  <si>
    <t>Chi các chương trình mục tiêu quốc gia</t>
  </si>
  <si>
    <t>Chi các chương trình mục tiêu, nhiệm vụ</t>
  </si>
  <si>
    <t>III</t>
  </si>
  <si>
    <t>Chi chuyển nguồn sang năm sau</t>
  </si>
  <si>
    <t>C</t>
  </si>
  <si>
    <t>BỘI CHI NSĐP/BỘI THU NSĐP/KẾT DƯ NSĐP</t>
  </si>
  <si>
    <t>D</t>
  </si>
  <si>
    <t>Từ nguồn vay để trả nợ gốc</t>
  </si>
  <si>
    <t>Từ nguồn bội thu, tăng thu, tiết kiệm chi, kết dư ngân sách cấp tỉnh</t>
  </si>
  <si>
    <t>E</t>
  </si>
  <si>
    <t>TỔNG MỨC VAY CỦA NSĐP</t>
  </si>
  <si>
    <t>TỔNG MỨC DƯ NỢ VAY CUỐI NĂM CỦA NSĐP</t>
  </si>
  <si>
    <t>Đ</t>
  </si>
  <si>
    <t>Thu ngân sách địa phương được hưởng theo phân cấp</t>
  </si>
  <si>
    <t>Thu bổ sung từ NSTW</t>
  </si>
  <si>
    <t xml:space="preserve">Thu bổ sung cân đối </t>
  </si>
  <si>
    <t>Thu từ quỹ dự trữ tài chính</t>
  </si>
  <si>
    <t>CHI TRẢ NỢ GỐC CỦA NSĐP</t>
  </si>
  <si>
    <t>Vay để bù đắp bội chi</t>
  </si>
  <si>
    <t>Vay để trả nợ gốc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</si>
</sst>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;\-#,###;&quot;&quot;;_(@_)"/>
  </numFmts>
  <fonts count="27"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b/>
      <sz val="14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sz val="11"/>
      <color indexed="8"/>
      <name val="Calibri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b/>
      <sz val="12"/>
      <name val="Times New Roman"/>
      <family val="1"/>
    </font>
    <font>
      <b/>
      <sz val="12"/>
      <name val="Times New Romanh"/>
    </font>
    <font>
      <sz val="13"/>
      <name val=".VnTime"/>
      <family val="2"/>
    </font>
    <font>
      <sz val="11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7">
    <xf numFmtId="0" fontId="0" fillId="0" borderId="0"/>
    <xf numFmtId="43" fontId="12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6" fillId="0" borderId="0"/>
    <xf numFmtId="0" fontId="20" fillId="0" borderId="0"/>
    <xf numFmtId="0" fontId="18" fillId="0" borderId="0"/>
    <xf numFmtId="0" fontId="14" fillId="0" borderId="0"/>
    <xf numFmtId="0" fontId="24" fillId="0" borderId="0"/>
    <xf numFmtId="0" fontId="19" fillId="0" borderId="0"/>
  </cellStyleXfs>
  <cellXfs count="43">
    <xf numFmtId="0" fontId="0" fillId="0" borderId="0" xfId="0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3" fontId="2" fillId="0" borderId="0" xfId="0" applyNumberFormat="1" applyFont="1"/>
    <xf numFmtId="0" fontId="10" fillId="0" borderId="0" xfId="0" applyFont="1"/>
    <xf numFmtId="0" fontId="11" fillId="0" borderId="0" xfId="0" applyFont="1"/>
    <xf numFmtId="0" fontId="22" fillId="0" borderId="6" xfId="7" applyFont="1" applyFill="1" applyBorder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1" fillId="0" borderId="7" xfId="13" applyFont="1" applyFill="1" applyBorder="1" applyAlignment="1">
      <alignment horizontal="center"/>
    </xf>
    <xf numFmtId="0" fontId="4" fillId="0" borderId="9" xfId="13" applyFont="1" applyFill="1" applyBorder="1"/>
    <xf numFmtId="0" fontId="4" fillId="0" borderId="7" xfId="13" applyFont="1" applyFill="1" applyBorder="1"/>
    <xf numFmtId="0" fontId="21" fillId="0" borderId="8" xfId="13" applyFont="1" applyFill="1" applyBorder="1" applyAlignment="1">
      <alignment horizontal="center"/>
    </xf>
    <xf numFmtId="0" fontId="25" fillId="0" borderId="7" xfId="13" applyFont="1" applyFill="1" applyBorder="1"/>
    <xf numFmtId="0" fontId="21" fillId="0" borderId="9" xfId="13" applyFont="1" applyFill="1" applyBorder="1" applyAlignment="1">
      <alignment horizontal="left" wrapText="1"/>
    </xf>
    <xf numFmtId="0" fontId="25" fillId="0" borderId="10" xfId="13" applyFont="1" applyFill="1" applyBorder="1"/>
    <xf numFmtId="0" fontId="26" fillId="0" borderId="1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wrapText="1"/>
    </xf>
    <xf numFmtId="3" fontId="26" fillId="0" borderId="3" xfId="0" applyNumberFormat="1" applyFont="1" applyBorder="1" applyAlignment="1">
      <alignment wrapText="1"/>
    </xf>
    <xf numFmtId="2" fontId="26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wrapText="1"/>
    </xf>
    <xf numFmtId="0" fontId="2" fillId="0" borderId="4" xfId="0" quotePrefix="1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vertical="center" wrapText="1"/>
    </xf>
    <xf numFmtId="3" fontId="26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Fill="1" applyBorder="1" applyAlignment="1">
      <alignment vertical="center" wrapText="1"/>
    </xf>
    <xf numFmtId="3" fontId="26" fillId="0" borderId="4" xfId="0" applyNumberFormat="1" applyFont="1" applyFill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3" fontId="26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7">
    <cellStyle name="Comma 2" xfId="8"/>
    <cellStyle name="Comma 2 2" xfId="1"/>
    <cellStyle name="Currency 2" xfId="9"/>
    <cellStyle name="HAI" xfId="10"/>
    <cellStyle name="Normal" xfId="0" builtinId="0"/>
    <cellStyle name="Normal 10" xfId="2"/>
    <cellStyle name="Normal 11" xfId="13"/>
    <cellStyle name="Normal 2" xfId="3"/>
    <cellStyle name="Normal 2 2" xfId="4"/>
    <cellStyle name="Normal 3" xfId="11"/>
    <cellStyle name="Normal 3 2" xfId="5"/>
    <cellStyle name="Normal 4" xfId="12"/>
    <cellStyle name="Normal 5" xfId="6"/>
    <cellStyle name="Normal 6" xfId="14"/>
    <cellStyle name="Normal 7" xfId="15"/>
    <cellStyle name="Normal 8" xfId="16"/>
    <cellStyle name="Normal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Zeros="0" tabSelected="1" topLeftCell="A16" workbookViewId="0">
      <selection activeCell="B26" sqref="B26"/>
    </sheetView>
  </sheetViews>
  <sheetFormatPr defaultRowHeight="15.6"/>
  <cols>
    <col min="1" max="1" width="5.69921875" style="1" customWidth="1"/>
    <col min="2" max="2" width="56" style="1" customWidth="1"/>
    <col min="3" max="3" width="11.3984375" style="1" customWidth="1"/>
    <col min="4" max="4" width="13.09765625" style="1" customWidth="1"/>
    <col min="5" max="5" width="8.19921875" style="1" customWidth="1"/>
    <col min="6" max="16384" width="8.796875" style="1"/>
  </cols>
  <sheetData>
    <row r="1" spans="1:7" ht="15.75" customHeight="1">
      <c r="A1" s="13" t="s">
        <v>0</v>
      </c>
      <c r="B1" s="13"/>
      <c r="D1" s="14" t="s">
        <v>1</v>
      </c>
      <c r="E1" s="14"/>
      <c r="F1" s="2"/>
      <c r="G1" s="2"/>
    </row>
    <row r="2" spans="1:7" ht="30.75" customHeight="1">
      <c r="A2" s="3"/>
      <c r="B2" s="4"/>
      <c r="C2" s="4"/>
      <c r="D2" s="14"/>
      <c r="E2" s="14"/>
      <c r="F2" s="5"/>
      <c r="G2" s="5"/>
    </row>
    <row r="3" spans="1:7" ht="17.399999999999999">
      <c r="A3" s="15" t="s">
        <v>2</v>
      </c>
      <c r="B3" s="15"/>
      <c r="C3" s="15"/>
      <c r="D3" s="15"/>
      <c r="E3" s="15"/>
    </row>
    <row r="4" spans="1:7">
      <c r="A4" s="16" t="s">
        <v>3</v>
      </c>
      <c r="B4" s="16"/>
      <c r="C4" s="16"/>
      <c r="D4" s="16"/>
      <c r="E4" s="16"/>
      <c r="F4" s="2"/>
      <c r="G4" s="2"/>
    </row>
    <row r="5" spans="1:7">
      <c r="E5" s="6" t="s">
        <v>4</v>
      </c>
    </row>
    <row r="6" spans="1:7" ht="50.4">
      <c r="A6" s="7" t="s">
        <v>5</v>
      </c>
      <c r="B6" s="7" t="s">
        <v>6</v>
      </c>
      <c r="C6" s="7" t="s">
        <v>7</v>
      </c>
      <c r="D6" s="7" t="s">
        <v>8</v>
      </c>
      <c r="E6" s="8" t="s">
        <v>9</v>
      </c>
    </row>
    <row r="7" spans="1:7">
      <c r="A7" s="24" t="s">
        <v>10</v>
      </c>
      <c r="B7" s="24" t="s">
        <v>11</v>
      </c>
      <c r="C7" s="24">
        <v>1</v>
      </c>
      <c r="D7" s="24">
        <v>2</v>
      </c>
      <c r="E7" s="24" t="s">
        <v>12</v>
      </c>
    </row>
    <row r="8" spans="1:7">
      <c r="A8" s="25" t="s">
        <v>10</v>
      </c>
      <c r="B8" s="12" t="s">
        <v>13</v>
      </c>
      <c r="C8" s="26">
        <f>C9+C12+C15+C16+C17</f>
        <v>7034100</v>
      </c>
      <c r="D8" s="26">
        <f>D9+D12+D15+D16+D17</f>
        <v>10031418.333587</v>
      </c>
      <c r="E8" s="27">
        <f>D8/C8*100</f>
        <v>142.61125564872549</v>
      </c>
    </row>
    <row r="9" spans="1:7">
      <c r="A9" s="28">
        <v>1</v>
      </c>
      <c r="B9" s="19" t="s">
        <v>44</v>
      </c>
      <c r="C9" s="29">
        <f>SUM(C10:C11)</f>
        <v>3470485</v>
      </c>
      <c r="D9" s="29">
        <f>SUM(D10:D11)</f>
        <v>3404263</v>
      </c>
      <c r="E9" s="30">
        <f t="shared" ref="E9:E35" si="0">D9/C9*100</f>
        <v>98.091851715250172</v>
      </c>
    </row>
    <row r="10" spans="1:7">
      <c r="A10" s="28" t="s">
        <v>14</v>
      </c>
      <c r="B10" s="18" t="s">
        <v>15</v>
      </c>
      <c r="C10" s="29">
        <v>1249280</v>
      </c>
      <c r="D10" s="29">
        <v>1924799</v>
      </c>
      <c r="E10" s="30">
        <f t="shared" si="0"/>
        <v>154.07266585553279</v>
      </c>
    </row>
    <row r="11" spans="1:7">
      <c r="A11" s="28" t="s">
        <v>14</v>
      </c>
      <c r="B11" s="18" t="s">
        <v>16</v>
      </c>
      <c r="C11" s="29">
        <v>2221205</v>
      </c>
      <c r="D11" s="29">
        <v>1479464</v>
      </c>
      <c r="E11" s="30">
        <f t="shared" si="0"/>
        <v>66.606369065439708</v>
      </c>
    </row>
    <row r="12" spans="1:7">
      <c r="A12" s="28">
        <v>2</v>
      </c>
      <c r="B12" s="19" t="s">
        <v>45</v>
      </c>
      <c r="C12" s="29">
        <f>SUM(C13:C14)</f>
        <v>3563615</v>
      </c>
      <c r="D12" s="29">
        <f>SUM(D13:D14)</f>
        <v>4427896.3335870001</v>
      </c>
      <c r="E12" s="30">
        <f t="shared" si="0"/>
        <v>124.25293791801305</v>
      </c>
    </row>
    <row r="13" spans="1:7">
      <c r="A13" s="31" t="s">
        <v>14</v>
      </c>
      <c r="B13" s="19" t="s">
        <v>46</v>
      </c>
      <c r="C13" s="29">
        <v>2904044</v>
      </c>
      <c r="D13" s="29">
        <v>2904044</v>
      </c>
      <c r="E13" s="30">
        <f t="shared" si="0"/>
        <v>100</v>
      </c>
    </row>
    <row r="14" spans="1:7">
      <c r="A14" s="31" t="s">
        <v>14</v>
      </c>
      <c r="B14" s="19" t="s">
        <v>17</v>
      </c>
      <c r="C14" s="29">
        <v>659571</v>
      </c>
      <c r="D14" s="29">
        <v>1523852.3335869999</v>
      </c>
      <c r="E14" s="30">
        <f t="shared" si="0"/>
        <v>231.03689118942464</v>
      </c>
    </row>
    <row r="15" spans="1:7">
      <c r="A15" s="28">
        <v>3</v>
      </c>
      <c r="B15" s="19" t="s">
        <v>47</v>
      </c>
      <c r="C15" s="29"/>
      <c r="D15" s="29"/>
      <c r="E15" s="30"/>
    </row>
    <row r="16" spans="1:7">
      <c r="A16" s="28">
        <v>4</v>
      </c>
      <c r="B16" s="19" t="s">
        <v>18</v>
      </c>
      <c r="C16" s="29"/>
      <c r="D16" s="29">
        <v>202424</v>
      </c>
      <c r="E16" s="30"/>
    </row>
    <row r="17" spans="1:7">
      <c r="A17" s="28">
        <v>5</v>
      </c>
      <c r="B17" s="19" t="s">
        <v>19</v>
      </c>
      <c r="C17" s="29"/>
      <c r="D17" s="29">
        <v>1996835</v>
      </c>
      <c r="E17" s="30"/>
    </row>
    <row r="18" spans="1:7">
      <c r="A18" s="32" t="s">
        <v>11</v>
      </c>
      <c r="B18" s="33" t="s">
        <v>20</v>
      </c>
      <c r="C18" s="34">
        <f>C19+C26</f>
        <v>7093800</v>
      </c>
      <c r="D18" s="34">
        <v>9286594</v>
      </c>
      <c r="E18" s="27">
        <f t="shared" si="0"/>
        <v>130.91141560235698</v>
      </c>
      <c r="G18" s="9"/>
    </row>
    <row r="19" spans="1:7">
      <c r="A19" s="32" t="s">
        <v>21</v>
      </c>
      <c r="B19" s="33" t="s">
        <v>22</v>
      </c>
      <c r="C19" s="34">
        <f>SUM(C20:C25)</f>
        <v>6434229</v>
      </c>
      <c r="D19" s="34">
        <f>SUM(D20:D25)</f>
        <v>5858030</v>
      </c>
      <c r="E19" s="27">
        <f t="shared" si="0"/>
        <v>91.044785630104244</v>
      </c>
    </row>
    <row r="20" spans="1:7">
      <c r="A20" s="28">
        <v>1</v>
      </c>
      <c r="B20" s="35" t="s">
        <v>23</v>
      </c>
      <c r="C20" s="29">
        <v>1107360</v>
      </c>
      <c r="D20" s="29">
        <v>990834</v>
      </c>
      <c r="E20" s="30">
        <f t="shared" si="0"/>
        <v>89.477134807108811</v>
      </c>
    </row>
    <row r="21" spans="1:7">
      <c r="A21" s="28">
        <v>2</v>
      </c>
      <c r="B21" s="35" t="s">
        <v>24</v>
      </c>
      <c r="C21" s="29">
        <v>4998879</v>
      </c>
      <c r="D21" s="29">
        <v>4862861</v>
      </c>
      <c r="E21" s="30">
        <f t="shared" si="0"/>
        <v>97.279029958516688</v>
      </c>
    </row>
    <row r="22" spans="1:7">
      <c r="A22" s="28">
        <v>3</v>
      </c>
      <c r="B22" s="35" t="s">
        <v>25</v>
      </c>
      <c r="C22" s="29"/>
      <c r="D22" s="29">
        <v>3335</v>
      </c>
      <c r="E22" s="30"/>
    </row>
    <row r="23" spans="1:7">
      <c r="A23" s="28">
        <v>4</v>
      </c>
      <c r="B23" s="35" t="s">
        <v>26</v>
      </c>
      <c r="C23" s="29">
        <v>1000</v>
      </c>
      <c r="D23" s="29">
        <v>1000</v>
      </c>
      <c r="E23" s="30">
        <f t="shared" si="0"/>
        <v>100</v>
      </c>
    </row>
    <row r="24" spans="1:7">
      <c r="A24" s="28">
        <v>5</v>
      </c>
      <c r="B24" s="35" t="s">
        <v>27</v>
      </c>
      <c r="C24" s="29">
        <v>110190</v>
      </c>
      <c r="D24" s="29"/>
      <c r="E24" s="30">
        <f t="shared" si="0"/>
        <v>0</v>
      </c>
    </row>
    <row r="25" spans="1:7">
      <c r="A25" s="28">
        <v>6</v>
      </c>
      <c r="B25" s="35" t="s">
        <v>28</v>
      </c>
      <c r="C25" s="29">
        <v>216800</v>
      </c>
      <c r="D25" s="29"/>
      <c r="E25" s="30">
        <f t="shared" si="0"/>
        <v>0</v>
      </c>
    </row>
    <row r="26" spans="1:7">
      <c r="A26" s="32" t="s">
        <v>29</v>
      </c>
      <c r="B26" s="33" t="s">
        <v>30</v>
      </c>
      <c r="C26" s="34">
        <f>SUM(C27:C28)</f>
        <v>659571</v>
      </c>
      <c r="D26" s="34">
        <f>SUM(D27:D28)</f>
        <v>1208542</v>
      </c>
      <c r="E26" s="27">
        <f t="shared" si="0"/>
        <v>183.231524733501</v>
      </c>
    </row>
    <row r="27" spans="1:7">
      <c r="A27" s="28">
        <v>1</v>
      </c>
      <c r="B27" s="35" t="s">
        <v>31</v>
      </c>
      <c r="C27" s="29">
        <v>178236</v>
      </c>
      <c r="D27" s="29">
        <v>171837</v>
      </c>
      <c r="E27" s="30">
        <f t="shared" si="0"/>
        <v>96.409816198747734</v>
      </c>
    </row>
    <row r="28" spans="1:7">
      <c r="A28" s="28">
        <v>2</v>
      </c>
      <c r="B28" s="35" t="s">
        <v>32</v>
      </c>
      <c r="C28" s="29">
        <v>481335</v>
      </c>
      <c r="D28" s="29">
        <f>1036705</f>
        <v>1036705</v>
      </c>
      <c r="E28" s="30">
        <f t="shared" si="0"/>
        <v>215.38117942804908</v>
      </c>
    </row>
    <row r="29" spans="1:7">
      <c r="A29" s="32" t="s">
        <v>33</v>
      </c>
      <c r="B29" s="33" t="s">
        <v>34</v>
      </c>
      <c r="C29" s="36"/>
      <c r="D29" s="37">
        <v>2158375</v>
      </c>
      <c r="E29" s="30"/>
    </row>
    <row r="30" spans="1:7">
      <c r="A30" s="32" t="s">
        <v>35</v>
      </c>
      <c r="B30" s="33" t="s">
        <v>36</v>
      </c>
      <c r="C30" s="37">
        <f>C18-C8</f>
        <v>59700</v>
      </c>
      <c r="D30" s="37">
        <f>D8-D18</f>
        <v>744824.33358700015</v>
      </c>
      <c r="E30" s="27"/>
    </row>
    <row r="31" spans="1:7">
      <c r="A31" s="32" t="s">
        <v>37</v>
      </c>
      <c r="B31" s="22" t="s">
        <v>48</v>
      </c>
      <c r="C31" s="37">
        <f>SUM(C32:C33)</f>
        <v>99000</v>
      </c>
      <c r="D31" s="37">
        <f>SUM(D32:D33)</f>
        <v>99000</v>
      </c>
      <c r="E31" s="27">
        <f t="shared" si="0"/>
        <v>100</v>
      </c>
    </row>
    <row r="32" spans="1:7">
      <c r="A32" s="28">
        <v>1</v>
      </c>
      <c r="B32" s="35" t="s">
        <v>38</v>
      </c>
      <c r="C32" s="29">
        <v>0</v>
      </c>
      <c r="D32" s="29">
        <v>0</v>
      </c>
      <c r="E32" s="30"/>
    </row>
    <row r="33" spans="1:5">
      <c r="A33" s="28">
        <v>2</v>
      </c>
      <c r="B33" s="35" t="s">
        <v>39</v>
      </c>
      <c r="C33" s="29">
        <v>99000</v>
      </c>
      <c r="D33" s="29">
        <v>99000</v>
      </c>
      <c r="E33" s="38">
        <f t="shared" si="0"/>
        <v>100</v>
      </c>
    </row>
    <row r="34" spans="1:5">
      <c r="A34" s="17" t="s">
        <v>43</v>
      </c>
      <c r="B34" s="33" t="s">
        <v>41</v>
      </c>
      <c r="C34" s="34">
        <f>SUM(C35:C36)</f>
        <v>59700</v>
      </c>
      <c r="D34" s="34">
        <f>SUM(D35:D36)</f>
        <v>0</v>
      </c>
      <c r="E34" s="27">
        <f t="shared" si="0"/>
        <v>0</v>
      </c>
    </row>
    <row r="35" spans="1:5">
      <c r="A35" s="28">
        <v>1</v>
      </c>
      <c r="B35" s="21" t="s">
        <v>49</v>
      </c>
      <c r="C35" s="29">
        <v>59700</v>
      </c>
      <c r="D35" s="29">
        <v>0</v>
      </c>
      <c r="E35" s="30">
        <f t="shared" si="0"/>
        <v>0</v>
      </c>
    </row>
    <row r="36" spans="1:5">
      <c r="A36" s="28">
        <v>2</v>
      </c>
      <c r="B36" s="23" t="s">
        <v>50</v>
      </c>
      <c r="C36" s="29">
        <v>0</v>
      </c>
      <c r="D36" s="29">
        <v>0</v>
      </c>
      <c r="E36" s="30"/>
    </row>
    <row r="37" spans="1:5">
      <c r="A37" s="20" t="s">
        <v>40</v>
      </c>
      <c r="B37" s="39" t="s">
        <v>42</v>
      </c>
      <c r="C37" s="40"/>
      <c r="D37" s="41">
        <v>244949.55</v>
      </c>
      <c r="E37" s="42"/>
    </row>
    <row r="38" spans="1:5" ht="16.8">
      <c r="A38" s="10"/>
      <c r="B38" s="10"/>
      <c r="C38" s="10"/>
      <c r="D38" s="10"/>
      <c r="E38" s="10"/>
    </row>
    <row r="42" spans="1:5" ht="18">
      <c r="B42" s="11"/>
    </row>
  </sheetData>
  <mergeCells count="4">
    <mergeCell ref="A1:B1"/>
    <mergeCell ref="D1:E2"/>
    <mergeCell ref="A3:E3"/>
    <mergeCell ref="A4:E4"/>
  </mergeCells>
  <printOptions horizontalCentered="1"/>
  <pageMargins left="0" right="0" top="0.74803149606299213" bottom="0.55118110236220474" header="0.31496062992125984" footer="0.31496062992125984"/>
  <pageSetup paperSize="9" scale="9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F99022-F50C-48E6-A388-A046111E35D3}"/>
</file>

<file path=customXml/itemProps2.xml><?xml version="1.0" encoding="utf-8"?>
<ds:datastoreItem xmlns:ds="http://schemas.openxmlformats.org/officeDocument/2006/customXml" ds:itemID="{03FD64F6-DA62-4E7E-B438-6DCAA144A78A}"/>
</file>

<file path=customXml/itemProps3.xml><?xml version="1.0" encoding="utf-8"?>
<ds:datastoreItem xmlns:ds="http://schemas.openxmlformats.org/officeDocument/2006/customXml" ds:itemID="{C35311F8-FCE2-478D-AFF1-3E67A3ED76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Pham Thi Hong Tam</cp:lastModifiedBy>
  <dcterms:created xsi:type="dcterms:W3CDTF">2020-01-07T00:49:17Z</dcterms:created>
  <dcterms:modified xsi:type="dcterms:W3CDTF">2020-01-07T02:51:58Z</dcterms:modified>
</cp:coreProperties>
</file>