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externalLinks/externalLink3.xml" ContentType="application/vnd.openxmlformats-officedocument.spreadsheetml.externalLink+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4.xml" ContentType="application/vnd.openxmlformats-officedocument.spreadsheetml.externalLink+xml"/>
  <Override PartName="/xl/comments1.xml" ContentType="application/vnd.openxmlformats-officedocument.spreadsheetml.comments+xml"/>
  <Override PartName="/xl/calcChain.xml" ContentType="application/vnd.openxmlformats-officedocument.spreadsheetml.calcChain+xml"/>
  <Override PartName="/xl/externalLinks/externalLink2.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400" windowHeight="7740"/>
  </bookViews>
  <sheets>
    <sheet name="64" sheetId="1" r:id="rId1"/>
  </sheets>
  <externalReferences>
    <externalReference r:id="rId2"/>
    <externalReference r:id="rId3"/>
    <externalReference r:id="rId4"/>
    <externalReference r:id="rId5"/>
  </externalReferences>
  <definedNames>
    <definedName name="\b1001">#REF!</definedName>
    <definedName name="\b1501">#REF!</definedName>
    <definedName name="\b1502">#REF!</definedName>
    <definedName name="\b2001">#REF!</definedName>
    <definedName name="\b2002">#REF!</definedName>
    <definedName name="\b2501">#REF!</definedName>
    <definedName name="\b2502">#REF!</definedName>
    <definedName name="\b3001">#REF!</definedName>
    <definedName name="\v100">#REF!</definedName>
    <definedName name="\v75">#REF!</definedName>
    <definedName name="_">#N/A</definedName>
    <definedName name="_06">#REF!</definedName>
    <definedName name="_07">#REF!</definedName>
    <definedName name="_1">#N/A</definedName>
    <definedName name="_1000A01">#N/A</definedName>
    <definedName name="_2">#N/A</definedName>
    <definedName name="_40x4">5100</definedName>
    <definedName name="_a1" hidden="1">{"'Sheet1'!$L$16"}</definedName>
    <definedName name="_a129"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boi1">#REF!</definedName>
    <definedName name="_boi2">#REF!</definedName>
    <definedName name="_boi3">#REF!</definedName>
    <definedName name="_boi4">#REF!</definedName>
    <definedName name="_btm10">#REF!</definedName>
    <definedName name="_btm100">#REF!</definedName>
    <definedName name="_BTM150">#REF!</definedName>
    <definedName name="_BTM200">#REF!</definedName>
    <definedName name="_BTM250">#REF!</definedName>
    <definedName name="_btM300">#REF!</definedName>
    <definedName name="_BTM50">#REF!</definedName>
    <definedName name="_Bvc1">#REF!</definedName>
    <definedName name="_C_Lphi_4ab">#REF!</definedName>
    <definedName name="_cao1">#REF!</definedName>
    <definedName name="_cao2">#REF!</definedName>
    <definedName name="_cao3">#REF!</definedName>
    <definedName name="_cao4">#REF!</definedName>
    <definedName name="_cao5">#REF!</definedName>
    <definedName name="_cao6">#REF!</definedName>
    <definedName name="_chk1">#REF!</definedName>
    <definedName name="_CON1">#REF!</definedName>
    <definedName name="_CON2">#REF!</definedName>
    <definedName name="_CPhi_Bhiem">#REF!</definedName>
    <definedName name="_CPhi_BQLDA">#REF!</definedName>
    <definedName name="_CPhi_DBaoGT">#REF!</definedName>
    <definedName name="_CPhi_Kdinh">#REF!</definedName>
    <definedName name="_CPhi_Nthu_KThanh">#REF!</definedName>
    <definedName name="_CPhi_QToan">#REF!</definedName>
    <definedName name="_CPhiTKe_13">#REF!</definedName>
    <definedName name="_ct456789">IF(#REF!="","",#REF!*#REF!)</definedName>
    <definedName name="_dai1">#REF!</definedName>
    <definedName name="_dai2">#REF!</definedName>
    <definedName name="_dai3">#REF!</definedName>
    <definedName name="_dai4">#REF!</definedName>
    <definedName name="_dai5">#REF!</definedName>
    <definedName name="_dai6">#REF!</definedName>
    <definedName name="_dan1">#REF!</definedName>
    <definedName name="_dan2">#REF!</definedName>
    <definedName name="_dao1">#REF!</definedName>
    <definedName name="_dbu1">#REF!</definedName>
    <definedName name="_dbu2">#REF!</definedName>
    <definedName name="_ddn400">#REF!</definedName>
    <definedName name="_ddn600">#REF!</definedName>
    <definedName name="_FIL2">#REF!</definedName>
    <definedName name="_Fill" hidden="1">#REF!</definedName>
    <definedName name="_gon4">#REF!</definedName>
    <definedName name="_h1" hidden="1">{"'Sheet1'!$L$16"}</definedName>
    <definedName name="_hom2">#REF!</definedName>
    <definedName name="_hu1" hidden="1">{"'Sheet1'!$L$16"}</definedName>
    <definedName name="_hu2" hidden="1">{"'Sheet1'!$L$16"}</definedName>
    <definedName name="_hu5" hidden="1">{"'Sheet1'!$L$16"}</definedName>
    <definedName name="_hu6" hidden="1">{"'Sheet1'!$L$16"}</definedName>
    <definedName name="_Key1" hidden="1">#REF!</definedName>
    <definedName name="_Key2" hidden="1">#REF!</definedName>
    <definedName name="_kl1">#REF!</definedName>
    <definedName name="_KM188">#REF!</definedName>
    <definedName name="_km189">#REF!</definedName>
    <definedName name="_km190">#REF!</definedName>
    <definedName name="_km191">#REF!</definedName>
    <definedName name="_km192">#REF!</definedName>
    <definedName name="_km193">#REF!</definedName>
    <definedName name="_km194">#REF!</definedName>
    <definedName name="_km195">#REF!</definedName>
    <definedName name="_km196">#REF!</definedName>
    <definedName name="_km197">#REF!</definedName>
    <definedName name="_km198">#REF!</definedName>
    <definedName name="_L1">#REF!</definedName>
    <definedName name="_L2">#REF!</definedName>
    <definedName name="_lap1">#REF!</definedName>
    <definedName name="_lap2">#REF!</definedName>
    <definedName name="_Lvc1">#REF!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NSO2" hidden="1">{"'Sheet1'!$L$16"}</definedName>
    <definedName name="_NSO3" hidden="1">{"'Sheet1'!$L$16"}</definedName>
    <definedName name="_Order1" hidden="1">255</definedName>
    <definedName name="_Order2" hidden="1">255</definedName>
    <definedName name="_Ph30">#REF!</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_PXB80">#REF!</definedName>
    <definedName name="_R">#REF!</definedName>
    <definedName name="_Regression_Out" hidden="1">#REF!</definedName>
    <definedName name="_Regression_X" hidden="1">#REF!</definedName>
    <definedName name="_Regression_Y" hidden="1">#REF!</definedName>
    <definedName name="_RHH1">#REF!</definedName>
    <definedName name="_RHH10">#REF!</definedName>
    <definedName name="_RHP1">#REF!</definedName>
    <definedName name="_RHP10">#REF!</definedName>
    <definedName name="_RI1">#REF!</definedName>
    <definedName name="_RI10">#REF!</definedName>
    <definedName name="_RII1">#REF!</definedName>
    <definedName name="_RII10">#REF!</definedName>
    <definedName name="_RIP1">#REF!</definedName>
    <definedName name="_RIP10">#REF!</definedName>
    <definedName name="_rp95">#REF!</definedName>
    <definedName name="_sat10">#REF!</definedName>
    <definedName name="_sat14">#REF!</definedName>
    <definedName name="_sat16">#REF!</definedName>
    <definedName name="_sat20">#REF!</definedName>
    <definedName name="_sat8">#REF!</definedName>
    <definedName name="_sc1">#REF!</definedName>
    <definedName name="_SC2">#REF!</definedName>
    <definedName name="_sc3">#REF!</definedName>
    <definedName name="_slg1">#REF!</definedName>
    <definedName name="_slg2">#REF!</definedName>
    <definedName name="_slg3">#REF!</definedName>
    <definedName name="_slg4">#REF!</definedName>
    <definedName name="_slg5">#REF!</definedName>
    <definedName name="_slg6">#REF!</definedName>
    <definedName name="_SN3">#REF!</definedName>
    <definedName name="_Sort" hidden="1">#REF!</definedName>
    <definedName name="_sua20">#REF!</definedName>
    <definedName name="_sua30">#REF!</definedName>
    <definedName name="_t9">#REF!</definedName>
    <definedName name="_TB1">#REF!</definedName>
    <definedName name="_TH1">#REF!</definedName>
    <definedName name="_TH2">#REF!</definedName>
    <definedName name="_TH3">#REF!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a100">#REF!</definedName>
    <definedName name="_tra102">#REF!</definedName>
    <definedName name="_tra104">#REF!</definedName>
    <definedName name="_tra106">#REF!</definedName>
    <definedName name="_tra108">#REF!</definedName>
    <definedName name="_tra110">#REF!</definedName>
    <definedName name="_tra112">#REF!</definedName>
    <definedName name="_tra114">#REF!</definedName>
    <definedName name="_tra116">#REF!</definedName>
    <definedName name="_tra118">#REF!</definedName>
    <definedName name="_tra120">#REF!</definedName>
    <definedName name="_tra122">#REF!</definedName>
    <definedName name="_tra124">#REF!</definedName>
    <definedName name="_tra126">#REF!</definedName>
    <definedName name="_tra128">#REF!</definedName>
    <definedName name="_tra130">#REF!</definedName>
    <definedName name="_tra132">#REF!</definedName>
    <definedName name="_tra134">#REF!</definedName>
    <definedName name="_tra136">#REF!</definedName>
    <definedName name="_tra138">#REF!</definedName>
    <definedName name="_tra140">#REF!</definedName>
    <definedName name="_tra70">#REF!</definedName>
    <definedName name="_tra72">#REF!</definedName>
    <definedName name="_tra74">#REF!</definedName>
    <definedName name="_tra76">#REF!</definedName>
    <definedName name="_tra78">#REF!</definedName>
    <definedName name="_tra80">#REF!</definedName>
    <definedName name="_tra82">#REF!</definedName>
    <definedName name="_tra84">#REF!</definedName>
    <definedName name="_tra86">#REF!</definedName>
    <definedName name="_tra88">#REF!</definedName>
    <definedName name="_tra90">#REF!</definedName>
    <definedName name="_tra92">#REF!</definedName>
    <definedName name="_tra94">#REF!</definedName>
    <definedName name="_tra96">#REF!</definedName>
    <definedName name="_tra98">#REF!</definedName>
    <definedName name="_tz593">#REF!</definedName>
    <definedName name="_vc1">#REF!</definedName>
    <definedName name="_vc2">#REF!</definedName>
    <definedName name="_vc3">#REF!</definedName>
    <definedName name="_vl1">#REF!</definedName>
    <definedName name="_VL100">#REF!</definedName>
    <definedName name="_VL200">#REF!</definedName>
    <definedName name="_VL250">#REF!</definedName>
    <definedName name="_xb80">#REF!</definedName>
    <definedName name="A.">#REF!</definedName>
    <definedName name="a_">#REF!</definedName>
    <definedName name="a0.75">#REF!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277Print_Titles">#REF!</definedName>
    <definedName name="A35_">#REF!</definedName>
    <definedName name="A50_">#REF!</definedName>
    <definedName name="A6N2">#REF!</definedName>
    <definedName name="A6N3">#REF!</definedName>
    <definedName name="A70_">#REF!</definedName>
    <definedName name="A95_">#REF!</definedName>
    <definedName name="AA">#REF!</definedName>
    <definedName name="AB">#REF!</definedName>
    <definedName name="abc">#REF!</definedName>
    <definedName name="AC120_">#REF!</definedName>
    <definedName name="AC35_">#REF!</definedName>
    <definedName name="AC50_">#REF!</definedName>
    <definedName name="AC70_">#REF!</definedName>
    <definedName name="AC95_">#REF!</definedName>
    <definedName name="AD">#N/A</definedName>
    <definedName name="Address">#REF!</definedName>
    <definedName name="ADEQ">#REF!</definedName>
    <definedName name="ADP">#REF!</definedName>
    <definedName name="Ag_">#REF!</definedName>
    <definedName name="ag15F80">#REF!</definedName>
    <definedName name="ah">#REF!</definedName>
    <definedName name="AKHAC">#REF!</definedName>
    <definedName name="All_Item">#REF!</definedName>
    <definedName name="ALPIN">#N/A</definedName>
    <definedName name="ALPJYOU">#N/A</definedName>
    <definedName name="ALPTOI">#N/A</definedName>
    <definedName name="ALTINH">#REF!</definedName>
    <definedName name="am.">#REF!</definedName>
    <definedName name="Anguon">'[4]Dt 2001'!#REF!</definedName>
    <definedName name="ANN">#REF!</definedName>
    <definedName name="anpha">#REF!</definedName>
    <definedName name="ANQD">#REF!</definedName>
    <definedName name="ANQQH">'[4]Dt 2001'!#REF!</definedName>
    <definedName name="ANSNN">'[4]Dt 2001'!#REF!</definedName>
    <definedName name="ANSNNxnk">'[4]Dt 2001'!#REF!</definedName>
    <definedName name="APC">'[4]Dt 2001'!#REF!</definedName>
    <definedName name="Aptomat">#REF!</definedName>
    <definedName name="AQ">#REF!</definedName>
    <definedName name="As_">#REF!</definedName>
    <definedName name="ATW">#REF!</definedName>
    <definedName name="b1_">#REF!</definedName>
    <definedName name="b2_">#REF!</definedName>
    <definedName name="b3_">#REF!</definedName>
    <definedName name="b4_">#REF!</definedName>
    <definedName name="BANG_CHI_TIET_THI_NGHIEM_CONG_TO">#REF!</definedName>
    <definedName name="BANG_CHI_TIET_THI_NGHIEM_DZ0.4KV">#REF!</definedName>
    <definedName name="Bang_cly">#REF!</definedName>
    <definedName name="Bang_CVC">#REF!</definedName>
    <definedName name="bang_gia">#REF!</definedName>
    <definedName name="BANG_TONG_HOP_CONG_TO">#REF!</definedName>
    <definedName name="BANG_TONG_HOP_DZ0.4KV">#REF!</definedName>
    <definedName name="BANG_TONG_HOP_DZ22KV">#REF!</definedName>
    <definedName name="BANG_TONG_HOP_KHO_BAI">#REF!</definedName>
    <definedName name="BANG_TONG_HOP_TBA">#REF!</definedName>
    <definedName name="Bang_travl">#REF!</definedName>
    <definedName name="bangchu">#REF!</definedName>
    <definedName name="BangGiaVL_Q">#REF!</definedName>
    <definedName name="Banggo">#REF!</definedName>
    <definedName name="BangMa">#REF!</definedName>
    <definedName name="Bar">#REF!</definedName>
    <definedName name="BarData">#REF!</definedName>
    <definedName name="BB">#REF!</definedName>
    <definedName name="bbbbbbbbbbbbbb" hidden="1">{"'Sheet1'!$L$16"}</definedName>
    <definedName name="Bbm">#REF!</definedName>
    <definedName name="bccn">#REF!</definedName>
    <definedName name="Bcg">#REF!</definedName>
    <definedName name="bcgt">#REF!</definedName>
    <definedName name="bckt">#REF!</definedName>
    <definedName name="Bdk">#REF!</definedName>
    <definedName name="BE">#REF!</definedName>
    <definedName name="bengam">#REF!</definedName>
    <definedName name="benuoc">#REF!</definedName>
    <definedName name="beta">#REF!</definedName>
    <definedName name="Bezugsfeld">#REF!</definedName>
    <definedName name="bk">#REF!</definedName>
    <definedName name="blkh">#REF!</definedName>
    <definedName name="blkh1">#REF!</definedName>
    <definedName name="Bng">#REF!</definedName>
    <definedName name="Book2">#REF!</definedName>
    <definedName name="BOQ">#REF!</definedName>
    <definedName name="Bqd">#REF!</definedName>
    <definedName name="BT">#REF!</definedName>
    <definedName name="btchiuaxitm300">#REF!</definedName>
    <definedName name="BTchiuaxm200">#REF!</definedName>
    <definedName name="btcocM400">#REF!</definedName>
    <definedName name="BTlotm100">#REF!</definedName>
    <definedName name="btr">#REF!</definedName>
    <definedName name="Btt">#REF!</definedName>
    <definedName name="BU_CHENH_LECH_DZ0.4KV">#REF!</definedName>
    <definedName name="BU_CHENH_LECH_DZ22KV">#REF!</definedName>
    <definedName name="BU_CHENH_LECH_TBA">#REF!</definedName>
    <definedName name="Bulongma">8700</definedName>
    <definedName name="BVCISUMMARY">#REF!</definedName>
    <definedName name="BVTINH" hidden="1">{"'Sheet1'!$L$16"}</definedName>
    <definedName name="bx">#REF!</definedName>
    <definedName name="BŸo_cŸo_täng_hìp_giŸ_trÙ_t_i_s_n_câ__Ùnh">#REF!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1111">#REF!</definedName>
    <definedName name="ca.1111.th">#REF!</definedName>
    <definedName name="CACAU">298161</definedName>
    <definedName name="Can_doi">#REF!</definedName>
    <definedName name="Candoi" hidden="1">{"'Sheet1'!$L$16"}</definedName>
    <definedName name="cao">#REF!</definedName>
    <definedName name="Cat">#REF!</definedName>
    <definedName name="Category_All">#REF!</definedName>
    <definedName name="CATIN">#N/A</definedName>
    <definedName name="CATJYOU">#N/A</definedName>
    <definedName name="catm">#REF!</definedName>
    <definedName name="catn">#REF!</definedName>
    <definedName name="CATREC">#N/A</definedName>
    <definedName name="CATSYU">#N/A</definedName>
    <definedName name="catvang">#REF!</definedName>
    <definedName name="cau_nho">#REF!</definedName>
    <definedName name="Caudao">#REF!</definedName>
    <definedName name="CB">#REF!</definedName>
    <definedName name="CCS">#REF!</definedName>
    <definedName name="CDD">#REF!</definedName>
    <definedName name="CDDD1PHA">#REF!</definedName>
    <definedName name="CDDD3PHA">#REF!</definedName>
    <definedName name="Cdnum">#REF!</definedName>
    <definedName name="cdps" hidden="1">{"'Sheet1'!$L$16"}</definedName>
    <definedName name="cdps1312" hidden="1">{"'Sheet1'!$L$16"}</definedName>
    <definedName name="CDPS141" hidden="1">{"'Sheet1'!$L$16"}</definedName>
    <definedName name="cfc">#REF!</definedName>
    <definedName name="CH">#REF!</definedName>
    <definedName name="chk">#REF!</definedName>
    <definedName name="chon">#REF!</definedName>
    <definedName name="chon1">#REF!</definedName>
    <definedName name="chon2">#REF!</definedName>
    <definedName name="chon3">#REF!</definedName>
    <definedName name="Chs_bq">#REF!</definedName>
    <definedName name="Chsau">#REF!</definedName>
    <definedName name="City">#REF!</definedName>
    <definedName name="CK">#REF!</definedName>
    <definedName name="CLECH_0.4">#REF!</definedName>
    <definedName name="CLVC3">0.1</definedName>
    <definedName name="CLVC35">#REF!</definedName>
    <definedName name="CLVCTB">#REF!</definedName>
    <definedName name="clvl">#REF!</definedName>
    <definedName name="cn">#REF!</definedName>
    <definedName name="CNC">#REF!</definedName>
    <definedName name="CND">#REF!</definedName>
    <definedName name="cne">#REF!</definedName>
    <definedName name="CNG">#REF!</definedName>
    <definedName name="co.">#REF!</definedName>
    <definedName name="co..">#REF!</definedName>
    <definedName name="cocbtct">#REF!</definedName>
    <definedName name="cocot">#REF!</definedName>
    <definedName name="cocott">#REF!</definedName>
    <definedName name="Code" hidden="1">#REF!</definedName>
    <definedName name="Cöï_ly_vaän_chuyeãn">#REF!</definedName>
    <definedName name="CÖÏ_LY_VAÄN_CHUYEÅN">#REF!</definedName>
    <definedName name="COMMON">#REF!</definedName>
    <definedName name="comong">#REF!</definedName>
    <definedName name="Company">#REF!</definedName>
    <definedName name="CON_EQP_COS">#REF!</definedName>
    <definedName name="CON_EQP_COST">#REF!</definedName>
    <definedName name="Cong_HM_DTCT">#REF!</definedName>
    <definedName name="Cong_M_DTCT">#REF!</definedName>
    <definedName name="Cong_NC_DTCT">#REF!</definedName>
    <definedName name="Cong_VL_DTCT">#REF!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GT" hidden="1">{"'Sheet1'!$L$16"}</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ST_EQ">#REF!</definedName>
    <definedName name="COT">#REF!</definedName>
    <definedName name="cot7.5">#REF!</definedName>
    <definedName name="cot8.5">#REF!</definedName>
    <definedName name="Cotsatma">9726</definedName>
    <definedName name="Cotthepma">9726</definedName>
    <definedName name="cottron">#REF!</definedName>
    <definedName name="cotvuong">#REF!</definedName>
    <definedName name="Country">#REF!</definedName>
    <definedName name="COVER">#REF!</definedName>
    <definedName name="cpc">#REF!</definedName>
    <definedName name="CPK">#REF!</definedName>
    <definedName name="cpmtc">#REF!</definedName>
    <definedName name="cpnc">#REF!</definedName>
    <definedName name="CPTB">#REF!</definedName>
    <definedName name="cptt">#REF!</definedName>
    <definedName name="CPVC100">#REF!</definedName>
    <definedName name="CPVC35">#REF!</definedName>
    <definedName name="cpvl">#REF!</definedName>
    <definedName name="CRD">#REF!</definedName>
    <definedName name="CRIT1">#REF!</definedName>
    <definedName name="CRIT10">#REF!</definedName>
    <definedName name="CRIT2">#REF!</definedName>
    <definedName name="CRIT3">#REF!</definedName>
    <definedName name="CRIT4">#REF!</definedName>
    <definedName name="CRIT5">#REF!</definedName>
    <definedName name="CRIT6">#REF!</definedName>
    <definedName name="CRIT7">#REF!</definedName>
    <definedName name="CRIT8">#REF!</definedName>
    <definedName name="CRIT9">#REF!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_KSTK">#REF!</definedName>
    <definedName name="ctiep">#REF!</definedName>
    <definedName name="CTIET">#REF!</definedName>
    <definedName name="cu">#REF!</definedName>
    <definedName name="CU_LY">#REF!</definedName>
    <definedName name="CU_LY_VAN_CHUYEN_GIA_QUYEN">#REF!</definedName>
    <definedName name="CU_LY_VAN_CHUYEN_THU_CONG">#REF!</definedName>
    <definedName name="CuLy">#REF!</definedName>
    <definedName name="CuLy_Q">#REF!</definedName>
    <definedName name="cuoc_vc">#REF!</definedName>
    <definedName name="CuocVC">#REF!</definedName>
    <definedName name="CURRENCY">#REF!</definedName>
    <definedName name="CVC_Q">#REF!</definedName>
    <definedName name="cx">#REF!</definedName>
    <definedName name="d_">#REF!</definedName>
    <definedName name="D_7101A_B">#REF!</definedName>
    <definedName name="D_L">#REF!</definedName>
    <definedName name="d1_">#REF!</definedName>
    <definedName name="d2_">#REF!</definedName>
    <definedName name="d3_">#REF!</definedName>
    <definedName name="d4_">#REF!</definedName>
    <definedName name="d5_">#REF!</definedName>
    <definedName name="da">#REF!</definedName>
    <definedName name="dadas">#REF!</definedName>
    <definedName name="dah">#REF!</definedName>
    <definedName name="dahoc">#REF!</definedName>
    <definedName name="dam">#REF!</definedName>
    <definedName name="danducsan">#REF!</definedName>
    <definedName name="dao">#REF!</definedName>
    <definedName name="dap">#REF!</definedName>
    <definedName name="DAT">#REF!</definedName>
    <definedName name="data">#REF!</definedName>
    <definedName name="DATA_DATA2_List">#REF!</definedName>
    <definedName name="data1" hidden="1">#REF!</definedName>
    <definedName name="Data11">#REF!</definedName>
    <definedName name="data2" hidden="1">#REF!</definedName>
    <definedName name="data3" hidden="1">#REF!</definedName>
    <definedName name="Data41">#REF!</definedName>
    <definedName name="_xlnm.Database">#REF!</definedName>
    <definedName name="DBASE">#REF!</definedName>
    <definedName name="DCL_22">12117600</definedName>
    <definedName name="DCL_35">25490000</definedName>
    <definedName name="DDAY">#REF!</definedName>
    <definedName name="de">#REF!</definedName>
    <definedName name="DEMI1">#N/A</definedName>
    <definedName name="DEMI2">#N/A</definedName>
    <definedName name="den_bu">#REF!</definedName>
    <definedName name="denbu">#REF!</definedName>
    <definedName name="Det32x3">#REF!</definedName>
    <definedName name="Det35x3">#REF!</definedName>
    <definedName name="Det40x4">#REF!</definedName>
    <definedName name="Det50x5">#REF!</definedName>
    <definedName name="Det63x6">#REF!</definedName>
    <definedName name="Det75x6">#REF!</definedName>
    <definedName name="dgbdII">#REF!</definedName>
    <definedName name="DGCT_T.Quy_P.Thuy_Q">#REF!</definedName>
    <definedName name="DGCT_TRAUQUYPHUTHUY_HN">#REF!</definedName>
    <definedName name="DGCTI592">#REF!</definedName>
    <definedName name="dgđg">'[4]Dt 2001'!#REF!</definedName>
    <definedName name="dghp">#REF!</definedName>
    <definedName name="dgnc">#REF!</definedName>
    <definedName name="dgqndn">#REF!</definedName>
    <definedName name="DGTS" hidden="1">{"'Sheet1'!$L$16"}</definedName>
    <definedName name="DGTV">#REF!</definedName>
    <definedName name="dgvl">#REF!</definedName>
    <definedName name="dhom">#REF!</definedName>
    <definedName name="dien">#REF!</definedName>
    <definedName name="dientichck">#REF!</definedName>
    <definedName name="dinh">#REF!</definedName>
    <definedName name="dinh2">#REF!</definedName>
    <definedName name="Discount" hidden="1">#REF!</definedName>
    <definedName name="display_area_2" hidden="1">#REF!</definedName>
    <definedName name="DKTINH" hidden="1">{"'Sheet1'!$L$16"}</definedName>
    <definedName name="DLC">#REF!</definedName>
    <definedName name="DLCC">#REF!</definedName>
    <definedName name="DM">#REF!</definedName>
    <definedName name="dm56bxd">#REF!</definedName>
    <definedName name="DN">#REF!</definedName>
    <definedName name="DNNN">#REF!</definedName>
    <definedName name="DÑt45x4">#REF!</definedName>
    <definedName name="doan1">#REF!</definedName>
    <definedName name="doan2">#REF!</definedName>
    <definedName name="doan3">#REF!</definedName>
    <definedName name="doan4">#REF!</definedName>
    <definedName name="doan5">#REF!</definedName>
    <definedName name="doan6">#REF!</definedName>
    <definedName name="Doc">#REF!</definedName>
    <definedName name="Document_array">{"ÿÿÿÿÿ"}</definedName>
    <definedName name="Documents_array">#REF!</definedName>
    <definedName name="Doku">#REF!</definedName>
    <definedName name="DON_GIA_3282">#REF!</definedName>
    <definedName name="DON_GIA_3283">#REF!</definedName>
    <definedName name="DON_GIA_3285">#REF!</definedName>
    <definedName name="DON_GIA_VAN_CHUYEN_36">#REF!</definedName>
    <definedName name="Dongnai07">#REF!</definedName>
    <definedName name="dry..">#REF!</definedName>
    <definedName name="ds">#REF!</definedName>
    <definedName name="DS1p1vc">#REF!</definedName>
    <definedName name="ds1p2nc">#REF!</definedName>
    <definedName name="ds1p2vc">#REF!</definedName>
    <definedName name="ds1pnc">#REF!</definedName>
    <definedName name="ds1pvl">#REF!</definedName>
    <definedName name="ds3pctnc">#REF!</definedName>
    <definedName name="ds3pctvc">#REF!</definedName>
    <definedName name="ds3pctvl">#REF!</definedName>
    <definedName name="ds3pnc">#REF!</definedName>
    <definedName name="ds3pvl">#REF!</definedName>
    <definedName name="DSPK1p1nc">#REF!</definedName>
    <definedName name="DSPK1p1vl">#REF!</definedName>
    <definedName name="DSPK1pnc">#REF!</definedName>
    <definedName name="DSPK1pvl">#REF!</definedName>
    <definedName name="DSUMDATA">#REF!</definedName>
    <definedName name="dtich1">#REF!</definedName>
    <definedName name="dtich2">#REF!</definedName>
    <definedName name="dtich3">#REF!</definedName>
    <definedName name="dtich4">#REF!</definedName>
    <definedName name="dtich5">#REF!</definedName>
    <definedName name="dtich6">#REF!</definedName>
    <definedName name="DU_TOAN_CHI_TIET_CONG_TO">#REF!</definedName>
    <definedName name="DU_TOAN_CHI_TIET_DZ22KV">#REF!</definedName>
    <definedName name="DU_TOAN_CHI_TIET_KHO_BAI">#REF!</definedName>
    <definedName name="DUT">#REF!</definedName>
    <definedName name="DutoanDongmo">#REF!</definedName>
    <definedName name="EDR">#REF!</definedName>
    <definedName name="Email">#REF!</definedName>
    <definedName name="emb">#REF!</definedName>
    <definedName name="EmployeeName">#REF!</definedName>
    <definedName name="end">#REF!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QI">#REF!</definedName>
    <definedName name="EVNB">#REF!</definedName>
    <definedName name="ex">#REF!</definedName>
    <definedName name="EXC">#REF!</definedName>
    <definedName name="EXCH">#REF!</definedName>
    <definedName name="EXPORT">#REF!</definedName>
    <definedName name="f">#REF!</definedName>
    <definedName name="F5Temp">#REF!</definedName>
    <definedName name="FACTOR">#REF!</definedName>
    <definedName name="Fax">#REF!</definedName>
    <definedName name="fb">#REF!</definedName>
    <definedName name="fc">#REF!</definedName>
    <definedName name="fc_">#REF!</definedName>
    <definedName name="FCode" hidden="1">#REF!</definedName>
    <definedName name="FDR">#REF!</definedName>
    <definedName name="ffgsg">#REF!</definedName>
    <definedName name="Fh">#REF!</definedName>
    <definedName name="FI_12">4820</definedName>
    <definedName name="FIL">#REF!</definedName>
    <definedName name="FILE">#REF!</definedName>
    <definedName name="FO">#N/A</definedName>
    <definedName name="FS">#REF!</definedName>
    <definedName name="fuji">#REF!</definedName>
    <definedName name="Fy_">#REF!</definedName>
    <definedName name="g_">#REF!</definedName>
    <definedName name="g_1">#REF!</definedName>
    <definedName name="G_2">#REF!</definedName>
    <definedName name="g_3">#REF!</definedName>
    <definedName name="G_ME">#REF!</definedName>
    <definedName name="gach">#REF!</definedName>
    <definedName name="GAHT">#REF!</definedName>
    <definedName name="GC_DN">#REF!</definedName>
    <definedName name="GC_HT">#REF!</definedName>
    <definedName name="GC_TD">#REF!</definedName>
    <definedName name="GDL">#REF!</definedName>
    <definedName name="geff">#REF!</definedName>
    <definedName name="geo">#REF!</definedName>
    <definedName name="gg">#REF!</definedName>
    <definedName name="ghip">#REF!</definedName>
    <definedName name="Ghipnoi">#REF!</definedName>
    <definedName name="Ghipnoi_N4">#REF!</definedName>
    <definedName name="gia">#REF!</definedName>
    <definedName name="Gia_CT">#REF!</definedName>
    <definedName name="GIA_CU_LY_VAN_CHUYEN">#REF!</definedName>
    <definedName name="gia_tien">#REF!</definedName>
    <definedName name="gia_tien_1">#REF!</definedName>
    <definedName name="gia_tien_2">#REF!</definedName>
    <definedName name="gia_tien_3">#REF!</definedName>
    <definedName name="gia_tien_BTN">#REF!</definedName>
    <definedName name="gia_tri_1BTN">#REF!</definedName>
    <definedName name="gia_tri_2BTN">#REF!</definedName>
    <definedName name="gia_tri_3BTN">#REF!</definedName>
    <definedName name="Gia_VT">#REF!</definedName>
    <definedName name="GIAVL_TRALY">#REF!</definedName>
    <definedName name="GIAVLIEUTN">#REF!</definedName>
    <definedName name="gIItc">#REF!</definedName>
    <definedName name="gIItt">#REF!</definedName>
    <definedName name="Giocong">#REF!</definedName>
    <definedName name="gkcn">#REF!</definedName>
    <definedName name="gl3p">#REF!</definedName>
    <definedName name="GLL">#REF!</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rB">#REF!</definedName>
    <definedName name="grC">#REF!</definedName>
    <definedName name="grD">#REF!</definedName>
    <definedName name="gs">#REF!</definedName>
    <definedName name="GT">#REF!</definedName>
    <definedName name="Gtb">#REF!</definedName>
    <definedName name="gtbtt">#REF!</definedName>
    <definedName name="GTRI">#REF!</definedName>
    <definedName name="gtst">#REF!</definedName>
    <definedName name="GTXL">#REF!</definedName>
    <definedName name="GVL_LDT">#REF!</definedName>
    <definedName name="Gxl">#REF!</definedName>
    <definedName name="gxltt">#REF!</definedName>
    <definedName name="GXMAX">#REF!</definedName>
    <definedName name="GXMIN">#REF!</definedName>
    <definedName name="GYMAX">#REF!</definedName>
    <definedName name="GYMIN">#REF!</definedName>
    <definedName name="h" hidden="1">{"'Sheet1'!$L$16"}</definedName>
    <definedName name="H_30">#REF!</definedName>
    <definedName name="h_d">#REF!</definedName>
    <definedName name="H_THUCHTHH">#REF!</definedName>
    <definedName name="H_THUCTT">#REF!</definedName>
    <definedName name="h0.75">#REF!</definedName>
    <definedName name="Ha">#REF!</definedName>
    <definedName name="Hang_muc_khac">#REF!</definedName>
    <definedName name="HBC">#REF!</definedName>
    <definedName name="HBL">#REF!</definedName>
    <definedName name="hc">#REF!</definedName>
    <definedName name="hc0.75">#REF!</definedName>
    <definedName name="HCM">#REF!</definedName>
    <definedName name="HCPH">#REF!</definedName>
    <definedName name="HCS">#REF!</definedName>
    <definedName name="HCU">#REF!</definedName>
    <definedName name="Hdc">#REF!</definedName>
    <definedName name="Hdk">#REF!</definedName>
    <definedName name="HDU">#REF!</definedName>
    <definedName name="HE_SO_KHO_KHAN_CANG_DAY">#REF!</definedName>
    <definedName name="Heä_soá_laép_xaø_H">1.7</definedName>
    <definedName name="heä_soá_sình_laày">#REF!</definedName>
    <definedName name="Hg">#REF!</definedName>
    <definedName name="hh">#REF!</definedName>
    <definedName name="HHcat">#REF!</definedName>
    <definedName name="HHda">#REF!</definedName>
    <definedName name="HHIC">#REF!</definedName>
    <definedName name="HHT">#REF!</definedName>
    <definedName name="HHTT">#REF!</definedName>
    <definedName name="HHxm">#REF!</definedName>
    <definedName name="HiddenRows" hidden="1">#REF!</definedName>
    <definedName name="hien">#REF!</definedName>
    <definedName name="Hinh_thuc">#REF!</definedName>
    <definedName name="HiÕu">#REF!</definedName>
    <definedName name="HKE">#REF!</definedName>
    <definedName name="HKL">#REF!</definedName>
    <definedName name="HKLHI">#REF!</definedName>
    <definedName name="HKLL">#REF!</definedName>
    <definedName name="HKLLLO">#REF!</definedName>
    <definedName name="HLIC">#REF!</definedName>
    <definedName name="HLU">#REF!</definedName>
    <definedName name="Hm">#REF!</definedName>
    <definedName name="ho" hidden="1">{"'Sheet1'!$L$16"}</definedName>
    <definedName name="HOME_MANP">#REF!</definedName>
    <definedName name="HOMEOFFICE_COST">#REF!</definedName>
    <definedName name="HR">#REF!</definedName>
    <definedName name="HRC">#REF!</definedName>
    <definedName name="hs">#REF!</definedName>
    <definedName name="Hsc">#REF!</definedName>
    <definedName name="HSCT3">0.1</definedName>
    <definedName name="hsd">#REF!</definedName>
    <definedName name="hsdc">#REF!</definedName>
    <definedName name="hsdc1">#REF!</definedName>
    <definedName name="HSDN">2.5</definedName>
    <definedName name="HSGG">#REF!</definedName>
    <definedName name="HSHH">#REF!</definedName>
    <definedName name="HSHHUT">#REF!</definedName>
    <definedName name="hsk">#REF!</definedName>
    <definedName name="HSKK35">#REF!</definedName>
    <definedName name="HSlan">#REF!</definedName>
    <definedName name="HSLX">#REF!</definedName>
    <definedName name="HSLXH">1.7</definedName>
    <definedName name="HSLXP">#REF!</definedName>
    <definedName name="hsm">#REF!</definedName>
    <definedName name="HSSL">#REF!</definedName>
    <definedName name="hßm4">#REF!</definedName>
    <definedName name="hstb">#REF!</definedName>
    <definedName name="hstdtk">#REF!</definedName>
    <definedName name="hsthep">#REF!</definedName>
    <definedName name="hsUd">#REF!</definedName>
    <definedName name="hsvc">#REF!</definedName>
    <definedName name="HSVC1">#REF!</definedName>
    <definedName name="HSVC2">#REF!</definedName>
    <definedName name="HSVC3">#REF!</definedName>
    <definedName name="hsvl">#REF!</definedName>
    <definedName name="HT">#REF!</definedName>
    <definedName name="HTHH">#REF!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r">#REF!</definedName>
    <definedName name="HTS">#REF!</definedName>
    <definedName name="Htt">#REF!</definedName>
    <definedName name="HTU">#REF!</definedName>
    <definedName name="HTVL">#REF!</definedName>
    <definedName name="hu" hidden="1">{"'Sheet1'!$L$16"}</definedName>
    <definedName name="huuuu" hidden="1">{"'Sheet1'!$L$16"}</definedName>
    <definedName name="huy" hidden="1">{"'Sheet1'!$L$16"}</definedName>
    <definedName name="HV">#N/A</definedName>
    <definedName name="Hvb">#REF!</definedName>
    <definedName name="HVBC">#REF!</definedName>
    <definedName name="HVC">#REF!</definedName>
    <definedName name="Hvk">#REF!</definedName>
    <definedName name="HVL">#REF!</definedName>
    <definedName name="HVP">#REF!</definedName>
    <definedName name="Hxk">#REF!</definedName>
    <definedName name="I">#REF!</definedName>
    <definedName name="Î" hidden="1">{"'Sheet1'!$L$16"}</definedName>
    <definedName name="I_p">#REF!</definedName>
    <definedName name="IDLAB_COST">#REF!</definedName>
    <definedName name="IMPORT">#REF!</definedName>
    <definedName name="in">#REF!</definedName>
    <definedName name="IND_LAB">#REF!</definedName>
    <definedName name="INDMANP">#REF!</definedName>
    <definedName name="INPUT">#REF!</definedName>
    <definedName name="INPUT1">#REF!</definedName>
    <definedName name="inputCosti">#REF!</definedName>
    <definedName name="inputLf">#REF!</definedName>
    <definedName name="inputWTP">#REF!</definedName>
    <definedName name="INT">#REF!</definedName>
    <definedName name="Ip">#REF!</definedName>
    <definedName name="Ip_">#REF!</definedName>
    <definedName name="IST">#REF!</definedName>
    <definedName name="IWTP">#REF!</definedName>
    <definedName name="j">#REF!</definedName>
    <definedName name="j356C8">#REF!</definedName>
    <definedName name="jhfg">#REF!</definedName>
    <definedName name="jhnjnn">#REF!</definedName>
    <definedName name="k">#REF!</definedName>
    <definedName name="K_L">#REF!</definedName>
    <definedName name="KA">#REF!</definedName>
    <definedName name="KAE">#REF!</definedName>
    <definedName name="KAS">#REF!</definedName>
    <definedName name="kcong">#REF!</definedName>
    <definedName name="kecot">#REF!</definedName>
    <definedName name="ketcau">#REF!</definedName>
    <definedName name="kh">#REF!</definedName>
    <definedName name="KH_Chang">#REF!</definedName>
    <definedName name="Khac">#REF!</definedName>
    <definedName name="khanang">#REF!</definedName>
    <definedName name="KHldatcat">#REF!</definedName>
    <definedName name="KHOI_LUONG_DAT_DAO_DAP">#REF!</definedName>
    <definedName name="khong">#REF!</definedName>
    <definedName name="Khong_can_doi">#REF!</definedName>
    <definedName name="kiem">#REF!</definedName>
    <definedName name="Kiem_tra_trung_ten">#REF!</definedName>
    <definedName name="KINH_PHI_DEN_BU">#REF!</definedName>
    <definedName name="KINH_PHI_DZ0.4KV">#REF!</definedName>
    <definedName name="KINH_PHI_KHAO_SAT__LAP_BCNCKT__TKKTTC">#REF!</definedName>
    <definedName name="KINH_PHI_KHO_BAI">#REF!</definedName>
    <definedName name="KINH_PHI_TBA">#REF!</definedName>
    <definedName name="kj">#REF!</definedName>
    <definedName name="KKE_Sheet10_List">#REF!</definedName>
    <definedName name="kkkkkkkkkkkk">#REF!</definedName>
    <definedName name="kl">#REF!</definedName>
    <definedName name="kl_ME">#REF!</definedName>
    <definedName name="klc">#REF!</definedName>
    <definedName name="klctbb">#REF!</definedName>
    <definedName name="KLTHDN">#REF!</definedName>
    <definedName name="KLVANKHUON">#REF!</definedName>
    <definedName name="KP">#REF!</definedName>
    <definedName name="kp1ph">#REF!</definedName>
    <definedName name="KQ_Truong">#REF!</definedName>
    <definedName name="Ks">#REF!</definedName>
    <definedName name="KSTK">#REF!</definedName>
    <definedName name="ktc">#REF!</definedName>
    <definedName name="Kte">#REF!</definedName>
    <definedName name="l">#REF!</definedName>
    <definedName name="l_1">#REF!</definedName>
    <definedName name="L_mong">#REF!</definedName>
    <definedName name="l1d">#REF!</definedName>
    <definedName name="L63x6">5800</definedName>
    <definedName name="LABEL">#REF!</definedName>
    <definedName name="lan">#REF!</definedName>
    <definedName name="lanhto">#REF!</definedName>
    <definedName name="lao_keo_dam_cau">#REF!</definedName>
    <definedName name="LAP_DAT_TBA">#REF!</definedName>
    <definedName name="Lb">#REF!</definedName>
    <definedName name="LBS_22">107800000</definedName>
    <definedName name="Ldatcat">#REF!</definedName>
    <definedName name="Ldk">#REF!</definedName>
    <definedName name="leon" hidden="1">{"'Sheet1'!$L$16"}</definedName>
    <definedName name="LgL">#REF!</definedName>
    <definedName name="Liªn" hidden="1">{"'Sheet1'!$L$16"}</definedName>
    <definedName name="LIET_KE_VI_TRI_DZ0.4KV">#REF!</definedName>
    <definedName name="LIET_KE_VI_TRI_DZ22KV">#REF!</definedName>
    <definedName name="LK">#REF!</definedName>
    <definedName name="LK_hathe">#REF!</definedName>
    <definedName name="LKTBA">#REF!</definedName>
    <definedName name="lllllllllllllllllllllllllllllllll" hidden="1">{"'Sheet1'!$L$16"}</definedName>
    <definedName name="LLs">#REF!</definedName>
    <definedName name="Lmk">#REF!</definedName>
    <definedName name="ln">#REF!</definedName>
    <definedName name="Lnh">#REF!</definedName>
    <definedName name="lntt">#REF!</definedName>
    <definedName name="Lo">#REF!</definedName>
    <definedName name="loai">#REF!</definedName>
    <definedName name="LOAI_DUONG">#REF!</definedName>
    <definedName name="Loai_TD">#REF!</definedName>
    <definedName name="LoaixeH">#REF!</definedName>
    <definedName name="LoaixeXB">#REF!</definedName>
    <definedName name="LookBidProID">#REF!</definedName>
    <definedName name="LookContractTypeID">#REF!</definedName>
    <definedName name="LookCurrencyID">#REF!</definedName>
    <definedName name="LookDonorID">#REF!</definedName>
    <definedName name="LookPackageTypeID">#REF!</definedName>
    <definedName name="LookProcurementMethodID">#REF!</definedName>
    <definedName name="LookReviewMethodID">#REF!</definedName>
    <definedName name="LookSelectMethodID">#REF!</definedName>
    <definedName name="LOOP">#REF!</definedName>
    <definedName name="Lqd">#REF!</definedName>
    <definedName name="LRDaysTaken">#REF!</definedName>
    <definedName name="LREmployeeName">#REF!</definedName>
    <definedName name="LRMC">#REF!</definedName>
    <definedName name="LRNoOfDays">#REF!</definedName>
    <definedName name="LThanh">#REF!</definedName>
    <definedName name="lv..">#REF!</definedName>
    <definedName name="Lvc">#REF!</definedName>
    <definedName name="lvr..">#REF!</definedName>
    <definedName name="m" hidden="1">{"'Sheet1'!$L$16"}</definedName>
    <definedName name="M0.4">#REF!</definedName>
    <definedName name="M12ba3p">#REF!</definedName>
    <definedName name="M12bb1p">#REF!</definedName>
    <definedName name="M12cbnc">#REF!</definedName>
    <definedName name="M12cbvl">#REF!</definedName>
    <definedName name="M14bb1p">#REF!</definedName>
    <definedName name="m8aanc">#REF!</definedName>
    <definedName name="m8aavl">#REF!</definedName>
    <definedName name="Ma3pnc">#REF!</definedName>
    <definedName name="Ma3pvl">#REF!</definedName>
    <definedName name="Maa3pnc">#REF!</definedName>
    <definedName name="Maa3pvl">#REF!</definedName>
    <definedName name="MACRO">#REF!</definedName>
    <definedName name="MAJ_CON_EQP">#REF!</definedName>
    <definedName name="MaMay_Q">#REF!</definedName>
    <definedName name="Mat_cau">#REF!</definedName>
    <definedName name="MAVANKHUON">#REF!</definedName>
    <definedName name="MAVLTHDN">#REF!</definedName>
    <definedName name="may">#REF!</definedName>
    <definedName name="Mba1p">#REF!</definedName>
    <definedName name="Mba3p">#REF!</definedName>
    <definedName name="Mbb3p">#REF!</definedName>
    <definedName name="Mbn1p">#REF!</definedName>
    <definedName name="mc">#REF!</definedName>
    <definedName name="me">#REF!</definedName>
    <definedName name="MENU1">#REF!</definedName>
    <definedName name="MENUVIEW">#REF!</definedName>
    <definedName name="MESSAGE">#REF!</definedName>
    <definedName name="MESSAGE1">#REF!</definedName>
    <definedName name="MESSAGE2">#REF!</definedName>
    <definedName name="MG_A">#REF!</definedName>
    <definedName name="mi">#REF!</definedName>
    <definedName name="mmmmmmm" hidden="1">{"'Sheet1'!$L$16"}</definedName>
    <definedName name="mmmmmmmmmmmmmmmmmmmm" hidden="1">{"'Sheet1'!$L$16"}</definedName>
    <definedName name="MN">#REF!</definedName>
    <definedName name="MODIFY">#REF!</definedName>
    <definedName name="mongbang">#REF!</definedName>
    <definedName name="mongdon">#REF!</definedName>
    <definedName name="Morong4054_85">#REF!</definedName>
    <definedName name="morong4054_98">#REF!</definedName>
    <definedName name="Moùng">#REF!</definedName>
    <definedName name="mR">#REF!</definedName>
    <definedName name="MSCT">#REF!</definedName>
    <definedName name="mtcdg">#REF!</definedName>
    <definedName name="MTCLD">#REF!</definedName>
    <definedName name="MTMAC12">#REF!</definedName>
    <definedName name="MTN">#REF!</definedName>
    <definedName name="mtram">#REF!</definedName>
    <definedName name="Mu">#REF!</definedName>
    <definedName name="Mu_">#REF!</definedName>
    <definedName name="myle">#REF!</definedName>
    <definedName name="n">#REF!</definedName>
    <definedName name="n_1">#REF!</definedName>
    <definedName name="n_2">#REF!</definedName>
    <definedName name="n_3">#REF!</definedName>
    <definedName name="n1_">#REF!</definedName>
    <definedName name="n1pig">#REF!</definedName>
    <definedName name="N1pIGvc">#REF!</definedName>
    <definedName name="n1pind">#REF!</definedName>
    <definedName name="N1pINDvc">#REF!</definedName>
    <definedName name="n1ping">#REF!</definedName>
    <definedName name="N1pINGvc">#REF!</definedName>
    <definedName name="n1pint">#REF!</definedName>
    <definedName name="n2_">#REF!</definedName>
    <definedName name="n3_">#REF!</definedName>
    <definedName name="n4_">#REF!</definedName>
    <definedName name="Name">#REF!</definedName>
    <definedName name="nc">#REF!</definedName>
    <definedName name="nc_btm10">#REF!</definedName>
    <definedName name="nc_btm100">#REF!</definedName>
    <definedName name="nc_btm150">#REF!</definedName>
    <definedName name="nc_btm200">#REF!</definedName>
    <definedName name="nc_btm50">#REF!</definedName>
    <definedName name="nc1p">#REF!</definedName>
    <definedName name="nc3p">#REF!</definedName>
    <definedName name="NCBD100">#REF!</definedName>
    <definedName name="NCBD200">#REF!</definedName>
    <definedName name="NCBD250">#REF!</definedName>
    <definedName name="nccs">#REF!</definedName>
    <definedName name="NCCT3p">#REF!</definedName>
    <definedName name="ncdg">#REF!</definedName>
    <definedName name="ncgff">#REF!</definedName>
    <definedName name="NCKT">#REF!</definedName>
    <definedName name="NCLD">#REF!</definedName>
    <definedName name="NCPP">#REF!</definedName>
    <definedName name="nctn">#REF!</definedName>
    <definedName name="nctram">#REF!</definedName>
    <definedName name="NCVC100">#REF!</definedName>
    <definedName name="NCVC200">#REF!</definedName>
    <definedName name="NCVC250">#REF!</definedName>
    <definedName name="NCVC3P">#REF!</definedName>
    <definedName name="Ndk">#REF!</definedName>
    <definedName name="NET">#REF!</definedName>
    <definedName name="NET_1">#REF!</definedName>
    <definedName name="NET_ANA">#REF!</definedName>
    <definedName name="NET_ANA_1">#REF!</definedName>
    <definedName name="NET_ANA_2">#REF!</definedName>
    <definedName name="NEXT">#REF!</definedName>
    <definedName name="nght">#REF!</definedName>
    <definedName name="NH">#REF!</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1p">#REF!</definedName>
    <definedName name="nindnc3p">#REF!</definedName>
    <definedName name="NINDvc">#REF!</definedName>
    <definedName name="nindvl1p">#REF!</definedName>
    <definedName name="nindvl3p">#REF!</definedName>
    <definedName name="ning1p">#REF!</definedName>
    <definedName name="ningnc1p">#REF!</definedName>
    <definedName name="ningvl1p">#REF!</definedName>
    <definedName name="ninnc3p">#REF!</definedName>
    <definedName name="nint1p">#REF!</definedName>
    <definedName name="nintnc1p">#REF!</definedName>
    <definedName name="nintvl1p">#REF!</definedName>
    <definedName name="NINvc">#REF!</definedName>
    <definedName name="ninvl3p">#REF!</definedName>
    <definedName name="nl">#REF!</definedName>
    <definedName name="nl1p">#REF!</definedName>
    <definedName name="nl3p">#REF!</definedName>
    <definedName name="Nlan">#REF!</definedName>
    <definedName name="nlnc3p">#REF!</definedName>
    <definedName name="nlnc3pha">#REF!</definedName>
    <definedName name="NLTK1p">#REF!</definedName>
    <definedName name="nlvl3p">#REF!</definedName>
    <definedName name="Nms">#REF!</definedName>
    <definedName name="nn">#REF!</definedName>
    <definedName name="nn1p">#REF!</definedName>
    <definedName name="nn3p">#REF!</definedName>
    <definedName name="nnnc3p">#REF!</definedName>
    <definedName name="nnnnnnnnnnnnnnnnnnnnnnnnnnnnnnnnnnnnnnnnnnn" hidden="1">{"'Sheet1'!$L$16"}</definedName>
    <definedName name="nnvl3p">#REF!</definedName>
    <definedName name="No">#REF!</definedName>
    <definedName name="noc">#REF!</definedName>
    <definedName name="nop">#REF!</definedName>
    <definedName name="Np_">#REF!</definedName>
    <definedName name="Nq">#REF!</definedName>
    <definedName name="NQD">#REF!</definedName>
    <definedName name="NQQH">'[4]Dt 2001'!#REF!</definedName>
    <definedName name="nsc">#REF!</definedName>
    <definedName name="nsk">#REF!</definedName>
    <definedName name="NSNN">'[4]Dt 2001'!#REF!</definedName>
    <definedName name="nxc">#REF!</definedName>
    <definedName name="nxp">#REF!</definedName>
    <definedName name="ơ" hidden="1">{"'Sheet1'!$L$16"}</definedName>
    <definedName name="O_M">#REF!</definedName>
    <definedName name="Ö135">#REF!</definedName>
    <definedName name="OD">#REF!</definedName>
    <definedName name="ODC">#REF!</definedName>
    <definedName name="ODS">#REF!</definedName>
    <definedName name="ODU">#REF!</definedName>
    <definedName name="OM">#REF!</definedName>
    <definedName name="OMC">#REF!</definedName>
    <definedName name="OME">#REF!</definedName>
    <definedName name="OMW">#REF!</definedName>
    <definedName name="ong_cong_duc_san">#REF!</definedName>
    <definedName name="Ong_cong_hinh_hop_do_tai_cho">#REF!</definedName>
    <definedName name="OOM">#REF!</definedName>
    <definedName name="ophom">#REF!</definedName>
    <definedName name="ORD">#REF!</definedName>
    <definedName name="OrderTable" hidden="1">#REF!</definedName>
    <definedName name="ORF">#REF!</definedName>
    <definedName name="Out">#REF!</definedName>
    <definedName name="PA">#REF!</definedName>
    <definedName name="panen">#REF!</definedName>
    <definedName name="PC">'[4]Dt 2001'!#REF!</definedName>
    <definedName name="PChe">#REF!</definedName>
    <definedName name="Pd">#REF!</definedName>
    <definedName name="Phan_cap">#REF!</definedName>
    <definedName name="PHAN_DIEN_DZ0.4KV">#REF!</definedName>
    <definedName name="PHAN_DIEN_TBA">#REF!</definedName>
    <definedName name="PHAN_MUA_SAM_DZ0.4KV">#REF!</definedName>
    <definedName name="PHC">#REF!</definedName>
    <definedName name="Phi_le_phi">#REF!</definedName>
    <definedName name="Phone">#REF!</definedName>
    <definedName name="phu_luc_vua">#REF!</definedName>
    <definedName name="Pier">#REF!</definedName>
    <definedName name="PileSize">#REF!</definedName>
    <definedName name="PileType">#REF!</definedName>
    <definedName name="PK">#REF!</definedName>
    <definedName name="PLOT">#REF!</definedName>
    <definedName name="pm..">#REF!</definedName>
    <definedName name="PMUX">#REF!</definedName>
    <definedName name="pppppppppppppppp" hidden="1">{"'Sheet1'!$L$16"}</definedName>
    <definedName name="pppppppppppppppppppppppppppppppp" hidden="1">{"'Sheet1'!$L$16"}</definedName>
    <definedName name="ppppppppppppppppppppppppppppppppppppppp" hidden="1">{"'Sheet1'!$L$16"}</definedName>
    <definedName name="PRC">#REF!</definedName>
    <definedName name="PRICE">#REF!</definedName>
    <definedName name="PRICE1">#REF!</definedName>
    <definedName name="_xlnm.Print_Area" localSheetId="0">'64'!$A$1:$K$68</definedName>
    <definedName name="_xlnm.Print_Area">#REF!</definedName>
    <definedName name="PRINT_AREA_MI">#REF!</definedName>
    <definedName name="_xlnm.Print_Titles" localSheetId="0">'64'!$8:$12</definedName>
    <definedName name="_xlnm.Print_Titles">#REF!</definedName>
    <definedName name="Print_Titles_MI">#REF!</definedName>
    <definedName name="PRINTA">#REF!</definedName>
    <definedName name="PRINTB">#REF!</definedName>
    <definedName name="PRINTC">#REF!</definedName>
    <definedName name="Pro_Soil">#REF!</definedName>
    <definedName name="ProdForm" hidden="1">#REF!</definedName>
    <definedName name="Product" hidden="1">#REF!</definedName>
    <definedName name="PROPOSAL">#REF!</definedName>
    <definedName name="pt">#REF!</definedName>
    <definedName name="PT_Duong">#REF!</definedName>
    <definedName name="ptbc">#REF!</definedName>
    <definedName name="ptdg">#REF!</definedName>
    <definedName name="PTDG_cau">#REF!</definedName>
    <definedName name="ptdg_cong">#REF!</definedName>
    <definedName name="PTDG_DCV">#REF!</definedName>
    <definedName name="ptdg_duong">#REF!</definedName>
    <definedName name="ptdg_ke">#REF!</definedName>
    <definedName name="PTE">#REF!</definedName>
    <definedName name="Pu">#REF!</definedName>
    <definedName name="pvd">#REF!</definedName>
    <definedName name="pw">#REF!</definedName>
    <definedName name="qc">#REF!</definedName>
    <definedName name="qng">#REF!</definedName>
    <definedName name="qtdm">#REF!</definedName>
    <definedName name="qu">#REF!</definedName>
    <definedName name="ra11p">#REF!</definedName>
    <definedName name="ra13p">#REF!</definedName>
    <definedName name="rain..">#REF!</definedName>
    <definedName name="rate">14000</definedName>
    <definedName name="RCArea" hidden="1">#REF!</definedName>
    <definedName name="Rcc">#REF!</definedName>
    <definedName name="RCF">#REF!</definedName>
    <definedName name="RCKM">#REF!</definedName>
    <definedName name="RDEC">#REF!</definedName>
    <definedName name="RDEFF">#REF!</definedName>
    <definedName name="RDFC">#REF!</definedName>
    <definedName name="RDFU">#REF!</definedName>
    <definedName name="RDLIF">#REF!</definedName>
    <definedName name="RDOM">#REF!</definedName>
    <definedName name="rdpcf">#REF!</definedName>
    <definedName name="RDRC">#REF!</definedName>
    <definedName name="RDRF">#REF!</definedName>
    <definedName name="_xlnm.Recorder">#REF!</definedName>
    <definedName name="RECOUT">#N/A</definedName>
    <definedName name="REG">#REF!</definedName>
    <definedName name="RFP003A">#REF!</definedName>
    <definedName name="RFP003B">#REF!</definedName>
    <definedName name="RFP003C">#REF!</definedName>
    <definedName name="RFP003D">#REF!</definedName>
    <definedName name="RFP003E">#REF!</definedName>
    <definedName name="RFP003F">#REF!</definedName>
    <definedName name="RGLIF">#REF!</definedName>
    <definedName name="RHEC">#REF!</definedName>
    <definedName name="RHEFF">#REF!</definedName>
    <definedName name="RHHC">#REF!</definedName>
    <definedName name="RHLIF">#REF!</definedName>
    <definedName name="RHOM">#REF!</definedName>
    <definedName name="RIR">#REF!</definedName>
    <definedName name="RLF">#REF!</definedName>
    <definedName name="RLKM">#REF!</definedName>
    <definedName name="RLL">#REF!</definedName>
    <definedName name="RLOM">#REF!</definedName>
    <definedName name="rong1">#REF!</definedName>
    <definedName name="rong2">#REF!</definedName>
    <definedName name="rong3">#REF!</definedName>
    <definedName name="rong4">#REF!</definedName>
    <definedName name="rong5">#REF!</definedName>
    <definedName name="rong6">#REF!</definedName>
    <definedName name="RPHEC">#REF!</definedName>
    <definedName name="RPHLIF">#REF!</definedName>
    <definedName name="RPHOM">#REF!</definedName>
    <definedName name="RPHPC">#REF!</definedName>
    <definedName name="RSBC">#REF!</definedName>
    <definedName name="RSBLIF">#REF!</definedName>
    <definedName name="RSIC">#REF!</definedName>
    <definedName name="RSIN">#REF!</definedName>
    <definedName name="RSLIF">#REF!</definedName>
    <definedName name="RSOM">#REF!</definedName>
    <definedName name="RSPI">#REF!</definedName>
    <definedName name="RSSC">#REF!</definedName>
    <definedName name="RWTPhi">#REF!</definedName>
    <definedName name="RWTPlo">#REF!</definedName>
    <definedName name="s.">#REF!</definedName>
    <definedName name="s1_">#REF!</definedName>
    <definedName name="s2_">#REF!</definedName>
    <definedName name="s3_">#REF!</definedName>
    <definedName name="s4_">#REF!</definedName>
    <definedName name="san">#REF!</definedName>
    <definedName name="sand">#REF!</definedName>
    <definedName name="SBBK">#REF!</definedName>
    <definedName name="Sc">#REF!</definedName>
    <definedName name="scao98">#REF!</definedName>
    <definedName name="SCH">#REF!</definedName>
    <definedName name="sd1p">#REF!</definedName>
    <definedName name="SDMONG">#REF!</definedName>
    <definedName name="SectorID">#REF!</definedName>
    <definedName name="Sheet1">#REF!</definedName>
    <definedName name="sho">#REF!</definedName>
    <definedName name="Shoes">#REF!</definedName>
    <definedName name="sht1p">#REF!</definedName>
    <definedName name="sieucao">#REF!</definedName>
    <definedName name="SIGN">#REF!</definedName>
    <definedName name="SIZE">#REF!</definedName>
    <definedName name="SL_CRD">#REF!</definedName>
    <definedName name="SL_CRS">#REF!</definedName>
    <definedName name="SL_CS">#REF!</definedName>
    <definedName name="SL_DD">#REF!</definedName>
    <definedName name="slg">#REF!</definedName>
    <definedName name="sn">#REF!</definedName>
    <definedName name="soc3p">#REF!</definedName>
    <definedName name="Soi">#REF!</definedName>
    <definedName name="Soichon">#REF!</definedName>
    <definedName name="soichon12">#REF!</definedName>
    <definedName name="soichon1x2">#REF!</definedName>
    <definedName name="soichon24">#REF!</definedName>
    <definedName name="Soichon2x4">#REF!</definedName>
    <definedName name="soichon46">#REF!</definedName>
    <definedName name="soichon4x6">#REF!</definedName>
    <definedName name="SoilType">#REF!</definedName>
    <definedName name="solieu">#REF!</definedName>
    <definedName name="SORT">#REF!</definedName>
    <definedName name="Sosanh2" hidden="1">{"'Sheet1'!$L$16"}</definedName>
    <definedName name="Spanner_Auto_File">"C:\My Documents\tinh cdo.x2a"</definedName>
    <definedName name="SPEC">#REF!</definedName>
    <definedName name="SpecialPrice" hidden="1">#REF!</definedName>
    <definedName name="SPECSUMMARY">#REF!</definedName>
    <definedName name="ss">#REF!</definedName>
    <definedName name="sss">#REF!</definedName>
    <definedName name="ST">#REF!</definedName>
    <definedName name="st1p">#REF!</definedName>
    <definedName name="START">#REF!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ate">#REF!</definedName>
    <definedName name="Stck.">#REF!</definedName>
    <definedName name="SU">#REF!</definedName>
    <definedName name="sub">#REF!</definedName>
    <definedName name="SUL">#REF!</definedName>
    <definedName name="SUMMARY">#REF!</definedName>
    <definedName name="sur">#REF!</definedName>
    <definedName name="SW">#REF!</definedName>
    <definedName name="SX_Lapthao_khungV_Sdao">#REF!</definedName>
    <definedName name="t">#REF!</definedName>
    <definedName name="t.">#REF!</definedName>
    <definedName name="t..">#REF!</definedName>
    <definedName name="t101p">#REF!</definedName>
    <definedName name="t103p">#REF!</definedName>
    <definedName name="t10nc1p">#REF!</definedName>
    <definedName name="t10vl1p">#REF!</definedName>
    <definedName name="t121p">#REF!</definedName>
    <definedName name="t123p">#REF!</definedName>
    <definedName name="T12vc">#REF!</definedName>
    <definedName name="t141p">#REF!</definedName>
    <definedName name="t143p">#REF!</definedName>
    <definedName name="t14nc3p">#REF!</definedName>
    <definedName name="t14vl3p">#REF!</definedName>
    <definedName name="ta">#REF!</definedName>
    <definedName name="Tæng_c_ng_suÊt_hiÖn_t_i">"THOP"</definedName>
    <definedName name="tamdan">#REF!</definedName>
    <definedName name="TAMTINH">#REF!</definedName>
    <definedName name="Tanphu">#REF!</definedName>
    <definedName name="taun">#REF!</definedName>
    <definedName name="TaxTV">10%</definedName>
    <definedName name="TaxXL">5%</definedName>
    <definedName name="TBA">#REF!</definedName>
    <definedName name="tbl_ProdInfo" hidden="1">#REF!</definedName>
    <definedName name="tbtram">#REF!</definedName>
    <definedName name="TBXD">#REF!</definedName>
    <definedName name="TC">#REF!</definedName>
    <definedName name="TC_NHANH1">#REF!</definedName>
    <definedName name="Tcbm">#REF!</definedName>
    <definedName name="Tchuan">#REF!</definedName>
    <definedName name="TD">#REF!</definedName>
    <definedName name="TD12vl">#REF!</definedName>
    <definedName name="td1p">#REF!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ia">#REF!</definedName>
    <definedName name="tdnc1p">#REF!</definedName>
    <definedName name="TDng">#REF!</definedName>
    <definedName name="TDoto">#REF!</definedName>
    <definedName name="tdt">#REF!</definedName>
    <definedName name="tdtr2cnc">#REF!</definedName>
    <definedName name="tdtr2cvl">#REF!</definedName>
    <definedName name="tdvl1p">#REF!</definedName>
    <definedName name="TDxn">#REF!</definedName>
    <definedName name="ten_tra_1BTN">#REF!</definedName>
    <definedName name="ten_tra_2BTN">#REF!</definedName>
    <definedName name="ten_tra_3BTN">#REF!</definedName>
    <definedName name="tenck">#REF!</definedName>
    <definedName name="tha" hidden="1">{"'Sheet1'!$L$16"}</definedName>
    <definedName name="Thanh_LC_tayvin">#REF!</definedName>
    <definedName name="thanhtien">#REF!</definedName>
    <definedName name="THchon">#REF!</definedName>
    <definedName name="thdt">#REF!</definedName>
    <definedName name="THDT_HT_DAO_THUONG">#REF!</definedName>
    <definedName name="THDT_HT_XOM_NOI">#REF!</definedName>
    <definedName name="THDT_NPP_XOM_NOI">#REF!</definedName>
    <definedName name="THDT_TBA_XOM_NOI">#REF!</definedName>
    <definedName name="thepban">#REF!</definedName>
    <definedName name="thepgoc25_60">#REF!</definedName>
    <definedName name="thepgoc63_75">#REF!</definedName>
    <definedName name="thepgoc80_100">#REF!</definedName>
    <definedName name="thepma">10500</definedName>
    <definedName name="theptron12">#REF!</definedName>
    <definedName name="theptron14_22">#REF!</definedName>
    <definedName name="theptron6_8">#REF!</definedName>
    <definedName name="thetichck">#REF!</definedName>
    <definedName name="THGO1pnc">#REF!</definedName>
    <definedName name="thht">#REF!</definedName>
    <definedName name="THI">#REF!</definedName>
    <definedName name="thkp3">#REF!</definedName>
    <definedName name="THKSTK">#REF!</definedName>
    <definedName name="thop">#REF!</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t">#REF!</definedName>
    <definedName name="Thuû" hidden="1">{"'Sheet1'!$L$16"}</definedName>
    <definedName name="THvon">#REF!</definedName>
    <definedName name="TI">#REF!</definedName>
    <definedName name="Tien">#REF!</definedName>
    <definedName name="TIENLUONG">#REF!</definedName>
    <definedName name="Tiepdiama">9500</definedName>
    <definedName name="TIEU_HAO_VAT_TU_DZ0.4KV">#REF!</definedName>
    <definedName name="TIEU_HAO_VAT_TU_DZ22KV">#REF!</definedName>
    <definedName name="TIEU_HAO_VAT_TU_TBA">#REF!</definedName>
    <definedName name="Tim_cong">#REF!</definedName>
    <definedName name="Tim_lan_xuat_hien">#REF!</definedName>
    <definedName name="Tim_lan_xuat_hien_cong">#REF!</definedName>
    <definedName name="tim_xuat_hien">#REF!</definedName>
    <definedName name="TIT">#REF!</definedName>
    <definedName name="TITAN">#REF!</definedName>
    <definedName name="tk">#REF!</definedName>
    <definedName name="TKP">#REF!</definedName>
    <definedName name="TL">#REF!</definedName>
    <definedName name="TLAC120">#REF!</definedName>
    <definedName name="TLAC35">#REF!</definedName>
    <definedName name="TLAC50">#REF!</definedName>
    <definedName name="TLAC70">#REF!</definedName>
    <definedName name="TLAC95">#REF!</definedName>
    <definedName name="TLD">#REF!</definedName>
    <definedName name="Tle">#REF!</definedName>
    <definedName name="TLY">#REF!</definedName>
    <definedName name="TMDT1">#REF!</definedName>
    <definedName name="TMDT2">#REF!</definedName>
    <definedName name="TMDTmoi">#REF!</definedName>
    <definedName name="Tong">#REF!</definedName>
    <definedName name="TONG_GIA_TRI_CONG_TRINH">#REF!</definedName>
    <definedName name="TONG_HOP_THI_NGHIEM_DZ0.4KV">#REF!</definedName>
    <definedName name="TONG_HOP_THI_NGHIEM_DZ22KV">#REF!</definedName>
    <definedName name="TONG_KE_TBA">#REF!</definedName>
    <definedName name="tongbt">#REF!</definedName>
    <definedName name="tongcong">#REF!</definedName>
    <definedName name="tongdientich">#REF!</definedName>
    <definedName name="TONGDUTOAN">#REF!</definedName>
    <definedName name="tongthep">#REF!</definedName>
    <definedName name="tongthetich">#REF!</definedName>
    <definedName name="tonkho">#REF!</definedName>
    <definedName name="Tonmai">#REF!</definedName>
    <definedName name="Tph">#REF!</definedName>
    <definedName name="TPLRP">#REF!</definedName>
    <definedName name="Tra_Cot">#REF!</definedName>
    <definedName name="Tra_DM_su_dung">#REF!</definedName>
    <definedName name="Tra_DM_su_dung_cau">#REF!</definedName>
    <definedName name="Tra_don_gia_KS">#REF!</definedName>
    <definedName name="Tra_DTCT">#REF!</definedName>
    <definedName name="Tra_gia">#REF!</definedName>
    <definedName name="Tra_gtxl_cong">#REF!</definedName>
    <definedName name="Tra_ten_cong">#REF!</definedName>
    <definedName name="Tra_tim_hang_mucPT_trung">#REF!</definedName>
    <definedName name="Tra_TL">#REF!</definedName>
    <definedName name="Tra_TT">#REF!</definedName>
    <definedName name="Tra_ty_le">#REF!</definedName>
    <definedName name="Tra_ty_le2">#REF!</definedName>
    <definedName name="Tra_ty_le3">#REF!</definedName>
    <definedName name="Tra_ty_le4">#REF!</definedName>
    <definedName name="Tra_ty_le5">#REF!</definedName>
    <definedName name="TRA_VAT_LIEU">#REF!</definedName>
    <definedName name="TRA_VL">#REF!</definedName>
    <definedName name="tra_xlbtn">#REF!</definedName>
    <definedName name="traA103">#REF!</definedName>
    <definedName name="trab">#REF!</definedName>
    <definedName name="trabtn">#REF!</definedName>
    <definedName name="TraDAH_H">#REF!</definedName>
    <definedName name="TRADE2">#REF!</definedName>
    <definedName name="tramatcong1">#REF!</definedName>
    <definedName name="tramatcong2">#REF!</definedName>
    <definedName name="tranhietdo">#REF!</definedName>
    <definedName name="TRAvH">#REF!</definedName>
    <definedName name="TRAVL">#REF!</definedName>
    <definedName name="TrÇn_V_n_Minh">#REF!</definedName>
    <definedName name="trt">#REF!</definedName>
    <definedName name="tru_can">#REF!</definedName>
    <definedName name="ts">#REF!</definedName>
    <definedName name="tsI">#REF!</definedName>
    <definedName name="tt">#REF!</definedName>
    <definedName name="TT_1P">#REF!</definedName>
    <definedName name="TT_3p">#REF!</definedName>
    <definedName name="Ttd">#REF!</definedName>
    <definedName name="TTDD1P">#REF!</definedName>
    <definedName name="TTDKKH">#REF!</definedName>
    <definedName name="tthi">#REF!</definedName>
    <definedName name="Ttr">#REF!</definedName>
    <definedName name="ttronmk">#REF!</definedName>
    <definedName name="Ttt">#REF!</definedName>
    <definedName name="tung" hidden="1">{"'Sheet1'!$L$16"}</definedName>
    <definedName name="Tuong_chan">#REF!</definedName>
    <definedName name="tv75nc">#REF!</definedName>
    <definedName name="tv75vl">#REF!</definedName>
    <definedName name="Tvk">#REF!</definedName>
    <definedName name="TW">#REF!</definedName>
    <definedName name="Txk">#REF!</definedName>
    <definedName name="ty_le">#REF!</definedName>
    <definedName name="ty_le_2">#REF!</definedName>
    <definedName name="ty_le_3">#REF!</definedName>
    <definedName name="ty_le_BTN">#REF!</definedName>
    <definedName name="Ty_le1">#REF!</definedName>
    <definedName name="UNL">#REF!</definedName>
    <definedName name="upnoc">#REF!</definedName>
    <definedName name="usd">#REF!</definedName>
    <definedName name="uu">#REF!</definedName>
    <definedName name="uuuuuuuuuuuuuuu" hidden="1">{"'Sheet1'!$L$16"}</definedName>
    <definedName name="uuuuuuuuuuuuuuuuuuuuuuuuuuuuuu" hidden="1">{"'Sheet1'!$L$16"}</definedName>
    <definedName name="V.1">#REF!</definedName>
    <definedName name="V.10">#REF!</definedName>
    <definedName name="V.11">#REF!</definedName>
    <definedName name="V.12">#REF!</definedName>
    <definedName name="V.13">#REF!</definedName>
    <definedName name="V.14">#REF!</definedName>
    <definedName name="V.15">#REF!</definedName>
    <definedName name="V.16">#REF!</definedName>
    <definedName name="V.17">#REF!</definedName>
    <definedName name="V.18">#REF!</definedName>
    <definedName name="V.2">#REF!</definedName>
    <definedName name="V.3">#REF!</definedName>
    <definedName name="V.4">#REF!</definedName>
    <definedName name="V.5">#REF!</definedName>
    <definedName name="V.6">#REF!</definedName>
    <definedName name="V.7">#REF!</definedName>
    <definedName name="V.8">#REF!</definedName>
    <definedName name="V.9">#REF!</definedName>
    <definedName name="V_a_b__t_ng_M200____1x2">#N/A</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_CHUYEN_DUONG_DAI_DZ0.4KV">#REF!</definedName>
    <definedName name="VAN_CHUYEN_DUONG_DAI_DZ22KV">#REF!</definedName>
    <definedName name="VAN_CHUYEN_VAT_TU_CHUNG">#REF!</definedName>
    <definedName name="VAN_TRUNG_CHUYEN_VAT_TU_CHUNG">#REF!</definedName>
    <definedName name="VARIINST">#REF!</definedName>
    <definedName name="VARIPURC">#REF!</definedName>
    <definedName name="vat">#REF!</definedName>
    <definedName name="VAT_LIEU_DEN_CHAN_CONG_TRINH">#REF!</definedName>
    <definedName name="Vbs">#REF!</definedName>
    <definedName name="vbtchongnuocm300">#REF!</definedName>
    <definedName name="vbtm150">#REF!</definedName>
    <definedName name="vbtm300">#REF!</definedName>
    <definedName name="vbtm400">#REF!</definedName>
    <definedName name="Vbtr">#REF!</definedName>
    <definedName name="VCC">#REF!</definedName>
    <definedName name="vccot">#REF!</definedName>
    <definedName name="VCD">#REF!</definedName>
    <definedName name="vcdc">#REF!</definedName>
    <definedName name="VCHT">#REF!</definedName>
    <definedName name="vct">#REF!</definedName>
    <definedName name="VCTT">#REF!</definedName>
    <definedName name="vd">#REF!</definedName>
    <definedName name="vd3p">#REF!</definedName>
    <definedName name="vgk">#REF!</definedName>
    <definedName name="vgt">#REF!</definedName>
    <definedName name="VIEW">#REF!</definedName>
    <definedName name="vivon" hidden="1">{"'Sheet1'!$L$16"}</definedName>
    <definedName name="vkcauthang">#REF!</definedName>
    <definedName name="vksan">#REF!</definedName>
    <definedName name="vl">#REF!</definedName>
    <definedName name="vl1p">#REF!</definedName>
    <definedName name="vl3p">#REF!</definedName>
    <definedName name="vlc">#REF!</definedName>
    <definedName name="VLCT3p">#REF!</definedName>
    <definedName name="vlctbb">#REF!</definedName>
    <definedName name="vldg">#REF!</definedName>
    <definedName name="vldn400">#REF!</definedName>
    <definedName name="vldn600">#REF!</definedName>
    <definedName name="VLIEU">#REF!</definedName>
    <definedName name="VLM">#REF!</definedName>
    <definedName name="vltram">#REF!</definedName>
    <definedName name="Vr">#REF!</definedName>
    <definedName name="vr3p">#REF!</definedName>
    <definedName name="Vu">#REF!</definedName>
    <definedName name="Vu_">#REF!</definedName>
    <definedName name="vung">#REF!</definedName>
    <definedName name="vvvvvvvvvvvvvvvvvvvvvvvvvvvvvvvvvvvvvvvvv" hidden="1">{"'Sheet1'!$L$16"}</definedName>
    <definedName name="Vxk">#REF!</definedName>
    <definedName name="W">#REF!</definedName>
    <definedName name="WIRE1">5</definedName>
    <definedName name="wl">#REF!</definedName>
    <definedName name="wrn.chi._.tiÆt." hidden="1">{#N/A,#N/A,FALSE,"Chi tiÆt"}</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Ws">#REF!</definedName>
    <definedName name="Wss">#REF!</definedName>
    <definedName name="Wst">#REF!</definedName>
    <definedName name="WT">#N/A</definedName>
    <definedName name="WW">#N/A</definedName>
    <definedName name="wwwwwwwwwwwwwwwwwwww" hidden="1">{"'Sheet1'!$L$16"}</definedName>
    <definedName name="X">#REF!</definedName>
    <definedName name="x1_">#REF!</definedName>
    <definedName name="x1pind">#REF!</definedName>
    <definedName name="X1pINDvc">#REF!</definedName>
    <definedName name="x1ping">#REF!</definedName>
    <definedName name="X1pINGvc">#REF!</definedName>
    <definedName name="x1pint">#REF!</definedName>
    <definedName name="x2_">#REF!</definedName>
    <definedName name="XA">#REF!</definedName>
    <definedName name="xa_son">#REF!</definedName>
    <definedName name="xama">#REF!</definedName>
    <definedName name="xason">#REF!</definedName>
    <definedName name="XB_80">#REF!</definedName>
    <definedName name="XCCT">0.5</definedName>
    <definedName name="xd0.6">#REF!</definedName>
    <definedName name="xd1.3">#REF!</definedName>
    <definedName name="xd1.5">#REF!</definedName>
    <definedName name="xfco">#REF!</definedName>
    <definedName name="xfco3p">#REF!</definedName>
    <definedName name="xfcotnc">#REF!</definedName>
    <definedName name="xfcotvl">#REF!</definedName>
    <definedName name="xgc100">#REF!</definedName>
    <definedName name="xgc150">#REF!</definedName>
    <definedName name="xgc200">#REF!</definedName>
    <definedName name="xh">#REF!</definedName>
    <definedName name="xhn">#REF!</definedName>
    <definedName name="xig">#REF!</definedName>
    <definedName name="xig1">#REF!</definedName>
    <definedName name="xig1p">#REF!</definedName>
    <definedName name="xig3p">#REF!</definedName>
    <definedName name="xignc3p">#REF!</definedName>
    <definedName name="XIGvc">#REF!</definedName>
    <definedName name="xigvl3p">#REF!</definedName>
    <definedName name="ximang">#REF!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3p">#REF!</definedName>
    <definedName name="xint1p">#REF!</definedName>
    <definedName name="XINvc">#REF!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3p">#REF!</definedName>
    <definedName name="XITvc">#REF!</definedName>
    <definedName name="xitvl3p">#REF!</definedName>
    <definedName name="xk0.6">#REF!</definedName>
    <definedName name="xk1.3">#REF!</definedName>
    <definedName name="xk1.5">#REF!</definedName>
    <definedName name="Xkoto">#REF!</definedName>
    <definedName name="Xkxn">#REF!</definedName>
    <definedName name="xl">#REF!</definedName>
    <definedName name="xlc">#REF!</definedName>
    <definedName name="xld1.4">#REF!</definedName>
    <definedName name="xlk">#REF!</definedName>
    <definedName name="xlk1.4">#REF!</definedName>
    <definedName name="XLP">#REF!</definedName>
    <definedName name="XM">#REF!</definedName>
    <definedName name="XMAX">#REF!</definedName>
    <definedName name="xmcax">#REF!</definedName>
    <definedName name="XMIN">#REF!</definedName>
    <definedName name="xn">#REF!</definedName>
    <definedName name="xx">#REF!</definedName>
    <definedName name="xxx">#REF!</definedName>
    <definedName name="xxx1">#REF!</definedName>
    <definedName name="xxx2">#REF!</definedName>
    <definedName name="y">#REF!</definedName>
    <definedName name="YMAX">#REF!</definedName>
    <definedName name="YMIN">#REF!</definedName>
    <definedName name="YR0">#REF!</definedName>
    <definedName name="YRP">#REF!</definedName>
    <definedName name="z">#REF!</definedName>
    <definedName name="Z_dh">#REF!</definedName>
    <definedName name="Zip">#REF!</definedName>
    <definedName name="zl">#REF!</definedName>
    <definedName name="Zw">#REF!</definedName>
    <definedName name="ZXD">#REF!</definedName>
    <definedName name="ZYX">#REF!</definedName>
    <definedName name="ZZZ">#REF!</definedName>
  </definedNames>
  <calcPr calcId="144525" iterateDelta="0"/>
</workbook>
</file>

<file path=xl/calcChain.xml><?xml version="1.0" encoding="utf-8"?>
<calcChain xmlns="http://schemas.openxmlformats.org/spreadsheetml/2006/main">
  <c r="A96" i="1" l="1"/>
  <c r="A97" i="1" s="1"/>
  <c r="A98" i="1" s="1"/>
  <c r="A99" i="1" s="1"/>
  <c r="A100" i="1" s="1"/>
  <c r="A101" i="1" s="1"/>
  <c r="A102" i="1" s="1"/>
  <c r="A103" i="1" s="1"/>
  <c r="A104" i="1" s="1"/>
  <c r="A105" i="1" s="1"/>
  <c r="A95" i="1"/>
  <c r="H67" i="1"/>
  <c r="G67" i="1"/>
  <c r="F67" i="1"/>
  <c r="G66" i="1"/>
  <c r="J66" i="1" s="1"/>
  <c r="F66" i="1"/>
  <c r="I66" i="1" s="1"/>
  <c r="C66" i="1"/>
  <c r="G65" i="1"/>
  <c r="F65" i="1" s="1"/>
  <c r="I65" i="1" s="1"/>
  <c r="C65" i="1"/>
  <c r="G64" i="1"/>
  <c r="F64" i="1"/>
  <c r="D64" i="1"/>
  <c r="J64" i="1" s="1"/>
  <c r="C64" i="1"/>
  <c r="I64" i="1" s="1"/>
  <c r="H63" i="1"/>
  <c r="G63" i="1"/>
  <c r="J63" i="1" s="1"/>
  <c r="C63" i="1"/>
  <c r="J62" i="1"/>
  <c r="I62" i="1"/>
  <c r="G62" i="1"/>
  <c r="F62" i="1"/>
  <c r="C62" i="1"/>
  <c r="G61" i="1"/>
  <c r="F61" i="1" s="1"/>
  <c r="H60" i="1"/>
  <c r="F60" i="1"/>
  <c r="C60" i="1"/>
  <c r="H59" i="1"/>
  <c r="G59" i="1"/>
  <c r="F59" i="1"/>
  <c r="C59" i="1"/>
  <c r="H58" i="1"/>
  <c r="F58" i="1"/>
  <c r="C58" i="1"/>
  <c r="G57" i="1"/>
  <c r="F57" i="1" s="1"/>
  <c r="C57" i="1"/>
  <c r="H56" i="1"/>
  <c r="F56" i="1"/>
  <c r="C56" i="1"/>
  <c r="G55" i="1"/>
  <c r="F55" i="1"/>
  <c r="C55" i="1"/>
  <c r="G54" i="1"/>
  <c r="J54" i="1" s="1"/>
  <c r="F54" i="1"/>
  <c r="I54" i="1" s="1"/>
  <c r="C54" i="1"/>
  <c r="G53" i="1"/>
  <c r="F53" i="1" s="1"/>
  <c r="I53" i="1" s="1"/>
  <c r="C53" i="1"/>
  <c r="J52" i="1"/>
  <c r="I52" i="1"/>
  <c r="G52" i="1"/>
  <c r="F52" i="1"/>
  <c r="C52" i="1"/>
  <c r="J51" i="1"/>
  <c r="G51" i="1"/>
  <c r="F51" i="1"/>
  <c r="I51" i="1" s="1"/>
  <c r="C51" i="1"/>
  <c r="G50" i="1"/>
  <c r="J50" i="1" s="1"/>
  <c r="F50" i="1"/>
  <c r="I50" i="1" s="1"/>
  <c r="C50" i="1"/>
  <c r="G49" i="1"/>
  <c r="F49" i="1"/>
  <c r="C49" i="1"/>
  <c r="G48" i="1"/>
  <c r="F48" i="1"/>
  <c r="C48" i="1"/>
  <c r="G47" i="1"/>
  <c r="F47" i="1" s="1"/>
  <c r="C47" i="1"/>
  <c r="J46" i="1"/>
  <c r="H46" i="1"/>
  <c r="G46" i="1"/>
  <c r="F46" i="1"/>
  <c r="C46" i="1"/>
  <c r="I46" i="1" s="1"/>
  <c r="G45" i="1"/>
  <c r="F45" i="1"/>
  <c r="C45" i="1"/>
  <c r="J44" i="1"/>
  <c r="G44" i="1"/>
  <c r="F44" i="1"/>
  <c r="I44" i="1" s="1"/>
  <c r="C44" i="1"/>
  <c r="H43" i="1"/>
  <c r="G43" i="1"/>
  <c r="F43" i="1"/>
  <c r="C43" i="1"/>
  <c r="H42" i="1"/>
  <c r="G42" i="1"/>
  <c r="J42" i="1" s="1"/>
  <c r="C42" i="1"/>
  <c r="J41" i="1"/>
  <c r="H41" i="1"/>
  <c r="G41" i="1"/>
  <c r="F41" i="1"/>
  <c r="C41" i="1"/>
  <c r="I41" i="1" s="1"/>
  <c r="H40" i="1"/>
  <c r="G40" i="1"/>
  <c r="J40" i="1" s="1"/>
  <c r="E40" i="1"/>
  <c r="D40" i="1"/>
  <c r="C40" i="1"/>
  <c r="H39" i="1"/>
  <c r="G39" i="1"/>
  <c r="J39" i="1" s="1"/>
  <c r="D39" i="1"/>
  <c r="C39" i="1"/>
  <c r="C37" i="1" s="1"/>
  <c r="C34" i="1" s="1"/>
  <c r="J38" i="1"/>
  <c r="H38" i="1"/>
  <c r="H37" i="1" s="1"/>
  <c r="H34" i="1" s="1"/>
  <c r="G38" i="1"/>
  <c r="G37" i="1" s="1"/>
  <c r="F38" i="1"/>
  <c r="I38" i="1" s="1"/>
  <c r="D38" i="1"/>
  <c r="C38" i="1"/>
  <c r="E37" i="1"/>
  <c r="E34" i="1" s="1"/>
  <c r="D37" i="1"/>
  <c r="H36" i="1"/>
  <c r="G36" i="1"/>
  <c r="F36" i="1" s="1"/>
  <c r="H35" i="1"/>
  <c r="G35" i="1"/>
  <c r="F35" i="1"/>
  <c r="D34" i="1"/>
  <c r="F33" i="1"/>
  <c r="C33" i="1"/>
  <c r="F32" i="1"/>
  <c r="C32" i="1"/>
  <c r="F31" i="1"/>
  <c r="C31" i="1"/>
  <c r="F30" i="1"/>
  <c r="C30" i="1"/>
  <c r="H29" i="1"/>
  <c r="K29" i="1" s="1"/>
  <c r="G29" i="1"/>
  <c r="J29" i="1" s="1"/>
  <c r="C29" i="1"/>
  <c r="A29" i="1"/>
  <c r="H28" i="1"/>
  <c r="K28" i="1" s="1"/>
  <c r="G28" i="1"/>
  <c r="J28" i="1" s="1"/>
  <c r="C28" i="1"/>
  <c r="K26" i="1"/>
  <c r="H26" i="1"/>
  <c r="G26" i="1"/>
  <c r="J26" i="1" s="1"/>
  <c r="C26" i="1"/>
  <c r="H24" i="1"/>
  <c r="G24" i="1"/>
  <c r="F24" i="1" s="1"/>
  <c r="C24" i="1"/>
  <c r="J23" i="1"/>
  <c r="I23" i="1"/>
  <c r="F23" i="1"/>
  <c r="C23" i="1"/>
  <c r="F22" i="1"/>
  <c r="C22" i="1"/>
  <c r="F21" i="1"/>
  <c r="F20" i="1"/>
  <c r="H19" i="1"/>
  <c r="G19" i="1"/>
  <c r="F19" i="1" s="1"/>
  <c r="H17" i="1"/>
  <c r="G17" i="1"/>
  <c r="G16" i="1" s="1"/>
  <c r="F17" i="1"/>
  <c r="H16" i="1"/>
  <c r="K16" i="1" s="1"/>
  <c r="E16" i="1"/>
  <c r="D16" i="1"/>
  <c r="C16" i="1" s="1"/>
  <c r="C15" i="1" s="1"/>
  <c r="C14" i="1" s="1"/>
  <c r="E15" i="1"/>
  <c r="L14" i="1"/>
  <c r="H13" i="1"/>
  <c r="E13" i="1"/>
  <c r="A6" i="1"/>
  <c r="A5" i="1"/>
  <c r="J16" i="1" l="1"/>
  <c r="G15" i="1"/>
  <c r="E14" i="1"/>
  <c r="F16" i="1"/>
  <c r="G34" i="1"/>
  <c r="J34" i="1" s="1"/>
  <c r="J37" i="1"/>
  <c r="F40" i="1"/>
  <c r="I40" i="1" s="1"/>
  <c r="F28" i="1"/>
  <c r="I28" i="1" s="1"/>
  <c r="F29" i="1"/>
  <c r="I29" i="1" s="1"/>
  <c r="J53" i="1"/>
  <c r="J65" i="1"/>
  <c r="D15" i="1"/>
  <c r="D14" i="1" s="1"/>
  <c r="H15" i="1"/>
  <c r="F26" i="1"/>
  <c r="I26" i="1" s="1"/>
  <c r="F39" i="1"/>
  <c r="I39" i="1" s="1"/>
  <c r="F42" i="1"/>
  <c r="I42" i="1" s="1"/>
  <c r="F63" i="1"/>
  <c r="I63" i="1" s="1"/>
  <c r="F37" i="1" l="1"/>
  <c r="I16" i="1"/>
  <c r="F15" i="1"/>
  <c r="H14" i="1"/>
  <c r="K14" i="1" s="1"/>
  <c r="K15" i="1"/>
  <c r="G14" i="1"/>
  <c r="J14" i="1" s="1"/>
  <c r="J15" i="1"/>
  <c r="F14" i="1" l="1"/>
  <c r="I15" i="1"/>
  <c r="F34" i="1"/>
  <c r="I34" i="1" s="1"/>
  <c r="I37" i="1"/>
  <c r="M14" i="1" l="1"/>
  <c r="I14" i="1"/>
</calcChain>
</file>

<file path=xl/comments1.xml><?xml version="1.0" encoding="utf-8"?>
<comments xmlns="http://schemas.openxmlformats.org/spreadsheetml/2006/main">
  <authors>
    <author>Customers</author>
  </authors>
  <commentList>
    <comment ref="G65" authorId="0">
      <text>
        <r>
          <rPr>
            <b/>
            <sz val="9"/>
            <color indexed="81"/>
            <rFont val="Tahoma"/>
            <family val="2"/>
          </rPr>
          <t>Customers:</t>
        </r>
        <r>
          <rPr>
            <sz val="9"/>
            <color indexed="81"/>
            <rFont val="Tahoma"/>
            <family val="2"/>
          </rPr>
          <t xml:space="preserve">
Khoản 504</t>
        </r>
      </text>
    </comment>
    <comment ref="G66" authorId="0">
      <text>
        <r>
          <rPr>
            <b/>
            <sz val="9"/>
            <color indexed="81"/>
            <rFont val="Tahoma"/>
            <family val="2"/>
          </rPr>
          <t>Customers:</t>
        </r>
        <r>
          <rPr>
            <sz val="9"/>
            <color indexed="81"/>
            <rFont val="Tahoma"/>
            <family val="2"/>
          </rPr>
          <t xml:space="preserve">
Khoản 431</t>
        </r>
      </text>
    </comment>
  </commentList>
</comments>
</file>

<file path=xl/sharedStrings.xml><?xml version="1.0" encoding="utf-8"?>
<sst xmlns="http://schemas.openxmlformats.org/spreadsheetml/2006/main" count="138" uniqueCount="119">
  <si>
    <t xml:space="preserve">UBND TỈNH TUYÊN QUANG </t>
  </si>
  <si>
    <t>Biểu số 64/CK-NSNN</t>
  </si>
  <si>
    <t>QUYẾT TOÁN CHI NGÂN SÁCH ĐỊA PHƯƠNG, CHI NGÂN SÁCH CẤP TỈNH</t>
  </si>
  <si>
    <t>VÀ CHI NGÂN SÁCH HUYỆNTHEO CƠ CẤU CHI NĂM 2017</t>
  </si>
  <si>
    <t>Đơn vị: Triệu đồng</t>
  </si>
  <si>
    <t xml:space="preserve">Dự toán </t>
  </si>
  <si>
    <t>Bao gồm</t>
  </si>
  <si>
    <t>Quyết toán</t>
  </si>
  <si>
    <t>So sánh (%)</t>
  </si>
  <si>
    <t>S</t>
  </si>
  <si>
    <t xml:space="preserve">Ngân sách cấp tỉnh </t>
  </si>
  <si>
    <t xml:space="preserve">Ngân sách huyện </t>
  </si>
  <si>
    <t>Ngân sách cấp tỉnh</t>
  </si>
  <si>
    <t>Ngân sách huyện</t>
  </si>
  <si>
    <t>Ngân</t>
  </si>
  <si>
    <t>T</t>
  </si>
  <si>
    <t xml:space="preserve">Nội dung </t>
  </si>
  <si>
    <t>sách</t>
  </si>
  <si>
    <t>ĐP</t>
  </si>
  <si>
    <t>cấp tỉnh</t>
  </si>
  <si>
    <t>huyện</t>
  </si>
  <si>
    <t>phương</t>
  </si>
  <si>
    <t>A</t>
  </si>
  <si>
    <t>B</t>
  </si>
  <si>
    <t>1=2+3</t>
  </si>
  <si>
    <t>4=5+6</t>
  </si>
  <si>
    <t>7=4/1</t>
  </si>
  <si>
    <t>8=5/2</t>
  </si>
  <si>
    <t>9=6/3</t>
  </si>
  <si>
    <t>TỔNG CHI NSĐP</t>
  </si>
  <si>
    <t>CHI CÂN ĐỐI NSĐP</t>
  </si>
  <si>
    <t>I</t>
  </si>
  <si>
    <t xml:space="preserve">Chi đầu tư phát triển </t>
  </si>
  <si>
    <t>Chi đầu tư cho các dự án</t>
  </si>
  <si>
    <t>Trong đó: Chia theo lĩnh vực</t>
  </si>
  <si>
    <t>-</t>
  </si>
  <si>
    <t xml:space="preserve"> Chi giáo dục - đào tạo và dạy nghề</t>
  </si>
  <si>
    <t xml:space="preserve"> 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</si>
  <si>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</si>
  <si>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</si>
  <si>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</si>
  <si>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</si>
  <si>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</si>
  <si>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</si>
  <si>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</si>
  <si>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</si>
  <si>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 xml:space="preserve">  Chi giáo dục - đào tạo và dạy nghề</t>
  </si>
  <si>
    <t xml:space="preserve">  Chi khoa học và công nghệ </t>
  </si>
  <si>
    <t>III</t>
  </si>
  <si>
    <t>Chi trả nợ lãi các khoản do chính quyền địa phương vay</t>
  </si>
  <si>
    <t>IV</t>
  </si>
  <si>
    <t xml:space="preserve">Chi bổ sung quỹ dự trữ tài chính </t>
  </si>
  <si>
    <t>V</t>
  </si>
  <si>
    <t>Dự phòng ngân sách</t>
  </si>
  <si>
    <t>VI</t>
  </si>
  <si>
    <t>Chi tạo nguồn, điều chỉnh tiền lương</t>
  </si>
  <si>
    <t>CHI CÁC CHƯƠNG TRÌNH MỤC TIÊU</t>
  </si>
  <si>
    <t xml:space="preserve"> Vốn đầu tư</t>
  </si>
  <si>
    <t xml:space="preserve"> Vốn sự nghiệp</t>
  </si>
  <si>
    <t>Chi các chương trình mục tiêu quốc gia</t>
  </si>
  <si>
    <t>CTMTQG Giảm nghèo bền vững</t>
  </si>
  <si>
    <t>CTMTQG xây dựng nông thôn mới</t>
  </si>
  <si>
    <t>Chi các chương trình mục tiêu, nhiệm vụ</t>
  </si>
  <si>
    <t xml:space="preserve"> - CTMT Phát triển lâm nghiệp bền vững</t>
  </si>
  <si>
    <t xml:space="preserve"> - CTMT tái cơ cấu KTNN, PC giảm nhẹ thiên tai, ổn định đời sống dân cư</t>
  </si>
  <si>
    <t xml:space="preserve"> - CTMT y tế - dân số</t>
  </si>
  <si>
    <t xml:space="preserve"> - CTMT đầu tư phát triển hệ thống y tế địa phương</t>
  </si>
  <si>
    <t xml:space="preserve"> - CTMT quốc phòng, an ninh trên địa bàn trọng điểm</t>
  </si>
  <si>
    <t xml:space="preserve"> - CTMT Giáo dục vùng núi, vùng dân tộc thiểu số, vùng khó khăn</t>
  </si>
  <si>
    <t xml:space="preserve"> - CTMT giáo dục nghề nghiệp - việc làm về ATLĐ</t>
  </si>
  <si>
    <t xml:space="preserve"> - CTMT phát triển hệ thống trợ giúp xã hội</t>
  </si>
  <si>
    <t xml:space="preserve"> - CTMT phát triển văn hóa</t>
  </si>
  <si>
    <t xml:space="preserve"> - CTMT phát triển kinh tế - xã hội các vùng</t>
  </si>
  <si>
    <t xml:space="preserve"> - CTMT hỗ trợ vốn đối ứng ODA cho các ĐP</t>
  </si>
  <si>
    <t xml:space="preserve"> - CTMT cấp điện nông thôn, miền núi và hải đảo</t>
  </si>
  <si>
    <t xml:space="preserve"> - CTMT đầu tư hạ tầng khu K.tế ven biển, khu K.tế cửa khẩu, khu CN, cụm CN, khu công nghệ cao, khu nông nghiệp ứng dụng công nghệ cao</t>
  </si>
  <si>
    <t xml:space="preserve"> - CTMT phát triển hạ tầng du lịch</t>
  </si>
  <si>
    <t xml:space="preserve"> - Vốn trái phiếu chính phủ</t>
  </si>
  <si>
    <t xml:space="preserve"> - KP khắc phục hậu quả thiên tai</t>
  </si>
  <si>
    <t xml:space="preserve"> - CT bảo vệ và phát triển rừng bền vững</t>
  </si>
  <si>
    <t xml:space="preserve"> - Bố trí, sắp xếp ổn định dân cư theo QĐ 755/QĐ-TTg</t>
  </si>
  <si>
    <t xml:space="preserve"> - KP thực hiện CS bảo vệ và PT đất trồng lúa</t>
  </si>
  <si>
    <t xml:space="preserve"> - Hỗ trợ ngành y tế do EU viện trợ</t>
  </si>
  <si>
    <t xml:space="preserve"> - Nguồn dự phòng ngân sách trung ương </t>
  </si>
  <si>
    <t xml:space="preserve"> - Vốn chuẩn bị động viên</t>
  </si>
  <si>
    <t xml:space="preserve"> - Bổ sung từ nguồn vốn MT khác</t>
  </si>
  <si>
    <t xml:space="preserve"> - Các chương trình, dự án từ nguồn vốn ngoài nước (GTGC)</t>
  </si>
  <si>
    <t xml:space="preserve"> - Đề án đào tạo bồi dưỡng cán bộ Hội LH phụ nữ các cấp</t>
  </si>
  <si>
    <t>K 504</t>
  </si>
  <si>
    <t xml:space="preserve"> - Chính sách trợ giúp pháp lý theo QĐ 32/2016/QĐ-TTg</t>
  </si>
  <si>
    <t>K 431</t>
  </si>
  <si>
    <t>C</t>
  </si>
  <si>
    <t xml:space="preserve">CHI CHUYỂN NGUỒN SANG NĂM SAU </t>
  </si>
  <si>
    <r>
      <rPr>
        <b/>
        <i/>
        <sz val="14"/>
        <rFont val="Times New Roman"/>
        <family val="1"/>
      </rPr>
      <t>Ghi chú</t>
    </r>
    <r>
      <rPr>
        <i/>
        <sz val="14"/>
        <rFont val="Times New Roman"/>
        <family val="1"/>
      </rPr>
      <t>: (1)</t>
    </r>
    <r>
      <rPr>
        <i/>
        <sz val="12"/>
        <rFont val="Times New Roman"/>
        <family val="1"/>
      </rPr>
      <t xml:space="preserve">Theo quy định tại Điều 7, Điều 11 và Điều 39 Luật NSNN, ngân sách huyện, xã không có nhiệm vụ chi </t>
    </r>
  </si>
  <si>
    <t xml:space="preserve">         nghiên cứu khoa học và công nghệ, chi trả lãi vay, chi bổ sung quỹ dự trữ tài chính.</t>
  </si>
  <si>
    <t xml:space="preserve">               - Chi đầu tư phát triển chi tiết theo 13 lĩnh vực như chi thường xuyên.</t>
  </si>
  <si>
    <r>
      <rPr>
        <i/>
        <sz val="14"/>
        <rFont val="Times New Roman"/>
        <family val="1"/>
      </rPr>
      <t>Ghi chú:</t>
    </r>
    <r>
      <rPr>
        <i/>
        <sz val="12"/>
        <rFont val="Times New Roman"/>
        <family val="1"/>
      </rPr>
      <t>(1) Chi đầu tư phát triển ngân sách cấp tỉnh tăng tương ứng với số bội chi (nếu có); giảm tương ứng với số bội thu và chi trả nợ lãi (nếu có).</t>
    </r>
  </si>
  <si>
    <t xml:space="preserve">       (2) Theo quy định tại Điều 7, Điều 11 và Điều 39 Luật NSNN, Ngân sách huyện, xã không có nhiệm vụ chi </t>
  </si>
  <si>
    <t xml:space="preserve">        nghiên cứu khoa học và công nghệ, chi trả lãi vay, chi bổ sung quỹ dự trữ tài chính.</t>
  </si>
  <si>
    <t>Quốc phòng</t>
  </si>
  <si>
    <t>An ninh và trật tự an toàn xã hội</t>
  </si>
  <si>
    <t>Sự nghiệp y tế, dân số và gia đình</t>
  </si>
  <si>
    <t>Sự nghiệp văn hóa thông tin</t>
  </si>
  <si>
    <t>Sự nghiệp phát thanh, truyền hình</t>
  </si>
  <si>
    <t>Sự nghiệp thể dục thể thao</t>
  </si>
  <si>
    <t>Sự nghiệp bảo vệ môi trường</t>
  </si>
  <si>
    <t>Các hoạt động kinh tế</t>
  </si>
  <si>
    <t>Hoạt động của các cơ quan quản lý hành chính, tổ chức chính trị,…</t>
  </si>
  <si>
    <t>Chi đảm bảo xã hội</t>
  </si>
  <si>
    <t>Các khoản chi khác theo quy định của pháp luật</t>
  </si>
  <si>
    <t xml:space="preserve">Trong đó: </t>
  </si>
  <si>
    <t>Chi về hàng hóa dịch vụ</t>
  </si>
  <si>
    <t>a</t>
  </si>
  <si>
    <t>Lương và phụ cấp</t>
  </si>
  <si>
    <t>b</t>
  </si>
  <si>
    <t>Đóng góp của chủ sử dụng lao động</t>
  </si>
  <si>
    <t>c</t>
  </si>
  <si>
    <t>Chi về mua sắm hàng hóa dịch vụ khác</t>
  </si>
  <si>
    <t>Chi trợ cấp và chi bổ sung thường xuyên khác</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</si>
</sst>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0.0"/>
    <numFmt numFmtId="165" formatCode="0.0%"/>
    <numFmt numFmtId="166" formatCode="_(* #,##0.0_);_(* \(#,##0.0\);_(* &quot;-&quot;??_);_(@_)"/>
    <numFmt numFmtId="167" formatCode="_(* #,##0.0_);_(* \(#,##0.0\);_(* &quot;-&quot;?_);_(@_)"/>
    <numFmt numFmtId="168" formatCode="##,##0"/>
    <numFmt numFmtId="169" formatCode="_(* #.##0.00_);_(* \(#.##0.00\);_(* &quot;-&quot;??_);_(@_)"/>
    <numFmt numFmtId="170" formatCode="&quot;$&quot;#,##0;\-&quot;$&quot;#,##0"/>
    <numFmt numFmtId="171" formatCode="#,###;\-#,###;&quot;&quot;;_(@_)"/>
  </numFmts>
  <fonts count="34" x14ac:knownFonts="1">
    <font>
      <sz val="12"/>
      <color theme="1"/>
      <name val="Times New Roman"/>
      <family val="2"/>
    </font>
    <font>
      <sz val="12"/>
      <color theme="1"/>
      <name val="Times New Roman"/>
      <family val="2"/>
    </font>
    <font>
      <sz val="11"/>
      <color theme="1"/>
      <name val="times new roman"/>
      <family val="2"/>
      <charset val="163"/>
    </font>
    <font>
      <b/>
      <sz val="12"/>
      <color rgb="FF000000"/>
      <name val="Times New Roman"/>
      <family val="1"/>
    </font>
    <font>
      <sz val="12"/>
      <name val=".VnTime"/>
      <family val="2"/>
    </font>
    <font>
      <b/>
      <sz val="12"/>
      <name val="Times New Roman"/>
      <family val="1"/>
    </font>
    <font>
      <sz val="12"/>
      <name val="Times New Roman"/>
      <family val="1"/>
    </font>
    <font>
      <b/>
      <sz val="14"/>
      <name val="Times New Roman"/>
      <family val="1"/>
    </font>
    <font>
      <sz val="11"/>
      <color theme="1"/>
      <name val="Calibri"/>
      <family val="2"/>
      <scheme val="minor"/>
    </font>
    <font>
      <b/>
      <sz val="11"/>
      <color theme="1"/>
      <name val="Arial Narrow"/>
      <family val="2"/>
    </font>
    <font>
      <sz val="14"/>
      <name val="Times New Roman"/>
      <family val="1"/>
    </font>
    <font>
      <i/>
      <sz val="14"/>
      <name val="Times New Roman"/>
      <family val="1"/>
    </font>
    <font>
      <i/>
      <sz val="13"/>
      <name val="Times New Roman"/>
      <family val="1"/>
    </font>
    <font>
      <b/>
      <sz val="12"/>
      <name val="Arial Narrow"/>
      <family val="2"/>
    </font>
    <font>
      <sz val="12"/>
      <name val="Arial Narrow"/>
      <family val="2"/>
    </font>
    <font>
      <b/>
      <u/>
      <sz val="12"/>
      <name val="Arial Narrow"/>
      <family val="2"/>
    </font>
    <font>
      <i/>
      <sz val="12"/>
      <name val="Arial Narrow"/>
      <family val="2"/>
    </font>
    <font>
      <sz val="12"/>
      <color theme="1"/>
      <name val="Arial Narrow"/>
      <family val="2"/>
    </font>
    <font>
      <i/>
      <sz val="12"/>
      <name val="Times New Roman"/>
      <family val="1"/>
    </font>
    <font>
      <b/>
      <i/>
      <sz val="14"/>
      <name val="Times New Roman"/>
      <family val="1"/>
    </font>
    <font>
      <b/>
      <u/>
      <sz val="14"/>
      <name val="Times New Roman"/>
      <family val="1"/>
    </font>
    <font>
      <b/>
      <sz val="9"/>
      <color indexed="81"/>
      <name val="Tahoma"/>
      <family val="2"/>
    </font>
    <font>
      <sz val="9"/>
      <color indexed="81"/>
      <name val="Tahoma"/>
      <family val="2"/>
    </font>
    <font>
      <sz val="11"/>
      <color indexed="8"/>
      <name val="Calibri"/>
      <family val="2"/>
    </font>
    <font>
      <sz val="9"/>
      <name val="Arial"/>
      <family val="2"/>
    </font>
    <font>
      <sz val="10"/>
      <name val="Arial"/>
      <family val="2"/>
    </font>
    <font>
      <sz val="13"/>
      <name val=".VnTime"/>
      <family val="2"/>
    </font>
    <font>
      <sz val="10"/>
      <name val="MS Sans Serif"/>
      <family val="2"/>
    </font>
    <font>
      <sz val="14"/>
      <name val=".VnTime"/>
      <family val="2"/>
    </font>
    <font>
      <sz val="10"/>
      <name val="Arial"/>
      <family val="2"/>
      <charset val="163"/>
    </font>
    <font>
      <sz val="12"/>
      <name val=".VnArial Narrow"/>
      <family val="2"/>
    </font>
    <font>
      <sz val="11"/>
      <color theme="1"/>
      <name val="Calibri"/>
      <family val="2"/>
      <charset val="163"/>
      <scheme val="minor"/>
    </font>
    <font>
      <sz val="11"/>
      <color indexed="8"/>
      <name val="Calibri"/>
      <family val="2"/>
      <charset val="163"/>
    </font>
    <font>
      <sz val="10"/>
      <name val=".VnTime"/>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8"/>
      </left>
      <right style="thin">
        <color indexed="8"/>
      </right>
      <top style="hair">
        <color indexed="8"/>
      </top>
      <bottom style="hair">
        <color indexed="8"/>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s>
  <cellStyleXfs count="36">
    <xf numFmtId="0" fontId="0" fillId="0" borderId="0"/>
    <xf numFmtId="43" fontId="2" fillId="0" borderId="0" applyFont="0" applyFill="0" applyBorder="0" applyAlignment="0" applyProtection="0"/>
    <xf numFmtId="0" fontId="2" fillId="0" borderId="0"/>
    <xf numFmtId="0" fontId="4" fillId="0" borderId="0"/>
    <xf numFmtId="0" fontId="8" fillId="0" borderId="0"/>
    <xf numFmtId="0" fontId="4" fillId="0" borderId="0"/>
    <xf numFmtId="0" fontId="4" fillId="0" borderId="0"/>
    <xf numFmtId="43" fontId="23"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69" fontId="23" fillId="0" borderId="0" applyFont="0" applyFill="0" applyBorder="0" applyAlignment="0" applyProtection="0"/>
    <xf numFmtId="170" fontId="24" fillId="0" borderId="0" applyProtection="0"/>
    <xf numFmtId="43" fontId="4"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25" fillId="0" borderId="0" applyFont="0" applyFill="0" applyBorder="0" applyAlignment="0" applyProtection="0"/>
    <xf numFmtId="171" fontId="26" fillId="0" borderId="0" applyFont="0" applyFill="0" applyBorder="0" applyAlignment="0" applyProtection="0"/>
    <xf numFmtId="0" fontId="4" fillId="0" borderId="0"/>
    <xf numFmtId="0" fontId="27" fillId="0" borderId="0"/>
    <xf numFmtId="0" fontId="23" fillId="0" borderId="0"/>
    <xf numFmtId="0" fontId="4" fillId="0" borderId="0"/>
    <xf numFmtId="0" fontId="28" fillId="0" borderId="0"/>
    <xf numFmtId="0" fontId="8" fillId="0" borderId="0"/>
    <xf numFmtId="0" fontId="24" fillId="0" borderId="0"/>
    <xf numFmtId="0" fontId="25" fillId="0" borderId="0">
      <alignment wrapText="1"/>
    </xf>
    <xf numFmtId="0" fontId="25" fillId="0" borderId="0"/>
    <xf numFmtId="0" fontId="23" fillId="0" borderId="0"/>
    <xf numFmtId="0" fontId="29" fillId="0" borderId="0"/>
    <xf numFmtId="0" fontId="28" fillId="0" borderId="0" applyProtection="0"/>
    <xf numFmtId="0" fontId="25" fillId="0" borderId="0"/>
    <xf numFmtId="0" fontId="30" fillId="0" borderId="0"/>
    <xf numFmtId="0" fontId="31" fillId="0" borderId="0"/>
    <xf numFmtId="0" fontId="32" fillId="0" borderId="0"/>
    <xf numFmtId="0" fontId="4" fillId="0" borderId="0"/>
    <xf numFmtId="9" fontId="4" fillId="0" borderId="0" applyFont="0" applyFill="0" applyBorder="0" applyAlignment="0" applyProtection="0"/>
    <xf numFmtId="0" fontId="33" fillId="0" borderId="0" applyNumberFormat="0" applyFill="0" applyBorder="0" applyAlignment="0" applyProtection="0"/>
  </cellStyleXfs>
  <cellXfs count="74">
    <xf numFmtId="0" fontId="0" fillId="0" borderId="0" xfId="0"/>
    <xf numFmtId="0" fontId="3" fillId="0" borderId="0" xfId="2" applyFont="1" applyAlignment="1">
      <alignment horizontal="left" vertical="center"/>
    </xf>
    <xf numFmtId="0" fontId="5" fillId="0" borderId="0" xfId="3" applyFont="1" applyAlignment="1">
      <alignment horizontal="centerContinuous"/>
    </xf>
    <xf numFmtId="0" fontId="6" fillId="0" borderId="0" xfId="3" applyFont="1" applyAlignment="1">
      <alignment horizontal="centerContinuous"/>
    </xf>
    <xf numFmtId="0" fontId="7" fillId="0" borderId="0" xfId="3" applyFont="1" applyAlignment="1">
      <alignment horizontal="centerContinuous"/>
    </xf>
    <xf numFmtId="0" fontId="6" fillId="0" borderId="0" xfId="3" applyFont="1"/>
    <xf numFmtId="0" fontId="7" fillId="0" borderId="0" xfId="3" applyFont="1" applyAlignment="1"/>
    <xf numFmtId="0" fontId="9" fillId="0" borderId="0" xfId="4" applyFont="1" applyAlignment="1">
      <alignment horizontal="right"/>
    </xf>
    <xf numFmtId="0" fontId="7" fillId="0" borderId="0" xfId="3" applyFont="1" applyAlignment="1">
      <alignment horizontal="left"/>
    </xf>
    <xf numFmtId="0" fontId="10" fillId="0" borderId="0" xfId="3" applyFont="1" applyAlignment="1">
      <alignment horizontal="centerContinuous"/>
    </xf>
    <xf numFmtId="0" fontId="10" fillId="0" borderId="0" xfId="3" applyFont="1"/>
    <xf numFmtId="0" fontId="11" fillId="0" borderId="0" xfId="3" applyFont="1" applyAlignment="1">
      <alignment horizontal="center"/>
    </xf>
    <xf numFmtId="0" fontId="12" fillId="0" borderId="0" xfId="3" applyFont="1" applyAlignment="1">
      <alignment horizontal="centerContinuous"/>
    </xf>
    <xf numFmtId="0" fontId="11" fillId="0" borderId="0" xfId="3" applyFont="1" applyAlignment="1">
      <alignment horizontal="left"/>
    </xf>
    <xf numFmtId="0" fontId="11" fillId="0" borderId="0" xfId="3" applyFont="1" applyBorder="1" applyAlignment="1">
      <alignment horizontal="right"/>
    </xf>
    <xf numFmtId="0" fontId="13" fillId="0" borderId="1" xfId="3" applyFont="1" applyBorder="1" applyAlignment="1">
      <alignment horizontal="center" vertical="center"/>
    </xf>
    <xf numFmtId="0" fontId="14" fillId="0" borderId="1" xfId="3" quotePrefix="1" applyFont="1" applyBorder="1" applyAlignment="1">
      <alignment horizontal="center" vertical="center"/>
    </xf>
    <xf numFmtId="0" fontId="13" fillId="0" borderId="1" xfId="3" applyFont="1" applyBorder="1" applyAlignment="1">
      <alignment horizontal="center" vertical="center" wrapText="1"/>
    </xf>
    <xf numFmtId="0" fontId="13" fillId="0" borderId="2" xfId="3" applyFont="1" applyBorder="1" applyAlignment="1">
      <alignment horizontal="center" vertical="center"/>
    </xf>
    <xf numFmtId="0" fontId="14" fillId="0" borderId="0" xfId="3" applyFont="1"/>
    <xf numFmtId="0" fontId="13" fillId="0" borderId="3" xfId="3" applyFont="1" applyBorder="1" applyAlignment="1">
      <alignment horizontal="center" vertical="center"/>
    </xf>
    <xf numFmtId="0" fontId="13" fillId="0" borderId="3" xfId="3" applyFont="1" applyBorder="1" applyAlignment="1">
      <alignment horizontal="center" vertical="center" wrapText="1"/>
    </xf>
    <xf numFmtId="0" fontId="13" fillId="0" borderId="4" xfId="3" applyFont="1" applyBorder="1" applyAlignment="1">
      <alignment horizontal="center" vertical="center"/>
    </xf>
    <xf numFmtId="0" fontId="14" fillId="0" borderId="4" xfId="3" applyFont="1" applyBorder="1" applyAlignment="1">
      <alignment vertical="center"/>
    </xf>
    <xf numFmtId="0" fontId="13" fillId="0" borderId="4" xfId="3" applyFont="1" applyBorder="1" applyAlignment="1">
      <alignment horizontal="center" vertical="center" wrapText="1"/>
    </xf>
    <xf numFmtId="0" fontId="13" fillId="0" borderId="2" xfId="3" applyFont="1" applyBorder="1" applyAlignment="1">
      <alignment horizontal="center" vertical="center"/>
    </xf>
    <xf numFmtId="0" fontId="13" fillId="0" borderId="0" xfId="3" applyFont="1" applyAlignment="1">
      <alignment vertical="center"/>
    </xf>
    <xf numFmtId="0" fontId="13" fillId="0" borderId="5" xfId="3" applyFont="1" applyBorder="1" applyAlignment="1">
      <alignment horizontal="center" vertical="center"/>
    </xf>
    <xf numFmtId="0" fontId="13" fillId="0" borderId="5" xfId="3" applyFont="1" applyBorder="1" applyAlignment="1">
      <alignment vertical="center"/>
    </xf>
    <xf numFmtId="164" fontId="13" fillId="0" borderId="5" xfId="3" applyNumberFormat="1" applyFont="1" applyBorder="1" applyAlignment="1">
      <alignment vertical="center"/>
    </xf>
    <xf numFmtId="165" fontId="13" fillId="0" borderId="6" xfId="3" applyNumberFormat="1" applyFont="1" applyBorder="1" applyAlignment="1">
      <alignment vertical="center"/>
    </xf>
    <xf numFmtId="166" fontId="13" fillId="0" borderId="0" xfId="1" applyNumberFormat="1" applyFont="1" applyAlignment="1">
      <alignment vertical="center"/>
    </xf>
    <xf numFmtId="167" fontId="14" fillId="0" borderId="0" xfId="3" applyNumberFormat="1" applyFont="1" applyAlignment="1">
      <alignment vertical="center"/>
    </xf>
    <xf numFmtId="0" fontId="14" fillId="0" borderId="0" xfId="3" applyFont="1" applyAlignment="1">
      <alignment vertical="center"/>
    </xf>
    <xf numFmtId="0" fontId="13" fillId="0" borderId="6" xfId="3" applyFont="1" applyBorder="1" applyAlignment="1">
      <alignment horizontal="center" vertical="center"/>
    </xf>
    <xf numFmtId="0" fontId="13" fillId="0" borderId="6" xfId="3" applyFont="1" applyBorder="1" applyAlignment="1">
      <alignment vertical="center"/>
    </xf>
    <xf numFmtId="164" fontId="13" fillId="0" borderId="6" xfId="3" applyNumberFormat="1" applyFont="1" applyBorder="1" applyAlignment="1">
      <alignment vertical="center"/>
    </xf>
    <xf numFmtId="0" fontId="14" fillId="0" borderId="6" xfId="3" applyFont="1" applyBorder="1" applyAlignment="1">
      <alignment horizontal="center" vertical="center"/>
    </xf>
    <xf numFmtId="0" fontId="14" fillId="0" borderId="6" xfId="3" applyFont="1" applyBorder="1" applyAlignment="1">
      <alignment vertical="center"/>
    </xf>
    <xf numFmtId="164" fontId="15" fillId="0" borderId="6" xfId="3" applyNumberFormat="1" applyFont="1" applyBorder="1" applyAlignment="1">
      <alignment vertical="center"/>
    </xf>
    <xf numFmtId="164" fontId="14" fillId="0" borderId="6" xfId="3" applyNumberFormat="1" applyFont="1" applyBorder="1" applyAlignment="1">
      <alignment vertical="center"/>
    </xf>
    <xf numFmtId="3" fontId="15" fillId="0" borderId="6" xfId="3" applyNumberFormat="1" applyFont="1" applyBorder="1" applyAlignment="1">
      <alignment vertical="center"/>
    </xf>
    <xf numFmtId="0" fontId="14" fillId="0" borderId="6" xfId="3" quotePrefix="1" applyFont="1" applyBorder="1" applyAlignment="1">
      <alignment horizontal="center" vertical="center"/>
    </xf>
    <xf numFmtId="3" fontId="14" fillId="0" borderId="6" xfId="3" applyNumberFormat="1" applyFont="1" applyBorder="1" applyAlignment="1">
      <alignment vertical="center"/>
    </xf>
    <xf numFmtId="165" fontId="14" fillId="0" borderId="6" xfId="3" applyNumberFormat="1" applyFont="1" applyBorder="1" applyAlignment="1">
      <alignment vertical="center"/>
    </xf>
    <xf numFmtId="0" fontId="14" fillId="0" borderId="6" xfId="3" applyFont="1" applyBorder="1" applyAlignment="1">
      <alignment horizontal="left" vertical="center" wrapText="1"/>
    </xf>
    <xf numFmtId="164" fontId="16" fillId="0" borderId="6" xfId="3" applyNumberFormat="1" applyFont="1" applyBorder="1" applyAlignment="1">
      <alignment vertical="center"/>
    </xf>
    <xf numFmtId="0" fontId="16" fillId="0" borderId="6" xfId="3" applyFont="1" applyBorder="1" applyAlignment="1">
      <alignment vertical="center"/>
    </xf>
    <xf numFmtId="164" fontId="14" fillId="0" borderId="6" xfId="3" applyNumberFormat="1" applyFont="1" applyBorder="1" applyAlignment="1">
      <alignment horizontal="left" vertical="center" wrapText="1"/>
    </xf>
    <xf numFmtId="0" fontId="16" fillId="0" borderId="0" xfId="3" applyFont="1" applyAlignment="1">
      <alignment vertical="center"/>
    </xf>
    <xf numFmtId="0" fontId="14" fillId="0" borderId="6" xfId="4" applyFont="1" applyFill="1" applyBorder="1" applyAlignment="1">
      <alignment vertical="center" wrapText="1"/>
    </xf>
    <xf numFmtId="164" fontId="17" fillId="0" borderId="6" xfId="4" applyNumberFormat="1" applyFont="1" applyBorder="1" applyAlignment="1">
      <alignment vertical="center"/>
    </xf>
    <xf numFmtId="168" fontId="14" fillId="0" borderId="7" xfId="5" applyNumberFormat="1" applyFont="1" applyFill="1" applyBorder="1" applyAlignment="1">
      <alignment vertical="center"/>
    </xf>
    <xf numFmtId="3" fontId="13" fillId="0" borderId="6" xfId="3" applyNumberFormat="1" applyFont="1" applyBorder="1" applyAlignment="1">
      <alignment vertical="center"/>
    </xf>
    <xf numFmtId="168" fontId="14" fillId="0" borderId="7" xfId="5" applyNumberFormat="1" applyFont="1" applyFill="1" applyBorder="1" applyAlignment="1">
      <alignment horizontal="left" vertical="center" wrapText="1"/>
    </xf>
    <xf numFmtId="168" fontId="14" fillId="0" borderId="7" xfId="5" applyNumberFormat="1" applyFont="1" applyFill="1" applyBorder="1" applyAlignment="1">
      <alignment horizontal="left" vertical="center"/>
    </xf>
    <xf numFmtId="168" fontId="14" fillId="0" borderId="7" xfId="5" applyNumberFormat="1" applyFont="1" applyFill="1" applyBorder="1" applyAlignment="1">
      <alignment vertical="center" wrapText="1"/>
    </xf>
    <xf numFmtId="0" fontId="14" fillId="0" borderId="8" xfId="6" applyFont="1" applyBorder="1" applyAlignment="1">
      <alignment vertical="center"/>
    </xf>
    <xf numFmtId="164" fontId="14" fillId="0" borderId="8" xfId="3" applyNumberFormat="1" applyFont="1" applyBorder="1" applyAlignment="1">
      <alignment horizontal="left" vertical="center" wrapText="1"/>
    </xf>
    <xf numFmtId="0" fontId="14" fillId="0" borderId="8" xfId="3" applyFont="1" applyBorder="1" applyAlignment="1">
      <alignment horizontal="left" vertical="center" wrapText="1"/>
    </xf>
    <xf numFmtId="0" fontId="18" fillId="0" borderId="0" xfId="3" applyFont="1"/>
    <xf numFmtId="0" fontId="11" fillId="0" borderId="0" xfId="3" applyFont="1"/>
    <xf numFmtId="0" fontId="2" fillId="0" borderId="0" xfId="2"/>
    <xf numFmtId="0" fontId="10" fillId="0" borderId="9" xfId="3" applyFont="1" applyBorder="1" applyAlignment="1">
      <alignment horizontal="center"/>
    </xf>
    <xf numFmtId="0" fontId="10" fillId="0" borderId="9" xfId="3" applyFont="1" applyBorder="1"/>
    <xf numFmtId="3" fontId="11" fillId="0" borderId="3" xfId="3" applyNumberFormat="1" applyFont="1" applyBorder="1"/>
    <xf numFmtId="3" fontId="10" fillId="0" borderId="3" xfId="3" applyNumberFormat="1" applyFont="1" applyBorder="1"/>
    <xf numFmtId="3" fontId="20" fillId="0" borderId="3" xfId="3" applyNumberFormat="1" applyFont="1" applyBorder="1"/>
    <xf numFmtId="0" fontId="6" fillId="0" borderId="3" xfId="3" applyFont="1" applyBorder="1" applyAlignment="1">
      <alignment horizontal="left" vertical="center" wrapText="1"/>
    </xf>
    <xf numFmtId="0" fontId="7" fillId="0" borderId="9" xfId="3" applyFont="1" applyBorder="1" applyAlignment="1">
      <alignment horizontal="center"/>
    </xf>
    <xf numFmtId="0" fontId="7" fillId="0" borderId="10" xfId="3" applyFont="1" applyBorder="1"/>
    <xf numFmtId="3" fontId="20" fillId="0" borderId="11" xfId="3" applyNumberFormat="1" applyFont="1" applyBorder="1"/>
    <xf numFmtId="0" fontId="11" fillId="0" borderId="10" xfId="3" applyFont="1" applyBorder="1"/>
    <xf numFmtId="0" fontId="10" fillId="0" borderId="9" xfId="3" quotePrefix="1" applyFont="1" applyBorder="1" applyAlignment="1">
      <alignment horizontal="center"/>
    </xf>
  </cellXfs>
  <cellStyles count="36">
    <cellStyle name="Comma" xfId="1" builtinId="3"/>
    <cellStyle name="Comma 10 10" xfId="7"/>
    <cellStyle name="Comma 2" xfId="8"/>
    <cellStyle name="Comma 2 2" xfId="9"/>
    <cellStyle name="Comma 2 5" xfId="10"/>
    <cellStyle name="Comma 28" xfId="11"/>
    <cellStyle name="Comma 3" xfId="12"/>
    <cellStyle name="Comma 4" xfId="13"/>
    <cellStyle name="Comma 5" xfId="14"/>
    <cellStyle name="Comma 7" xfId="15"/>
    <cellStyle name="HAI" xfId="16"/>
    <cellStyle name="Ledger 17 x 11 in" xfId="17"/>
    <cellStyle name="Ledger 17 x 11 in 2" xfId="18"/>
    <cellStyle name="Ledger 17 x 11 in 3" xfId="19"/>
    <cellStyle name="Ledger 17 x 11 in 4" xfId="20"/>
    <cellStyle name="Normal" xfId="0" builtinId="0"/>
    <cellStyle name="Normal 10" xfId="21"/>
    <cellStyle name="Normal 11 3" xfId="22"/>
    <cellStyle name="Normal 16" xfId="23"/>
    <cellStyle name="Normal 2" xfId="4"/>
    <cellStyle name="Normal 2 2" xfId="6"/>
    <cellStyle name="Normal 2 3" xfId="24"/>
    <cellStyle name="Normal 2 4 2" xfId="25"/>
    <cellStyle name="Normal 3" xfId="26"/>
    <cellStyle name="Normal 3 2" xfId="27"/>
    <cellStyle name="Normal 3 4" xfId="28"/>
    <cellStyle name="Normal 4" xfId="3"/>
    <cellStyle name="Normal 4 2" xfId="29"/>
    <cellStyle name="Normal 4 3" xfId="30"/>
    <cellStyle name="Normal 5" xfId="31"/>
    <cellStyle name="Normal 5 2" xfId="32"/>
    <cellStyle name="Normal 6" xfId="33"/>
    <cellStyle name="Normal 7" xfId="2"/>
    <cellStyle name="Normal_THQT 2007" xfId="5"/>
    <cellStyle name="Percent 2" xfId="34"/>
    <cellStyle name="Style 1"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4.xml"/><Relationship Id="rId10"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I%20LIEU%20HIEN/2017/quyet%20toan/C&#244;ng%20khai%20quy&#7871;t%20to&#225;n%20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AI%20LIEU%20HIEN/2017/quyet%20toan/Tong%20hop%20QTNS%202017%20theo%20Nghi%20dinh%203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AI%20LIEU%20HIEN/2017/quyet%20toan/Tong%20hop%20bieu%20QT%20chi%20DP%20nam%20201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2"/>
      <sheetName val="63"/>
      <sheetName val="64"/>
      <sheetName val="65"/>
      <sheetName val="66"/>
      <sheetName val="67"/>
      <sheetName val="68"/>
    </sheetNames>
    <sheetDataSet>
      <sheetData sheetId="0">
        <row r="3">
          <cell r="A3" t="str">
            <v>(Quyết toán đã được Hội đồng nhân dân phê chuẩn)</v>
          </cell>
        </row>
        <row r="4">
          <cell r="A4" t="str">
            <v>(Kèm theo Tờ trình số 422/TTr-STC ngày 21/12/2018 của Sở Tài chính)</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8"/>
      <sheetName val="49"/>
      <sheetName val="51"/>
      <sheetName val="52"/>
      <sheetName val="53"/>
      <sheetName val="54"/>
      <sheetName val="55"/>
      <sheetName val="56"/>
      <sheetName val="57"/>
      <sheetName val="58"/>
      <sheetName val="59"/>
      <sheetName val="60"/>
      <sheetName val="61"/>
      <sheetName val="62"/>
      <sheetName val="63"/>
      <sheetName val="64"/>
      <sheetName val="Sheet1"/>
      <sheetName val="60_342"/>
      <sheetName val="61_342"/>
      <sheetName val="62_342"/>
    </sheetNames>
    <sheetDataSet>
      <sheetData sheetId="0">
        <row r="19">
          <cell r="D19">
            <v>7567627.6813310012</v>
          </cell>
        </row>
      </sheetData>
      <sheetData sheetId="1">
        <row r="18">
          <cell r="D18">
            <v>6790345.5097630005</v>
          </cell>
        </row>
      </sheetData>
      <sheetData sheetId="2">
        <row r="56">
          <cell r="D56">
            <v>15000</v>
          </cell>
        </row>
        <row r="58">
          <cell r="D58">
            <v>158104.50667599999</v>
          </cell>
        </row>
        <row r="59">
          <cell r="D59">
            <v>221</v>
          </cell>
        </row>
        <row r="60">
          <cell r="D60">
            <v>252</v>
          </cell>
        </row>
      </sheetData>
      <sheetData sheetId="3"/>
      <sheetData sheetId="4"/>
      <sheetData sheetId="5"/>
      <sheetData sheetId="6"/>
      <sheetData sheetId="7"/>
      <sheetData sheetId="8">
        <row r="227">
          <cell r="C227">
            <v>740.39237000000003</v>
          </cell>
        </row>
      </sheetData>
      <sheetData sheetId="9"/>
      <sheetData sheetId="10"/>
      <sheetData sheetId="11"/>
      <sheetData sheetId="12"/>
      <sheetData sheetId="13"/>
      <sheetData sheetId="14"/>
      <sheetData sheetId="15"/>
      <sheetData sheetId="16"/>
      <sheetData sheetId="17">
        <row r="10">
          <cell r="B10">
            <v>1543914.8130940001</v>
          </cell>
        </row>
      </sheetData>
      <sheetData sheetId="18"/>
      <sheetData sheetId="19">
        <row r="12">
          <cell r="F12">
            <v>1314386.7453690001</v>
          </cell>
          <cell r="G12">
            <v>634732.04037400009</v>
          </cell>
          <cell r="H12">
            <v>34075.047809999996</v>
          </cell>
        </row>
        <row r="15">
          <cell r="F15">
            <v>79500.306670000005</v>
          </cell>
          <cell r="G15">
            <v>79633.446160000007</v>
          </cell>
          <cell r="H15">
            <v>76</v>
          </cell>
        </row>
        <row r="26">
          <cell r="F26">
            <v>14789.861000000001</v>
          </cell>
          <cell r="G26">
            <v>59382.753195999998</v>
          </cell>
        </row>
        <row r="29">
          <cell r="F29">
            <v>1436652.3775390002</v>
          </cell>
          <cell r="G29">
            <v>2609363.2629090003</v>
          </cell>
          <cell r="H29">
            <v>701551.007767</v>
          </cell>
        </row>
        <row r="32">
          <cell r="F32">
            <v>180684.35266999999</v>
          </cell>
        </row>
        <row r="33">
          <cell r="F33">
            <v>11921.269769</v>
          </cell>
          <cell r="G33">
            <v>989.27189999999996</v>
          </cell>
          <cell r="H33">
            <v>54.4</v>
          </cell>
        </row>
        <row r="45">
          <cell r="F45">
            <v>571438.29005499999</v>
          </cell>
          <cell r="G45">
            <v>172249.15334200001</v>
          </cell>
          <cell r="H45">
            <v>17807.141970000001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an tinh (Trđ)"/>
      <sheetName val="Toan tinh"/>
      <sheetName val="TH"/>
      <sheetName val="LBinh"/>
      <sheetName val="NHang"/>
      <sheetName val="CHoa"/>
      <sheetName val="HYen"/>
      <sheetName val="YSon"/>
      <sheetName val="SDuong"/>
      <sheetName val="TPho"/>
      <sheetName val="DChieu"/>
      <sheetName val="Tcap"/>
    </sheetNames>
    <sheetDataSet>
      <sheetData sheetId="0">
        <row r="17">
          <cell r="E17">
            <v>504687.97642199998</v>
          </cell>
          <cell r="G17">
            <v>330588.541432</v>
          </cell>
          <cell r="H17">
            <v>150322.01439999999</v>
          </cell>
          <cell r="I17">
            <v>23777.420590000002</v>
          </cell>
        </row>
        <row r="18">
          <cell r="G18">
            <v>6685.2086529999997</v>
          </cell>
          <cell r="H18">
            <v>91402.394090999995</v>
          </cell>
          <cell r="I18">
            <v>0</v>
          </cell>
        </row>
        <row r="19">
          <cell r="G19">
            <v>3907.631214</v>
          </cell>
          <cell r="H19">
            <v>55819.620308999998</v>
          </cell>
          <cell r="I19">
            <v>23777.420590000002</v>
          </cell>
        </row>
        <row r="20">
          <cell r="G20">
            <v>12322.019331</v>
          </cell>
        </row>
        <row r="21">
          <cell r="G21">
            <v>84074.251000000004</v>
          </cell>
        </row>
        <row r="22">
          <cell r="G22">
            <v>20272.039366000001</v>
          </cell>
        </row>
        <row r="23">
          <cell r="G23">
            <v>691.10860000000002</v>
          </cell>
        </row>
        <row r="24">
          <cell r="G24">
            <v>3789</v>
          </cell>
          <cell r="H24">
            <v>3100</v>
          </cell>
        </row>
        <row r="25">
          <cell r="G25">
            <v>3048.6243420000001</v>
          </cell>
        </row>
        <row r="26">
          <cell r="G26">
            <v>118352.874627</v>
          </cell>
        </row>
        <row r="27">
          <cell r="G27">
            <v>19306.945</v>
          </cell>
        </row>
        <row r="28">
          <cell r="G28">
            <v>17303.088</v>
          </cell>
        </row>
        <row r="29">
          <cell r="G29">
            <v>14975.41289</v>
          </cell>
        </row>
        <row r="30">
          <cell r="G30">
            <v>25860.338409</v>
          </cell>
        </row>
        <row r="33">
          <cell r="G33">
            <v>251730.37798399999</v>
          </cell>
          <cell r="H33">
            <v>23102.942811000001</v>
          </cell>
        </row>
        <row r="34">
          <cell r="G34">
            <v>84736.143681000001</v>
          </cell>
        </row>
        <row r="35">
          <cell r="H35">
            <v>13078.297210999999</v>
          </cell>
        </row>
        <row r="36">
          <cell r="G36">
            <v>128.6883</v>
          </cell>
        </row>
        <row r="38">
          <cell r="H38">
            <v>4528.2936</v>
          </cell>
        </row>
        <row r="41">
          <cell r="G41">
            <v>28154</v>
          </cell>
          <cell r="H41">
            <v>5266.83</v>
          </cell>
        </row>
        <row r="42">
          <cell r="H42">
            <v>68.48</v>
          </cell>
        </row>
        <row r="43">
          <cell r="G43">
            <v>31795.599671</v>
          </cell>
        </row>
        <row r="45">
          <cell r="G45">
            <v>91915.946332000007</v>
          </cell>
          <cell r="H45">
            <v>161.042</v>
          </cell>
        </row>
        <row r="46">
          <cell r="G46">
            <v>158104.50667599999</v>
          </cell>
        </row>
        <row r="103">
          <cell r="G103">
            <v>26116.950452000001</v>
          </cell>
          <cell r="H103">
            <v>34670.669782999998</v>
          </cell>
          <cell r="I103">
            <v>29281.188633999998</v>
          </cell>
        </row>
        <row r="104">
          <cell r="G104">
            <v>3459.1011619999999</v>
          </cell>
          <cell r="H104">
            <v>17869.847505000002</v>
          </cell>
          <cell r="I104">
            <v>13689.267400000001</v>
          </cell>
        </row>
        <row r="105">
          <cell r="G105">
            <v>11723.198350999999</v>
          </cell>
          <cell r="H105">
            <v>10941.417509999999</v>
          </cell>
          <cell r="I105">
            <v>10514.282434000001</v>
          </cell>
        </row>
        <row r="106">
          <cell r="G106">
            <v>7924.6701910000002</v>
          </cell>
          <cell r="H106">
            <v>2911.4780000000001</v>
          </cell>
          <cell r="I106">
            <v>4144.0388000000003</v>
          </cell>
        </row>
        <row r="107">
          <cell r="G107">
            <v>55.6</v>
          </cell>
          <cell r="H107">
            <v>1057.5999999999999</v>
          </cell>
          <cell r="I107">
            <v>933.6</v>
          </cell>
        </row>
        <row r="108">
          <cell r="G108">
            <v>223.650248</v>
          </cell>
          <cell r="H108">
            <v>1890.3267679999999</v>
          </cell>
        </row>
        <row r="109">
          <cell r="G109">
            <v>2000</v>
          </cell>
        </row>
        <row r="110">
          <cell r="G110">
            <v>631.73050000000001</v>
          </cell>
        </row>
        <row r="111">
          <cell r="G111">
            <v>99</v>
          </cell>
        </row>
      </sheetData>
      <sheetData sheetId="1">
        <row r="13">
          <cell r="E13">
            <v>18387435000</v>
          </cell>
        </row>
      </sheetData>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15"/>
  <sheetViews>
    <sheetView showZeros="0" tabSelected="1" zoomScale="90" zoomScaleNormal="90" workbookViewId="0">
      <selection activeCell="B17" sqref="B17"/>
    </sheetView>
  </sheetViews>
  <sheetFormatPr defaultRowHeight="15.75" x14ac:dyDescent="0.25"/>
  <cols>
    <col min="1" max="1" width="5.125" style="5" customWidth="1"/>
    <col min="2" max="2" width="49.875" style="5" customWidth="1"/>
    <col min="3" max="11" width="10" style="5" customWidth="1"/>
    <col min="12" max="12" width="10.125" style="5" customWidth="1"/>
    <col min="13" max="256" width="9" style="5"/>
    <col min="257" max="257" width="5.125" style="5" customWidth="1"/>
    <col min="258" max="258" width="66.75" style="5" customWidth="1"/>
    <col min="259" max="267" width="10" style="5" customWidth="1"/>
    <col min="268" max="512" width="9" style="5"/>
    <col min="513" max="513" width="5.125" style="5" customWidth="1"/>
    <col min="514" max="514" width="66.75" style="5" customWidth="1"/>
    <col min="515" max="523" width="10" style="5" customWidth="1"/>
    <col min="524" max="768" width="9" style="5"/>
    <col min="769" max="769" width="5.125" style="5" customWidth="1"/>
    <col min="770" max="770" width="66.75" style="5" customWidth="1"/>
    <col min="771" max="779" width="10" style="5" customWidth="1"/>
    <col min="780" max="1024" width="9" style="5"/>
    <col min="1025" max="1025" width="5.125" style="5" customWidth="1"/>
    <col min="1026" max="1026" width="66.75" style="5" customWidth="1"/>
    <col min="1027" max="1035" width="10" style="5" customWidth="1"/>
    <col min="1036" max="1280" width="9" style="5"/>
    <col min="1281" max="1281" width="5.125" style="5" customWidth="1"/>
    <col min="1282" max="1282" width="66.75" style="5" customWidth="1"/>
    <col min="1283" max="1291" width="10" style="5" customWidth="1"/>
    <col min="1292" max="1536" width="9" style="5"/>
    <col min="1537" max="1537" width="5.125" style="5" customWidth="1"/>
    <col min="1538" max="1538" width="66.75" style="5" customWidth="1"/>
    <col min="1539" max="1547" width="10" style="5" customWidth="1"/>
    <col min="1548" max="1792" width="9" style="5"/>
    <col min="1793" max="1793" width="5.125" style="5" customWidth="1"/>
    <col min="1794" max="1794" width="66.75" style="5" customWidth="1"/>
    <col min="1795" max="1803" width="10" style="5" customWidth="1"/>
    <col min="1804" max="2048" width="9" style="5"/>
    <col min="2049" max="2049" width="5.125" style="5" customWidth="1"/>
    <col min="2050" max="2050" width="66.75" style="5" customWidth="1"/>
    <col min="2051" max="2059" width="10" style="5" customWidth="1"/>
    <col min="2060" max="2304" width="9" style="5"/>
    <col min="2305" max="2305" width="5.125" style="5" customWidth="1"/>
    <col min="2306" max="2306" width="66.75" style="5" customWidth="1"/>
    <col min="2307" max="2315" width="10" style="5" customWidth="1"/>
    <col min="2316" max="2560" width="9" style="5"/>
    <col min="2561" max="2561" width="5.125" style="5" customWidth="1"/>
    <col min="2562" max="2562" width="66.75" style="5" customWidth="1"/>
    <col min="2563" max="2571" width="10" style="5" customWidth="1"/>
    <col min="2572" max="2816" width="9" style="5"/>
    <col min="2817" max="2817" width="5.125" style="5" customWidth="1"/>
    <col min="2818" max="2818" width="66.75" style="5" customWidth="1"/>
    <col min="2819" max="2827" width="10" style="5" customWidth="1"/>
    <col min="2828" max="3072" width="9" style="5"/>
    <col min="3073" max="3073" width="5.125" style="5" customWidth="1"/>
    <col min="3074" max="3074" width="66.75" style="5" customWidth="1"/>
    <col min="3075" max="3083" width="10" style="5" customWidth="1"/>
    <col min="3084" max="3328" width="9" style="5"/>
    <col min="3329" max="3329" width="5.125" style="5" customWidth="1"/>
    <col min="3330" max="3330" width="66.75" style="5" customWidth="1"/>
    <col min="3331" max="3339" width="10" style="5" customWidth="1"/>
    <col min="3340" max="3584" width="9" style="5"/>
    <col min="3585" max="3585" width="5.125" style="5" customWidth="1"/>
    <col min="3586" max="3586" width="66.75" style="5" customWidth="1"/>
    <col min="3587" max="3595" width="10" style="5" customWidth="1"/>
    <col min="3596" max="3840" width="9" style="5"/>
    <col min="3841" max="3841" width="5.125" style="5" customWidth="1"/>
    <col min="3842" max="3842" width="66.75" style="5" customWidth="1"/>
    <col min="3843" max="3851" width="10" style="5" customWidth="1"/>
    <col min="3852" max="4096" width="9" style="5"/>
    <col min="4097" max="4097" width="5.125" style="5" customWidth="1"/>
    <col min="4098" max="4098" width="66.75" style="5" customWidth="1"/>
    <col min="4099" max="4107" width="10" style="5" customWidth="1"/>
    <col min="4108" max="4352" width="9" style="5"/>
    <col min="4353" max="4353" width="5.125" style="5" customWidth="1"/>
    <col min="4354" max="4354" width="66.75" style="5" customWidth="1"/>
    <col min="4355" max="4363" width="10" style="5" customWidth="1"/>
    <col min="4364" max="4608" width="9" style="5"/>
    <col min="4609" max="4609" width="5.125" style="5" customWidth="1"/>
    <col min="4610" max="4610" width="66.75" style="5" customWidth="1"/>
    <col min="4611" max="4619" width="10" style="5" customWidth="1"/>
    <col min="4620" max="4864" width="9" style="5"/>
    <col min="4865" max="4865" width="5.125" style="5" customWidth="1"/>
    <col min="4866" max="4866" width="66.75" style="5" customWidth="1"/>
    <col min="4867" max="4875" width="10" style="5" customWidth="1"/>
    <col min="4876" max="5120" width="9" style="5"/>
    <col min="5121" max="5121" width="5.125" style="5" customWidth="1"/>
    <col min="5122" max="5122" width="66.75" style="5" customWidth="1"/>
    <col min="5123" max="5131" width="10" style="5" customWidth="1"/>
    <col min="5132" max="5376" width="9" style="5"/>
    <col min="5377" max="5377" width="5.125" style="5" customWidth="1"/>
    <col min="5378" max="5378" width="66.75" style="5" customWidth="1"/>
    <col min="5379" max="5387" width="10" style="5" customWidth="1"/>
    <col min="5388" max="5632" width="9" style="5"/>
    <col min="5633" max="5633" width="5.125" style="5" customWidth="1"/>
    <col min="5634" max="5634" width="66.75" style="5" customWidth="1"/>
    <col min="5635" max="5643" width="10" style="5" customWidth="1"/>
    <col min="5644" max="5888" width="9" style="5"/>
    <col min="5889" max="5889" width="5.125" style="5" customWidth="1"/>
    <col min="5890" max="5890" width="66.75" style="5" customWidth="1"/>
    <col min="5891" max="5899" width="10" style="5" customWidth="1"/>
    <col min="5900" max="6144" width="9" style="5"/>
    <col min="6145" max="6145" width="5.125" style="5" customWidth="1"/>
    <col min="6146" max="6146" width="66.75" style="5" customWidth="1"/>
    <col min="6147" max="6155" width="10" style="5" customWidth="1"/>
    <col min="6156" max="6400" width="9" style="5"/>
    <col min="6401" max="6401" width="5.125" style="5" customWidth="1"/>
    <col min="6402" max="6402" width="66.75" style="5" customWidth="1"/>
    <col min="6403" max="6411" width="10" style="5" customWidth="1"/>
    <col min="6412" max="6656" width="9" style="5"/>
    <col min="6657" max="6657" width="5.125" style="5" customWidth="1"/>
    <col min="6658" max="6658" width="66.75" style="5" customWidth="1"/>
    <col min="6659" max="6667" width="10" style="5" customWidth="1"/>
    <col min="6668" max="6912" width="9" style="5"/>
    <col min="6913" max="6913" width="5.125" style="5" customWidth="1"/>
    <col min="6914" max="6914" width="66.75" style="5" customWidth="1"/>
    <col min="6915" max="6923" width="10" style="5" customWidth="1"/>
    <col min="6924" max="7168" width="9" style="5"/>
    <col min="7169" max="7169" width="5.125" style="5" customWidth="1"/>
    <col min="7170" max="7170" width="66.75" style="5" customWidth="1"/>
    <col min="7171" max="7179" width="10" style="5" customWidth="1"/>
    <col min="7180" max="7424" width="9" style="5"/>
    <col min="7425" max="7425" width="5.125" style="5" customWidth="1"/>
    <col min="7426" max="7426" width="66.75" style="5" customWidth="1"/>
    <col min="7427" max="7435" width="10" style="5" customWidth="1"/>
    <col min="7436" max="7680" width="9" style="5"/>
    <col min="7681" max="7681" width="5.125" style="5" customWidth="1"/>
    <col min="7682" max="7682" width="66.75" style="5" customWidth="1"/>
    <col min="7683" max="7691" width="10" style="5" customWidth="1"/>
    <col min="7692" max="7936" width="9" style="5"/>
    <col min="7937" max="7937" width="5.125" style="5" customWidth="1"/>
    <col min="7938" max="7938" width="66.75" style="5" customWidth="1"/>
    <col min="7939" max="7947" width="10" style="5" customWidth="1"/>
    <col min="7948" max="8192" width="9" style="5"/>
    <col min="8193" max="8193" width="5.125" style="5" customWidth="1"/>
    <col min="8194" max="8194" width="66.75" style="5" customWidth="1"/>
    <col min="8195" max="8203" width="10" style="5" customWidth="1"/>
    <col min="8204" max="8448" width="9" style="5"/>
    <col min="8449" max="8449" width="5.125" style="5" customWidth="1"/>
    <col min="8450" max="8450" width="66.75" style="5" customWidth="1"/>
    <col min="8451" max="8459" width="10" style="5" customWidth="1"/>
    <col min="8460" max="8704" width="9" style="5"/>
    <col min="8705" max="8705" width="5.125" style="5" customWidth="1"/>
    <col min="8706" max="8706" width="66.75" style="5" customWidth="1"/>
    <col min="8707" max="8715" width="10" style="5" customWidth="1"/>
    <col min="8716" max="8960" width="9" style="5"/>
    <col min="8961" max="8961" width="5.125" style="5" customWidth="1"/>
    <col min="8962" max="8962" width="66.75" style="5" customWidth="1"/>
    <col min="8963" max="8971" width="10" style="5" customWidth="1"/>
    <col min="8972" max="9216" width="9" style="5"/>
    <col min="9217" max="9217" width="5.125" style="5" customWidth="1"/>
    <col min="9218" max="9218" width="66.75" style="5" customWidth="1"/>
    <col min="9219" max="9227" width="10" style="5" customWidth="1"/>
    <col min="9228" max="9472" width="9" style="5"/>
    <col min="9473" max="9473" width="5.125" style="5" customWidth="1"/>
    <col min="9474" max="9474" width="66.75" style="5" customWidth="1"/>
    <col min="9475" max="9483" width="10" style="5" customWidth="1"/>
    <col min="9484" max="9728" width="9" style="5"/>
    <col min="9729" max="9729" width="5.125" style="5" customWidth="1"/>
    <col min="9730" max="9730" width="66.75" style="5" customWidth="1"/>
    <col min="9731" max="9739" width="10" style="5" customWidth="1"/>
    <col min="9740" max="9984" width="9" style="5"/>
    <col min="9985" max="9985" width="5.125" style="5" customWidth="1"/>
    <col min="9986" max="9986" width="66.75" style="5" customWidth="1"/>
    <col min="9987" max="9995" width="10" style="5" customWidth="1"/>
    <col min="9996" max="10240" width="9" style="5"/>
    <col min="10241" max="10241" width="5.125" style="5" customWidth="1"/>
    <col min="10242" max="10242" width="66.75" style="5" customWidth="1"/>
    <col min="10243" max="10251" width="10" style="5" customWidth="1"/>
    <col min="10252" max="10496" width="9" style="5"/>
    <col min="10497" max="10497" width="5.125" style="5" customWidth="1"/>
    <col min="10498" max="10498" width="66.75" style="5" customWidth="1"/>
    <col min="10499" max="10507" width="10" style="5" customWidth="1"/>
    <col min="10508" max="10752" width="9" style="5"/>
    <col min="10753" max="10753" width="5.125" style="5" customWidth="1"/>
    <col min="10754" max="10754" width="66.75" style="5" customWidth="1"/>
    <col min="10755" max="10763" width="10" style="5" customWidth="1"/>
    <col min="10764" max="11008" width="9" style="5"/>
    <col min="11009" max="11009" width="5.125" style="5" customWidth="1"/>
    <col min="11010" max="11010" width="66.75" style="5" customWidth="1"/>
    <col min="11011" max="11019" width="10" style="5" customWidth="1"/>
    <col min="11020" max="11264" width="9" style="5"/>
    <col min="11265" max="11265" width="5.125" style="5" customWidth="1"/>
    <col min="11266" max="11266" width="66.75" style="5" customWidth="1"/>
    <col min="11267" max="11275" width="10" style="5" customWidth="1"/>
    <col min="11276" max="11520" width="9" style="5"/>
    <col min="11521" max="11521" width="5.125" style="5" customWidth="1"/>
    <col min="11522" max="11522" width="66.75" style="5" customWidth="1"/>
    <col min="11523" max="11531" width="10" style="5" customWidth="1"/>
    <col min="11532" max="11776" width="9" style="5"/>
    <col min="11777" max="11777" width="5.125" style="5" customWidth="1"/>
    <col min="11778" max="11778" width="66.75" style="5" customWidth="1"/>
    <col min="11779" max="11787" width="10" style="5" customWidth="1"/>
    <col min="11788" max="12032" width="9" style="5"/>
    <col min="12033" max="12033" width="5.125" style="5" customWidth="1"/>
    <col min="12034" max="12034" width="66.75" style="5" customWidth="1"/>
    <col min="12035" max="12043" width="10" style="5" customWidth="1"/>
    <col min="12044" max="12288" width="9" style="5"/>
    <col min="12289" max="12289" width="5.125" style="5" customWidth="1"/>
    <col min="12290" max="12290" width="66.75" style="5" customWidth="1"/>
    <col min="12291" max="12299" width="10" style="5" customWidth="1"/>
    <col min="12300" max="12544" width="9" style="5"/>
    <col min="12545" max="12545" width="5.125" style="5" customWidth="1"/>
    <col min="12546" max="12546" width="66.75" style="5" customWidth="1"/>
    <col min="12547" max="12555" width="10" style="5" customWidth="1"/>
    <col min="12556" max="12800" width="9" style="5"/>
    <col min="12801" max="12801" width="5.125" style="5" customWidth="1"/>
    <col min="12802" max="12802" width="66.75" style="5" customWidth="1"/>
    <col min="12803" max="12811" width="10" style="5" customWidth="1"/>
    <col min="12812" max="13056" width="9" style="5"/>
    <col min="13057" max="13057" width="5.125" style="5" customWidth="1"/>
    <col min="13058" max="13058" width="66.75" style="5" customWidth="1"/>
    <col min="13059" max="13067" width="10" style="5" customWidth="1"/>
    <col min="13068" max="13312" width="9" style="5"/>
    <col min="13313" max="13313" width="5.125" style="5" customWidth="1"/>
    <col min="13314" max="13314" width="66.75" style="5" customWidth="1"/>
    <col min="13315" max="13323" width="10" style="5" customWidth="1"/>
    <col min="13324" max="13568" width="9" style="5"/>
    <col min="13569" max="13569" width="5.125" style="5" customWidth="1"/>
    <col min="13570" max="13570" width="66.75" style="5" customWidth="1"/>
    <col min="13571" max="13579" width="10" style="5" customWidth="1"/>
    <col min="13580" max="13824" width="9" style="5"/>
    <col min="13825" max="13825" width="5.125" style="5" customWidth="1"/>
    <col min="13826" max="13826" width="66.75" style="5" customWidth="1"/>
    <col min="13827" max="13835" width="10" style="5" customWidth="1"/>
    <col min="13836" max="14080" width="9" style="5"/>
    <col min="14081" max="14081" width="5.125" style="5" customWidth="1"/>
    <col min="14082" max="14082" width="66.75" style="5" customWidth="1"/>
    <col min="14083" max="14091" width="10" style="5" customWidth="1"/>
    <col min="14092" max="14336" width="9" style="5"/>
    <col min="14337" max="14337" width="5.125" style="5" customWidth="1"/>
    <col min="14338" max="14338" width="66.75" style="5" customWidth="1"/>
    <col min="14339" max="14347" width="10" style="5" customWidth="1"/>
    <col min="14348" max="14592" width="9" style="5"/>
    <col min="14593" max="14593" width="5.125" style="5" customWidth="1"/>
    <col min="14594" max="14594" width="66.75" style="5" customWidth="1"/>
    <col min="14595" max="14603" width="10" style="5" customWidth="1"/>
    <col min="14604" max="14848" width="9" style="5"/>
    <col min="14849" max="14849" width="5.125" style="5" customWidth="1"/>
    <col min="14850" max="14850" width="66.75" style="5" customWidth="1"/>
    <col min="14851" max="14859" width="10" style="5" customWidth="1"/>
    <col min="14860" max="15104" width="9" style="5"/>
    <col min="15105" max="15105" width="5.125" style="5" customWidth="1"/>
    <col min="15106" max="15106" width="66.75" style="5" customWidth="1"/>
    <col min="15107" max="15115" width="10" style="5" customWidth="1"/>
    <col min="15116" max="15360" width="9" style="5"/>
    <col min="15361" max="15361" width="5.125" style="5" customWidth="1"/>
    <col min="15362" max="15362" width="66.75" style="5" customWidth="1"/>
    <col min="15363" max="15371" width="10" style="5" customWidth="1"/>
    <col min="15372" max="15616" width="9" style="5"/>
    <col min="15617" max="15617" width="5.125" style="5" customWidth="1"/>
    <col min="15618" max="15618" width="66.75" style="5" customWidth="1"/>
    <col min="15619" max="15627" width="10" style="5" customWidth="1"/>
    <col min="15628" max="15872" width="9" style="5"/>
    <col min="15873" max="15873" width="5.125" style="5" customWidth="1"/>
    <col min="15874" max="15874" width="66.75" style="5" customWidth="1"/>
    <col min="15875" max="15883" width="10" style="5" customWidth="1"/>
    <col min="15884" max="16128" width="9" style="5"/>
    <col min="16129" max="16129" width="5.125" style="5" customWidth="1"/>
    <col min="16130" max="16130" width="66.75" style="5" customWidth="1"/>
    <col min="16131" max="16139" width="10" style="5" customWidth="1"/>
    <col min="16140" max="16384" width="9" style="5"/>
  </cols>
  <sheetData>
    <row r="1" spans="1:13" ht="21" customHeight="1" x14ac:dyDescent="0.3">
      <c r="A1" s="1" t="s">
        <v>0</v>
      </c>
      <c r="B1" s="2"/>
      <c r="C1" s="3"/>
      <c r="D1" s="4"/>
      <c r="E1" s="3"/>
      <c r="F1" s="4"/>
      <c r="G1" s="4"/>
      <c r="H1" s="3"/>
      <c r="J1" s="6"/>
      <c r="K1" s="7" t="s">
        <v>1</v>
      </c>
    </row>
    <row r="2" spans="1:13" ht="20.25" customHeight="1" x14ac:dyDescent="0.3">
      <c r="A2" s="8"/>
      <c r="B2" s="8"/>
      <c r="C2" s="3"/>
      <c r="D2" s="3"/>
      <c r="E2" s="3"/>
      <c r="F2" s="3"/>
      <c r="G2" s="3"/>
      <c r="H2" s="3"/>
      <c r="I2" s="3"/>
      <c r="J2" s="3"/>
      <c r="K2" s="3"/>
    </row>
    <row r="3" spans="1:13" s="10" customFormat="1" ht="21" customHeight="1" x14ac:dyDescent="0.3">
      <c r="A3" s="4" t="s">
        <v>2</v>
      </c>
      <c r="B3" s="4"/>
      <c r="C3" s="9"/>
      <c r="D3" s="9"/>
      <c r="E3" s="9"/>
      <c r="F3" s="9"/>
      <c r="G3" s="9"/>
      <c r="H3" s="9"/>
      <c r="I3" s="9"/>
      <c r="J3" s="9"/>
      <c r="K3" s="9"/>
    </row>
    <row r="4" spans="1:13" s="10" customFormat="1" ht="21" customHeight="1" x14ac:dyDescent="0.3">
      <c r="A4" s="4" t="s">
        <v>3</v>
      </c>
      <c r="B4" s="4"/>
      <c r="C4" s="9"/>
      <c r="D4" s="9"/>
      <c r="E4" s="9"/>
      <c r="F4" s="9"/>
      <c r="G4" s="9"/>
      <c r="H4" s="9"/>
      <c r="I4" s="9"/>
      <c r="J4" s="9"/>
      <c r="K4" s="9"/>
    </row>
    <row r="5" spans="1:13" s="10" customFormat="1" ht="21" customHeight="1" x14ac:dyDescent="0.3">
      <c r="A5" s="11" t="str">
        <f>'[1]62'!A3:E3</f>
        <v>(Quyết toán đã được Hội đồng nhân dân phê chuẩn)</v>
      </c>
      <c r="B5" s="11"/>
      <c r="C5" s="11"/>
      <c r="D5" s="11"/>
      <c r="E5" s="11"/>
      <c r="F5" s="11"/>
      <c r="G5" s="11"/>
      <c r="H5" s="11"/>
      <c r="I5" s="11"/>
      <c r="J5" s="11"/>
      <c r="K5" s="11"/>
    </row>
    <row r="6" spans="1:13" s="10" customFormat="1" ht="21" hidden="1" customHeight="1" x14ac:dyDescent="0.3">
      <c r="A6" s="12" t="str">
        <f>'[1]62'!A4</f>
        <v>(Kèm theo Tờ trình số 422/TTr-STC ngày 21/12/2018 của Sở Tài chính)</v>
      </c>
      <c r="B6" s="4"/>
      <c r="C6" s="9"/>
      <c r="D6" s="9"/>
      <c r="E6" s="9"/>
      <c r="F6" s="9"/>
      <c r="G6" s="9"/>
      <c r="H6" s="9"/>
      <c r="I6" s="9"/>
      <c r="J6" s="9"/>
      <c r="K6" s="9"/>
    </row>
    <row r="7" spans="1:13" ht="19.5" customHeight="1" x14ac:dyDescent="0.3">
      <c r="A7" s="13"/>
      <c r="B7" s="13"/>
      <c r="C7" s="10"/>
      <c r="D7" s="10"/>
      <c r="E7" s="10"/>
      <c r="F7" s="14" t="s">
        <v>4</v>
      </c>
      <c r="G7" s="14"/>
      <c r="H7" s="14"/>
      <c r="I7" s="14"/>
      <c r="J7" s="14"/>
      <c r="K7" s="14"/>
    </row>
    <row r="8" spans="1:13" s="19" customFormat="1" ht="21.75" customHeight="1" x14ac:dyDescent="0.25">
      <c r="A8" s="15"/>
      <c r="B8" s="16"/>
      <c r="C8" s="17" t="s">
        <v>5</v>
      </c>
      <c r="D8" s="18" t="s">
        <v>6</v>
      </c>
      <c r="E8" s="18"/>
      <c r="F8" s="17" t="s">
        <v>7</v>
      </c>
      <c r="G8" s="18" t="s">
        <v>6</v>
      </c>
      <c r="H8" s="18"/>
      <c r="I8" s="18" t="s">
        <v>8</v>
      </c>
      <c r="J8" s="18"/>
      <c r="K8" s="18"/>
    </row>
    <row r="9" spans="1:13" s="19" customFormat="1" ht="15" customHeight="1" x14ac:dyDescent="0.25">
      <c r="A9" s="20" t="s">
        <v>9</v>
      </c>
      <c r="B9" s="20"/>
      <c r="C9" s="21"/>
      <c r="D9" s="17" t="s">
        <v>10</v>
      </c>
      <c r="E9" s="17" t="s">
        <v>11</v>
      </c>
      <c r="F9" s="21"/>
      <c r="G9" s="17" t="s">
        <v>12</v>
      </c>
      <c r="H9" s="17" t="s">
        <v>13</v>
      </c>
      <c r="I9" s="20" t="s">
        <v>14</v>
      </c>
      <c r="J9" s="20" t="s">
        <v>14</v>
      </c>
      <c r="K9" s="20" t="s">
        <v>14</v>
      </c>
    </row>
    <row r="10" spans="1:13" s="19" customFormat="1" ht="15" customHeight="1" x14ac:dyDescent="0.25">
      <c r="A10" s="20" t="s">
        <v>15</v>
      </c>
      <c r="B10" s="20" t="s">
        <v>16</v>
      </c>
      <c r="C10" s="21"/>
      <c r="D10" s="21"/>
      <c r="E10" s="21"/>
      <c r="F10" s="21"/>
      <c r="G10" s="21"/>
      <c r="H10" s="21"/>
      <c r="I10" s="20" t="s">
        <v>17</v>
      </c>
      <c r="J10" s="20" t="s">
        <v>17</v>
      </c>
      <c r="K10" s="20" t="s">
        <v>17</v>
      </c>
    </row>
    <row r="11" spans="1:13" s="19" customFormat="1" ht="15" customHeight="1" x14ac:dyDescent="0.25">
      <c r="A11" s="20" t="s">
        <v>15</v>
      </c>
      <c r="B11" s="20"/>
      <c r="C11" s="21"/>
      <c r="D11" s="21"/>
      <c r="E11" s="21"/>
      <c r="F11" s="21"/>
      <c r="G11" s="21"/>
      <c r="H11" s="21"/>
      <c r="I11" s="20" t="s">
        <v>18</v>
      </c>
      <c r="J11" s="20" t="s">
        <v>19</v>
      </c>
      <c r="K11" s="20" t="s">
        <v>20</v>
      </c>
    </row>
    <row r="12" spans="1:13" s="19" customFormat="1" ht="15" hidden="1" customHeight="1" x14ac:dyDescent="0.25">
      <c r="A12" s="22"/>
      <c r="B12" s="23"/>
      <c r="C12" s="24"/>
      <c r="D12" s="24"/>
      <c r="E12" s="24"/>
      <c r="F12" s="24"/>
      <c r="G12" s="24"/>
      <c r="H12" s="24"/>
      <c r="I12" s="22" t="s">
        <v>21</v>
      </c>
      <c r="J12" s="22"/>
      <c r="K12" s="22"/>
    </row>
    <row r="13" spans="1:13" s="26" customFormat="1" ht="17.25" customHeight="1" x14ac:dyDescent="0.25">
      <c r="A13" s="25" t="s">
        <v>22</v>
      </c>
      <c r="B13" s="25" t="s">
        <v>23</v>
      </c>
      <c r="C13" s="25" t="s">
        <v>24</v>
      </c>
      <c r="D13" s="25">
        <v>2</v>
      </c>
      <c r="E13" s="25">
        <f>D13+1</f>
        <v>3</v>
      </c>
      <c r="F13" s="25" t="s">
        <v>25</v>
      </c>
      <c r="G13" s="25">
        <v>5</v>
      </c>
      <c r="H13" s="25">
        <f>G13+1</f>
        <v>6</v>
      </c>
      <c r="I13" s="25" t="s">
        <v>26</v>
      </c>
      <c r="J13" s="25" t="s">
        <v>27</v>
      </c>
      <c r="K13" s="25" t="s">
        <v>28</v>
      </c>
    </row>
    <row r="14" spans="1:13" s="33" customFormat="1" ht="24.95" customHeight="1" x14ac:dyDescent="0.25">
      <c r="A14" s="27"/>
      <c r="B14" s="28" t="s">
        <v>29</v>
      </c>
      <c r="C14" s="29">
        <f t="shared" ref="C14:H14" si="0">SUM(C15,C34,C67)</f>
        <v>6259006</v>
      </c>
      <c r="D14" s="29">
        <f t="shared" si="0"/>
        <v>2861621</v>
      </c>
      <c r="E14" s="29">
        <f t="shared" si="0"/>
        <v>3397385</v>
      </c>
      <c r="F14" s="29">
        <f t="shared" si="0"/>
        <v>7617183.6813309994</v>
      </c>
      <c r="G14" s="29">
        <f t="shared" si="0"/>
        <v>3388023.2739630006</v>
      </c>
      <c r="H14" s="29">
        <f t="shared" si="0"/>
        <v>4229160.4073679997</v>
      </c>
      <c r="I14" s="30">
        <f t="shared" ref="I14:K15" si="1">F14/C14</f>
        <v>1.2169957468216197</v>
      </c>
      <c r="J14" s="30">
        <f t="shared" si="1"/>
        <v>1.1839524779707029</v>
      </c>
      <c r="K14" s="30">
        <f t="shared" si="1"/>
        <v>1.2448281273296962</v>
      </c>
      <c r="L14" s="31">
        <f>'[2]48'!D19</f>
        <v>7567627.6813310012</v>
      </c>
      <c r="M14" s="32">
        <f>F14-L14</f>
        <v>49555.999999998137</v>
      </c>
    </row>
    <row r="15" spans="1:13" s="33" customFormat="1" ht="24.95" customHeight="1" x14ac:dyDescent="0.25">
      <c r="A15" s="34" t="s">
        <v>22</v>
      </c>
      <c r="B15" s="35" t="s">
        <v>30</v>
      </c>
      <c r="C15" s="36">
        <f>SUM(C16,C26,C30,C31,C32,C33)</f>
        <v>5446365</v>
      </c>
      <c r="D15" s="36">
        <f t="shared" ref="D15:H15" si="2">SUM(D16,D26,D30,D31,D32,D33)</f>
        <v>2048980</v>
      </c>
      <c r="E15" s="36">
        <f t="shared" si="2"/>
        <v>3397385</v>
      </c>
      <c r="F15" s="36">
        <f t="shared" si="2"/>
        <v>5777965.4832020001</v>
      </c>
      <c r="G15" s="36">
        <f t="shared" si="2"/>
        <v>2000015.6073640005</v>
      </c>
      <c r="H15" s="36">
        <f t="shared" si="2"/>
        <v>3777949.8758379999</v>
      </c>
      <c r="I15" s="30">
        <f t="shared" si="1"/>
        <v>1.060884733799883</v>
      </c>
      <c r="J15" s="30">
        <f t="shared" si="1"/>
        <v>0.9761030402268448</v>
      </c>
      <c r="K15" s="30">
        <f t="shared" si="1"/>
        <v>1.1120170000862428</v>
      </c>
    </row>
    <row r="16" spans="1:13" s="33" customFormat="1" ht="21.95" customHeight="1" x14ac:dyDescent="0.25">
      <c r="A16" s="34" t="s">
        <v>31</v>
      </c>
      <c r="B16" s="35" t="s">
        <v>32</v>
      </c>
      <c r="C16" s="36">
        <f>SUM(D16:E16)</f>
        <v>533760</v>
      </c>
      <c r="D16" s="36">
        <f>1156501-196537-354860-179344</f>
        <v>425760</v>
      </c>
      <c r="E16" s="36">
        <f>72000+36000</f>
        <v>108000</v>
      </c>
      <c r="F16" s="36">
        <f>SUM(F17,F24,F25)</f>
        <v>1119740.6438560002</v>
      </c>
      <c r="G16" s="36">
        <f t="shared" ref="G16:H16" si="3">SUM(G17,G24,G25)</f>
        <v>588753.18027700018</v>
      </c>
      <c r="H16" s="36">
        <f t="shared" si="3"/>
        <v>530987.46357900009</v>
      </c>
      <c r="I16" s="30">
        <f>F16/C16</f>
        <v>2.0978354388788971</v>
      </c>
      <c r="J16" s="30">
        <f>G16/D16</f>
        <v>1.38282877742625</v>
      </c>
      <c r="K16" s="30">
        <f>H16/E16</f>
        <v>4.9165505886944452</v>
      </c>
    </row>
    <row r="17" spans="1:11" s="33" customFormat="1" ht="21.95" customHeight="1" x14ac:dyDescent="0.25">
      <c r="A17" s="37">
        <v>1</v>
      </c>
      <c r="B17" s="38" t="s">
        <v>33</v>
      </c>
      <c r="C17" s="39"/>
      <c r="D17" s="39"/>
      <c r="E17" s="39"/>
      <c r="F17" s="40">
        <f>SUM(G17:H17)</f>
        <v>1045568.0296600002</v>
      </c>
      <c r="G17" s="40">
        <f>'[2]62_342'!F12-G35</f>
        <v>573963.31927700015</v>
      </c>
      <c r="H17" s="40">
        <f>'[2]62_342'!G12+'[2]62_342'!H12-H35</f>
        <v>471604.71038300014</v>
      </c>
      <c r="I17" s="41"/>
      <c r="J17" s="41"/>
      <c r="K17" s="41"/>
    </row>
    <row r="18" spans="1:11" s="33" customFormat="1" ht="21.95" customHeight="1" x14ac:dyDescent="0.25">
      <c r="A18" s="37"/>
      <c r="B18" s="38" t="s">
        <v>34</v>
      </c>
      <c r="C18" s="40"/>
      <c r="D18" s="40"/>
      <c r="E18" s="39"/>
      <c r="F18" s="39"/>
      <c r="G18" s="39"/>
      <c r="H18" s="39"/>
      <c r="I18" s="41"/>
      <c r="J18" s="41"/>
      <c r="K18" s="41"/>
    </row>
    <row r="19" spans="1:11" s="33" customFormat="1" ht="21.95" customHeight="1" x14ac:dyDescent="0.25">
      <c r="A19" s="42" t="s">
        <v>35</v>
      </c>
      <c r="B19" s="38" t="s">
        <v>36</v>
      </c>
      <c r="C19" s="40"/>
      <c r="D19" s="40"/>
      <c r="E19" s="39"/>
      <c r="F19" s="40">
        <f t="shared" ref="F19:F24" si="4">SUM(G19:H19)</f>
        <v>159209.75283000001</v>
      </c>
      <c r="G19" s="40">
        <f>'[2]62_342'!F15</f>
        <v>79500.306670000005</v>
      </c>
      <c r="H19" s="40">
        <f>'[2]62_342'!G15+'[2]62_342'!H15</f>
        <v>79709.446160000007</v>
      </c>
      <c r="I19" s="41"/>
      <c r="J19" s="41"/>
      <c r="K19" s="41"/>
    </row>
    <row r="20" spans="1:11" s="33" customFormat="1" ht="21.95" customHeight="1" x14ac:dyDescent="0.25">
      <c r="A20" s="42" t="s">
        <v>35</v>
      </c>
      <c r="B20" s="38" t="s">
        <v>37</v>
      </c>
      <c r="C20" s="40"/>
      <c r="D20" s="40"/>
      <c r="E20" s="39"/>
      <c r="F20" s="40">
        <f t="shared" si="4"/>
        <v>0</v>
      </c>
      <c r="G20" s="39"/>
      <c r="H20" s="41"/>
      <c r="I20" s="41"/>
      <c r="J20" s="41"/>
      <c r="K20" s="41"/>
    </row>
    <row r="21" spans="1:11" s="33" customFormat="1" ht="21.95" customHeight="1" x14ac:dyDescent="0.25">
      <c r="A21" s="37"/>
      <c r="B21" s="38" t="s">
        <v>38</v>
      </c>
      <c r="C21" s="40"/>
      <c r="D21" s="40"/>
      <c r="E21" s="39"/>
      <c r="F21" s="40">
        <f t="shared" si="4"/>
        <v>0</v>
      </c>
      <c r="G21" s="39"/>
      <c r="H21" s="41"/>
      <c r="I21" s="41"/>
      <c r="J21" s="41"/>
      <c r="K21" s="41"/>
    </row>
    <row r="22" spans="1:11" s="33" customFormat="1" ht="21.95" customHeight="1" x14ac:dyDescent="0.25">
      <c r="A22" s="42" t="s">
        <v>35</v>
      </c>
      <c r="B22" s="38" t="s">
        <v>39</v>
      </c>
      <c r="C22" s="40">
        <f>SUM(D22:E22)</f>
        <v>72000</v>
      </c>
      <c r="D22" s="40"/>
      <c r="E22" s="40">
        <v>72000</v>
      </c>
      <c r="F22" s="40">
        <f t="shared" si="4"/>
        <v>141586.36089700001</v>
      </c>
      <c r="G22" s="40">
        <v>28046.017190999999</v>
      </c>
      <c r="H22" s="40">
        <v>113540.343706</v>
      </c>
      <c r="I22" s="43"/>
      <c r="J22" s="43"/>
      <c r="K22" s="43"/>
    </row>
    <row r="23" spans="1:11" s="33" customFormat="1" ht="21.95" customHeight="1" x14ac:dyDescent="0.25">
      <c r="A23" s="42" t="s">
        <v>35</v>
      </c>
      <c r="B23" s="38" t="s">
        <v>40</v>
      </c>
      <c r="C23" s="40">
        <f t="shared" ref="C23:C24" si="5">SUM(D23:E23)</f>
        <v>19000</v>
      </c>
      <c r="D23" s="40">
        <v>19000</v>
      </c>
      <c r="E23" s="39"/>
      <c r="F23" s="40">
        <f t="shared" si="4"/>
        <v>18387.435000000001</v>
      </c>
      <c r="G23" s="40">
        <v>18387.435000000001</v>
      </c>
      <c r="H23" s="40"/>
      <c r="I23" s="44">
        <f>F23/C23</f>
        <v>0.96775973684210537</v>
      </c>
      <c r="J23" s="44">
        <f>G23/D23</f>
        <v>0.96775973684210537</v>
      </c>
      <c r="K23" s="41"/>
    </row>
    <row r="24" spans="1:11" s="33" customFormat="1" ht="54.95" customHeight="1" x14ac:dyDescent="0.25">
      <c r="A24" s="37">
        <v>2</v>
      </c>
      <c r="B24" s="45" t="s">
        <v>41</v>
      </c>
      <c r="C24" s="40">
        <f t="shared" si="5"/>
        <v>36000</v>
      </c>
      <c r="D24" s="40"/>
      <c r="E24" s="40">
        <v>36000</v>
      </c>
      <c r="F24" s="40">
        <f t="shared" si="4"/>
        <v>74172.614195999995</v>
      </c>
      <c r="G24" s="40">
        <f>'[2]62_342'!F26</f>
        <v>14789.861000000001</v>
      </c>
      <c r="H24" s="40">
        <f>'[2]62_342'!G26</f>
        <v>59382.753195999998</v>
      </c>
      <c r="I24" s="43"/>
      <c r="J24" s="43"/>
      <c r="K24" s="43"/>
    </row>
    <row r="25" spans="1:11" s="33" customFormat="1" ht="21.95" customHeight="1" x14ac:dyDescent="0.25">
      <c r="A25" s="37">
        <v>3</v>
      </c>
      <c r="B25" s="38" t="s">
        <v>42</v>
      </c>
      <c r="C25" s="46"/>
      <c r="D25" s="40"/>
      <c r="E25" s="39"/>
      <c r="F25" s="39"/>
      <c r="G25" s="40"/>
      <c r="H25" s="40"/>
      <c r="I25" s="41"/>
      <c r="J25" s="41"/>
      <c r="K25" s="41"/>
    </row>
    <row r="26" spans="1:11" s="33" customFormat="1" ht="21.95" customHeight="1" x14ac:dyDescent="0.25">
      <c r="A26" s="34" t="s">
        <v>43</v>
      </c>
      <c r="B26" s="35" t="s">
        <v>44</v>
      </c>
      <c r="C26" s="36">
        <f>SUM(D26:E26)</f>
        <v>4799385</v>
      </c>
      <c r="D26" s="36">
        <v>1562078</v>
      </c>
      <c r="E26" s="36">
        <v>3237307</v>
      </c>
      <c r="F26" s="36">
        <f>SUM(G26:H26)</f>
        <v>4656870.2593750004</v>
      </c>
      <c r="G26" s="36">
        <f>'[2]62_342'!F29-G36</f>
        <v>1410062.4270870003</v>
      </c>
      <c r="H26" s="36">
        <f>'[2]62_342'!G29+'[2]62_342'!H29-H30-H36</f>
        <v>3246807.8322879998</v>
      </c>
      <c r="I26" s="30">
        <f>F26/C26</f>
        <v>0.97030562444459034</v>
      </c>
      <c r="J26" s="30">
        <f>G26/D26</f>
        <v>0.90268375016292424</v>
      </c>
      <c r="K26" s="30">
        <f>H26/E26</f>
        <v>1.0029347949663099</v>
      </c>
    </row>
    <row r="27" spans="1:11" s="33" customFormat="1" ht="21.95" customHeight="1" x14ac:dyDescent="0.25">
      <c r="A27" s="34"/>
      <c r="B27" s="47" t="s">
        <v>45</v>
      </c>
      <c r="C27" s="46"/>
      <c r="D27" s="40"/>
      <c r="E27" s="39"/>
      <c r="F27" s="39"/>
      <c r="G27" s="39"/>
      <c r="H27" s="41"/>
      <c r="I27" s="41"/>
      <c r="J27" s="41"/>
      <c r="K27" s="41"/>
    </row>
    <row r="28" spans="1:11" s="33" customFormat="1" ht="21.95" customHeight="1" x14ac:dyDescent="0.25">
      <c r="A28" s="37">
        <v>1</v>
      </c>
      <c r="B28" s="38" t="s">
        <v>46</v>
      </c>
      <c r="C28" s="40">
        <f>SUM(D28:E28)</f>
        <v>2169363</v>
      </c>
      <c r="D28" s="40">
        <v>296916</v>
      </c>
      <c r="E28" s="40">
        <v>1872447</v>
      </c>
      <c r="F28" s="40">
        <f>SUM(G28:H28)</f>
        <v>3491598.623346</v>
      </c>
      <c r="G28" s="40">
        <f>'[2]62_342'!F32</f>
        <v>180684.35266999999</v>
      </c>
      <c r="H28" s="40">
        <f>'[2]62_342'!G29+'[2]62_342'!H29</f>
        <v>3310914.270676</v>
      </c>
      <c r="I28" s="44">
        <f t="shared" ref="I28:K29" si="6">F28/C28</f>
        <v>1.6095040909916873</v>
      </c>
      <c r="J28" s="44">
        <f t="shared" si="6"/>
        <v>0.60853693526115127</v>
      </c>
      <c r="K28" s="44">
        <f t="shared" si="6"/>
        <v>1.7682285643737847</v>
      </c>
    </row>
    <row r="29" spans="1:11" s="33" customFormat="1" ht="21.95" customHeight="1" x14ac:dyDescent="0.25">
      <c r="A29" s="37">
        <f>A28+1</f>
        <v>2</v>
      </c>
      <c r="B29" s="38" t="s">
        <v>47</v>
      </c>
      <c r="C29" s="40">
        <f>SUM(D29:E29)</f>
        <v>15220</v>
      </c>
      <c r="D29" s="40">
        <v>13820</v>
      </c>
      <c r="E29" s="40">
        <v>1400</v>
      </c>
      <c r="F29" s="40">
        <f>SUM(G29:H29)</f>
        <v>12964.941669</v>
      </c>
      <c r="G29" s="40">
        <f>'[2]62_342'!F33</f>
        <v>11921.269769</v>
      </c>
      <c r="H29" s="40">
        <f>'[2]62_342'!G33+'[2]62_342'!H33</f>
        <v>1043.6719000000001</v>
      </c>
      <c r="I29" s="44">
        <f t="shared" si="6"/>
        <v>0.85183585210249668</v>
      </c>
      <c r="J29" s="44">
        <f t="shared" si="6"/>
        <v>0.86260996881331409</v>
      </c>
      <c r="K29" s="44">
        <f t="shared" si="6"/>
        <v>0.74547992857142864</v>
      </c>
    </row>
    <row r="30" spans="1:11" s="33" customFormat="1" ht="21.95" customHeight="1" x14ac:dyDescent="0.25">
      <c r="A30" s="34" t="s">
        <v>48</v>
      </c>
      <c r="B30" s="35" t="s">
        <v>49</v>
      </c>
      <c r="C30" s="36">
        <f t="shared" ref="C30:C33" si="7">SUM(D30:E30)</f>
        <v>0</v>
      </c>
      <c r="D30" s="48"/>
      <c r="E30" s="39"/>
      <c r="F30" s="36">
        <f>SUM(G30:H30)</f>
        <v>154.579971</v>
      </c>
      <c r="G30" s="36"/>
      <c r="H30" s="36">
        <v>154.579971</v>
      </c>
      <c r="I30" s="41"/>
      <c r="J30" s="41"/>
      <c r="K30" s="41"/>
    </row>
    <row r="31" spans="1:11" s="33" customFormat="1" ht="21.95" customHeight="1" x14ac:dyDescent="0.25">
      <c r="A31" s="34" t="s">
        <v>50</v>
      </c>
      <c r="B31" s="35" t="s">
        <v>51</v>
      </c>
      <c r="C31" s="36">
        <f t="shared" si="7"/>
        <v>1200</v>
      </c>
      <c r="D31" s="36">
        <v>1200</v>
      </c>
      <c r="E31" s="36"/>
      <c r="F31" s="36">
        <f t="shared" ref="F31:F33" si="8">SUM(G31:H31)</f>
        <v>1200</v>
      </c>
      <c r="G31" s="36">
        <v>1200</v>
      </c>
      <c r="H31" s="36"/>
      <c r="I31" s="41"/>
      <c r="J31" s="41"/>
      <c r="K31" s="41"/>
    </row>
    <row r="32" spans="1:11" s="33" customFormat="1" ht="21.95" customHeight="1" x14ac:dyDescent="0.25">
      <c r="A32" s="34" t="s">
        <v>52</v>
      </c>
      <c r="B32" s="35" t="s">
        <v>53</v>
      </c>
      <c r="C32" s="36">
        <f t="shared" si="7"/>
        <v>112020</v>
      </c>
      <c r="D32" s="36">
        <v>59942</v>
      </c>
      <c r="E32" s="36">
        <v>52078</v>
      </c>
      <c r="F32" s="36">
        <f t="shared" si="8"/>
        <v>0</v>
      </c>
      <c r="G32" s="39"/>
      <c r="H32" s="41"/>
      <c r="I32" s="41"/>
      <c r="J32" s="41"/>
      <c r="K32" s="41"/>
    </row>
    <row r="33" spans="1:11" s="33" customFormat="1" ht="21.95" customHeight="1" x14ac:dyDescent="0.25">
      <c r="A33" s="34" t="s">
        <v>54</v>
      </c>
      <c r="B33" s="35" t="s">
        <v>55</v>
      </c>
      <c r="C33" s="36">
        <f t="shared" si="7"/>
        <v>0</v>
      </c>
      <c r="D33" s="48"/>
      <c r="E33" s="39"/>
      <c r="F33" s="36">
        <f t="shared" si="8"/>
        <v>0</v>
      </c>
      <c r="G33" s="39"/>
      <c r="H33" s="41"/>
      <c r="I33" s="41"/>
      <c r="J33" s="41"/>
      <c r="K33" s="41"/>
    </row>
    <row r="34" spans="1:11" s="49" customFormat="1" ht="24.95" customHeight="1" x14ac:dyDescent="0.25">
      <c r="A34" s="34" t="s">
        <v>23</v>
      </c>
      <c r="B34" s="35" t="s">
        <v>56</v>
      </c>
      <c r="C34" s="36">
        <f t="shared" ref="C34:H34" si="9">SUM(C37,C40)</f>
        <v>812641</v>
      </c>
      <c r="D34" s="36">
        <f t="shared" si="9"/>
        <v>812641</v>
      </c>
      <c r="E34" s="36">
        <f t="shared" si="9"/>
        <v>0</v>
      </c>
      <c r="F34" s="36">
        <f t="shared" si="9"/>
        <v>1028167.6127619999</v>
      </c>
      <c r="G34" s="36">
        <f t="shared" si="9"/>
        <v>767013.37654399988</v>
      </c>
      <c r="H34" s="36">
        <f t="shared" si="9"/>
        <v>261154.23621800001</v>
      </c>
      <c r="I34" s="30">
        <f>F34/C34</f>
        <v>1.265217497962815</v>
      </c>
      <c r="J34" s="30">
        <f>G34/D34</f>
        <v>0.94385266869872408</v>
      </c>
      <c r="K34" s="30"/>
    </row>
    <row r="35" spans="1:11" s="33" customFormat="1" ht="21.95" customHeight="1" x14ac:dyDescent="0.25">
      <c r="A35" s="37"/>
      <c r="B35" s="50" t="s">
        <v>57</v>
      </c>
      <c r="C35" s="51"/>
      <c r="D35" s="51"/>
      <c r="E35" s="39"/>
      <c r="F35" s="40">
        <f t="shared" ref="F35:F36" si="10">SUM(G35:H35)</f>
        <v>937625.80389299989</v>
      </c>
      <c r="G35" s="51">
        <f>'[3]Toan tinh (Trđ)'!$G$17+'[3]Toan tinh (Trđ)'!$G$33+'[3]Toan tinh (Trđ)'!$G$46</f>
        <v>740423.42609199998</v>
      </c>
      <c r="H35" s="51">
        <f>'[3]Toan tinh (Trđ)'!$H$17+'[3]Toan tinh (Trđ)'!$I$17+'[3]Toan tinh (Trđ)'!$H$33</f>
        <v>197202.37780099997</v>
      </c>
      <c r="I35" s="41"/>
      <c r="J35" s="41"/>
      <c r="K35" s="41"/>
    </row>
    <row r="36" spans="1:11" s="33" customFormat="1" ht="21.95" customHeight="1" x14ac:dyDescent="0.25">
      <c r="A36" s="37"/>
      <c r="B36" s="50" t="s">
        <v>58</v>
      </c>
      <c r="C36" s="51"/>
      <c r="D36" s="51"/>
      <c r="E36" s="39"/>
      <c r="F36" s="40">
        <f t="shared" si="10"/>
        <v>90541.808869</v>
      </c>
      <c r="G36" s="51">
        <f>'[3]Toan tinh (Trđ)'!$G$103+G65+G66</f>
        <v>26589.950452000001</v>
      </c>
      <c r="H36" s="51">
        <f>'[3]Toan tinh (Trđ)'!$H$103+'[3]Toan tinh (Trđ)'!$I$103</f>
        <v>63951.858416999996</v>
      </c>
      <c r="I36" s="41"/>
      <c r="J36" s="41"/>
      <c r="K36" s="41"/>
    </row>
    <row r="37" spans="1:11" s="33" customFormat="1" ht="21.95" customHeight="1" x14ac:dyDescent="0.25">
      <c r="A37" s="34" t="s">
        <v>31</v>
      </c>
      <c r="B37" s="35" t="s">
        <v>59</v>
      </c>
      <c r="C37" s="36">
        <f>SUM(C38:C39)</f>
        <v>262144</v>
      </c>
      <c r="D37" s="36">
        <f t="shared" ref="D37:H37" si="11">SUM(D38:D39)</f>
        <v>262144</v>
      </c>
      <c r="E37" s="36">
        <f t="shared" si="11"/>
        <v>0</v>
      </c>
      <c r="F37" s="36">
        <f t="shared" si="11"/>
        <v>249789.38921899998</v>
      </c>
      <c r="G37" s="36">
        <f t="shared" si="11"/>
        <v>25775.139380000001</v>
      </c>
      <c r="H37" s="36">
        <f t="shared" si="11"/>
        <v>224014.249839</v>
      </c>
      <c r="I37" s="30">
        <f>F37/C37</f>
        <v>0.95287090003585806</v>
      </c>
      <c r="J37" s="30">
        <f>G37/D37</f>
        <v>9.832435371398926E-2</v>
      </c>
      <c r="K37" s="30"/>
    </row>
    <row r="38" spans="1:11" s="33" customFormat="1" ht="21.95" customHeight="1" x14ac:dyDescent="0.25">
      <c r="A38" s="37">
        <v>1</v>
      </c>
      <c r="B38" s="52" t="s">
        <v>60</v>
      </c>
      <c r="C38" s="51">
        <f>SUM(D38:E38)</f>
        <v>140744</v>
      </c>
      <c r="D38" s="51">
        <f>106537+34207</f>
        <v>140744</v>
      </c>
      <c r="E38" s="39"/>
      <c r="F38" s="40">
        <f t="shared" ref="F38:F39" si="12">SUM(G38:H38)</f>
        <v>133105.81881099998</v>
      </c>
      <c r="G38" s="51">
        <f>'[3]Toan tinh (Trđ)'!$G$18+'[3]Toan tinh (Trđ)'!$G$104</f>
        <v>10144.309815000001</v>
      </c>
      <c r="H38" s="51">
        <f>'[3]Toan tinh (Trđ)'!$H$18+'[3]Toan tinh (Trđ)'!$I$18+'[3]Toan tinh (Trđ)'!$H$104+'[3]Toan tinh (Trđ)'!$I$104</f>
        <v>122961.50899599999</v>
      </c>
      <c r="I38" s="44">
        <f t="shared" ref="I38:J39" si="13">F38/C38</f>
        <v>0.9457299693841299</v>
      </c>
      <c r="J38" s="44">
        <f t="shared" si="13"/>
        <v>7.2076321654919576E-2</v>
      </c>
      <c r="K38" s="44"/>
    </row>
    <row r="39" spans="1:11" s="33" customFormat="1" ht="21.95" customHeight="1" x14ac:dyDescent="0.25">
      <c r="A39" s="37">
        <v>2</v>
      </c>
      <c r="B39" s="52" t="s">
        <v>61</v>
      </c>
      <c r="C39" s="51">
        <f>SUM(D39:E39)</f>
        <v>121400</v>
      </c>
      <c r="D39" s="51">
        <f>90000+31400</f>
        <v>121400</v>
      </c>
      <c r="E39" s="39"/>
      <c r="F39" s="40">
        <f t="shared" si="12"/>
        <v>116683.570408</v>
      </c>
      <c r="G39" s="51">
        <f>'[3]Toan tinh (Trđ)'!$G$105+'[3]Toan tinh (Trđ)'!$G$19</f>
        <v>15630.829565</v>
      </c>
      <c r="H39" s="51">
        <f>'[3]Toan tinh (Trđ)'!$H$105+'[3]Toan tinh (Trđ)'!$I$105+'[3]Toan tinh (Trđ)'!$H$19+'[3]Toan tinh (Trđ)'!$I$19</f>
        <v>101052.74084300001</v>
      </c>
      <c r="I39" s="44">
        <f t="shared" si="13"/>
        <v>0.96114967387149919</v>
      </c>
      <c r="J39" s="44">
        <f t="shared" si="13"/>
        <v>0.12875477401153212</v>
      </c>
      <c r="K39" s="44"/>
    </row>
    <row r="40" spans="1:11" s="33" customFormat="1" ht="21.95" customHeight="1" x14ac:dyDescent="0.25">
      <c r="A40" s="34" t="s">
        <v>43</v>
      </c>
      <c r="B40" s="35" t="s">
        <v>62</v>
      </c>
      <c r="C40" s="36">
        <f t="shared" ref="C40:H40" si="14">SUM(C41:C66)</f>
        <v>550497</v>
      </c>
      <c r="D40" s="36">
        <f t="shared" si="14"/>
        <v>550497</v>
      </c>
      <c r="E40" s="36">
        <f t="shared" si="14"/>
        <v>0</v>
      </c>
      <c r="F40" s="36">
        <f t="shared" si="14"/>
        <v>778378.22354299994</v>
      </c>
      <c r="G40" s="36">
        <f t="shared" si="14"/>
        <v>741238.23716399993</v>
      </c>
      <c r="H40" s="53">
        <f t="shared" si="14"/>
        <v>37139.986379000002</v>
      </c>
      <c r="I40" s="30">
        <f>F40/C40</f>
        <v>1.4139554321694758</v>
      </c>
      <c r="J40" s="30">
        <f>G40/D40</f>
        <v>1.3464891491942734</v>
      </c>
      <c r="K40" s="41"/>
    </row>
    <row r="41" spans="1:11" s="33" customFormat="1" ht="21.95" customHeight="1" x14ac:dyDescent="0.25">
      <c r="A41" s="37">
        <v>1</v>
      </c>
      <c r="B41" s="52" t="s">
        <v>63</v>
      </c>
      <c r="C41" s="51">
        <f t="shared" ref="C41:C66" si="15">SUM(D41:E41)</f>
        <v>10000</v>
      </c>
      <c r="D41" s="51">
        <v>10000</v>
      </c>
      <c r="E41" s="39"/>
      <c r="F41" s="40">
        <f>SUM(G41:H41)</f>
        <v>27302.206322000002</v>
      </c>
      <c r="G41" s="51">
        <f>'[3]Toan tinh (Trđ)'!$G$106+'[3]Toan tinh (Trđ)'!$G$20</f>
        <v>20246.689522000001</v>
      </c>
      <c r="H41" s="51">
        <f>'[3]Toan tinh (Trđ)'!$H$106+'[3]Toan tinh (Trđ)'!$I$106</f>
        <v>7055.5168000000003</v>
      </c>
      <c r="I41" s="44">
        <f t="shared" ref="I41:J54" si="16">F41/C41</f>
        <v>2.7302206322</v>
      </c>
      <c r="J41" s="44">
        <f t="shared" si="16"/>
        <v>2.0246689521999999</v>
      </c>
      <c r="K41" s="41"/>
    </row>
    <row r="42" spans="1:11" s="33" customFormat="1" ht="35.1" customHeight="1" x14ac:dyDescent="0.25">
      <c r="A42" s="37">
        <v>2</v>
      </c>
      <c r="B42" s="54" t="s">
        <v>64</v>
      </c>
      <c r="C42" s="51">
        <f t="shared" si="15"/>
        <v>66431</v>
      </c>
      <c r="D42" s="51">
        <v>66431</v>
      </c>
      <c r="E42" s="39"/>
      <c r="F42" s="40">
        <f t="shared" ref="F42:F66" si="17">SUM(G42:H42)</f>
        <v>86121.051000000007</v>
      </c>
      <c r="G42" s="51">
        <f>'[3]Toan tinh (Trđ)'!$G$21+'[3]Toan tinh (Trđ)'!$G$107</f>
        <v>84129.85100000001</v>
      </c>
      <c r="H42" s="51">
        <f>'[3]Toan tinh (Trđ)'!$H$107+'[3]Toan tinh (Trđ)'!$I$107</f>
        <v>1991.1999999999998</v>
      </c>
      <c r="I42" s="44">
        <f t="shared" si="16"/>
        <v>1.2963985338170434</v>
      </c>
      <c r="J42" s="44">
        <f t="shared" si="16"/>
        <v>1.2664245758757209</v>
      </c>
      <c r="K42" s="41"/>
    </row>
    <row r="43" spans="1:11" s="33" customFormat="1" ht="21.95" customHeight="1" x14ac:dyDescent="0.25">
      <c r="A43" s="37">
        <v>3</v>
      </c>
      <c r="B43" s="52" t="s">
        <v>65</v>
      </c>
      <c r="C43" s="51">
        <f t="shared" si="15"/>
        <v>0</v>
      </c>
      <c r="D43" s="51"/>
      <c r="E43" s="39"/>
      <c r="F43" s="40">
        <f t="shared" si="17"/>
        <v>2113.9770159999998</v>
      </c>
      <c r="G43" s="51">
        <f>'[3]Toan tinh (Trđ)'!$G$108</f>
        <v>223.650248</v>
      </c>
      <c r="H43" s="51">
        <f>'[3]Toan tinh (Trđ)'!$H$108</f>
        <v>1890.3267679999999</v>
      </c>
      <c r="I43" s="44"/>
      <c r="J43" s="44"/>
      <c r="K43" s="41"/>
    </row>
    <row r="44" spans="1:11" s="33" customFormat="1" ht="21.95" customHeight="1" x14ac:dyDescent="0.25">
      <c r="A44" s="37">
        <v>4</v>
      </c>
      <c r="B44" s="52" t="s">
        <v>66</v>
      </c>
      <c r="C44" s="51">
        <f t="shared" si="15"/>
        <v>15000</v>
      </c>
      <c r="D44" s="51">
        <v>15000</v>
      </c>
      <c r="E44" s="39"/>
      <c r="F44" s="40">
        <f t="shared" si="17"/>
        <v>20272.039366000001</v>
      </c>
      <c r="G44" s="51">
        <f>'[3]Toan tinh (Trđ)'!$G$22</f>
        <v>20272.039366000001</v>
      </c>
      <c r="H44" s="51"/>
      <c r="I44" s="44">
        <f t="shared" si="16"/>
        <v>1.3514692910666668</v>
      </c>
      <c r="J44" s="44">
        <f t="shared" si="16"/>
        <v>1.3514692910666668</v>
      </c>
      <c r="K44" s="41"/>
    </row>
    <row r="45" spans="1:11" s="33" customFormat="1" ht="21.95" customHeight="1" x14ac:dyDescent="0.25">
      <c r="A45" s="37">
        <v>5</v>
      </c>
      <c r="B45" s="55" t="s">
        <v>67</v>
      </c>
      <c r="C45" s="51">
        <f t="shared" si="15"/>
        <v>0</v>
      </c>
      <c r="D45" s="51"/>
      <c r="E45" s="39"/>
      <c r="F45" s="40">
        <f t="shared" si="17"/>
        <v>691.10860000000002</v>
      </c>
      <c r="G45" s="51">
        <f>'[3]Toan tinh (Trđ)'!$G$23</f>
        <v>691.10860000000002</v>
      </c>
      <c r="H45" s="51"/>
      <c r="I45" s="44"/>
      <c r="J45" s="44"/>
      <c r="K45" s="41"/>
    </row>
    <row r="46" spans="1:11" s="33" customFormat="1" ht="21.95" customHeight="1" x14ac:dyDescent="0.25">
      <c r="A46" s="37">
        <v>6</v>
      </c>
      <c r="B46" s="54" t="s">
        <v>68</v>
      </c>
      <c r="C46" s="51">
        <f t="shared" si="15"/>
        <v>3789</v>
      </c>
      <c r="D46" s="51">
        <v>3789</v>
      </c>
      <c r="E46" s="39"/>
      <c r="F46" s="40">
        <f t="shared" si="17"/>
        <v>6889</v>
      </c>
      <c r="G46" s="51">
        <f>'[3]Toan tinh (Trđ)'!$G$24</f>
        <v>3789</v>
      </c>
      <c r="H46" s="51">
        <f>'[3]Toan tinh (Trđ)'!$H$24</f>
        <v>3100</v>
      </c>
      <c r="I46" s="44">
        <f t="shared" si="16"/>
        <v>1.8181578252837161</v>
      </c>
      <c r="J46" s="44">
        <f t="shared" si="16"/>
        <v>1</v>
      </c>
      <c r="K46" s="41"/>
    </row>
    <row r="47" spans="1:11" s="33" customFormat="1" ht="21.95" customHeight="1" x14ac:dyDescent="0.25">
      <c r="A47" s="37">
        <v>7</v>
      </c>
      <c r="B47" s="52" t="s">
        <v>69</v>
      </c>
      <c r="C47" s="51">
        <f t="shared" si="15"/>
        <v>0</v>
      </c>
      <c r="D47" s="51"/>
      <c r="E47" s="39"/>
      <c r="F47" s="40">
        <f t="shared" si="17"/>
        <v>2000</v>
      </c>
      <c r="G47" s="51">
        <f>'[3]Toan tinh (Trđ)'!$G$109</f>
        <v>2000</v>
      </c>
      <c r="H47" s="51"/>
      <c r="I47" s="44"/>
      <c r="J47" s="44"/>
      <c r="K47" s="41"/>
    </row>
    <row r="48" spans="1:11" s="33" customFormat="1" ht="21.95" customHeight="1" x14ac:dyDescent="0.25">
      <c r="A48" s="37">
        <v>8</v>
      </c>
      <c r="B48" s="52" t="s">
        <v>70</v>
      </c>
      <c r="C48" s="51">
        <f t="shared" si="15"/>
        <v>0</v>
      </c>
      <c r="D48" s="51"/>
      <c r="E48" s="39"/>
      <c r="F48" s="40">
        <f t="shared" si="17"/>
        <v>631.73050000000001</v>
      </c>
      <c r="G48" s="51">
        <f>'[3]Toan tinh (Trđ)'!$G$110</f>
        <v>631.73050000000001</v>
      </c>
      <c r="H48" s="51"/>
      <c r="I48" s="44"/>
      <c r="J48" s="44"/>
      <c r="K48" s="41"/>
    </row>
    <row r="49" spans="1:11" s="33" customFormat="1" ht="21.95" customHeight="1" x14ac:dyDescent="0.25">
      <c r="A49" s="37">
        <v>9</v>
      </c>
      <c r="B49" s="52" t="s">
        <v>71</v>
      </c>
      <c r="C49" s="51">
        <f t="shared" si="15"/>
        <v>0</v>
      </c>
      <c r="D49" s="51"/>
      <c r="E49" s="39"/>
      <c r="F49" s="40">
        <f t="shared" si="17"/>
        <v>3147.6243420000001</v>
      </c>
      <c r="G49" s="51">
        <f>'[3]Toan tinh (Trđ)'!$G$111+'[3]Toan tinh (Trđ)'!$G$25</f>
        <v>3147.6243420000001</v>
      </c>
      <c r="H49" s="51"/>
      <c r="I49" s="44"/>
      <c r="J49" s="44"/>
      <c r="K49" s="41"/>
    </row>
    <row r="50" spans="1:11" s="33" customFormat="1" ht="21.95" customHeight="1" x14ac:dyDescent="0.25">
      <c r="A50" s="37">
        <v>10</v>
      </c>
      <c r="B50" s="52" t="s">
        <v>72</v>
      </c>
      <c r="C50" s="51">
        <f t="shared" si="15"/>
        <v>106200</v>
      </c>
      <c r="D50" s="51">
        <v>106200</v>
      </c>
      <c r="E50" s="39"/>
      <c r="F50" s="40">
        <f t="shared" si="17"/>
        <v>118352.874627</v>
      </c>
      <c r="G50" s="51">
        <f>'[3]Toan tinh (Trđ)'!$G$26</f>
        <v>118352.874627</v>
      </c>
      <c r="H50" s="51"/>
      <c r="I50" s="44">
        <f t="shared" si="16"/>
        <v>1.1144338477118645</v>
      </c>
      <c r="J50" s="44">
        <f t="shared" si="16"/>
        <v>1.1144338477118645</v>
      </c>
      <c r="K50" s="41"/>
    </row>
    <row r="51" spans="1:11" s="33" customFormat="1" ht="21.95" customHeight="1" x14ac:dyDescent="0.25">
      <c r="A51" s="37">
        <v>11</v>
      </c>
      <c r="B51" s="52" t="s">
        <v>73</v>
      </c>
      <c r="C51" s="51">
        <f t="shared" si="15"/>
        <v>19440</v>
      </c>
      <c r="D51" s="51">
        <v>19440</v>
      </c>
      <c r="E51" s="39"/>
      <c r="F51" s="40">
        <f t="shared" si="17"/>
        <v>19306.945</v>
      </c>
      <c r="G51" s="51">
        <f>'[3]Toan tinh (Trđ)'!$G$27</f>
        <v>19306.945</v>
      </c>
      <c r="H51" s="51"/>
      <c r="I51" s="44">
        <f t="shared" si="16"/>
        <v>0.99315560699588479</v>
      </c>
      <c r="J51" s="44">
        <f t="shared" si="16"/>
        <v>0.99315560699588479</v>
      </c>
      <c r="K51" s="41"/>
    </row>
    <row r="52" spans="1:11" s="33" customFormat="1" ht="21.95" customHeight="1" x14ac:dyDescent="0.25">
      <c r="A52" s="37">
        <v>12</v>
      </c>
      <c r="B52" s="52" t="s">
        <v>74</v>
      </c>
      <c r="C52" s="51">
        <f t="shared" si="15"/>
        <v>15000</v>
      </c>
      <c r="D52" s="51">
        <v>15000</v>
      </c>
      <c r="E52" s="39"/>
      <c r="F52" s="40">
        <f t="shared" si="17"/>
        <v>17303.088</v>
      </c>
      <c r="G52" s="51">
        <f>'[3]Toan tinh (Trđ)'!$G$28</f>
        <v>17303.088</v>
      </c>
      <c r="H52" s="51"/>
      <c r="I52" s="44">
        <f t="shared" si="16"/>
        <v>1.1535392</v>
      </c>
      <c r="J52" s="44">
        <f t="shared" si="16"/>
        <v>1.1535392</v>
      </c>
      <c r="K52" s="41"/>
    </row>
    <row r="53" spans="1:11" s="33" customFormat="1" ht="54.95" customHeight="1" x14ac:dyDescent="0.25">
      <c r="A53" s="37">
        <v>13</v>
      </c>
      <c r="B53" s="56" t="s">
        <v>75</v>
      </c>
      <c r="C53" s="51">
        <f t="shared" si="15"/>
        <v>14000</v>
      </c>
      <c r="D53" s="51">
        <v>14000</v>
      </c>
      <c r="E53" s="39"/>
      <c r="F53" s="40">
        <f t="shared" si="17"/>
        <v>14975.41289</v>
      </c>
      <c r="G53" s="51">
        <f>'[3]Toan tinh (Trđ)'!$G$29</f>
        <v>14975.41289</v>
      </c>
      <c r="H53" s="51"/>
      <c r="I53" s="44">
        <f t="shared" si="16"/>
        <v>1.0696723492857143</v>
      </c>
      <c r="J53" s="44">
        <f t="shared" si="16"/>
        <v>1.0696723492857143</v>
      </c>
      <c r="K53" s="41"/>
    </row>
    <row r="54" spans="1:11" s="33" customFormat="1" ht="21.95" customHeight="1" x14ac:dyDescent="0.25">
      <c r="A54" s="37">
        <v>14</v>
      </c>
      <c r="B54" s="52" t="s">
        <v>76</v>
      </c>
      <c r="C54" s="51">
        <f t="shared" si="15"/>
        <v>25000</v>
      </c>
      <c r="D54" s="51">
        <v>25000</v>
      </c>
      <c r="E54" s="39"/>
      <c r="F54" s="40">
        <f t="shared" si="17"/>
        <v>25860.338409</v>
      </c>
      <c r="G54" s="51">
        <f>'[3]Toan tinh (Trđ)'!$G$30</f>
        <v>25860.338409</v>
      </c>
      <c r="H54" s="51"/>
      <c r="I54" s="44">
        <f t="shared" si="16"/>
        <v>1.03441353636</v>
      </c>
      <c r="J54" s="44">
        <f t="shared" si="16"/>
        <v>1.03441353636</v>
      </c>
      <c r="K54" s="41"/>
    </row>
    <row r="55" spans="1:11" s="33" customFormat="1" ht="21.95" customHeight="1" x14ac:dyDescent="0.25">
      <c r="A55" s="37">
        <v>15</v>
      </c>
      <c r="B55" s="52" t="s">
        <v>77</v>
      </c>
      <c r="C55" s="51">
        <f t="shared" si="15"/>
        <v>0</v>
      </c>
      <c r="D55" s="51"/>
      <c r="E55" s="39"/>
      <c r="F55" s="40">
        <f t="shared" si="17"/>
        <v>84736.143681000001</v>
      </c>
      <c r="G55" s="51">
        <f>'[3]Toan tinh (Trđ)'!$G$34</f>
        <v>84736.143681000001</v>
      </c>
      <c r="H55" s="51"/>
      <c r="I55" s="44"/>
      <c r="J55" s="44"/>
      <c r="K55" s="41"/>
    </row>
    <row r="56" spans="1:11" s="33" customFormat="1" ht="21.95" customHeight="1" x14ac:dyDescent="0.25">
      <c r="A56" s="37">
        <v>16</v>
      </c>
      <c r="B56" s="52" t="s">
        <v>78</v>
      </c>
      <c r="C56" s="51">
        <f t="shared" si="15"/>
        <v>0</v>
      </c>
      <c r="D56" s="51"/>
      <c r="E56" s="39"/>
      <c r="F56" s="40">
        <f t="shared" si="17"/>
        <v>13078.297210999999</v>
      </c>
      <c r="G56" s="51"/>
      <c r="H56" s="51">
        <f>'[3]Toan tinh (Trđ)'!$H$35</f>
        <v>13078.297210999999</v>
      </c>
      <c r="I56" s="44"/>
      <c r="J56" s="44"/>
      <c r="K56" s="41"/>
    </row>
    <row r="57" spans="1:11" s="33" customFormat="1" ht="21.95" customHeight="1" x14ac:dyDescent="0.25">
      <c r="A57" s="37">
        <v>17</v>
      </c>
      <c r="B57" s="52" t="s">
        <v>79</v>
      </c>
      <c r="C57" s="51">
        <f t="shared" si="15"/>
        <v>0</v>
      </c>
      <c r="D57" s="51"/>
      <c r="E57" s="39"/>
      <c r="F57" s="40">
        <f t="shared" si="17"/>
        <v>128.6883</v>
      </c>
      <c r="G57" s="51">
        <f>'[3]Toan tinh (Trđ)'!$G$36</f>
        <v>128.6883</v>
      </c>
      <c r="H57" s="51"/>
      <c r="I57" s="44"/>
      <c r="J57" s="44"/>
      <c r="K57" s="41"/>
    </row>
    <row r="58" spans="1:11" s="33" customFormat="1" ht="21.95" customHeight="1" x14ac:dyDescent="0.25">
      <c r="A58" s="37">
        <v>18</v>
      </c>
      <c r="B58" s="52" t="s">
        <v>80</v>
      </c>
      <c r="C58" s="51">
        <f t="shared" si="15"/>
        <v>0</v>
      </c>
      <c r="D58" s="51"/>
      <c r="E58" s="39"/>
      <c r="F58" s="40">
        <f t="shared" si="17"/>
        <v>4528.2936</v>
      </c>
      <c r="G58" s="51"/>
      <c r="H58" s="51">
        <f>'[3]Toan tinh (Trđ)'!$H$38</f>
        <v>4528.2936</v>
      </c>
      <c r="I58" s="44"/>
      <c r="J58" s="44"/>
      <c r="K58" s="41"/>
    </row>
    <row r="59" spans="1:11" s="33" customFormat="1" ht="21.95" customHeight="1" x14ac:dyDescent="0.25">
      <c r="A59" s="37">
        <v>19</v>
      </c>
      <c r="B59" s="55" t="s">
        <v>81</v>
      </c>
      <c r="C59" s="51">
        <f t="shared" si="15"/>
        <v>0</v>
      </c>
      <c r="D59" s="51"/>
      <c r="E59" s="39"/>
      <c r="F59" s="40">
        <f t="shared" si="17"/>
        <v>33420.83</v>
      </c>
      <c r="G59" s="51">
        <f>'[3]Toan tinh (Trđ)'!$G$41</f>
        <v>28154</v>
      </c>
      <c r="H59" s="51">
        <f>'[3]Toan tinh (Trđ)'!$H$41</f>
        <v>5266.83</v>
      </c>
      <c r="I59" s="44"/>
      <c r="J59" s="44"/>
      <c r="K59" s="41"/>
    </row>
    <row r="60" spans="1:11" s="33" customFormat="1" ht="21.95" customHeight="1" x14ac:dyDescent="0.25">
      <c r="A60" s="37">
        <v>20</v>
      </c>
      <c r="B60" s="55" t="s">
        <v>82</v>
      </c>
      <c r="C60" s="51">
        <f t="shared" si="15"/>
        <v>0</v>
      </c>
      <c r="D60" s="51"/>
      <c r="E60" s="39"/>
      <c r="F60" s="40">
        <f t="shared" si="17"/>
        <v>68.48</v>
      </c>
      <c r="G60" s="51"/>
      <c r="H60" s="51">
        <f>'[3]Toan tinh (Trđ)'!$H$42</f>
        <v>68.48</v>
      </c>
      <c r="I60" s="44"/>
      <c r="J60" s="44"/>
      <c r="K60" s="41"/>
    </row>
    <row r="61" spans="1:11" s="33" customFormat="1" ht="21.95" customHeight="1" x14ac:dyDescent="0.25">
      <c r="A61" s="37">
        <v>21</v>
      </c>
      <c r="B61" s="55" t="s">
        <v>83</v>
      </c>
      <c r="C61" s="51"/>
      <c r="D61" s="51"/>
      <c r="E61" s="39"/>
      <c r="F61" s="40">
        <f t="shared" si="17"/>
        <v>31795.599671</v>
      </c>
      <c r="G61" s="51">
        <f>'[3]Toan tinh (Trđ)'!$G$43</f>
        <v>31795.599671</v>
      </c>
      <c r="H61" s="51"/>
      <c r="I61" s="44"/>
      <c r="J61" s="44"/>
      <c r="K61" s="41"/>
    </row>
    <row r="62" spans="1:11" s="33" customFormat="1" ht="21.95" customHeight="1" x14ac:dyDescent="0.25">
      <c r="A62" s="37">
        <v>22</v>
      </c>
      <c r="B62" s="55" t="s">
        <v>84</v>
      </c>
      <c r="C62" s="51">
        <f>SUM(D62:E62)</f>
        <v>10000</v>
      </c>
      <c r="D62" s="51">
        <v>10000</v>
      </c>
      <c r="E62" s="39"/>
      <c r="F62" s="40">
        <f>SUM(G62:H62)</f>
        <v>15000</v>
      </c>
      <c r="G62" s="51">
        <f>'[2]51'!D56</f>
        <v>15000</v>
      </c>
      <c r="H62" s="51"/>
      <c r="I62" s="44">
        <f t="shared" ref="I62:J66" si="18">F62/C62</f>
        <v>1.5</v>
      </c>
      <c r="J62" s="44">
        <f t="shared" si="18"/>
        <v>1.5</v>
      </c>
      <c r="K62" s="41"/>
    </row>
    <row r="63" spans="1:11" s="33" customFormat="1" ht="21.95" customHeight="1" x14ac:dyDescent="0.25">
      <c r="A63" s="37">
        <v>23</v>
      </c>
      <c r="B63" s="52" t="s">
        <v>85</v>
      </c>
      <c r="C63" s="51">
        <f t="shared" si="15"/>
        <v>80000</v>
      </c>
      <c r="D63" s="51">
        <v>80000</v>
      </c>
      <c r="E63" s="39"/>
      <c r="F63" s="40">
        <f t="shared" si="17"/>
        <v>92076.988332000008</v>
      </c>
      <c r="G63" s="51">
        <f>'[3]Toan tinh (Trđ)'!$G$45</f>
        <v>91915.946332000007</v>
      </c>
      <c r="H63" s="51">
        <f>'[3]Toan tinh (Trđ)'!$H$45</f>
        <v>161.042</v>
      </c>
      <c r="I63" s="44">
        <f t="shared" si="18"/>
        <v>1.15096235415</v>
      </c>
      <c r="J63" s="44">
        <f t="shared" si="18"/>
        <v>1.1489493291500001</v>
      </c>
      <c r="K63" s="41"/>
    </row>
    <row r="64" spans="1:11" s="33" customFormat="1" ht="21.95" customHeight="1" x14ac:dyDescent="0.25">
      <c r="A64" s="37">
        <v>24</v>
      </c>
      <c r="B64" s="52" t="s">
        <v>86</v>
      </c>
      <c r="C64" s="51">
        <f t="shared" si="15"/>
        <v>185164</v>
      </c>
      <c r="D64" s="51">
        <f>179344+5820</f>
        <v>185164</v>
      </c>
      <c r="E64" s="39"/>
      <c r="F64" s="40">
        <f t="shared" si="17"/>
        <v>158104.50667599999</v>
      </c>
      <c r="G64" s="51">
        <f>'[2]51'!D58</f>
        <v>158104.50667599999</v>
      </c>
      <c r="H64" s="51"/>
      <c r="I64" s="44">
        <f t="shared" si="18"/>
        <v>0.85386201786524374</v>
      </c>
      <c r="J64" s="44">
        <f t="shared" si="18"/>
        <v>0.85386201786524374</v>
      </c>
      <c r="K64" s="41"/>
    </row>
    <row r="65" spans="1:12" s="33" customFormat="1" ht="21.95" customHeight="1" x14ac:dyDescent="0.25">
      <c r="A65" s="37">
        <v>25</v>
      </c>
      <c r="B65" s="52" t="s">
        <v>87</v>
      </c>
      <c r="C65" s="51">
        <f t="shared" si="15"/>
        <v>221</v>
      </c>
      <c r="D65" s="51">
        <v>221</v>
      </c>
      <c r="E65" s="39"/>
      <c r="F65" s="40">
        <f t="shared" si="17"/>
        <v>221</v>
      </c>
      <c r="G65" s="51">
        <f>'[2]51'!D59</f>
        <v>221</v>
      </c>
      <c r="H65" s="51"/>
      <c r="I65" s="44">
        <f t="shared" si="18"/>
        <v>1</v>
      </c>
      <c r="J65" s="44">
        <f t="shared" si="18"/>
        <v>1</v>
      </c>
      <c r="K65" s="41"/>
      <c r="L65" s="33" t="s">
        <v>88</v>
      </c>
    </row>
    <row r="66" spans="1:12" s="33" customFormat="1" ht="21.95" customHeight="1" x14ac:dyDescent="0.25">
      <c r="A66" s="37">
        <v>26</v>
      </c>
      <c r="B66" s="52" t="s">
        <v>89</v>
      </c>
      <c r="C66" s="51">
        <f t="shared" si="15"/>
        <v>252</v>
      </c>
      <c r="D66" s="51">
        <v>252</v>
      </c>
      <c r="E66" s="39"/>
      <c r="F66" s="40">
        <f t="shared" si="17"/>
        <v>252</v>
      </c>
      <c r="G66" s="51">
        <f>'[2]51'!D60</f>
        <v>252</v>
      </c>
      <c r="H66" s="51"/>
      <c r="I66" s="44">
        <f t="shared" si="18"/>
        <v>1</v>
      </c>
      <c r="J66" s="44">
        <f t="shared" si="18"/>
        <v>1</v>
      </c>
      <c r="K66" s="41"/>
      <c r="L66" s="33" t="s">
        <v>90</v>
      </c>
    </row>
    <row r="67" spans="1:12" s="33" customFormat="1" ht="24.95" customHeight="1" x14ac:dyDescent="0.25">
      <c r="A67" s="34" t="s">
        <v>91</v>
      </c>
      <c r="B67" s="35" t="s">
        <v>92</v>
      </c>
      <c r="C67" s="46"/>
      <c r="D67" s="40"/>
      <c r="E67" s="39"/>
      <c r="F67" s="36">
        <f>SUM(G67:H67)</f>
        <v>811050.58536699996</v>
      </c>
      <c r="G67" s="36">
        <f>'[2]62_342'!F45+49556</f>
        <v>620994.29005499999</v>
      </c>
      <c r="H67" s="53">
        <f>'[2]62_342'!G45+'[2]62_342'!H45</f>
        <v>190056.295312</v>
      </c>
      <c r="I67" s="41"/>
      <c r="J67" s="41"/>
      <c r="K67" s="41"/>
    </row>
    <row r="68" spans="1:12" s="33" customFormat="1" x14ac:dyDescent="0.25">
      <c r="A68" s="57"/>
      <c r="B68" s="57"/>
      <c r="C68" s="58"/>
      <c r="D68" s="58"/>
      <c r="E68" s="58"/>
      <c r="F68" s="58"/>
      <c r="G68" s="58"/>
      <c r="H68" s="59"/>
      <c r="I68" s="59"/>
      <c r="J68" s="59"/>
      <c r="K68" s="59"/>
    </row>
    <row r="69" spans="1:12" ht="25.5" customHeight="1" x14ac:dyDescent="0.35">
      <c r="A69" s="60" t="s">
        <v>93</v>
      </c>
      <c r="B69" s="60"/>
    </row>
    <row r="70" spans="1:12" ht="16.5" customHeight="1" x14ac:dyDescent="0.25">
      <c r="A70" s="60"/>
      <c r="B70" s="60" t="s">
        <v>94</v>
      </c>
    </row>
    <row r="71" spans="1:12" ht="18.75" hidden="1" x14ac:dyDescent="0.3">
      <c r="A71" s="61" t="s">
        <v>95</v>
      </c>
    </row>
    <row r="72" spans="1:12" x14ac:dyDescent="0.25">
      <c r="A72" s="62"/>
      <c r="B72" s="62"/>
      <c r="C72" s="62"/>
      <c r="D72" s="62"/>
      <c r="E72" s="62"/>
      <c r="F72" s="62"/>
      <c r="G72" s="62"/>
      <c r="H72" s="62"/>
      <c r="I72" s="62"/>
      <c r="J72" s="62"/>
      <c r="K72" s="62"/>
    </row>
    <row r="73" spans="1:12" x14ac:dyDescent="0.25">
      <c r="A73" s="62"/>
      <c r="B73" s="62"/>
      <c r="C73" s="62"/>
      <c r="D73" s="62"/>
      <c r="E73" s="62"/>
      <c r="F73" s="62"/>
      <c r="G73" s="62"/>
      <c r="H73" s="62"/>
      <c r="I73" s="62"/>
      <c r="J73" s="62"/>
      <c r="K73" s="62"/>
    </row>
    <row r="75" spans="1:12" ht="20.25" customHeight="1" x14ac:dyDescent="0.3">
      <c r="A75" s="60" t="s">
        <v>96</v>
      </c>
      <c r="B75" s="60"/>
    </row>
    <row r="76" spans="1:12" ht="20.25" customHeight="1" x14ac:dyDescent="0.25">
      <c r="A76" s="60"/>
      <c r="B76" s="60" t="s">
        <v>97</v>
      </c>
    </row>
    <row r="77" spans="1:12" ht="20.25" customHeight="1" x14ac:dyDescent="0.25">
      <c r="A77" s="60"/>
      <c r="B77" s="60" t="s">
        <v>98</v>
      </c>
    </row>
    <row r="95" spans="1:11" s="10" customFormat="1" ht="24.75" customHeight="1" x14ac:dyDescent="0.3">
      <c r="A95" s="63">
        <f t="shared" ref="A95:A105" si="19">A94+1</f>
        <v>1</v>
      </c>
      <c r="B95" s="64" t="s">
        <v>99</v>
      </c>
      <c r="C95" s="65"/>
      <c r="D95" s="66"/>
      <c r="E95" s="67"/>
      <c r="F95" s="67"/>
      <c r="G95" s="67"/>
      <c r="H95" s="67"/>
      <c r="I95" s="67"/>
      <c r="J95" s="67"/>
      <c r="K95" s="67"/>
    </row>
    <row r="96" spans="1:11" s="10" customFormat="1" ht="24.75" customHeight="1" x14ac:dyDescent="0.3">
      <c r="A96" s="63">
        <f t="shared" si="19"/>
        <v>2</v>
      </c>
      <c r="B96" s="64" t="s">
        <v>100</v>
      </c>
      <c r="C96" s="65"/>
      <c r="D96" s="66"/>
      <c r="E96" s="67"/>
      <c r="F96" s="67"/>
      <c r="G96" s="67"/>
      <c r="H96" s="67"/>
      <c r="I96" s="67"/>
      <c r="J96" s="67"/>
      <c r="K96" s="67"/>
    </row>
    <row r="97" spans="1:11" s="10" customFormat="1" ht="24.75" customHeight="1" x14ac:dyDescent="0.3">
      <c r="A97" s="63">
        <f t="shared" si="19"/>
        <v>3</v>
      </c>
      <c r="B97" s="64" t="s">
        <v>101</v>
      </c>
      <c r="C97" s="65"/>
      <c r="D97" s="66"/>
      <c r="E97" s="67"/>
      <c r="F97" s="67"/>
      <c r="G97" s="67"/>
      <c r="H97" s="67"/>
      <c r="I97" s="67"/>
      <c r="J97" s="67"/>
      <c r="K97" s="67"/>
    </row>
    <row r="98" spans="1:11" s="10" customFormat="1" ht="24.75" customHeight="1" x14ac:dyDescent="0.3">
      <c r="A98" s="63">
        <f t="shared" si="19"/>
        <v>4</v>
      </c>
      <c r="B98" s="64" t="s">
        <v>102</v>
      </c>
      <c r="C98" s="65"/>
      <c r="D98" s="66"/>
      <c r="E98" s="67"/>
      <c r="F98" s="67"/>
      <c r="G98" s="67"/>
      <c r="H98" s="67"/>
      <c r="I98" s="67"/>
      <c r="J98" s="67"/>
      <c r="K98" s="67"/>
    </row>
    <row r="99" spans="1:11" s="10" customFormat="1" ht="24.75" customHeight="1" x14ac:dyDescent="0.3">
      <c r="A99" s="63">
        <f t="shared" si="19"/>
        <v>5</v>
      </c>
      <c r="B99" s="64" t="s">
        <v>103</v>
      </c>
      <c r="C99" s="65"/>
      <c r="D99" s="66"/>
      <c r="E99" s="67"/>
      <c r="F99" s="67"/>
      <c r="G99" s="67"/>
      <c r="H99" s="67"/>
      <c r="I99" s="67"/>
      <c r="J99" s="67"/>
      <c r="K99" s="67"/>
    </row>
    <row r="100" spans="1:11" s="10" customFormat="1" ht="24.75" customHeight="1" x14ac:dyDescent="0.3">
      <c r="A100" s="63">
        <f t="shared" si="19"/>
        <v>6</v>
      </c>
      <c r="B100" s="64" t="s">
        <v>104</v>
      </c>
      <c r="C100" s="65"/>
      <c r="D100" s="66"/>
      <c r="E100" s="67"/>
      <c r="F100" s="67"/>
      <c r="G100" s="67"/>
      <c r="H100" s="67"/>
      <c r="I100" s="67"/>
      <c r="J100" s="67"/>
      <c r="K100" s="67"/>
    </row>
    <row r="101" spans="1:11" s="10" customFormat="1" ht="24.75" customHeight="1" x14ac:dyDescent="0.3">
      <c r="A101" s="63">
        <f t="shared" si="19"/>
        <v>7</v>
      </c>
      <c r="B101" s="64" t="s">
        <v>105</v>
      </c>
      <c r="C101" s="65"/>
      <c r="D101" s="66"/>
      <c r="E101" s="67"/>
      <c r="F101" s="67"/>
      <c r="G101" s="67"/>
      <c r="H101" s="67"/>
      <c r="I101" s="67"/>
      <c r="J101" s="67"/>
      <c r="K101" s="67"/>
    </row>
    <row r="102" spans="1:11" s="10" customFormat="1" ht="24.75" customHeight="1" x14ac:dyDescent="0.3">
      <c r="A102" s="63">
        <f t="shared" si="19"/>
        <v>8</v>
      </c>
      <c r="B102" s="64" t="s">
        <v>106</v>
      </c>
      <c r="C102" s="65"/>
      <c r="D102" s="66"/>
      <c r="E102" s="67"/>
      <c r="F102" s="67"/>
      <c r="G102" s="67"/>
      <c r="H102" s="67"/>
      <c r="I102" s="67"/>
      <c r="J102" s="67"/>
      <c r="K102" s="67"/>
    </row>
    <row r="103" spans="1:11" s="10" customFormat="1" ht="24.75" customHeight="1" x14ac:dyDescent="0.3">
      <c r="A103" s="63">
        <f t="shared" si="19"/>
        <v>9</v>
      </c>
      <c r="B103" s="64" t="s">
        <v>107</v>
      </c>
      <c r="C103" s="65"/>
      <c r="D103" s="66"/>
      <c r="E103" s="67"/>
      <c r="F103" s="67"/>
      <c r="G103" s="67"/>
      <c r="H103" s="67"/>
      <c r="I103" s="67"/>
      <c r="J103" s="67"/>
      <c r="K103" s="67"/>
    </row>
    <row r="104" spans="1:11" s="10" customFormat="1" ht="24.75" customHeight="1" x14ac:dyDescent="0.3">
      <c r="A104" s="63">
        <f t="shared" si="19"/>
        <v>10</v>
      </c>
      <c r="B104" s="64" t="s">
        <v>108</v>
      </c>
      <c r="C104" s="65"/>
      <c r="D104" s="66"/>
      <c r="E104" s="67"/>
      <c r="F104" s="67"/>
      <c r="G104" s="67"/>
      <c r="H104" s="67"/>
      <c r="I104" s="67"/>
      <c r="J104" s="67"/>
      <c r="K104" s="67"/>
    </row>
    <row r="105" spans="1:11" ht="24.75" customHeight="1" x14ac:dyDescent="0.3">
      <c r="A105" s="63">
        <f t="shared" si="19"/>
        <v>11</v>
      </c>
      <c r="B105" s="64" t="s">
        <v>109</v>
      </c>
      <c r="C105" s="68"/>
      <c r="D105" s="68"/>
      <c r="E105" s="67"/>
      <c r="F105" s="67"/>
      <c r="G105" s="67"/>
      <c r="H105" s="67"/>
      <c r="I105" s="67"/>
      <c r="J105" s="67"/>
      <c r="K105" s="67"/>
    </row>
    <row r="107" spans="1:11" s="10" customFormat="1" ht="30" customHeight="1" x14ac:dyDescent="0.3">
      <c r="A107" s="69" t="s">
        <v>43</v>
      </c>
      <c r="B107" s="70" t="s">
        <v>44</v>
      </c>
      <c r="C107" s="65"/>
      <c r="D107" s="66"/>
      <c r="E107" s="67"/>
      <c r="F107" s="67"/>
      <c r="G107" s="67"/>
      <c r="H107" s="67"/>
      <c r="I107" s="67"/>
      <c r="J107" s="67"/>
      <c r="K107" s="71"/>
    </row>
    <row r="108" spans="1:11" s="10" customFormat="1" ht="30" customHeight="1" x14ac:dyDescent="0.3">
      <c r="A108" s="63"/>
      <c r="B108" s="72" t="s">
        <v>110</v>
      </c>
      <c r="C108" s="65"/>
      <c r="D108" s="66"/>
      <c r="E108" s="67"/>
      <c r="F108" s="67"/>
      <c r="G108" s="67"/>
      <c r="H108" s="67"/>
      <c r="I108" s="67"/>
      <c r="J108" s="67"/>
      <c r="K108" s="71"/>
    </row>
    <row r="109" spans="1:11" s="10" customFormat="1" ht="30" customHeight="1" x14ac:dyDescent="0.3">
      <c r="A109" s="73" t="s">
        <v>35</v>
      </c>
      <c r="B109" s="72" t="s">
        <v>36</v>
      </c>
      <c r="C109" s="65"/>
      <c r="D109" s="66"/>
      <c r="E109" s="67"/>
      <c r="F109" s="67"/>
      <c r="G109" s="67"/>
      <c r="H109" s="67"/>
      <c r="I109" s="67"/>
      <c r="J109" s="67"/>
      <c r="K109" s="71"/>
    </row>
    <row r="110" spans="1:11" s="10" customFormat="1" ht="30" customHeight="1" x14ac:dyDescent="0.3">
      <c r="A110" s="73" t="s">
        <v>35</v>
      </c>
      <c r="B110" s="72" t="s">
        <v>37</v>
      </c>
      <c r="C110" s="65"/>
      <c r="D110" s="66"/>
      <c r="E110" s="67"/>
      <c r="F110" s="67"/>
      <c r="G110" s="67"/>
      <c r="H110" s="67"/>
      <c r="I110" s="67"/>
      <c r="J110" s="67"/>
      <c r="K110" s="71"/>
    </row>
    <row r="111" spans="1:11" s="10" customFormat="1" ht="30" customHeight="1" x14ac:dyDescent="0.3">
      <c r="A111" s="63">
        <v>1</v>
      </c>
      <c r="B111" s="72" t="s">
        <v>111</v>
      </c>
      <c r="C111" s="65"/>
      <c r="D111" s="66"/>
      <c r="E111" s="67"/>
      <c r="F111" s="67"/>
      <c r="G111" s="67"/>
      <c r="H111" s="67"/>
      <c r="I111" s="67"/>
      <c r="J111" s="67"/>
      <c r="K111" s="71"/>
    </row>
    <row r="112" spans="1:11" s="10" customFormat="1" ht="30" customHeight="1" x14ac:dyDescent="0.3">
      <c r="A112" s="63" t="s">
        <v>112</v>
      </c>
      <c r="B112" s="72" t="s">
        <v>113</v>
      </c>
      <c r="C112" s="65"/>
      <c r="D112" s="66"/>
      <c r="E112" s="67"/>
      <c r="F112" s="67"/>
      <c r="G112" s="67"/>
      <c r="H112" s="67"/>
      <c r="I112" s="67"/>
      <c r="J112" s="67"/>
      <c r="K112" s="71"/>
    </row>
    <row r="113" spans="1:11" s="10" customFormat="1" ht="30" customHeight="1" x14ac:dyDescent="0.3">
      <c r="A113" s="63" t="s">
        <v>114</v>
      </c>
      <c r="B113" s="72" t="s">
        <v>115</v>
      </c>
      <c r="C113" s="65"/>
      <c r="D113" s="66"/>
      <c r="E113" s="67"/>
      <c r="F113" s="67"/>
      <c r="G113" s="67"/>
      <c r="H113" s="67"/>
      <c r="I113" s="67"/>
      <c r="J113" s="67"/>
      <c r="K113" s="71"/>
    </row>
    <row r="114" spans="1:11" s="10" customFormat="1" ht="30" customHeight="1" x14ac:dyDescent="0.3">
      <c r="A114" s="63" t="s">
        <v>116</v>
      </c>
      <c r="B114" s="72" t="s">
        <v>117</v>
      </c>
      <c r="C114" s="65"/>
      <c r="D114" s="66"/>
      <c r="E114" s="67"/>
      <c r="F114" s="67"/>
      <c r="G114" s="67"/>
      <c r="H114" s="67"/>
      <c r="I114" s="67"/>
      <c r="J114" s="67"/>
      <c r="K114" s="71"/>
    </row>
    <row r="115" spans="1:11" s="10" customFormat="1" ht="30" customHeight="1" x14ac:dyDescent="0.3">
      <c r="A115" s="63">
        <v>2</v>
      </c>
      <c r="B115" s="72" t="s">
        <v>118</v>
      </c>
      <c r="C115" s="65"/>
      <c r="D115" s="66"/>
      <c r="E115" s="67"/>
      <c r="F115" s="67"/>
      <c r="G115" s="67"/>
      <c r="H115" s="67"/>
      <c r="I115" s="67"/>
      <c r="J115" s="67"/>
      <c r="K115" s="71"/>
    </row>
  </sheetData>
  <mergeCells count="11">
    <mergeCell ref="H9:H12"/>
    <mergeCell ref="A5:K5"/>
    <mergeCell ref="F7:K7"/>
    <mergeCell ref="C8:C12"/>
    <mergeCell ref="D8:E8"/>
    <mergeCell ref="F8:F12"/>
    <mergeCell ref="G8:H8"/>
    <mergeCell ref="I8:K8"/>
    <mergeCell ref="D9:D12"/>
    <mergeCell ref="E9:E12"/>
    <mergeCell ref="G9:G12"/>
  </mergeCells>
  <printOptions horizontalCentered="1"/>
  <pageMargins left="0.5" right="0.25" top="0.5" bottom="0.7" header="0.25" footer="0.25"/>
  <pageSetup paperSize="9" scale="90" fitToHeight="5" orientation="landscape" r:id="rId1"/>
  <headerFooter alignWithMargins="0">
    <oddFooter xml:space="preserve">&amp;C&amp;".VnTime,Regular"&amp;8&amp;P/&amp;N&amp;".VnTime,  Italic"
</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891C37-96A0-4736-B12D-8F1F4B993C18}"/>
</file>

<file path=customXml/itemProps2.xml><?xml version="1.0" encoding="utf-8"?>
<ds:datastoreItem xmlns:ds="http://schemas.openxmlformats.org/officeDocument/2006/customXml" ds:itemID="{1CC9CC5C-247A-4E51-B3FB-0C816C00FF84}"/>
</file>

<file path=customXml/itemProps3.xml><?xml version="1.0" encoding="utf-8"?>
<ds:datastoreItem xmlns:ds="http://schemas.openxmlformats.org/officeDocument/2006/customXml" ds:itemID="{8BBB2570-E088-45B7-8041-BCDB9FC5C9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64</vt:lpstr>
      <vt:lpstr>'64'!Print_Area</vt:lpstr>
      <vt:lpstr>'64'!Print_Titles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Customers</dc:creator>
  <cp:lastModifiedBy>Customers</cp:lastModifiedBy>
  <dcterms:created xsi:type="dcterms:W3CDTF">2019-12-30T06:43:43Z</dcterms:created>
  <dcterms:modified xsi:type="dcterms:W3CDTF">2019-12-30T06:44:06Z</dcterms:modified>
</cp:coreProperties>
</file>