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1. QUYET TOAN NAM 2018\3. QUYET TOAN_CHINH THUC\12. CONG KHAI QUYET TOAN 2018\2. LOAD CKNS\"/>
    </mc:Choice>
  </mc:AlternateContent>
  <bookViews>
    <workbookView xWindow="0" yWindow="0" windowWidth="24000" windowHeight="9630"/>
  </bookViews>
  <sheets>
    <sheet name="BIEU 67 CK NSNN" sheetId="1" r:id="rId1"/>
  </sheets>
  <externalReferences>
    <externalReference r:id="rId2"/>
  </externalReferences>
  <definedNames>
    <definedName name="___xlnm._FilterDatabase">#REF!</definedName>
    <definedName name="_1">#N/A</definedName>
    <definedName name="_1000A01">#N/A</definedName>
    <definedName name="_2">#N/A</definedName>
    <definedName name="_40x4">5100</definedName>
    <definedName name="_boi1">#REF!</definedName>
    <definedName name="_boi2">#REF!</definedName>
    <definedName name="_boi3">#REF!</definedName>
    <definedName name="_boi4">#REF!</definedName>
    <definedName name="_btm10">#REF!</definedName>
    <definedName name="_btm1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>#REF!</definedName>
    <definedName name="_CON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Fill" hidden="1">#REF!</definedName>
    <definedName name="_gon4">#REF!</definedName>
    <definedName name="_hom2">#REF!</definedName>
    <definedName name="_Key1" hidden="1">#REF!</definedName>
    <definedName name="_Key2" hidden="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lap1">#REF!</definedName>
    <definedName name="_lap2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1242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B1">#REF!</definedName>
    <definedName name="_TH1">#REF!</definedName>
    <definedName name="_TH2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vc1">#REF!</definedName>
    <definedName name="_vc2">#REF!</definedName>
    <definedName name="_vc3">#REF!</definedName>
    <definedName name="_VL100">#REF!</definedName>
    <definedName name="_vl2" hidden="1">{"'Sheet1'!$L$16"}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ll_Item">#REF!</definedName>
    <definedName name="ALPIN">#N/A</definedName>
    <definedName name="ALPJYOU">#N/A</definedName>
    <definedName name="ALPTOI">#N/A</definedName>
    <definedName name="anpha">#REF!</definedName>
    <definedName name="b_240">#REF!</definedName>
    <definedName name="b_280">#REF!</definedName>
    <definedName name="b_320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B">#REF!</definedName>
    <definedName name="bengam">#REF!</definedName>
    <definedName name="benuoc">#REF!</definedName>
    <definedName name="beta">#REF!</definedName>
    <definedName name="blkh">#REF!</definedName>
    <definedName name="blkh1">#REF!</definedName>
    <definedName name="Book2">#REF!</definedName>
    <definedName name="BOQ">#REF!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.1111">#REF!</definedName>
    <definedName name="ca.1111.th">#REF!</definedName>
    <definedName name="CACAU">298161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CS">#REF!</definedName>
    <definedName name="CDD">#REF!</definedName>
    <definedName name="CDDD">#REF!</definedName>
    <definedName name="CDDD1P">#REF!</definedName>
    <definedName name="CDDD1PHA">#REF!</definedName>
    <definedName name="CDDD3PHA">#REF!</definedName>
    <definedName name="Cdnum">#REF!</definedName>
    <definedName name="CH">#REF!</definedName>
    <definedName name="chon">#REF!</definedName>
    <definedName name="chon1">#REF!</definedName>
    <definedName name="chon2">#REF!</definedName>
    <definedName name="chon3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G">#REF!</definedName>
    <definedName name="Co">#REF!</definedName>
    <definedName name="coc">#REF!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VER">#REF!</definedName>
    <definedName name="cpmtc">#REF!</definedName>
    <definedName name="cpnc">#REF!</definedName>
    <definedName name="cptt">#REF!</definedName>
    <definedName name="CPVC35">#REF!</definedName>
    <definedName name="CPVCDN">#REF!</definedName>
    <definedName name="cpvl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iep">#REF!</definedName>
    <definedName name="CTIET">#REF!</definedName>
    <definedName name="CU_LY_VAN_CHUYEN_GIA_QUYEN">#REF!</definedName>
    <definedName name="CU_LY_VAN_CHUYEN_THU_CONG">#REF!</definedName>
    <definedName name="CURRENCY">#REF!</definedName>
    <definedName name="cx">#REF!</definedName>
    <definedName name="D_7101A_B">#REF!</definedName>
    <definedName name="da1x2">#REF!</definedName>
    <definedName name="dahoc">#REF!</definedName>
    <definedName name="dam">#REF!</definedName>
    <definedName name="danducsan">#REF!</definedName>
    <definedName name="dao">#REF!</definedName>
    <definedName name="dap">#REF!</definedName>
    <definedName name="DAT">#REF!</definedName>
    <definedName name="DATA_DATA2_List">#REF!</definedName>
    <definedName name="_xlnm.Database">#REF!</definedName>
    <definedName name="DCL_22">12117600</definedName>
    <definedName name="DCL_35">25490000</definedName>
    <definedName name="DD">#REF!</definedName>
    <definedName name="DDAY">#REF!</definedName>
    <definedName name="DDK">#REF!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gbdII">#REF!</definedName>
    <definedName name="DGCTI592">#REF!</definedName>
    <definedName name="DGNC">#REF!</definedName>
    <definedName name="dgqndn">#REF!</definedName>
    <definedName name="DGTV">#REF!</definedName>
    <definedName name="dgvl">#REF!</definedName>
    <definedName name="DGVT">#REF!</definedName>
    <definedName name="dhom">#REF!</definedName>
    <definedName name="dien">#REF!</definedName>
    <definedName name="dientichck">#REF!</definedName>
    <definedName name="dinh2">#REF!</definedName>
    <definedName name="DLCC">#REF!</definedName>
    <definedName name="DM">#REF!</definedName>
    <definedName name="dm56bxd">#REF!</definedName>
    <definedName name="D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ument_array">{"Thuxm2.xls","Sheet1"}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toanDongmo">#REF!</definedName>
    <definedName name="emb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f">#REF!</definedName>
    <definedName name="FACTOR">#REF!</definedName>
    <definedName name="FI_12">4820</definedName>
    <definedName name="G_ME">#REF!</definedName>
    <definedName name="gach">#REF!</definedName>
    <definedName name="geo">#REF!</definedName>
    <definedName name="gg">#REF!</definedName>
    <definedName name="ghip">#REF!</definedName>
    <definedName name="gia">#REF!</definedName>
    <definedName name="Gia_CT">#REF!</definedName>
    <definedName name="GIA_CU_LY_VAN_CHUYEN">#REF!</definedName>
    <definedName name="gia_tien">#REF!</definedName>
    <definedName name="gia_tien_BTN">#REF!</definedName>
    <definedName name="Gia_VT">#REF!</definedName>
    <definedName name="GIAVLIEUTN">#REF!</definedName>
    <definedName name="Giocong">#REF!</definedName>
    <definedName name="gl3p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tb">#REF!</definedName>
    <definedName name="gtbtt">#REF!</definedName>
    <definedName name="gtst">#REF!</definedName>
    <definedName name="GTXL">#REF!</definedName>
    <definedName name="Gxl">#REF!</definedName>
    <definedName name="gxltt">#REF!</definedName>
    <definedName name="h">#REF!</definedName>
    <definedName name="H_THUCHTHH">#REF!</definedName>
    <definedName name="H_THUCTT">#REF!</definedName>
    <definedName name="HCM">#REF!</definedName>
    <definedName name="HE_SO_KHO_KHAN_CANG_DAY">#REF!</definedName>
    <definedName name="Heä_soá_laép_xaø_H">1.7</definedName>
    <definedName name="heä_soá_sình_laày">#REF!</definedName>
    <definedName name="hh">#REF!</definedName>
    <definedName name="HHcat">#REF!</definedName>
    <definedName name="HHda">#REF!</definedName>
    <definedName name="HHTT">#REF!</definedName>
    <definedName name="hien">#REF!</definedName>
    <definedName name="Hinh_thuc">#REF!</definedName>
    <definedName name="HiÕu">#REF!</definedName>
    <definedName name="HOME_MANP">#REF!</definedName>
    <definedName name="HOMEOFFICE_COST">#REF!</definedName>
    <definedName name="hs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HH">#REF!</definedName>
    <definedName name="HSHHUT">#REF!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ßm4">#REF!</definedName>
    <definedName name="hstb">#REF!</definedName>
    <definedName name="hstdtk">#REF!</definedName>
    <definedName name="hsthep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VL">#REF!</definedName>
    <definedName name="huy" hidden="1">{"'Sheet1'!$L$16"}</definedName>
    <definedName name="I">#REF!</definedName>
    <definedName name="IDLAB_COST">#REF!</definedName>
    <definedName name="IND_LAB">#REF!</definedName>
    <definedName name="INDMANP">#REF!</definedName>
    <definedName name="j">#REF!</definedName>
    <definedName name="j356C8">#REF!</definedName>
    <definedName name="k">#REF!</definedName>
    <definedName name="k2b">#REF!</definedName>
    <definedName name="kcong">#REF!</definedName>
    <definedName name="KH_Chang">#REF!</definedName>
    <definedName name="KHOI_LUONG_DAT_DAO_DAP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l_ME">#REF!</definedName>
    <definedName name="KLTHDN">#REF!</definedName>
    <definedName name="KLVANKHUON">#REF!</definedName>
    <definedName name="kp1ph">#REF!</definedName>
    <definedName name="KSTK">#REF!</definedName>
    <definedName name="l">#REF!</definedName>
    <definedName name="L_mong">#REF!</definedName>
    <definedName name="L63x6">5800</definedName>
    <definedName name="lan">#REF!</definedName>
    <definedName name="lanhto">#REF!</definedName>
    <definedName name="LAP_DAT_TBA">#REF!</definedName>
    <definedName name="LBS_22">107800000</definedName>
    <definedName name="LIET_KE_VI_TRI_DZ0.4KV">#REF!</definedName>
    <definedName name="LIET_KE_VI_TRI_DZ22KV">#REF!</definedName>
    <definedName name="LK_hathe">#REF!</definedName>
    <definedName name="Lmk">#REF!</definedName>
    <definedName name="lntt">#REF!</definedName>
    <definedName name="Loai_TD">#REF!</definedName>
    <definedName name="M0.4">#REF!</definedName>
    <definedName name="M12aavl">#REF!</definedName>
    <definedName name="M12ba3p">#REF!</definedName>
    <definedName name="M12bb1p">#REF!</definedName>
    <definedName name="M14bb1p">#REF!</definedName>
    <definedName name="M8a">#REF!</definedName>
    <definedName name="M8aa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J_CON_EQP">#REF!</definedName>
    <definedName name="MAVANKHUON">#REF!</definedName>
    <definedName name="MAVLTHDN">#REF!</definedName>
    <definedName name="Mba1p">#REF!</definedName>
    <definedName name="Mba3p">#REF!</definedName>
    <definedName name="Mbb3p">#REF!</definedName>
    <definedName name="mc">#REF!</definedName>
    <definedName name="MG_A">#REF!</definedName>
    <definedName name="MN">#REF!</definedName>
    <definedName name="mongbang">#REF!</definedName>
    <definedName name="mongdon">#REF!</definedName>
    <definedName name="Moùng">#REF!</definedName>
    <definedName name="MSCT">#REF!</definedName>
    <definedName name="mtcdg">#REF!</definedName>
    <definedName name="MTMAC12">#REF!</definedName>
    <definedName name="mtram">#REF!</definedName>
    <definedName name="myle">#REF!</definedName>
    <definedName name="n">#REF!</definedName>
    <definedName name="n1pig">#REF!</definedName>
    <definedName name="N1pIGnc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g">#REF!</definedName>
    <definedName name="N1pINGvc">#REF!</definedName>
    <definedName name="n1pint">#REF!</definedName>
    <definedName name="nc">#REF!</definedName>
    <definedName name="nc_btm10">#REF!</definedName>
    <definedName name="nc_btm100">#REF!</definedName>
    <definedName name="nc3p">#REF!</definedName>
    <definedName name="NCBD100">#REF!</definedName>
    <definedName name="NCBD200">#REF!</definedName>
    <definedName name="NCBD250">#REF!</definedName>
    <definedName name="NCCT3p">#REF!</definedName>
    <definedName name="ncdg">#REF!</definedName>
    <definedName name="NCKT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903p">#REF!</definedName>
    <definedName name="nin3p">#REF!</definedName>
    <definedName name="nind">#REF!</definedName>
    <definedName name="nind1p">#REF!</definedName>
    <definedName name="nind3p">#REF!</definedName>
    <definedName name="NINDnc">#REF!</definedName>
    <definedName name="nindnc1p">#REF!</definedName>
    <definedName name="NINDvc">#REF!</definedName>
    <definedName name="NINDvl">#REF!</definedName>
    <definedName name="nindvl1p">#REF!</definedName>
    <definedName name="ning1p">#REF!</definedName>
    <definedName name="ningnc1p">#REF!</definedName>
    <definedName name="ningvl1p">#REF!</definedName>
    <definedName name="NINnc">#REF!</definedName>
    <definedName name="nint1p">#REF!</definedName>
    <definedName name="nintnc1p">#REF!</definedName>
    <definedName name="nintvl1p">#REF!</definedName>
    <definedName name="NINvc">#REF!</definedName>
    <definedName name="NINvl">#REF!</definedName>
    <definedName name="nl">#REF!</definedName>
    <definedName name="nl1p">#REF!</definedName>
    <definedName name="nl3p">#REF!</definedName>
    <definedName name="nlht">#REF!</definedName>
    <definedName name="NLTK1p">#REF!</definedName>
    <definedName name="nn">#REF!</definedName>
    <definedName name="nn1p">#REF!</definedName>
    <definedName name="nn3p">#REF!</definedName>
    <definedName name="No">#REF!</definedName>
    <definedName name="nx">#REF!</definedName>
    <definedName name="ophom">#REF!</definedName>
    <definedName name="osc">#REF!</definedName>
    <definedName name="PA">#REF!</definedName>
    <definedName name="panen">#REF!</definedName>
    <definedName name="PHAN_DIEN_DZ0.4KV">#REF!</definedName>
    <definedName name="PHAN_DIEN_TBA">#REF!</definedName>
    <definedName name="PHAN_MUA_SAM_DZ0.4KV">#REF!</definedName>
    <definedName name="phu_luc_vua">#REF!</definedName>
    <definedName name="PLKL">#REF!</definedName>
    <definedName name="PRICE">#REF!</definedName>
    <definedName name="PRICE1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">#REF!</definedName>
    <definedName name="PT_Duong">#REF!</definedName>
    <definedName name="ptdg">#REF!</definedName>
    <definedName name="PTDG_cau">#REF!</definedName>
    <definedName name="PTNC">#REF!</definedName>
    <definedName name="pvd">#REF!</definedName>
    <definedName name="qtdm">#REF!</definedName>
    <definedName name="ra11p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te">14000</definedName>
    <definedName name="_xlnm.Recorder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san">#REF!</definedName>
    <definedName name="sand">#REF!</definedName>
    <definedName name="SCH">#REF!</definedName>
    <definedName name="sd1p">#REF!</definedName>
    <definedName name="sd3p">#REF!</definedName>
    <definedName name="SDMONG">#REF!</definedName>
    <definedName name="sho">#REF!</definedName>
    <definedName name="sht">#REF!</definedName>
    <definedName name="sht1p">#REF!</definedName>
    <definedName name="sht3p">#REF!</definedName>
    <definedName name="SIZE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oc3p">#REF!</definedName>
    <definedName name="Soi">#REF!</definedName>
    <definedName name="soichon12">#REF!</definedName>
    <definedName name="soichon24">#REF!</definedName>
    <definedName name="soichon46">#REF!</definedName>
    <definedName name="solieu">#REF!</definedName>
    <definedName name="SORT">#REF!</definedName>
    <definedName name="SPEC">#REF!</definedName>
    <definedName name="SPECSUMMARY">#REF!</definedName>
    <definedName name="ss">#REF!</definedName>
    <definedName name="sss">#REF!</definedName>
    <definedName name="st1p">#REF!</definedName>
    <definedName name="st3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">#REF!</definedName>
    <definedName name="sub">#REF!</definedName>
    <definedName name="SUMMARY">#REF!</definedName>
    <definedName name="sur">#REF!</definedName>
    <definedName name="T">#REF!</definedName>
    <definedName name="t101p">#REF!</definedName>
    <definedName name="t103p">#REF!</definedName>
    <definedName name="t10m">#REF!</definedName>
    <definedName name="t10nc1p">#REF!</definedName>
    <definedName name="t10vl1p">#REF!</definedName>
    <definedName name="t121p">#REF!</definedName>
    <definedName name="t123p">#REF!</definedName>
    <definedName name="T12nc">#REF!</definedName>
    <definedName name="t12nc3p">#REF!</definedName>
    <definedName name="T12vc">#REF!</definedName>
    <definedName name="T12vl">#REF!</definedName>
    <definedName name="t141p">#REF!</definedName>
    <definedName name="t143p">#REF!</definedName>
    <definedName name="t7m">#REF!</definedName>
    <definedName name="t8m">#REF!</definedName>
    <definedName name="Tæng_c_ng_suÊt_hiÖn_t_i">"THOP"</definedName>
    <definedName name="TAMTINH">#REF!</definedName>
    <definedName name="TaxTV">10%</definedName>
    <definedName name="TaxXL">5%</definedName>
    <definedName name="TBA">#REF!</definedName>
    <definedName name="tbtram">#REF!</definedName>
    <definedName name="TBXD">#REF!</definedName>
    <definedName name="TC">#REF!</definedName>
    <definedName name="TC_NHANH1">#REF!</definedName>
    <definedName name="TD">#REF!</definedName>
    <definedName name="TD12vl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t">#REF!</definedName>
    <definedName name="tdtr2cnc">#REF!</definedName>
    <definedName name="tdtr2cvl">#REF!</definedName>
    <definedName name="tdvl1p">#REF!</definedName>
    <definedName name="tenck">#REF!</definedName>
    <definedName name="thang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kp3">#REF!</definedName>
    <definedName name="THOP">"THOP"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ien">#REF!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T">#REF!</definedName>
    <definedName name="TITAN">#REF!</definedName>
    <definedName name="tk">#REF!</definedName>
    <definedName name="TKP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mai">#REF!</definedName>
    <definedName name="TPLRP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DE2">#REF!</definedName>
    <definedName name="TRAM">#REF!</definedName>
    <definedName name="trt">#REF!</definedName>
    <definedName name="TT_1P">#REF!</definedName>
    <definedName name="TT_3p">#REF!</definedName>
    <definedName name="TTDD1P">#REF!</definedName>
    <definedName name="TTDKKH">#REF!</definedName>
    <definedName name="tthi">#REF!</definedName>
    <definedName name="ttronmk">#REF!</definedName>
    <definedName name="tv75nc">#REF!</definedName>
    <definedName name="tv75vl">#REF!</definedName>
    <definedName name="ty_le">#REF!</definedName>
    <definedName name="ty_le_BTN">#REF!</definedName>
    <definedName name="Ty_le1">#REF!</definedName>
    <definedName name="upnoc">#REF!</definedName>
    <definedName name="uu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tchongnuocm300">#REF!</definedName>
    <definedName name="vbtm150">#REF!</definedName>
    <definedName name="vbtm300">#REF!</definedName>
    <definedName name="vbtm400">#REF!</definedName>
    <definedName name="vccot">#REF!</definedName>
    <definedName name="vcdc">#REF!</definedName>
    <definedName name="VCHT">#REF!</definedName>
    <definedName name="vct">#REF!</definedName>
    <definedName name="VCTT">#REF!</definedName>
    <definedName name="VCVBT1">#REF!</definedName>
    <definedName name="VCVBT2">#REF!</definedName>
    <definedName name="vd3p">#REF!</definedName>
    <definedName name="vgk">#REF!</definedName>
    <definedName name="vgt">#REF!</definedName>
    <definedName name="vkcauthang">#REF!</definedName>
    <definedName name="vksan">#REF!</definedName>
    <definedName name="vl">#REF!</definedName>
    <definedName name="vl3p">#REF!</definedName>
    <definedName name="VLCT3p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r3p">#REF!</definedName>
    <definedName name="W">#REF!</definedName>
    <definedName name="wrn.chi._.tiÆt." hidden="1">{#N/A,#N/A,FALSE,"Chi tiÆt"}</definedName>
    <definedName name="x1pind">#REF!</definedName>
    <definedName name="X1pINDnc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CCT">0.5</definedName>
    <definedName name="xd0.6">#REF!</definedName>
    <definedName name="xd1.3">#REF!</definedName>
    <definedName name="xd1.5">#REF!</definedName>
    <definedName name="xfco">#REF!</definedName>
    <definedName name="xfco3p">#REF!</definedName>
    <definedName name="XFCOnc">#REF!</definedName>
    <definedName name="xfcotnc">#REF!</definedName>
    <definedName name="xfcotvl">#REF!</definedName>
    <definedName name="XFCO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">#REF!</definedName>
    <definedName name="XIGvc">#REF!</definedName>
    <definedName name="XIGvl">#REF!</definedName>
    <definedName name="ximang">#REF!</definedName>
    <definedName name="xin">#REF!</definedName>
    <definedName name="xin190">#REF!</definedName>
    <definedName name="xin190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">#REF!</definedName>
    <definedName name="xint1p">#REF!</definedName>
    <definedName name="XINvc">#REF!</definedName>
    <definedName name="XINvl">#REF!</definedName>
    <definedName name="xit">#REF!</definedName>
    <definedName name="xit1">#REF!</definedName>
    <definedName name="xit1p">#REF!</definedName>
    <definedName name="xit3p">#REF!</definedName>
    <definedName name="XITnc">#REF!</definedName>
    <definedName name="XITvc">#REF!</definedName>
    <definedName name="XITvl">#REF!</definedName>
    <definedName name="xk0.6">#REF!</definedName>
    <definedName name="xk1.3">#REF!</definedName>
    <definedName name="xk1.5">#REF!</definedName>
    <definedName name="xld1.4">#REF!</definedName>
    <definedName name="xlk1.4">#REF!</definedName>
    <definedName name="XM">#REF!</definedName>
    <definedName name="xmcax">#REF!</definedName>
    <definedName name="xn">#REF!</definedName>
    <definedName name="xx">#REF!</definedName>
    <definedName name="y">#REF!</definedName>
    <definedName name="z">#REF!</definedName>
    <definedName name="ZXD">#REF!</definedName>
    <definedName name="ZYX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J20" i="1" s="1"/>
  <c r="H20" i="1" s="1"/>
  <c r="R20" i="1" s="1"/>
  <c r="E20" i="1"/>
  <c r="C20" i="1"/>
  <c r="L19" i="1"/>
  <c r="J19" i="1"/>
  <c r="H19" i="1"/>
  <c r="R19" i="1" s="1"/>
  <c r="E19" i="1"/>
  <c r="C19" i="1"/>
  <c r="L18" i="1"/>
  <c r="J18" i="1" s="1"/>
  <c r="H18" i="1" s="1"/>
  <c r="R18" i="1" s="1"/>
  <c r="E18" i="1"/>
  <c r="C18" i="1"/>
  <c r="L17" i="1"/>
  <c r="J17" i="1"/>
  <c r="H17" i="1"/>
  <c r="R17" i="1" s="1"/>
  <c r="E17" i="1"/>
  <c r="C17" i="1"/>
  <c r="L16" i="1"/>
  <c r="J16" i="1" s="1"/>
  <c r="H16" i="1" s="1"/>
  <c r="R16" i="1" s="1"/>
  <c r="E16" i="1"/>
  <c r="C16" i="1"/>
  <c r="L15" i="1"/>
  <c r="J15" i="1"/>
  <c r="H15" i="1"/>
  <c r="R15" i="1" s="1"/>
  <c r="E15" i="1"/>
  <c r="C15" i="1"/>
  <c r="L14" i="1"/>
  <c r="J14" i="1" s="1"/>
  <c r="H14" i="1" s="1"/>
  <c r="R14" i="1" s="1"/>
  <c r="E14" i="1"/>
  <c r="C14" i="1"/>
  <c r="L13" i="1"/>
  <c r="J13" i="1"/>
  <c r="H13" i="1"/>
  <c r="R13" i="1" s="1"/>
  <c r="E13" i="1"/>
  <c r="C13" i="1"/>
  <c r="L12" i="1"/>
  <c r="J12" i="1" s="1"/>
  <c r="E12" i="1"/>
  <c r="C12" i="1"/>
  <c r="C11" i="1" s="1"/>
  <c r="P11" i="1"/>
  <c r="M11" i="1"/>
  <c r="K11" i="1"/>
  <c r="I11" i="1"/>
  <c r="G11" i="1"/>
  <c r="F11" i="1"/>
  <c r="E11" i="1"/>
  <c r="D11" i="1"/>
  <c r="H12" i="1" l="1"/>
  <c r="J11" i="1"/>
  <c r="L11" i="1"/>
  <c r="H11" i="1" l="1"/>
  <c r="R11" i="1" s="1"/>
  <c r="R12" i="1"/>
</calcChain>
</file>

<file path=xl/sharedStrings.xml><?xml version="1.0" encoding="utf-8"?>
<sst xmlns="http://schemas.openxmlformats.org/spreadsheetml/2006/main" count="44" uniqueCount="36">
  <si>
    <t xml:space="preserve">  ỦY BAN NHÂN DÂN</t>
  </si>
  <si>
    <t>Biểu số 67/CK-NSNN</t>
  </si>
  <si>
    <t xml:space="preserve">       TỈNH CÀ MAU</t>
  </si>
  <si>
    <t>QUYẾT TOÁN CHI BỔ SUNG TỪ NGÂN SÁCH CẤP TỈNH CHO NGÂN SÁCH HUYỆN, THÀNH PHỐ NĂM 2018</t>
  </si>
  <si>
    <t>(Kèm theo Quyết định số            /QĐ-UBND ngày         /12/2019 của UBND tỉnh Cà Mau)</t>
  </si>
  <si>
    <t>Đơn vị: Triệu đồng.</t>
  </si>
  <si>
    <t>STT</t>
  </si>
  <si>
    <t>Huyện, thành phố</t>
  </si>
  <si>
    <t>Dự toán năm 2018</t>
  </si>
  <si>
    <t>Quyết toán năm 2018</t>
  </si>
  <si>
    <t>So sánh QT/DT (%)</t>
  </si>
  <si>
    <t>Tổng số</t>
  </si>
  <si>
    <t>Bao gồm</t>
  </si>
  <si>
    <t xml:space="preserve">Bổ sung cân đối </t>
  </si>
  <si>
    <t>Bổ sung mục tiêu</t>
  </si>
  <si>
    <t>Vốn thực hiện</t>
  </si>
  <si>
    <t>Vốn đầu tư để thực hiện các chương trình mục tiêu nhiệm vụ</t>
  </si>
  <si>
    <t xml:space="preserve">Vốn sự nghiệp để thực hiện các chế độ, chính sách, nhiệm vụ </t>
  </si>
  <si>
    <t>Vốn ngoài nước</t>
  </si>
  <si>
    <t>CTMT</t>
  </si>
  <si>
    <t>A</t>
  </si>
  <si>
    <t>B</t>
  </si>
  <si>
    <t>11=6/1*100</t>
  </si>
  <si>
    <t>TỔNG SỐ</t>
  </si>
  <si>
    <t>Thành phố Cà Mau</t>
  </si>
  <si>
    <t>Huyện Thới Bình</t>
  </si>
  <si>
    <t>Huyện U Minh</t>
  </si>
  <si>
    <t>Huyện Trần Văn Thời</t>
  </si>
  <si>
    <t>Huyện Cái Nước</t>
  </si>
  <si>
    <t>Huyện Phú Tân</t>
  </si>
  <si>
    <t>Huyện Đầm Dơi</t>
  </si>
  <si>
    <t>Huyện Năm Căn</t>
  </si>
  <si>
    <t>Huyện Ngọc Hiển</t>
  </si>
  <si>
    <t>Cà Mau, ngày       tháng 9 năm 2018</t>
  </si>
  <si>
    <t>TM. UBND tỉnh Cà Mau</t>
  </si>
  <si>
    <t>Chủ tịch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</si>
</sst>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_(* #,##0_);_(* \(#,##0\);_(* \-??_);_(@_)"/>
    <numFmt numFmtId="166" formatCode="#,##0.0"/>
    <numFmt numFmtId="167" formatCode="_(* #,##0.0_);_(* \(#,##0.0\);_(* \-??_);_(@_)"/>
  </numFmts>
  <fonts count="24">
    <font>
      <sz val="10"/>
      <name val="Arial"/>
      <family val="2"/>
    </font>
    <font>
      <b/>
      <sz val="13"/>
      <color theme="1"/>
      <name val="Times New Roman"/>
      <family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sz val="13"/>
      <name val="Times New Roman"/>
      <family val="1"/>
    </font>
    <font>
      <sz val="13"/>
      <name val="Arial"/>
      <family val="2"/>
    </font>
    <font>
      <b/>
      <sz val="14"/>
      <name val="Times New Roman"/>
      <family val="1"/>
      <charset val="1"/>
    </font>
    <font>
      <i/>
      <sz val="13"/>
      <name val="Times New Roman"/>
      <family val="1"/>
    </font>
    <font>
      <sz val="14"/>
      <name val="Times New Roman"/>
      <family val="1"/>
      <charset val="1"/>
    </font>
    <font>
      <i/>
      <sz val="13"/>
      <name val="Times New Roman"/>
      <family val="1"/>
      <charset val="1"/>
    </font>
    <font>
      <sz val="14"/>
      <name val="VNI-Times"/>
    </font>
    <font>
      <b/>
      <sz val="11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i/>
      <sz val="14"/>
      <name val="VNI-Times"/>
    </font>
    <font>
      <sz val="13"/>
      <name val="VNI-Times"/>
    </font>
    <font>
      <sz val="10"/>
      <name val="Mangal"/>
      <family val="2"/>
    </font>
    <font>
      <b/>
      <sz val="11"/>
      <color rgb="FFFF0000"/>
      <name val="Times New Roman"/>
      <family val="1"/>
    </font>
    <font>
      <b/>
      <sz val="12"/>
      <name val="VNI-Times"/>
    </font>
    <font>
      <sz val="11"/>
      <name val="Times New Roman"/>
      <family val="1"/>
    </font>
    <font>
      <sz val="12"/>
      <name val="VNI-Times"/>
    </font>
    <font>
      <sz val="12"/>
      <name val="Times New Roman"/>
      <family val="1"/>
      <charset val="1"/>
    </font>
    <font>
      <sz val="12"/>
      <name val="VN-NTime"/>
    </font>
    <font>
      <b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164" fontId="16" fillId="0" borderId="0" applyFill="0" applyBorder="0" applyAlignment="0" applyProtection="0"/>
    <xf numFmtId="0" fontId="22" fillId="0" borderId="0"/>
  </cellStyleXfs>
  <cellXfs count="48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0" xfId="0" applyFont="1"/>
    <xf numFmtId="0" fontId="11" fillId="0" borderId="2" xfId="1" applyFont="1" applyBorder="1" applyAlignment="1">
      <alignment horizontal="center" vertical="center" wrapText="1"/>
    </xf>
    <xf numFmtId="165" fontId="11" fillId="0" borderId="2" xfId="2" applyNumberFormat="1" applyFont="1" applyFill="1" applyBorder="1" applyAlignment="1" applyProtection="1">
      <alignment horizontal="right" vertical="center" wrapText="1"/>
    </xf>
    <xf numFmtId="166" fontId="11" fillId="0" borderId="2" xfId="2" applyNumberFormat="1" applyFont="1" applyFill="1" applyBorder="1" applyAlignment="1" applyProtection="1">
      <alignment horizontal="right" vertical="center" wrapText="1"/>
    </xf>
    <xf numFmtId="167" fontId="11" fillId="0" borderId="2" xfId="2" applyNumberFormat="1" applyFont="1" applyFill="1" applyBorder="1" applyAlignment="1" applyProtection="1">
      <alignment horizontal="right" vertical="center" wrapText="1"/>
    </xf>
    <xf numFmtId="167" fontId="17" fillId="0" borderId="2" xfId="2" applyNumberFormat="1" applyFont="1" applyFill="1" applyBorder="1" applyAlignment="1" applyProtection="1">
      <alignment horizontal="right" vertical="center" wrapText="1"/>
    </xf>
    <xf numFmtId="164" fontId="11" fillId="0" borderId="2" xfId="2" applyFont="1" applyFill="1" applyBorder="1" applyAlignment="1" applyProtection="1">
      <alignment horizontal="right" vertical="center" wrapText="1"/>
    </xf>
    <xf numFmtId="0" fontId="18" fillId="0" borderId="0" xfId="0" applyFont="1"/>
    <xf numFmtId="0" fontId="19" fillId="0" borderId="2" xfId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justify" vertical="center" wrapText="1"/>
    </xf>
    <xf numFmtId="165" fontId="19" fillId="0" borderId="2" xfId="2" applyNumberFormat="1" applyFont="1" applyFill="1" applyBorder="1" applyAlignment="1" applyProtection="1">
      <alignment horizontal="right" vertical="center" wrapText="1"/>
    </xf>
    <xf numFmtId="166" fontId="19" fillId="0" borderId="2" xfId="2" applyNumberFormat="1" applyFont="1" applyFill="1" applyBorder="1" applyAlignment="1" applyProtection="1">
      <alignment horizontal="right" vertical="center" wrapText="1"/>
    </xf>
    <xf numFmtId="167" fontId="19" fillId="0" borderId="2" xfId="2" applyNumberFormat="1" applyFont="1" applyFill="1" applyBorder="1" applyAlignment="1" applyProtection="1">
      <alignment horizontal="right" vertical="center" wrapText="1"/>
    </xf>
    <xf numFmtId="164" fontId="19" fillId="0" borderId="2" xfId="2" applyFont="1" applyFill="1" applyBorder="1" applyAlignment="1" applyProtection="1">
      <alignment horizontal="right" vertical="center" wrapText="1"/>
    </xf>
    <xf numFmtId="165" fontId="20" fillId="0" borderId="0" xfId="0" applyNumberFormat="1" applyFont="1"/>
    <xf numFmtId="0" fontId="20" fillId="0" borderId="0" xfId="0" applyFont="1"/>
    <xf numFmtId="0" fontId="19" fillId="0" borderId="2" xfId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justify" vertical="center" wrapText="1"/>
    </xf>
    <xf numFmtId="0" fontId="20" fillId="0" borderId="0" xfId="0" applyFont="1" applyFill="1"/>
    <xf numFmtId="0" fontId="21" fillId="0" borderId="0" xfId="0" applyFont="1" applyAlignment="1">
      <alignment horizontal="center"/>
    </xf>
    <xf numFmtId="0" fontId="21" fillId="0" borderId="0" xfId="0" applyFont="1"/>
    <xf numFmtId="0" fontId="9" fillId="0" borderId="0" xfId="3" applyFont="1" applyAlignment="1">
      <alignment horizontal="center"/>
    </xf>
    <xf numFmtId="0" fontId="23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 14" xfId="2"/>
    <cellStyle name="Normal" xfId="0" builtinId="0"/>
    <cellStyle name="Normal_Cong khai tai chinh 2004" xfId="1"/>
    <cellStyle name="Normal_THCT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208684</xdr:colOff>
      <xdr:row>2</xdr:row>
      <xdr:rowOff>0</xdr:rowOff>
    </xdr:from>
    <xdr:to>
      <xdr:col>1</xdr:col>
      <xdr:colOff>820684</xdr:colOff>
      <xdr:row>2</xdr:row>
      <xdr:rowOff>0</xdr:rowOff>
    </xdr:to>
    <xdr:cxnSp macro="">
      <xdr:nvCxnSpPr>
        <xdr:cNvPr id="2" name="Straight Connector 1"/>
        <xdr:cNvCxnSpPr/>
      </xdr:nvCxnSpPr>
      <xdr:spPr bwMode="auto">
        <a:xfrm>
          <a:off x="532534" y="495300"/>
          <a:ext cx="612000" cy="0"/>
        </a:xfrm>
        <a:prstGeom prst="line">
          <a:avLst/>
        </a:prstGeom>
        <a:ln>
          <a:headEnd type="none" w="med" len="med"/>
          <a:tailEnd type="none" w="med" len="med"/>
        </a:ln>
        <a:ex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223521</xdr:colOff>
      <xdr:row>4</xdr:row>
      <xdr:rowOff>0</xdr:rowOff>
    </xdr:from>
    <xdr:to>
      <xdr:col>7</xdr:col>
      <xdr:colOff>731380</xdr:colOff>
      <xdr:row>4</xdr:row>
      <xdr:rowOff>0</xdr:rowOff>
    </xdr:to>
    <xdr:cxnSp macro="">
      <xdr:nvCxnSpPr>
        <xdr:cNvPr id="3" name="Straight Connector 2"/>
        <xdr:cNvCxnSpPr/>
      </xdr:nvCxnSpPr>
      <xdr:spPr bwMode="auto">
        <a:xfrm>
          <a:off x="3957321" y="1085850"/>
          <a:ext cx="1727059" cy="0"/>
        </a:xfrm>
        <a:prstGeom prst="line">
          <a:avLst/>
        </a:prstGeom>
        <a:ln>
          <a:headEnd type="none" w="med" len="med"/>
          <a:tailEnd type="none" w="med" len="med"/>
        </a:ln>
        <a:ex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Excel\2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 DOI_60_342 BTC"/>
      <sheetName val="CAN DOI_60_342"/>
      <sheetName val="CAN DOI 49_ND31"/>
      <sheetName val="TH THU_61_342_50_31"/>
      <sheetName val="TH CHI_62_342_BTC"/>
      <sheetName val="BIEU 62_CK_NSNN"/>
      <sheetName val="BIEU_63_CK NSNN"/>
      <sheetName val="CAN DOI 48_ND31_BC"/>
      <sheetName val="TH THU_50_ND31_BC"/>
      <sheetName val="BIEU 64  CK NSNN"/>
      <sheetName val="BIEU 65 CK NSNN"/>
      <sheetName val="BIEU 66_CK NSNN"/>
      <sheetName val="BIEU 67 CK NSNN"/>
      <sheetName val="BIEU 68 CK NSNN"/>
      <sheetName val="TH CHI 51 ND31"/>
      <sheetName val="TH CHI 53 ND31 BC"/>
      <sheetName val="TRA NO VAY"/>
      <sheetName val="CHI HUYEN 58_31"/>
      <sheetName val="DAU TU"/>
      <sheetName val="TH CHI_62_342_51_52_53_31"/>
      <sheetName val="TM DP, TT 68_342"/>
      <sheetName val="TM THIEN TAI 67_342"/>
      <sheetName val="TM QLHC 66_342"/>
      <sheetName val="KIEM TOAN 69_342"/>
      <sheetName val="CHUYEN NGUON 70_342"/>
      <sheetName val="MAU 59_342"/>
      <sheetName val="MAU 58_34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W12" sqref="W12"/>
    </sheetView>
  </sheetViews>
  <sheetFormatPr defaultColWidth="8.7109375" defaultRowHeight="12.75"/>
  <cols>
    <col min="1" max="1" width="4.85546875" style="47" customWidth="1"/>
    <col min="2" max="2" width="18.85546875" customWidth="1"/>
    <col min="3" max="3" width="11.140625" customWidth="1"/>
    <col min="4" max="4" width="11.42578125" customWidth="1"/>
    <col min="5" max="6" width="9.7109375" customWidth="1"/>
    <col min="7" max="7" width="8.5703125" customWidth="1"/>
    <col min="8" max="8" width="12.5703125" customWidth="1"/>
    <col min="9" max="9" width="12.7109375" customWidth="1"/>
    <col min="10" max="11" width="13.140625" customWidth="1"/>
    <col min="12" max="12" width="11.5703125" customWidth="1"/>
    <col min="13" max="13" width="10.42578125" hidden="1" customWidth="1"/>
    <col min="14" max="15" width="10.85546875" hidden="1" customWidth="1"/>
    <col min="16" max="17" width="13.5703125" hidden="1" customWidth="1"/>
    <col min="18" max="18" width="9.28515625" customWidth="1"/>
    <col min="19" max="19" width="9" bestFit="1" customWidth="1"/>
  </cols>
  <sheetData>
    <row r="1" spans="1:19" s="7" customFormat="1" ht="21" customHeight="1">
      <c r="A1" s="1" t="s">
        <v>0</v>
      </c>
      <c r="B1" s="2"/>
      <c r="C1" s="3"/>
      <c r="D1" s="4"/>
      <c r="E1" s="5"/>
      <c r="F1" s="5"/>
      <c r="G1" s="4"/>
      <c r="H1" s="4"/>
      <c r="I1" s="4"/>
      <c r="J1" s="4"/>
      <c r="K1" s="6" t="s">
        <v>1</v>
      </c>
      <c r="L1" s="6"/>
      <c r="M1" s="6"/>
      <c r="N1" s="6"/>
      <c r="O1" s="6"/>
      <c r="P1" s="6"/>
      <c r="Q1" s="6"/>
      <c r="R1" s="6"/>
    </row>
    <row r="2" spans="1:19" s="7" customFormat="1" ht="18" customHeight="1">
      <c r="A2" s="1" t="s">
        <v>2</v>
      </c>
      <c r="B2" s="8"/>
      <c r="C2" s="9"/>
      <c r="D2" s="4"/>
      <c r="E2" s="5"/>
      <c r="F2" s="5"/>
      <c r="G2" s="4"/>
      <c r="H2" s="4"/>
      <c r="I2" s="4"/>
      <c r="J2" s="4"/>
      <c r="K2" s="4"/>
      <c r="L2" s="10"/>
      <c r="M2" s="10"/>
      <c r="N2" s="10"/>
      <c r="O2" s="10"/>
      <c r="P2" s="10"/>
      <c r="Q2" s="10"/>
      <c r="R2" s="10"/>
    </row>
    <row r="3" spans="1:19" s="12" customFormat="1" ht="24" customHeight="1">
      <c r="A3" s="11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9" ht="22.5" customHeight="1">
      <c r="A4" s="13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9" s="18" customFormat="1" ht="25.5" customHeight="1">
      <c r="A5" s="14"/>
      <c r="B5" s="15"/>
      <c r="C5" s="15"/>
      <c r="D5" s="15"/>
      <c r="E5" s="16"/>
      <c r="F5" s="16"/>
      <c r="G5" s="15"/>
      <c r="H5" s="15"/>
      <c r="I5" s="15"/>
      <c r="J5" s="15"/>
      <c r="K5" s="17" t="s">
        <v>5</v>
      </c>
      <c r="L5" s="17"/>
      <c r="M5" s="17"/>
      <c r="N5" s="17"/>
      <c r="O5" s="17"/>
      <c r="P5" s="17"/>
      <c r="Q5" s="17"/>
      <c r="R5" s="17"/>
    </row>
    <row r="6" spans="1:19" s="18" customFormat="1" ht="21.95" customHeight="1">
      <c r="A6" s="19" t="s">
        <v>6</v>
      </c>
      <c r="B6" s="19" t="s">
        <v>7</v>
      </c>
      <c r="C6" s="19" t="s">
        <v>8</v>
      </c>
      <c r="D6" s="19"/>
      <c r="E6" s="19"/>
      <c r="F6" s="19"/>
      <c r="G6" s="19"/>
      <c r="H6" s="19" t="s">
        <v>9</v>
      </c>
      <c r="I6" s="19"/>
      <c r="J6" s="19"/>
      <c r="K6" s="19"/>
      <c r="L6" s="19"/>
      <c r="M6" s="19"/>
      <c r="N6" s="20"/>
      <c r="O6" s="20"/>
      <c r="P6" s="20"/>
      <c r="Q6" s="20"/>
      <c r="R6" s="19" t="s">
        <v>10</v>
      </c>
    </row>
    <row r="7" spans="1:19" s="18" customFormat="1" ht="21.95" customHeight="1">
      <c r="A7" s="19"/>
      <c r="B7" s="19"/>
      <c r="C7" s="19" t="s">
        <v>11</v>
      </c>
      <c r="D7" s="19" t="s">
        <v>12</v>
      </c>
      <c r="E7" s="19"/>
      <c r="F7" s="19"/>
      <c r="G7" s="19"/>
      <c r="H7" s="19" t="s">
        <v>11</v>
      </c>
      <c r="I7" s="19" t="s">
        <v>12</v>
      </c>
      <c r="J7" s="19"/>
      <c r="K7" s="19"/>
      <c r="L7" s="19"/>
      <c r="M7" s="19"/>
      <c r="N7" s="20"/>
      <c r="O7" s="20"/>
      <c r="P7" s="20"/>
      <c r="Q7" s="20"/>
      <c r="R7" s="19"/>
    </row>
    <row r="8" spans="1:19" s="18" customFormat="1" ht="26.25" customHeight="1">
      <c r="A8" s="19"/>
      <c r="B8" s="19"/>
      <c r="C8" s="19"/>
      <c r="D8" s="19" t="s">
        <v>13</v>
      </c>
      <c r="E8" s="19" t="s">
        <v>14</v>
      </c>
      <c r="F8" s="19"/>
      <c r="G8" s="19"/>
      <c r="H8" s="19"/>
      <c r="I8" s="19" t="s">
        <v>13</v>
      </c>
      <c r="J8" s="19" t="s">
        <v>14</v>
      </c>
      <c r="K8" s="19"/>
      <c r="L8" s="19"/>
      <c r="M8" s="19"/>
      <c r="N8" s="20"/>
      <c r="O8" s="20"/>
      <c r="P8" s="20" t="s">
        <v>15</v>
      </c>
      <c r="Q8" s="20"/>
      <c r="R8" s="19"/>
    </row>
    <row r="9" spans="1:19" s="18" customFormat="1" ht="138.75" customHeight="1">
      <c r="A9" s="19"/>
      <c r="B9" s="19"/>
      <c r="C9" s="19"/>
      <c r="D9" s="19"/>
      <c r="E9" s="20" t="s">
        <v>11</v>
      </c>
      <c r="F9" s="20" t="s">
        <v>16</v>
      </c>
      <c r="G9" s="20" t="s">
        <v>17</v>
      </c>
      <c r="H9" s="19"/>
      <c r="I9" s="19"/>
      <c r="J9" s="20" t="s">
        <v>11</v>
      </c>
      <c r="K9" s="20" t="s">
        <v>16</v>
      </c>
      <c r="L9" s="20" t="s">
        <v>17</v>
      </c>
      <c r="M9" s="20" t="s">
        <v>18</v>
      </c>
      <c r="N9" s="20"/>
      <c r="O9" s="20"/>
      <c r="P9" s="20" t="s">
        <v>19</v>
      </c>
      <c r="Q9" s="20"/>
      <c r="R9" s="19"/>
    </row>
    <row r="10" spans="1:19" s="23" customFormat="1" ht="21.95" customHeight="1">
      <c r="A10" s="21" t="s">
        <v>20</v>
      </c>
      <c r="B10" s="21" t="s">
        <v>21</v>
      </c>
      <c r="C10" s="21">
        <v>1</v>
      </c>
      <c r="D10" s="21">
        <v>2</v>
      </c>
      <c r="E10" s="21">
        <v>3</v>
      </c>
      <c r="F10" s="21">
        <v>4</v>
      </c>
      <c r="G10" s="21">
        <v>5</v>
      </c>
      <c r="H10" s="21">
        <v>6</v>
      </c>
      <c r="I10" s="21">
        <v>7</v>
      </c>
      <c r="J10" s="21">
        <v>8</v>
      </c>
      <c r="K10" s="21">
        <v>9</v>
      </c>
      <c r="L10" s="21">
        <v>10</v>
      </c>
      <c r="M10" s="21">
        <v>10</v>
      </c>
      <c r="N10" s="21"/>
      <c r="O10" s="21"/>
      <c r="P10" s="21"/>
      <c r="Q10" s="21"/>
      <c r="R10" s="22" t="s">
        <v>22</v>
      </c>
    </row>
    <row r="11" spans="1:19" s="30" customFormat="1" ht="21.95" customHeight="1">
      <c r="A11" s="24"/>
      <c r="B11" s="24" t="s">
        <v>23</v>
      </c>
      <c r="C11" s="25">
        <f>SUM(C12:C20)</f>
        <v>2863570</v>
      </c>
      <c r="D11" s="25">
        <f>SUM(D12:D20)</f>
        <v>2674050</v>
      </c>
      <c r="E11" s="25">
        <f>SUM(E12:E20)</f>
        <v>189520</v>
      </c>
      <c r="F11" s="25">
        <f>SUM(F12:F20)</f>
        <v>189520</v>
      </c>
      <c r="G11" s="25">
        <f>SUM(G12:G20)</f>
        <v>0</v>
      </c>
      <c r="H11" s="26">
        <f t="shared" ref="H11:M11" si="0">SUM(H12:H20)</f>
        <v>4169359.5599999996</v>
      </c>
      <c r="I11" s="27">
        <f t="shared" si="0"/>
        <v>2795442.04</v>
      </c>
      <c r="J11" s="27">
        <f t="shared" si="0"/>
        <v>1373917.52</v>
      </c>
      <c r="K11" s="27">
        <f t="shared" si="0"/>
        <v>189520</v>
      </c>
      <c r="L11" s="27">
        <f t="shared" si="0"/>
        <v>1184397.52</v>
      </c>
      <c r="M11" s="25">
        <f t="shared" si="0"/>
        <v>0</v>
      </c>
      <c r="N11" s="25"/>
      <c r="O11" s="25"/>
      <c r="P11" s="28">
        <f>SUM(P12:P20)</f>
        <v>108284</v>
      </c>
      <c r="Q11" s="28"/>
      <c r="R11" s="29">
        <f>H11/C11*100</f>
        <v>145.60005727116848</v>
      </c>
    </row>
    <row r="12" spans="1:19" s="38" customFormat="1" ht="21.95" customHeight="1">
      <c r="A12" s="31">
        <v>1</v>
      </c>
      <c r="B12" s="32" t="s">
        <v>24</v>
      </c>
      <c r="C12" s="33">
        <f>+D12+E12</f>
        <v>269982</v>
      </c>
      <c r="D12" s="33">
        <v>245451</v>
      </c>
      <c r="E12" s="33">
        <f>F12+G12</f>
        <v>24531</v>
      </c>
      <c r="F12" s="33">
        <v>24531</v>
      </c>
      <c r="G12" s="33">
        <v>0</v>
      </c>
      <c r="H12" s="34">
        <f>+I12+J12</f>
        <v>403482.76</v>
      </c>
      <c r="I12" s="35">
        <v>259215.04</v>
      </c>
      <c r="J12" s="35">
        <f>K12+L12+M12</f>
        <v>144267.72</v>
      </c>
      <c r="K12" s="35">
        <v>24531</v>
      </c>
      <c r="L12" s="35">
        <f>144267.72-K12</f>
        <v>119736.72</v>
      </c>
      <c r="M12" s="33">
        <v>0</v>
      </c>
      <c r="N12" s="33"/>
      <c r="O12" s="33"/>
      <c r="P12" s="33">
        <v>6330</v>
      </c>
      <c r="Q12" s="33">
        <v>44684000</v>
      </c>
      <c r="R12" s="36">
        <f t="shared" ref="R12:R20" si="1">H12/C12*100</f>
        <v>149.44802246075665</v>
      </c>
      <c r="S12" s="37"/>
    </row>
    <row r="13" spans="1:19" s="38" customFormat="1" ht="21.95" customHeight="1">
      <c r="A13" s="31">
        <v>2</v>
      </c>
      <c r="B13" s="32" t="s">
        <v>25</v>
      </c>
      <c r="C13" s="33">
        <f>+D13+E13</f>
        <v>352682</v>
      </c>
      <c r="D13" s="33">
        <v>327710</v>
      </c>
      <c r="E13" s="33">
        <f t="shared" ref="E13:E19" si="2">F13+G13</f>
        <v>24972</v>
      </c>
      <c r="F13" s="33">
        <v>24972</v>
      </c>
      <c r="G13" s="33">
        <v>0</v>
      </c>
      <c r="H13" s="34">
        <f>+I13+J13</f>
        <v>525273.24</v>
      </c>
      <c r="I13" s="35">
        <v>342660</v>
      </c>
      <c r="J13" s="35">
        <f t="shared" ref="J13:J20" si="3">K13+L13+M13</f>
        <v>182613.24</v>
      </c>
      <c r="K13" s="35">
        <v>24972</v>
      </c>
      <c r="L13" s="35">
        <f>182613.24-K13</f>
        <v>157641.24</v>
      </c>
      <c r="M13" s="33">
        <v>0</v>
      </c>
      <c r="N13" s="33"/>
      <c r="O13" s="33"/>
      <c r="P13" s="33">
        <v>11796</v>
      </c>
      <c r="Q13" s="33">
        <v>44684000</v>
      </c>
      <c r="R13" s="36">
        <f t="shared" si="1"/>
        <v>148.93678724743535</v>
      </c>
    </row>
    <row r="14" spans="1:19" s="30" customFormat="1" ht="21.95" customHeight="1">
      <c r="A14" s="31">
        <v>3</v>
      </c>
      <c r="B14" s="32" t="s">
        <v>26</v>
      </c>
      <c r="C14" s="33">
        <f>+D14+E14</f>
        <v>298537</v>
      </c>
      <c r="D14" s="33">
        <v>272030</v>
      </c>
      <c r="E14" s="33">
        <f>F14+G14</f>
        <v>26507</v>
      </c>
      <c r="F14" s="33">
        <v>26507</v>
      </c>
      <c r="G14" s="33">
        <v>0</v>
      </c>
      <c r="H14" s="34">
        <f t="shared" ref="H14:H20" si="4">+I14+J14</f>
        <v>498009.32</v>
      </c>
      <c r="I14" s="35">
        <v>289615</v>
      </c>
      <c r="J14" s="35">
        <f t="shared" si="3"/>
        <v>208394.32</v>
      </c>
      <c r="K14" s="35">
        <v>26507</v>
      </c>
      <c r="L14" s="35">
        <f>208394.32-K14</f>
        <v>181887.32</v>
      </c>
      <c r="M14" s="25">
        <v>0</v>
      </c>
      <c r="N14" s="25"/>
      <c r="O14" s="25"/>
      <c r="P14" s="25">
        <v>10350</v>
      </c>
      <c r="Q14" s="25">
        <v>44684000</v>
      </c>
      <c r="R14" s="36">
        <f t="shared" si="1"/>
        <v>166.81661569587689</v>
      </c>
    </row>
    <row r="15" spans="1:19" s="38" customFormat="1" ht="21.95" customHeight="1">
      <c r="A15" s="31">
        <v>4</v>
      </c>
      <c r="B15" s="32" t="s">
        <v>27</v>
      </c>
      <c r="C15" s="33">
        <f t="shared" ref="C15:C20" si="5">+D15+E15</f>
        <v>457711</v>
      </c>
      <c r="D15" s="33">
        <v>433180</v>
      </c>
      <c r="E15" s="33">
        <f t="shared" si="2"/>
        <v>24531</v>
      </c>
      <c r="F15" s="33">
        <v>24531</v>
      </c>
      <c r="G15" s="33">
        <v>0</v>
      </c>
      <c r="H15" s="34">
        <f t="shared" si="4"/>
        <v>674824.83</v>
      </c>
      <c r="I15" s="35">
        <v>446785</v>
      </c>
      <c r="J15" s="35">
        <f t="shared" si="3"/>
        <v>228039.83</v>
      </c>
      <c r="K15" s="35">
        <v>24531</v>
      </c>
      <c r="L15" s="35">
        <f>228039.83-K15</f>
        <v>203508.83</v>
      </c>
      <c r="M15" s="33">
        <v>0</v>
      </c>
      <c r="N15" s="33"/>
      <c r="O15" s="33"/>
      <c r="P15" s="33">
        <v>9246</v>
      </c>
      <c r="Q15" s="33"/>
      <c r="R15" s="36">
        <f t="shared" si="1"/>
        <v>147.4346978770447</v>
      </c>
    </row>
    <row r="16" spans="1:19" s="38" customFormat="1" ht="21.95" customHeight="1">
      <c r="A16" s="31">
        <v>5</v>
      </c>
      <c r="B16" s="32" t="s">
        <v>28</v>
      </c>
      <c r="C16" s="33">
        <f t="shared" si="5"/>
        <v>348823</v>
      </c>
      <c r="D16" s="33">
        <v>330257</v>
      </c>
      <c r="E16" s="33">
        <f t="shared" si="2"/>
        <v>18566</v>
      </c>
      <c r="F16" s="33">
        <v>18566</v>
      </c>
      <c r="G16" s="33">
        <v>0</v>
      </c>
      <c r="H16" s="34">
        <f t="shared" si="4"/>
        <v>476458.26</v>
      </c>
      <c r="I16" s="35">
        <v>341826</v>
      </c>
      <c r="J16" s="35">
        <f t="shared" si="3"/>
        <v>134632.26</v>
      </c>
      <c r="K16" s="35">
        <v>18566</v>
      </c>
      <c r="L16" s="35">
        <f>134632.26-K16</f>
        <v>116066.26000000001</v>
      </c>
      <c r="M16" s="33">
        <v>0</v>
      </c>
      <c r="N16" s="33"/>
      <c r="O16" s="33"/>
      <c r="P16" s="33">
        <v>7930</v>
      </c>
      <c r="Q16" s="33"/>
      <c r="R16" s="36">
        <f t="shared" si="1"/>
        <v>136.59026497679338</v>
      </c>
    </row>
    <row r="17" spans="1:18" s="38" customFormat="1" ht="21.95" customHeight="1">
      <c r="A17" s="31">
        <v>6</v>
      </c>
      <c r="B17" s="32" t="s">
        <v>29</v>
      </c>
      <c r="C17" s="33">
        <f t="shared" si="5"/>
        <v>260326</v>
      </c>
      <c r="D17" s="33">
        <v>247500</v>
      </c>
      <c r="E17" s="33">
        <f t="shared" si="2"/>
        <v>12826</v>
      </c>
      <c r="F17" s="33">
        <v>12826</v>
      </c>
      <c r="G17" s="33">
        <v>0</v>
      </c>
      <c r="H17" s="34">
        <f t="shared" si="4"/>
        <v>357051.47</v>
      </c>
      <c r="I17" s="35">
        <v>260898</v>
      </c>
      <c r="J17" s="35">
        <f t="shared" si="3"/>
        <v>96153.47</v>
      </c>
      <c r="K17" s="35">
        <v>12826</v>
      </c>
      <c r="L17" s="35">
        <f>96153.47-K17</f>
        <v>83327.47</v>
      </c>
      <c r="M17" s="33">
        <v>0</v>
      </c>
      <c r="N17" s="33"/>
      <c r="O17" s="33"/>
      <c r="P17" s="33">
        <v>20376</v>
      </c>
      <c r="Q17" s="33"/>
      <c r="R17" s="36">
        <f t="shared" si="1"/>
        <v>137.15551654464016</v>
      </c>
    </row>
    <row r="18" spans="1:18" s="38" customFormat="1" ht="21.95" customHeight="1">
      <c r="A18" s="31">
        <v>7</v>
      </c>
      <c r="B18" s="32" t="s">
        <v>30</v>
      </c>
      <c r="C18" s="33">
        <f t="shared" si="5"/>
        <v>456331</v>
      </c>
      <c r="D18" s="33">
        <v>431642</v>
      </c>
      <c r="E18" s="33">
        <f t="shared" si="2"/>
        <v>24689</v>
      </c>
      <c r="F18" s="33">
        <v>24689</v>
      </c>
      <c r="G18" s="33">
        <v>0</v>
      </c>
      <c r="H18" s="34">
        <f t="shared" si="4"/>
        <v>633006.67999999993</v>
      </c>
      <c r="I18" s="35">
        <v>446342</v>
      </c>
      <c r="J18" s="35">
        <f t="shared" si="3"/>
        <v>186664.68</v>
      </c>
      <c r="K18" s="35">
        <v>24689</v>
      </c>
      <c r="L18" s="35">
        <f>186664.68-K18</f>
        <v>161975.67999999999</v>
      </c>
      <c r="M18" s="33">
        <v>0</v>
      </c>
      <c r="N18" s="33"/>
      <c r="O18" s="33"/>
      <c r="P18" s="33">
        <v>16386</v>
      </c>
      <c r="Q18" s="33"/>
      <c r="R18" s="36">
        <f t="shared" si="1"/>
        <v>138.71656319645169</v>
      </c>
    </row>
    <row r="19" spans="1:18" s="38" customFormat="1" ht="21.95" customHeight="1">
      <c r="A19" s="31">
        <v>8</v>
      </c>
      <c r="B19" s="32" t="s">
        <v>31</v>
      </c>
      <c r="C19" s="33">
        <f t="shared" si="5"/>
        <v>211361</v>
      </c>
      <c r="D19" s="33">
        <v>195656</v>
      </c>
      <c r="E19" s="33">
        <f t="shared" si="2"/>
        <v>15705</v>
      </c>
      <c r="F19" s="33">
        <v>15705</v>
      </c>
      <c r="G19" s="33">
        <v>0</v>
      </c>
      <c r="H19" s="34">
        <f t="shared" si="4"/>
        <v>275976.11</v>
      </c>
      <c r="I19" s="35">
        <v>206477</v>
      </c>
      <c r="J19" s="35">
        <f t="shared" si="3"/>
        <v>69499.11</v>
      </c>
      <c r="K19" s="35">
        <v>15705</v>
      </c>
      <c r="L19" s="35">
        <f>69499.11-K19</f>
        <v>53794.11</v>
      </c>
      <c r="M19" s="33">
        <v>0</v>
      </c>
      <c r="N19" s="33"/>
      <c r="O19" s="33"/>
      <c r="P19" s="33">
        <v>9570</v>
      </c>
      <c r="Q19" s="33"/>
      <c r="R19" s="36">
        <f t="shared" si="1"/>
        <v>130.57097099275646</v>
      </c>
    </row>
    <row r="20" spans="1:18" s="41" customFormat="1" ht="21.95" customHeight="1">
      <c r="A20" s="39">
        <v>9</v>
      </c>
      <c r="B20" s="40" t="s">
        <v>32</v>
      </c>
      <c r="C20" s="33">
        <f t="shared" si="5"/>
        <v>207817</v>
      </c>
      <c r="D20" s="33">
        <v>190624</v>
      </c>
      <c r="E20" s="33">
        <f>F20+G20</f>
        <v>17193</v>
      </c>
      <c r="F20" s="33">
        <v>17193</v>
      </c>
      <c r="G20" s="33">
        <v>0</v>
      </c>
      <c r="H20" s="34">
        <f t="shared" si="4"/>
        <v>325276.89</v>
      </c>
      <c r="I20" s="35">
        <v>201624</v>
      </c>
      <c r="J20" s="35">
        <f t="shared" si="3"/>
        <v>123652.89</v>
      </c>
      <c r="K20" s="35">
        <v>17193</v>
      </c>
      <c r="L20" s="35">
        <f>123652.89-K20</f>
        <v>106459.89</v>
      </c>
      <c r="M20" s="33">
        <v>0</v>
      </c>
      <c r="N20" s="33"/>
      <c r="O20" s="33"/>
      <c r="P20" s="33">
        <v>16300</v>
      </c>
      <c r="Q20" s="33"/>
      <c r="R20" s="36">
        <f t="shared" si="1"/>
        <v>156.520828421159</v>
      </c>
    </row>
    <row r="21" spans="1:18" ht="24.75" hidden="1" customHeight="1">
      <c r="A21" s="42"/>
      <c r="B21" s="43"/>
      <c r="C21" s="43"/>
      <c r="D21" s="43"/>
      <c r="E21" s="43"/>
      <c r="F21" s="43"/>
      <c r="G21" s="43"/>
      <c r="H21" s="44" t="s">
        <v>33</v>
      </c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15.75" hidden="1">
      <c r="A22" s="42"/>
      <c r="B22" s="43"/>
      <c r="C22" s="43"/>
      <c r="D22" s="43"/>
      <c r="E22" s="43"/>
      <c r="F22" s="43"/>
      <c r="G22" s="43"/>
      <c r="H22" s="45" t="s">
        <v>34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 ht="15.75" hidden="1">
      <c r="A23" s="42"/>
      <c r="B23" s="43"/>
      <c r="C23" s="43"/>
      <c r="D23" s="43"/>
      <c r="E23" s="43"/>
      <c r="F23" s="43"/>
      <c r="G23" s="43"/>
      <c r="H23" s="46" t="s">
        <v>35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75" hidden="1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 hidden="1"/>
  </sheetData>
  <sheetProtection selectLockedCells="1" selectUnlockedCells="1"/>
  <mergeCells count="20">
    <mergeCell ref="H21:R21"/>
    <mergeCell ref="H22:R22"/>
    <mergeCell ref="H23:R23"/>
    <mergeCell ref="D7:G7"/>
    <mergeCell ref="H7:H9"/>
    <mergeCell ref="I7:M7"/>
    <mergeCell ref="D8:D9"/>
    <mergeCell ref="E8:G8"/>
    <mergeCell ref="I8:I9"/>
    <mergeCell ref="J8:M8"/>
    <mergeCell ref="K1:R1"/>
    <mergeCell ref="A3:R3"/>
    <mergeCell ref="A4:R4"/>
    <mergeCell ref="K5:R5"/>
    <mergeCell ref="A6:A9"/>
    <mergeCell ref="B6:B9"/>
    <mergeCell ref="C6:G6"/>
    <mergeCell ref="H6:M6"/>
    <mergeCell ref="R6:R9"/>
    <mergeCell ref="C7:C9"/>
  </mergeCells>
  <printOptions horizontalCentered="1"/>
  <pageMargins left="0" right="0" top="0" bottom="0" header="0" footer="0"/>
  <pageSetup paperSize="9" firstPageNumber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6177DE-43B6-4309-B969-274467CC03F3}"/>
</file>

<file path=customXml/itemProps2.xml><?xml version="1.0" encoding="utf-8"?>
<ds:datastoreItem xmlns:ds="http://schemas.openxmlformats.org/officeDocument/2006/customXml" ds:itemID="{325B5379-665C-43DA-B3CD-8022664C54C0}"/>
</file>

<file path=customXml/itemProps3.xml><?xml version="1.0" encoding="utf-8"?>
<ds:datastoreItem xmlns:ds="http://schemas.openxmlformats.org/officeDocument/2006/customXml" ds:itemID="{FAC6AF65-9E16-4C09-B80E-7785D4BEF9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67 CK NSNN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2020-01-13T03:21:01Z</dcterms:created>
  <dcterms:modified xsi:type="dcterms:W3CDTF">2020-01-13T03:21:22Z</dcterms:modified>
</cp:coreProperties>
</file>