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.Quang\NGAN SACH\CONG KHAI NS\CKQT\2018\"/>
    </mc:Choice>
  </mc:AlternateContent>
  <bookViews>
    <workbookView xWindow="0" yWindow="0" windowWidth="19200" windowHeight="11595"/>
  </bookViews>
  <sheets>
    <sheet name="66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P">#REF!</definedName>
    <definedName name="AKHAC">#REF!</definedName>
    <definedName name="ALTINH">#REF!</definedName>
    <definedName name="Anguon">'[5]Dt 2001'!#REF!</definedName>
    <definedName name="ANN">#REF!</definedName>
    <definedName name="ANQD">#REF!</definedName>
    <definedName name="ANQQH">'[5]Dt 2001'!#REF!</definedName>
    <definedName name="ANSNN">'[5]Dt 2001'!#REF!</definedName>
    <definedName name="ANSNNxnk">'[5]Dt 2001'!#REF!</definedName>
    <definedName name="APC">'[5]Dt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'[5]Dt 2001'!#REF!</definedName>
    <definedName name="NSNN">'[5]Dt 2001'!#REF!</definedName>
    <definedName name="PC">'[5]Dt 2001'!#REF!</definedName>
    <definedName name="Phan_cap">#REF!</definedName>
    <definedName name="Phi_le_phi">#REF!</definedName>
    <definedName name="_xlnm.Print_Area">#REF!</definedName>
    <definedName name="PRINT_AREA_MI">#REF!</definedName>
    <definedName name="_xlnm.Print_Titles" localSheetId="0">'66'!$5:$10</definedName>
    <definedName name="TW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2" i="1" l="1"/>
  <c r="K282" i="1"/>
  <c r="J282" i="1"/>
  <c r="C282" i="1"/>
  <c r="L281" i="1"/>
  <c r="J281" i="1"/>
  <c r="E281" i="1"/>
  <c r="C281" i="1" s="1"/>
  <c r="B281" i="1"/>
  <c r="L280" i="1"/>
  <c r="J280" i="1"/>
  <c r="E280" i="1"/>
  <c r="C280" i="1"/>
  <c r="B280" i="1"/>
  <c r="L279" i="1"/>
  <c r="L278" i="1" s="1"/>
  <c r="J279" i="1"/>
  <c r="J278" i="1" s="1"/>
  <c r="E279" i="1"/>
  <c r="C279" i="1" s="1"/>
  <c r="B279" i="1"/>
  <c r="T278" i="1"/>
  <c r="S278" i="1"/>
  <c r="R278" i="1"/>
  <c r="Q278" i="1"/>
  <c r="P278" i="1"/>
  <c r="O278" i="1"/>
  <c r="N278" i="1"/>
  <c r="M278" i="1"/>
  <c r="K278" i="1"/>
  <c r="I278" i="1"/>
  <c r="H278" i="1"/>
  <c r="G278" i="1"/>
  <c r="F278" i="1"/>
  <c r="D278" i="1"/>
  <c r="C278" i="1"/>
  <c r="B278" i="1"/>
  <c r="A278" i="1"/>
  <c r="N277" i="1"/>
  <c r="B277" i="1"/>
  <c r="N276" i="1"/>
  <c r="J276" i="1"/>
  <c r="G276" i="1"/>
  <c r="G274" i="1" s="1"/>
  <c r="G273" i="1" s="1"/>
  <c r="C276" i="1"/>
  <c r="B276" i="1"/>
  <c r="N275" i="1"/>
  <c r="J275" i="1"/>
  <c r="J274" i="1" s="1"/>
  <c r="J273" i="1" s="1"/>
  <c r="G275" i="1"/>
  <c r="C275" i="1" s="1"/>
  <c r="C274" i="1" s="1"/>
  <c r="C273" i="1" s="1"/>
  <c r="B275" i="1"/>
  <c r="T274" i="1"/>
  <c r="S274" i="1"/>
  <c r="S273" i="1" s="1"/>
  <c r="R274" i="1"/>
  <c r="R273" i="1" s="1"/>
  <c r="Q274" i="1"/>
  <c r="P274" i="1"/>
  <c r="P273" i="1" s="1"/>
  <c r="O274" i="1"/>
  <c r="N274" i="1" s="1"/>
  <c r="N273" i="1" s="1"/>
  <c r="M274" i="1"/>
  <c r="L274" i="1"/>
  <c r="L273" i="1" s="1"/>
  <c r="I274" i="1"/>
  <c r="H274" i="1"/>
  <c r="E274" i="1"/>
  <c r="D274" i="1"/>
  <c r="B274" i="1"/>
  <c r="T273" i="1"/>
  <c r="Q273" i="1"/>
  <c r="M273" i="1"/>
  <c r="I273" i="1"/>
  <c r="H273" i="1"/>
  <c r="F273" i="1"/>
  <c r="E273" i="1"/>
  <c r="D273" i="1"/>
  <c r="Q272" i="1"/>
  <c r="N272" i="1"/>
  <c r="L272" i="1"/>
  <c r="G272" i="1"/>
  <c r="E272" i="1"/>
  <c r="C272" i="1"/>
  <c r="B272" i="1"/>
  <c r="Q271" i="1"/>
  <c r="N271" i="1"/>
  <c r="L271" i="1"/>
  <c r="G271" i="1"/>
  <c r="E271" i="1"/>
  <c r="C271" i="1"/>
  <c r="B271" i="1"/>
  <c r="Q270" i="1"/>
  <c r="N270" i="1"/>
  <c r="L270" i="1"/>
  <c r="L266" i="1" s="1"/>
  <c r="G270" i="1"/>
  <c r="E270" i="1"/>
  <c r="C270" i="1"/>
  <c r="B270" i="1"/>
  <c r="Q269" i="1"/>
  <c r="N269" i="1"/>
  <c r="J269" i="1" s="1"/>
  <c r="L269" i="1"/>
  <c r="G269" i="1"/>
  <c r="E269" i="1"/>
  <c r="C269" i="1"/>
  <c r="B269" i="1"/>
  <c r="Q268" i="1"/>
  <c r="N268" i="1"/>
  <c r="L268" i="1"/>
  <c r="G268" i="1"/>
  <c r="E268" i="1"/>
  <c r="C268" i="1"/>
  <c r="B268" i="1"/>
  <c r="T267" i="1"/>
  <c r="T266" i="1" s="1"/>
  <c r="S267" i="1"/>
  <c r="S266" i="1" s="1"/>
  <c r="R267" i="1"/>
  <c r="R266" i="1" s="1"/>
  <c r="Q267" i="1"/>
  <c r="P267" i="1"/>
  <c r="O267" i="1"/>
  <c r="N267" i="1"/>
  <c r="M267" i="1"/>
  <c r="L267" i="1"/>
  <c r="I267" i="1"/>
  <c r="I266" i="1" s="1"/>
  <c r="H267" i="1"/>
  <c r="G267" i="1"/>
  <c r="F267" i="1"/>
  <c r="E267" i="1"/>
  <c r="D267" i="1"/>
  <c r="D266" i="1" s="1"/>
  <c r="B267" i="1"/>
  <c r="P266" i="1"/>
  <c r="O266" i="1"/>
  <c r="M266" i="1"/>
  <c r="H266" i="1"/>
  <c r="G266" i="1"/>
  <c r="F266" i="1"/>
  <c r="Q265" i="1"/>
  <c r="N265" i="1"/>
  <c r="L265" i="1"/>
  <c r="J265" i="1"/>
  <c r="G265" i="1"/>
  <c r="E265" i="1"/>
  <c r="B265" i="1"/>
  <c r="Q264" i="1"/>
  <c r="N264" i="1"/>
  <c r="L264" i="1"/>
  <c r="J264" i="1"/>
  <c r="G264" i="1"/>
  <c r="E264" i="1"/>
  <c r="B264" i="1"/>
  <c r="Q263" i="1"/>
  <c r="N263" i="1"/>
  <c r="L263" i="1"/>
  <c r="J263" i="1"/>
  <c r="G263" i="1"/>
  <c r="C263" i="1" s="1"/>
  <c r="E263" i="1"/>
  <c r="B263" i="1"/>
  <c r="Q262" i="1"/>
  <c r="N262" i="1"/>
  <c r="L262" i="1"/>
  <c r="J262" i="1"/>
  <c r="G262" i="1"/>
  <c r="E262" i="1"/>
  <c r="B262" i="1"/>
  <c r="Q261" i="1"/>
  <c r="N261" i="1"/>
  <c r="L261" i="1"/>
  <c r="J261" i="1"/>
  <c r="G261" i="1"/>
  <c r="E261" i="1"/>
  <c r="B261" i="1"/>
  <c r="Q260" i="1"/>
  <c r="N260" i="1"/>
  <c r="L260" i="1"/>
  <c r="J260" i="1"/>
  <c r="G260" i="1"/>
  <c r="E260" i="1"/>
  <c r="B260" i="1"/>
  <c r="Q259" i="1"/>
  <c r="N259" i="1"/>
  <c r="L259" i="1"/>
  <c r="J259" i="1"/>
  <c r="G259" i="1"/>
  <c r="C259" i="1" s="1"/>
  <c r="E259" i="1"/>
  <c r="B259" i="1"/>
  <c r="Q258" i="1"/>
  <c r="N258" i="1"/>
  <c r="L258" i="1"/>
  <c r="J258" i="1"/>
  <c r="G258" i="1"/>
  <c r="C258" i="1" s="1"/>
  <c r="E258" i="1"/>
  <c r="B258" i="1"/>
  <c r="Q257" i="1"/>
  <c r="N257" i="1"/>
  <c r="L257" i="1"/>
  <c r="J257" i="1"/>
  <c r="G257" i="1"/>
  <c r="E257" i="1"/>
  <c r="B257" i="1"/>
  <c r="Q256" i="1"/>
  <c r="N256" i="1"/>
  <c r="L256" i="1"/>
  <c r="J256" i="1"/>
  <c r="J255" i="1" s="1"/>
  <c r="G256" i="1"/>
  <c r="G255" i="1" s="1"/>
  <c r="E256" i="1"/>
  <c r="B256" i="1"/>
  <c r="T255" i="1"/>
  <c r="S255" i="1"/>
  <c r="R255" i="1"/>
  <c r="Q255" i="1"/>
  <c r="P255" i="1"/>
  <c r="O255" i="1"/>
  <c r="N255" i="1"/>
  <c r="M255" i="1"/>
  <c r="L255" i="1"/>
  <c r="I255" i="1"/>
  <c r="H255" i="1"/>
  <c r="F255" i="1"/>
  <c r="E255" i="1"/>
  <c r="D255" i="1"/>
  <c r="Q254" i="1"/>
  <c r="P254" i="1"/>
  <c r="N254" i="1"/>
  <c r="J254" i="1" s="1"/>
  <c r="L254" i="1"/>
  <c r="I254" i="1"/>
  <c r="G254" i="1"/>
  <c r="C254" i="1" s="1"/>
  <c r="E254" i="1"/>
  <c r="B254" i="1"/>
  <c r="Q253" i="1"/>
  <c r="P253" i="1"/>
  <c r="N253" i="1" s="1"/>
  <c r="J253" i="1" s="1"/>
  <c r="L253" i="1"/>
  <c r="I253" i="1"/>
  <c r="G253" i="1" s="1"/>
  <c r="E253" i="1"/>
  <c r="C253" i="1"/>
  <c r="B253" i="1"/>
  <c r="Q252" i="1"/>
  <c r="P252" i="1"/>
  <c r="N252" i="1" s="1"/>
  <c r="J252" i="1" s="1"/>
  <c r="L252" i="1"/>
  <c r="I252" i="1"/>
  <c r="G252" i="1"/>
  <c r="E252" i="1"/>
  <c r="C252" i="1"/>
  <c r="B252" i="1"/>
  <c r="Q251" i="1"/>
  <c r="P251" i="1"/>
  <c r="N251" i="1" s="1"/>
  <c r="L251" i="1"/>
  <c r="J251" i="1"/>
  <c r="I251" i="1"/>
  <c r="G251" i="1"/>
  <c r="E251" i="1"/>
  <c r="B251" i="1"/>
  <c r="Q250" i="1"/>
  <c r="P250" i="1"/>
  <c r="N250" i="1"/>
  <c r="L250" i="1"/>
  <c r="J250" i="1"/>
  <c r="I250" i="1"/>
  <c r="G250" i="1" s="1"/>
  <c r="C250" i="1" s="1"/>
  <c r="E250" i="1"/>
  <c r="B250" i="1"/>
  <c r="Q249" i="1"/>
  <c r="P249" i="1"/>
  <c r="N249" i="1" s="1"/>
  <c r="L249" i="1"/>
  <c r="J249" i="1"/>
  <c r="I249" i="1"/>
  <c r="G249" i="1" s="1"/>
  <c r="C249" i="1" s="1"/>
  <c r="E249" i="1"/>
  <c r="B249" i="1"/>
  <c r="Q248" i="1"/>
  <c r="P248" i="1"/>
  <c r="N248" i="1"/>
  <c r="J248" i="1" s="1"/>
  <c r="L248" i="1"/>
  <c r="I248" i="1"/>
  <c r="G248" i="1"/>
  <c r="C248" i="1" s="1"/>
  <c r="E248" i="1"/>
  <c r="B248" i="1"/>
  <c r="Q247" i="1"/>
  <c r="P247" i="1"/>
  <c r="N247" i="1" s="1"/>
  <c r="L247" i="1"/>
  <c r="J247" i="1"/>
  <c r="I247" i="1"/>
  <c r="G247" i="1" s="1"/>
  <c r="C247" i="1" s="1"/>
  <c r="E247" i="1"/>
  <c r="B247" i="1"/>
  <c r="Q246" i="1"/>
  <c r="P246" i="1"/>
  <c r="N246" i="1"/>
  <c r="L246" i="1"/>
  <c r="I246" i="1"/>
  <c r="G246" i="1"/>
  <c r="C246" i="1" s="1"/>
  <c r="E246" i="1"/>
  <c r="B246" i="1"/>
  <c r="Q245" i="1"/>
  <c r="P245" i="1"/>
  <c r="N245" i="1" s="1"/>
  <c r="J245" i="1" s="1"/>
  <c r="L245" i="1"/>
  <c r="I245" i="1"/>
  <c r="G245" i="1" s="1"/>
  <c r="C245" i="1" s="1"/>
  <c r="E245" i="1"/>
  <c r="B245" i="1"/>
  <c r="Q244" i="1"/>
  <c r="P244" i="1"/>
  <c r="N244" i="1" s="1"/>
  <c r="J244" i="1" s="1"/>
  <c r="L244" i="1"/>
  <c r="I244" i="1"/>
  <c r="G244" i="1"/>
  <c r="E244" i="1"/>
  <c r="C244" i="1" s="1"/>
  <c r="B244" i="1"/>
  <c r="Q243" i="1"/>
  <c r="P243" i="1"/>
  <c r="N243" i="1" s="1"/>
  <c r="L243" i="1"/>
  <c r="J243" i="1"/>
  <c r="I243" i="1"/>
  <c r="G243" i="1"/>
  <c r="C243" i="1" s="1"/>
  <c r="E243" i="1"/>
  <c r="B243" i="1"/>
  <c r="Q242" i="1"/>
  <c r="P242" i="1"/>
  <c r="N242" i="1"/>
  <c r="L242" i="1"/>
  <c r="J242" i="1"/>
  <c r="I242" i="1"/>
  <c r="G242" i="1"/>
  <c r="C242" i="1" s="1"/>
  <c r="E242" i="1"/>
  <c r="B242" i="1"/>
  <c r="Q241" i="1"/>
  <c r="P241" i="1"/>
  <c r="N241" i="1" s="1"/>
  <c r="L241" i="1"/>
  <c r="J241" i="1"/>
  <c r="I241" i="1"/>
  <c r="G241" i="1" s="1"/>
  <c r="C241" i="1" s="1"/>
  <c r="E241" i="1"/>
  <c r="B241" i="1"/>
  <c r="Q240" i="1"/>
  <c r="P240" i="1"/>
  <c r="N240" i="1"/>
  <c r="J240" i="1" s="1"/>
  <c r="L240" i="1"/>
  <c r="I240" i="1"/>
  <c r="G240" i="1"/>
  <c r="C240" i="1" s="1"/>
  <c r="E240" i="1"/>
  <c r="B240" i="1"/>
  <c r="Q239" i="1"/>
  <c r="P239" i="1"/>
  <c r="N239" i="1" s="1"/>
  <c r="L239" i="1"/>
  <c r="J239" i="1"/>
  <c r="I239" i="1"/>
  <c r="E239" i="1"/>
  <c r="B239" i="1"/>
  <c r="Q238" i="1"/>
  <c r="P238" i="1"/>
  <c r="N238" i="1"/>
  <c r="L238" i="1"/>
  <c r="L233" i="1" s="1"/>
  <c r="I238" i="1"/>
  <c r="G238" i="1"/>
  <c r="C238" i="1" s="1"/>
  <c r="E238" i="1"/>
  <c r="B238" i="1"/>
  <c r="Q237" i="1"/>
  <c r="Q233" i="1" s="1"/>
  <c r="P237" i="1"/>
  <c r="N237" i="1"/>
  <c r="J237" i="1" s="1"/>
  <c r="L237" i="1"/>
  <c r="I237" i="1"/>
  <c r="G237" i="1"/>
  <c r="E237" i="1"/>
  <c r="C237" i="1"/>
  <c r="B237" i="1"/>
  <c r="Q236" i="1"/>
  <c r="P236" i="1"/>
  <c r="N236" i="1"/>
  <c r="J236" i="1" s="1"/>
  <c r="L236" i="1"/>
  <c r="I236" i="1"/>
  <c r="G236" i="1"/>
  <c r="E236" i="1"/>
  <c r="C236" i="1" s="1"/>
  <c r="B236" i="1"/>
  <c r="Q235" i="1"/>
  <c r="P235" i="1"/>
  <c r="N235" i="1"/>
  <c r="L235" i="1"/>
  <c r="J235" i="1"/>
  <c r="I235" i="1"/>
  <c r="G235" i="1" s="1"/>
  <c r="C235" i="1" s="1"/>
  <c r="E235" i="1"/>
  <c r="B235" i="1"/>
  <c r="Q234" i="1"/>
  <c r="P234" i="1"/>
  <c r="N234" i="1"/>
  <c r="L234" i="1"/>
  <c r="J234" i="1"/>
  <c r="I234" i="1"/>
  <c r="G234" i="1" s="1"/>
  <c r="C234" i="1" s="1"/>
  <c r="E234" i="1"/>
  <c r="B234" i="1"/>
  <c r="T233" i="1"/>
  <c r="S233" i="1"/>
  <c r="R233" i="1"/>
  <c r="O233" i="1"/>
  <c r="M233" i="1"/>
  <c r="H233" i="1"/>
  <c r="F233" i="1"/>
  <c r="D233" i="1"/>
  <c r="N232" i="1"/>
  <c r="J232" i="1" s="1"/>
  <c r="J231" i="1" s="1"/>
  <c r="G232" i="1"/>
  <c r="G231" i="1" s="1"/>
  <c r="C232" i="1"/>
  <c r="C231" i="1" s="1"/>
  <c r="T231" i="1"/>
  <c r="S231" i="1"/>
  <c r="R231" i="1"/>
  <c r="Q231" i="1"/>
  <c r="P231" i="1"/>
  <c r="O231" i="1"/>
  <c r="M231" i="1"/>
  <c r="M223" i="1" s="1"/>
  <c r="L231" i="1"/>
  <c r="I231" i="1"/>
  <c r="H231" i="1"/>
  <c r="F231" i="1"/>
  <c r="F223" i="1" s="1"/>
  <c r="E231" i="1"/>
  <c r="D231" i="1"/>
  <c r="Q230" i="1"/>
  <c r="P230" i="1"/>
  <c r="N230" i="1"/>
  <c r="J230" i="1" s="1"/>
  <c r="L230" i="1"/>
  <c r="I230" i="1"/>
  <c r="G230" i="1" s="1"/>
  <c r="C230" i="1" s="1"/>
  <c r="E230" i="1"/>
  <c r="B230" i="1"/>
  <c r="Q229" i="1"/>
  <c r="P229" i="1"/>
  <c r="N229" i="1" s="1"/>
  <c r="L229" i="1"/>
  <c r="J229" i="1"/>
  <c r="I229" i="1"/>
  <c r="G229" i="1" s="1"/>
  <c r="E229" i="1"/>
  <c r="C229" i="1"/>
  <c r="B229" i="1"/>
  <c r="Q228" i="1"/>
  <c r="P228" i="1"/>
  <c r="N228" i="1"/>
  <c r="J228" i="1" s="1"/>
  <c r="L228" i="1"/>
  <c r="I228" i="1"/>
  <c r="G228" i="1"/>
  <c r="E228" i="1"/>
  <c r="C228" i="1"/>
  <c r="B228" i="1"/>
  <c r="Q227" i="1"/>
  <c r="P227" i="1"/>
  <c r="N227" i="1" s="1"/>
  <c r="J227" i="1" s="1"/>
  <c r="L227" i="1"/>
  <c r="I227" i="1"/>
  <c r="G227" i="1" s="1"/>
  <c r="C227" i="1" s="1"/>
  <c r="E227" i="1"/>
  <c r="B227" i="1"/>
  <c r="Q226" i="1"/>
  <c r="P226" i="1"/>
  <c r="N226" i="1"/>
  <c r="L226" i="1"/>
  <c r="J226" i="1" s="1"/>
  <c r="I226" i="1"/>
  <c r="G226" i="1"/>
  <c r="C226" i="1" s="1"/>
  <c r="E226" i="1"/>
  <c r="B226" i="1"/>
  <c r="Q225" i="1"/>
  <c r="Q224" i="1" s="1"/>
  <c r="P225" i="1"/>
  <c r="N225" i="1"/>
  <c r="L225" i="1"/>
  <c r="I225" i="1"/>
  <c r="G225" i="1" s="1"/>
  <c r="E225" i="1"/>
  <c r="B225" i="1"/>
  <c r="T224" i="1"/>
  <c r="S224" i="1"/>
  <c r="R224" i="1"/>
  <c r="R223" i="1" s="1"/>
  <c r="O224" i="1"/>
  <c r="M224" i="1"/>
  <c r="H224" i="1"/>
  <c r="F224" i="1"/>
  <c r="E224" i="1"/>
  <c r="D224" i="1"/>
  <c r="D223" i="1" s="1"/>
  <c r="T223" i="1"/>
  <c r="O223" i="1"/>
  <c r="Q222" i="1"/>
  <c r="Q221" i="1" s="1"/>
  <c r="P222" i="1"/>
  <c r="N222" i="1"/>
  <c r="L222" i="1"/>
  <c r="K222" i="1"/>
  <c r="J222" i="1"/>
  <c r="J221" i="1" s="1"/>
  <c r="I222" i="1"/>
  <c r="E222" i="1"/>
  <c r="E221" i="1" s="1"/>
  <c r="D222" i="1"/>
  <c r="T221" i="1"/>
  <c r="S221" i="1"/>
  <c r="R221" i="1"/>
  <c r="P221" i="1"/>
  <c r="O221" i="1"/>
  <c r="N221" i="1"/>
  <c r="M221" i="1"/>
  <c r="L221" i="1"/>
  <c r="K221" i="1"/>
  <c r="H221" i="1"/>
  <c r="F221" i="1"/>
  <c r="D221" i="1"/>
  <c r="Q220" i="1"/>
  <c r="N220" i="1"/>
  <c r="L220" i="1"/>
  <c r="J220" i="1"/>
  <c r="G220" i="1"/>
  <c r="E220" i="1"/>
  <c r="C220" i="1"/>
  <c r="Q219" i="1"/>
  <c r="N219" i="1"/>
  <c r="J219" i="1" s="1"/>
  <c r="L219" i="1"/>
  <c r="G219" i="1"/>
  <c r="C219" i="1" s="1"/>
  <c r="E219" i="1"/>
  <c r="Q218" i="1"/>
  <c r="N218" i="1"/>
  <c r="N212" i="1" s="1"/>
  <c r="L218" i="1"/>
  <c r="J218" i="1"/>
  <c r="G218" i="1"/>
  <c r="E218" i="1"/>
  <c r="Q217" i="1"/>
  <c r="N217" i="1"/>
  <c r="L217" i="1"/>
  <c r="J217" i="1" s="1"/>
  <c r="J212" i="1" s="1"/>
  <c r="G217" i="1"/>
  <c r="E217" i="1"/>
  <c r="Q216" i="1"/>
  <c r="N216" i="1"/>
  <c r="L216" i="1"/>
  <c r="J216" i="1"/>
  <c r="G216" i="1"/>
  <c r="C216" i="1" s="1"/>
  <c r="E216" i="1"/>
  <c r="Q215" i="1"/>
  <c r="N215" i="1"/>
  <c r="L215" i="1"/>
  <c r="J215" i="1"/>
  <c r="G215" i="1"/>
  <c r="E215" i="1"/>
  <c r="C215" i="1" s="1"/>
  <c r="Q214" i="1"/>
  <c r="N214" i="1"/>
  <c r="L214" i="1"/>
  <c r="J214" i="1"/>
  <c r="G214" i="1"/>
  <c r="E214" i="1"/>
  <c r="C214" i="1" s="1"/>
  <c r="Q213" i="1"/>
  <c r="N213" i="1"/>
  <c r="L213" i="1"/>
  <c r="J213" i="1"/>
  <c r="G213" i="1"/>
  <c r="E213" i="1"/>
  <c r="C213" i="1" s="1"/>
  <c r="T212" i="1"/>
  <c r="S212" i="1"/>
  <c r="R212" i="1"/>
  <c r="P212" i="1"/>
  <c r="O212" i="1"/>
  <c r="M212" i="1"/>
  <c r="I212" i="1"/>
  <c r="H212" i="1"/>
  <c r="F212" i="1"/>
  <c r="D212" i="1"/>
  <c r="Q211" i="1"/>
  <c r="N211" i="1"/>
  <c r="L211" i="1"/>
  <c r="J211" i="1"/>
  <c r="G211" i="1"/>
  <c r="C211" i="1" s="1"/>
  <c r="E211" i="1"/>
  <c r="Q210" i="1"/>
  <c r="N210" i="1"/>
  <c r="J210" i="1" s="1"/>
  <c r="L210" i="1"/>
  <c r="G210" i="1"/>
  <c r="E210" i="1"/>
  <c r="C210" i="1"/>
  <c r="Q209" i="1"/>
  <c r="N209" i="1"/>
  <c r="L209" i="1"/>
  <c r="G209" i="1"/>
  <c r="E209" i="1"/>
  <c r="C209" i="1"/>
  <c r="Q208" i="1"/>
  <c r="N208" i="1"/>
  <c r="J208" i="1" s="1"/>
  <c r="L208" i="1"/>
  <c r="G208" i="1"/>
  <c r="E208" i="1"/>
  <c r="C208" i="1"/>
  <c r="Q207" i="1"/>
  <c r="N207" i="1"/>
  <c r="L207" i="1"/>
  <c r="G207" i="1"/>
  <c r="C207" i="1" s="1"/>
  <c r="E207" i="1"/>
  <c r="Q206" i="1"/>
  <c r="N206" i="1"/>
  <c r="J206" i="1" s="1"/>
  <c r="L206" i="1"/>
  <c r="G206" i="1"/>
  <c r="C206" i="1" s="1"/>
  <c r="E206" i="1"/>
  <c r="Q205" i="1"/>
  <c r="N205" i="1"/>
  <c r="L205" i="1"/>
  <c r="J205" i="1"/>
  <c r="G205" i="1"/>
  <c r="E205" i="1"/>
  <c r="C205" i="1"/>
  <c r="Q204" i="1"/>
  <c r="N204" i="1"/>
  <c r="L204" i="1"/>
  <c r="J204" i="1"/>
  <c r="G204" i="1"/>
  <c r="C204" i="1" s="1"/>
  <c r="E204" i="1"/>
  <c r="Q203" i="1"/>
  <c r="N203" i="1"/>
  <c r="L203" i="1"/>
  <c r="J203" i="1"/>
  <c r="G203" i="1"/>
  <c r="E203" i="1"/>
  <c r="Q202" i="1"/>
  <c r="N202" i="1"/>
  <c r="J202" i="1" s="1"/>
  <c r="L202" i="1"/>
  <c r="G202" i="1"/>
  <c r="E202" i="1"/>
  <c r="E199" i="1" s="1"/>
  <c r="C202" i="1"/>
  <c r="Q201" i="1"/>
  <c r="Q199" i="1" s="1"/>
  <c r="N201" i="1"/>
  <c r="L201" i="1"/>
  <c r="G201" i="1"/>
  <c r="E201" i="1"/>
  <c r="C201" i="1"/>
  <c r="Q200" i="1"/>
  <c r="N200" i="1"/>
  <c r="L200" i="1"/>
  <c r="L199" i="1" s="1"/>
  <c r="G200" i="1"/>
  <c r="C200" i="1" s="1"/>
  <c r="E200" i="1"/>
  <c r="T199" i="1"/>
  <c r="S199" i="1"/>
  <c r="R199" i="1"/>
  <c r="P199" i="1"/>
  <c r="O199" i="1"/>
  <c r="M199" i="1"/>
  <c r="I199" i="1"/>
  <c r="H199" i="1"/>
  <c r="F199" i="1"/>
  <c r="D199" i="1"/>
  <c r="Q198" i="1"/>
  <c r="Q195" i="1" s="1"/>
  <c r="N198" i="1"/>
  <c r="L198" i="1"/>
  <c r="J198" i="1"/>
  <c r="G198" i="1"/>
  <c r="C198" i="1" s="1"/>
  <c r="E198" i="1"/>
  <c r="Q197" i="1"/>
  <c r="N197" i="1"/>
  <c r="L197" i="1"/>
  <c r="G197" i="1"/>
  <c r="C197" i="1" s="1"/>
  <c r="E197" i="1"/>
  <c r="Q196" i="1"/>
  <c r="N196" i="1"/>
  <c r="J196" i="1" s="1"/>
  <c r="L196" i="1"/>
  <c r="G196" i="1"/>
  <c r="C196" i="1" s="1"/>
  <c r="C195" i="1" s="1"/>
  <c r="E196" i="1"/>
  <c r="T195" i="1"/>
  <c r="S195" i="1"/>
  <c r="R195" i="1"/>
  <c r="P195" i="1"/>
  <c r="O195" i="1"/>
  <c r="O167" i="1" s="1"/>
  <c r="N195" i="1"/>
  <c r="M195" i="1"/>
  <c r="I195" i="1"/>
  <c r="I167" i="1" s="1"/>
  <c r="H195" i="1"/>
  <c r="F195" i="1"/>
  <c r="F167" i="1" s="1"/>
  <c r="E195" i="1"/>
  <c r="Q194" i="1"/>
  <c r="P194" i="1"/>
  <c r="N194" i="1"/>
  <c r="L194" i="1"/>
  <c r="J194" i="1" s="1"/>
  <c r="G194" i="1"/>
  <c r="E194" i="1"/>
  <c r="B194" i="1"/>
  <c r="Q193" i="1"/>
  <c r="P193" i="1"/>
  <c r="N193" i="1" s="1"/>
  <c r="L193" i="1"/>
  <c r="J193" i="1"/>
  <c r="G193" i="1"/>
  <c r="C193" i="1" s="1"/>
  <c r="E193" i="1"/>
  <c r="B193" i="1"/>
  <c r="Q192" i="1"/>
  <c r="P192" i="1"/>
  <c r="N192" i="1" s="1"/>
  <c r="L192" i="1"/>
  <c r="J192" i="1"/>
  <c r="G192" i="1"/>
  <c r="C192" i="1" s="1"/>
  <c r="E192" i="1"/>
  <c r="B192" i="1"/>
  <c r="Q191" i="1"/>
  <c r="P191" i="1"/>
  <c r="N191" i="1" s="1"/>
  <c r="J191" i="1" s="1"/>
  <c r="L191" i="1"/>
  <c r="G191" i="1"/>
  <c r="E191" i="1"/>
  <c r="C191" i="1"/>
  <c r="B191" i="1"/>
  <c r="Q190" i="1"/>
  <c r="P190" i="1"/>
  <c r="N190" i="1" s="1"/>
  <c r="J190" i="1" s="1"/>
  <c r="L190" i="1"/>
  <c r="G190" i="1"/>
  <c r="E190" i="1"/>
  <c r="C190" i="1"/>
  <c r="B190" i="1"/>
  <c r="Q189" i="1"/>
  <c r="P189" i="1"/>
  <c r="N189" i="1" s="1"/>
  <c r="J189" i="1" s="1"/>
  <c r="L189" i="1"/>
  <c r="G189" i="1"/>
  <c r="E189" i="1"/>
  <c r="C189" i="1"/>
  <c r="B189" i="1"/>
  <c r="Q188" i="1"/>
  <c r="P188" i="1"/>
  <c r="N188" i="1"/>
  <c r="L188" i="1"/>
  <c r="J188" i="1"/>
  <c r="G188" i="1"/>
  <c r="E188" i="1"/>
  <c r="C188" i="1"/>
  <c r="B188" i="1"/>
  <c r="Q187" i="1"/>
  <c r="P187" i="1"/>
  <c r="N187" i="1" s="1"/>
  <c r="L187" i="1"/>
  <c r="J187" i="1"/>
  <c r="G187" i="1"/>
  <c r="E187" i="1"/>
  <c r="C187" i="1"/>
  <c r="B187" i="1"/>
  <c r="Q186" i="1"/>
  <c r="P186" i="1"/>
  <c r="N186" i="1"/>
  <c r="L186" i="1"/>
  <c r="J186" i="1" s="1"/>
  <c r="G186" i="1"/>
  <c r="E186" i="1"/>
  <c r="B186" i="1"/>
  <c r="Q185" i="1"/>
  <c r="P185" i="1"/>
  <c r="N185" i="1" s="1"/>
  <c r="L185" i="1"/>
  <c r="J185" i="1" s="1"/>
  <c r="G185" i="1"/>
  <c r="C185" i="1" s="1"/>
  <c r="E185" i="1"/>
  <c r="B185" i="1"/>
  <c r="Q184" i="1"/>
  <c r="P184" i="1"/>
  <c r="N184" i="1" s="1"/>
  <c r="L184" i="1"/>
  <c r="J184" i="1"/>
  <c r="G184" i="1"/>
  <c r="E184" i="1"/>
  <c r="C184" i="1" s="1"/>
  <c r="B184" i="1"/>
  <c r="Q183" i="1"/>
  <c r="P183" i="1"/>
  <c r="N183" i="1" s="1"/>
  <c r="J183" i="1" s="1"/>
  <c r="L183" i="1"/>
  <c r="G183" i="1"/>
  <c r="E183" i="1"/>
  <c r="C183" i="1"/>
  <c r="B183" i="1"/>
  <c r="Q182" i="1"/>
  <c r="P182" i="1"/>
  <c r="N182" i="1" s="1"/>
  <c r="J182" i="1" s="1"/>
  <c r="L182" i="1"/>
  <c r="G182" i="1"/>
  <c r="E182" i="1"/>
  <c r="C182" i="1"/>
  <c r="B182" i="1"/>
  <c r="Q181" i="1"/>
  <c r="P181" i="1"/>
  <c r="N181" i="1" s="1"/>
  <c r="J181" i="1" s="1"/>
  <c r="L181" i="1"/>
  <c r="G181" i="1"/>
  <c r="C181" i="1" s="1"/>
  <c r="E181" i="1"/>
  <c r="B181" i="1"/>
  <c r="Q180" i="1"/>
  <c r="P180" i="1"/>
  <c r="N180" i="1"/>
  <c r="L180" i="1"/>
  <c r="J180" i="1"/>
  <c r="G180" i="1"/>
  <c r="E180" i="1"/>
  <c r="C180" i="1"/>
  <c r="B180" i="1"/>
  <c r="Q179" i="1"/>
  <c r="P179" i="1"/>
  <c r="N179" i="1" s="1"/>
  <c r="L179" i="1"/>
  <c r="J179" i="1"/>
  <c r="G179" i="1"/>
  <c r="E179" i="1"/>
  <c r="C179" i="1"/>
  <c r="B179" i="1"/>
  <c r="Q178" i="1"/>
  <c r="P178" i="1"/>
  <c r="N178" i="1"/>
  <c r="L178" i="1"/>
  <c r="J178" i="1" s="1"/>
  <c r="G178" i="1"/>
  <c r="E178" i="1"/>
  <c r="B178" i="1"/>
  <c r="Q177" i="1"/>
  <c r="P177" i="1"/>
  <c r="N177" i="1" s="1"/>
  <c r="L177" i="1"/>
  <c r="J177" i="1"/>
  <c r="G177" i="1"/>
  <c r="C177" i="1" s="1"/>
  <c r="E177" i="1"/>
  <c r="B177" i="1"/>
  <c r="Q176" i="1"/>
  <c r="P176" i="1"/>
  <c r="N176" i="1" s="1"/>
  <c r="L176" i="1"/>
  <c r="J176" i="1"/>
  <c r="G176" i="1"/>
  <c r="E176" i="1"/>
  <c r="C176" i="1"/>
  <c r="B176" i="1"/>
  <c r="Q175" i="1"/>
  <c r="P175" i="1"/>
  <c r="N175" i="1"/>
  <c r="L175" i="1"/>
  <c r="G175" i="1"/>
  <c r="E175" i="1"/>
  <c r="C175" i="1"/>
  <c r="B175" i="1"/>
  <c r="Q174" i="1"/>
  <c r="P174" i="1"/>
  <c r="N174" i="1"/>
  <c r="J174" i="1" s="1"/>
  <c r="L174" i="1"/>
  <c r="G174" i="1"/>
  <c r="E174" i="1"/>
  <c r="C174" i="1" s="1"/>
  <c r="B174" i="1"/>
  <c r="Q173" i="1"/>
  <c r="Q168" i="1" s="1"/>
  <c r="Q167" i="1" s="1"/>
  <c r="P173" i="1"/>
  <c r="N173" i="1" s="1"/>
  <c r="J173" i="1" s="1"/>
  <c r="L173" i="1"/>
  <c r="G173" i="1"/>
  <c r="E173" i="1"/>
  <c r="C173" i="1"/>
  <c r="B173" i="1"/>
  <c r="Q172" i="1"/>
  <c r="P172" i="1"/>
  <c r="N172" i="1" s="1"/>
  <c r="J172" i="1" s="1"/>
  <c r="L172" i="1"/>
  <c r="G172" i="1"/>
  <c r="E172" i="1"/>
  <c r="C172" i="1"/>
  <c r="B172" i="1"/>
  <c r="Q171" i="1"/>
  <c r="P171" i="1"/>
  <c r="N171" i="1"/>
  <c r="L171" i="1"/>
  <c r="J171" i="1"/>
  <c r="G171" i="1"/>
  <c r="E171" i="1"/>
  <c r="B171" i="1"/>
  <c r="Q170" i="1"/>
  <c r="P170" i="1"/>
  <c r="N170" i="1"/>
  <c r="L170" i="1"/>
  <c r="J170" i="1"/>
  <c r="G170" i="1"/>
  <c r="C170" i="1" s="1"/>
  <c r="E170" i="1"/>
  <c r="B170" i="1"/>
  <c r="Q169" i="1"/>
  <c r="P169" i="1"/>
  <c r="N169" i="1"/>
  <c r="L169" i="1"/>
  <c r="J169" i="1"/>
  <c r="G169" i="1"/>
  <c r="C169" i="1" s="1"/>
  <c r="E169" i="1"/>
  <c r="B169" i="1"/>
  <c r="T168" i="1"/>
  <c r="T167" i="1" s="1"/>
  <c r="S168" i="1"/>
  <c r="R168" i="1"/>
  <c r="R167" i="1" s="1"/>
  <c r="O168" i="1"/>
  <c r="M168" i="1"/>
  <c r="I168" i="1"/>
  <c r="H168" i="1"/>
  <c r="H167" i="1" s="1"/>
  <c r="F168" i="1"/>
  <c r="D168" i="1"/>
  <c r="S167" i="1"/>
  <c r="M167" i="1"/>
  <c r="D167" i="1"/>
  <c r="Q166" i="1"/>
  <c r="L166" i="1"/>
  <c r="J166" i="1"/>
  <c r="E166" i="1"/>
  <c r="C166" i="1"/>
  <c r="B166" i="1"/>
  <c r="Q165" i="1"/>
  <c r="L165" i="1"/>
  <c r="J165" i="1"/>
  <c r="E165" i="1"/>
  <c r="C165" i="1"/>
  <c r="B165" i="1"/>
  <c r="Q164" i="1"/>
  <c r="N164" i="1"/>
  <c r="L164" i="1"/>
  <c r="J164" i="1" s="1"/>
  <c r="G164" i="1"/>
  <c r="E164" i="1"/>
  <c r="C164" i="1"/>
  <c r="B164" i="1"/>
  <c r="Q163" i="1"/>
  <c r="N163" i="1"/>
  <c r="L163" i="1"/>
  <c r="J163" i="1" s="1"/>
  <c r="G163" i="1"/>
  <c r="C163" i="1" s="1"/>
  <c r="E163" i="1"/>
  <c r="B163" i="1"/>
  <c r="Q162" i="1"/>
  <c r="N162" i="1"/>
  <c r="L162" i="1"/>
  <c r="J162" i="1" s="1"/>
  <c r="G162" i="1"/>
  <c r="E162" i="1"/>
  <c r="C162" i="1" s="1"/>
  <c r="B162" i="1"/>
  <c r="Q161" i="1"/>
  <c r="N161" i="1"/>
  <c r="L161" i="1"/>
  <c r="J161" i="1" s="1"/>
  <c r="G161" i="1"/>
  <c r="E161" i="1"/>
  <c r="C161" i="1"/>
  <c r="B161" i="1"/>
  <c r="Q160" i="1"/>
  <c r="N160" i="1"/>
  <c r="L160" i="1"/>
  <c r="J160" i="1" s="1"/>
  <c r="G160" i="1"/>
  <c r="C160" i="1" s="1"/>
  <c r="E160" i="1"/>
  <c r="B160" i="1"/>
  <c r="Q159" i="1"/>
  <c r="N159" i="1"/>
  <c r="L159" i="1"/>
  <c r="J159" i="1" s="1"/>
  <c r="G159" i="1"/>
  <c r="C159" i="1" s="1"/>
  <c r="E159" i="1"/>
  <c r="B159" i="1"/>
  <c r="Q158" i="1"/>
  <c r="L158" i="1"/>
  <c r="J158" i="1"/>
  <c r="E158" i="1"/>
  <c r="C158" i="1"/>
  <c r="B158" i="1"/>
  <c r="Q157" i="1"/>
  <c r="N157" i="1"/>
  <c r="J157" i="1" s="1"/>
  <c r="L157" i="1"/>
  <c r="G157" i="1"/>
  <c r="C157" i="1" s="1"/>
  <c r="E157" i="1"/>
  <c r="B157" i="1"/>
  <c r="Q156" i="1"/>
  <c r="N156" i="1"/>
  <c r="J156" i="1" s="1"/>
  <c r="L156" i="1"/>
  <c r="G156" i="1"/>
  <c r="E156" i="1"/>
  <c r="C156" i="1"/>
  <c r="B156" i="1"/>
  <c r="Q155" i="1"/>
  <c r="N155" i="1"/>
  <c r="J155" i="1" s="1"/>
  <c r="L155" i="1"/>
  <c r="G155" i="1"/>
  <c r="C155" i="1" s="1"/>
  <c r="E155" i="1"/>
  <c r="B155" i="1"/>
  <c r="Q154" i="1"/>
  <c r="N154" i="1"/>
  <c r="J154" i="1" s="1"/>
  <c r="L154" i="1"/>
  <c r="G154" i="1"/>
  <c r="E154" i="1"/>
  <c r="B154" i="1"/>
  <c r="Q153" i="1"/>
  <c r="N153" i="1"/>
  <c r="J153" i="1" s="1"/>
  <c r="L153" i="1"/>
  <c r="G153" i="1"/>
  <c r="E153" i="1"/>
  <c r="C153" i="1"/>
  <c r="B153" i="1"/>
  <c r="Q152" i="1"/>
  <c r="N152" i="1"/>
  <c r="J152" i="1" s="1"/>
  <c r="L152" i="1"/>
  <c r="G152" i="1"/>
  <c r="E152" i="1"/>
  <c r="C152" i="1"/>
  <c r="B152" i="1"/>
  <c r="Q151" i="1"/>
  <c r="N151" i="1"/>
  <c r="J151" i="1" s="1"/>
  <c r="L151" i="1"/>
  <c r="G151" i="1"/>
  <c r="E151" i="1"/>
  <c r="B151" i="1"/>
  <c r="Q150" i="1"/>
  <c r="Q149" i="1" s="1"/>
  <c r="N150" i="1"/>
  <c r="J150" i="1" s="1"/>
  <c r="L150" i="1"/>
  <c r="G150" i="1"/>
  <c r="E150" i="1"/>
  <c r="C150" i="1"/>
  <c r="B150" i="1"/>
  <c r="T149" i="1"/>
  <c r="S149" i="1"/>
  <c r="R149" i="1"/>
  <c r="P149" i="1"/>
  <c r="O149" i="1"/>
  <c r="N149" i="1"/>
  <c r="M149" i="1"/>
  <c r="I149" i="1"/>
  <c r="H149" i="1"/>
  <c r="F149" i="1"/>
  <c r="D149" i="1"/>
  <c r="Q148" i="1"/>
  <c r="N148" i="1"/>
  <c r="L148" i="1"/>
  <c r="J148" i="1"/>
  <c r="G148" i="1"/>
  <c r="C148" i="1" s="1"/>
  <c r="E148" i="1"/>
  <c r="Q147" i="1"/>
  <c r="Q146" i="1" s="1"/>
  <c r="N147" i="1"/>
  <c r="J147" i="1" s="1"/>
  <c r="L147" i="1"/>
  <c r="G147" i="1"/>
  <c r="E147" i="1"/>
  <c r="T146" i="1"/>
  <c r="T110" i="1" s="1"/>
  <c r="S146" i="1"/>
  <c r="S110" i="1" s="1"/>
  <c r="R146" i="1"/>
  <c r="P146" i="1"/>
  <c r="O146" i="1"/>
  <c r="N146" i="1"/>
  <c r="M146" i="1"/>
  <c r="L146" i="1"/>
  <c r="J146" i="1"/>
  <c r="I146" i="1"/>
  <c r="H146" i="1"/>
  <c r="F146" i="1"/>
  <c r="E146" i="1"/>
  <c r="D146" i="1"/>
  <c r="Q145" i="1"/>
  <c r="N145" i="1"/>
  <c r="J145" i="1" s="1"/>
  <c r="L145" i="1"/>
  <c r="G145" i="1"/>
  <c r="C145" i="1" s="1"/>
  <c r="E145" i="1"/>
  <c r="B145" i="1"/>
  <c r="Q144" i="1"/>
  <c r="N144" i="1"/>
  <c r="J144" i="1" s="1"/>
  <c r="L144" i="1"/>
  <c r="G144" i="1"/>
  <c r="E144" i="1"/>
  <c r="C144" i="1" s="1"/>
  <c r="B144" i="1"/>
  <c r="Q143" i="1"/>
  <c r="N143" i="1"/>
  <c r="J143" i="1" s="1"/>
  <c r="L143" i="1"/>
  <c r="G143" i="1"/>
  <c r="E143" i="1"/>
  <c r="C143" i="1"/>
  <c r="B143" i="1"/>
  <c r="Q142" i="1"/>
  <c r="N142" i="1"/>
  <c r="J142" i="1" s="1"/>
  <c r="L142" i="1"/>
  <c r="G142" i="1"/>
  <c r="E142" i="1"/>
  <c r="B142" i="1"/>
  <c r="Q141" i="1"/>
  <c r="N141" i="1"/>
  <c r="J141" i="1" s="1"/>
  <c r="L141" i="1"/>
  <c r="G141" i="1"/>
  <c r="E141" i="1"/>
  <c r="C141" i="1"/>
  <c r="B141" i="1"/>
  <c r="Q140" i="1"/>
  <c r="N140" i="1"/>
  <c r="J140" i="1" s="1"/>
  <c r="L140" i="1"/>
  <c r="G140" i="1"/>
  <c r="C140" i="1" s="1"/>
  <c r="E140" i="1"/>
  <c r="B140" i="1"/>
  <c r="Q139" i="1"/>
  <c r="N139" i="1"/>
  <c r="J139" i="1" s="1"/>
  <c r="L139" i="1"/>
  <c r="G139" i="1"/>
  <c r="C139" i="1" s="1"/>
  <c r="E139" i="1"/>
  <c r="B139" i="1"/>
  <c r="Q138" i="1"/>
  <c r="N138" i="1"/>
  <c r="J138" i="1" s="1"/>
  <c r="L138" i="1"/>
  <c r="G138" i="1"/>
  <c r="E138" i="1"/>
  <c r="C138" i="1"/>
  <c r="B138" i="1"/>
  <c r="Q137" i="1"/>
  <c r="N137" i="1"/>
  <c r="J137" i="1" s="1"/>
  <c r="L137" i="1"/>
  <c r="G137" i="1"/>
  <c r="E137" i="1"/>
  <c r="C137" i="1"/>
  <c r="B137" i="1"/>
  <c r="Q136" i="1"/>
  <c r="N136" i="1"/>
  <c r="J136" i="1" s="1"/>
  <c r="L136" i="1"/>
  <c r="G136" i="1"/>
  <c r="E136" i="1"/>
  <c r="C136" i="1"/>
  <c r="B136" i="1"/>
  <c r="Q135" i="1"/>
  <c r="N135" i="1"/>
  <c r="J135" i="1" s="1"/>
  <c r="L135" i="1"/>
  <c r="G135" i="1"/>
  <c r="C135" i="1" s="1"/>
  <c r="E135" i="1"/>
  <c r="B135" i="1"/>
  <c r="Q134" i="1"/>
  <c r="N134" i="1"/>
  <c r="J134" i="1" s="1"/>
  <c r="L134" i="1"/>
  <c r="G134" i="1"/>
  <c r="E134" i="1"/>
  <c r="B134" i="1"/>
  <c r="Q133" i="1"/>
  <c r="N133" i="1"/>
  <c r="J133" i="1" s="1"/>
  <c r="L133" i="1"/>
  <c r="G133" i="1"/>
  <c r="E133" i="1"/>
  <c r="C133" i="1"/>
  <c r="B133" i="1"/>
  <c r="Q132" i="1"/>
  <c r="N132" i="1"/>
  <c r="J132" i="1" s="1"/>
  <c r="L132" i="1"/>
  <c r="G132" i="1"/>
  <c r="C132" i="1" s="1"/>
  <c r="E132" i="1"/>
  <c r="B132" i="1"/>
  <c r="Q131" i="1"/>
  <c r="N131" i="1"/>
  <c r="J131" i="1" s="1"/>
  <c r="L131" i="1"/>
  <c r="G131" i="1"/>
  <c r="E131" i="1"/>
  <c r="B131" i="1"/>
  <c r="Q130" i="1"/>
  <c r="N130" i="1"/>
  <c r="J130" i="1" s="1"/>
  <c r="L130" i="1"/>
  <c r="G130" i="1"/>
  <c r="C130" i="1" s="1"/>
  <c r="E130" i="1"/>
  <c r="B130" i="1"/>
  <c r="Q129" i="1"/>
  <c r="N129" i="1"/>
  <c r="J129" i="1" s="1"/>
  <c r="L129" i="1"/>
  <c r="G129" i="1"/>
  <c r="E129" i="1"/>
  <c r="C129" i="1" s="1"/>
  <c r="B129" i="1"/>
  <c r="Q128" i="1"/>
  <c r="N128" i="1"/>
  <c r="J128" i="1" s="1"/>
  <c r="L128" i="1"/>
  <c r="G128" i="1"/>
  <c r="E128" i="1"/>
  <c r="C128" i="1"/>
  <c r="B128" i="1"/>
  <c r="Q127" i="1"/>
  <c r="N127" i="1"/>
  <c r="J127" i="1" s="1"/>
  <c r="L127" i="1"/>
  <c r="G127" i="1"/>
  <c r="C127" i="1" s="1"/>
  <c r="E127" i="1"/>
  <c r="B127" i="1"/>
  <c r="Q126" i="1"/>
  <c r="N126" i="1"/>
  <c r="J126" i="1" s="1"/>
  <c r="L126" i="1"/>
  <c r="G126" i="1"/>
  <c r="E126" i="1"/>
  <c r="B126" i="1"/>
  <c r="Q125" i="1"/>
  <c r="N125" i="1"/>
  <c r="J125" i="1" s="1"/>
  <c r="L125" i="1"/>
  <c r="G125" i="1"/>
  <c r="E125" i="1"/>
  <c r="C125" i="1"/>
  <c r="B125" i="1"/>
  <c r="Q124" i="1"/>
  <c r="N124" i="1"/>
  <c r="J124" i="1" s="1"/>
  <c r="L124" i="1"/>
  <c r="G124" i="1"/>
  <c r="C124" i="1" s="1"/>
  <c r="E124" i="1"/>
  <c r="B124" i="1"/>
  <c r="Q123" i="1"/>
  <c r="N123" i="1"/>
  <c r="J123" i="1" s="1"/>
  <c r="L123" i="1"/>
  <c r="G123" i="1"/>
  <c r="E123" i="1"/>
  <c r="B123" i="1"/>
  <c r="Q122" i="1"/>
  <c r="N122" i="1"/>
  <c r="J122" i="1" s="1"/>
  <c r="L122" i="1"/>
  <c r="G122" i="1"/>
  <c r="C122" i="1" s="1"/>
  <c r="E122" i="1"/>
  <c r="B122" i="1"/>
  <c r="Q121" i="1"/>
  <c r="N121" i="1"/>
  <c r="J121" i="1" s="1"/>
  <c r="L121" i="1"/>
  <c r="G121" i="1"/>
  <c r="E121" i="1"/>
  <c r="B121" i="1"/>
  <c r="Q120" i="1"/>
  <c r="N120" i="1"/>
  <c r="J120" i="1" s="1"/>
  <c r="L120" i="1"/>
  <c r="G120" i="1"/>
  <c r="E120" i="1"/>
  <c r="C120" i="1"/>
  <c r="B120" i="1"/>
  <c r="Q119" i="1"/>
  <c r="N119" i="1"/>
  <c r="J119" i="1" s="1"/>
  <c r="L119" i="1"/>
  <c r="G119" i="1"/>
  <c r="E119" i="1"/>
  <c r="C119" i="1"/>
  <c r="B119" i="1"/>
  <c r="Q118" i="1"/>
  <c r="N118" i="1"/>
  <c r="J118" i="1" s="1"/>
  <c r="L118" i="1"/>
  <c r="G118" i="1"/>
  <c r="C118" i="1" s="1"/>
  <c r="E118" i="1"/>
  <c r="B118" i="1"/>
  <c r="Q117" i="1"/>
  <c r="N117" i="1"/>
  <c r="J117" i="1" s="1"/>
  <c r="L117" i="1"/>
  <c r="G117" i="1"/>
  <c r="E117" i="1"/>
  <c r="C117" i="1"/>
  <c r="B117" i="1"/>
  <c r="Q116" i="1"/>
  <c r="N116" i="1"/>
  <c r="J116" i="1" s="1"/>
  <c r="L116" i="1"/>
  <c r="G116" i="1"/>
  <c r="C116" i="1" s="1"/>
  <c r="E116" i="1"/>
  <c r="B116" i="1"/>
  <c r="Q115" i="1"/>
  <c r="N115" i="1"/>
  <c r="J115" i="1" s="1"/>
  <c r="L115" i="1"/>
  <c r="G115" i="1"/>
  <c r="E115" i="1"/>
  <c r="B115" i="1"/>
  <c r="Q114" i="1"/>
  <c r="N114" i="1"/>
  <c r="J114" i="1" s="1"/>
  <c r="L114" i="1"/>
  <c r="G114" i="1"/>
  <c r="E114" i="1"/>
  <c r="C114" i="1"/>
  <c r="B114" i="1"/>
  <c r="T113" i="1"/>
  <c r="S113" i="1"/>
  <c r="R113" i="1"/>
  <c r="P113" i="1"/>
  <c r="P110" i="1" s="1"/>
  <c r="O113" i="1"/>
  <c r="N113" i="1"/>
  <c r="N110" i="1" s="1"/>
  <c r="M113" i="1"/>
  <c r="M110" i="1" s="1"/>
  <c r="M11" i="1" s="1"/>
  <c r="L113" i="1"/>
  <c r="I113" i="1"/>
  <c r="H113" i="1"/>
  <c r="D113" i="1"/>
  <c r="D110" i="1" s="1"/>
  <c r="R110" i="1"/>
  <c r="O110" i="1"/>
  <c r="L110" i="1"/>
  <c r="I110" i="1"/>
  <c r="H110" i="1"/>
  <c r="Q109" i="1"/>
  <c r="N109" i="1"/>
  <c r="L109" i="1"/>
  <c r="K109" i="1"/>
  <c r="J109" i="1"/>
  <c r="I109" i="1"/>
  <c r="G109" i="1"/>
  <c r="E109" i="1"/>
  <c r="D109" i="1"/>
  <c r="B109" i="1"/>
  <c r="Q108" i="1"/>
  <c r="N108" i="1"/>
  <c r="L108" i="1"/>
  <c r="K108" i="1"/>
  <c r="J108" i="1"/>
  <c r="I108" i="1"/>
  <c r="G108" i="1" s="1"/>
  <c r="E108" i="1"/>
  <c r="D108" i="1"/>
  <c r="C108" i="1"/>
  <c r="B108" i="1"/>
  <c r="Q107" i="1"/>
  <c r="N107" i="1"/>
  <c r="L107" i="1"/>
  <c r="K107" i="1"/>
  <c r="I107" i="1"/>
  <c r="G107" i="1"/>
  <c r="E107" i="1"/>
  <c r="D107" i="1"/>
  <c r="B107" i="1"/>
  <c r="Q106" i="1"/>
  <c r="N106" i="1"/>
  <c r="L106" i="1"/>
  <c r="K106" i="1"/>
  <c r="J106" i="1"/>
  <c r="I106" i="1"/>
  <c r="G106" i="1" s="1"/>
  <c r="C106" i="1" s="1"/>
  <c r="E106" i="1"/>
  <c r="D106" i="1"/>
  <c r="B106" i="1"/>
  <c r="Q105" i="1"/>
  <c r="N105" i="1"/>
  <c r="L105" i="1"/>
  <c r="K105" i="1"/>
  <c r="I105" i="1"/>
  <c r="G105" i="1"/>
  <c r="E105" i="1"/>
  <c r="D105" i="1"/>
  <c r="C105" i="1" s="1"/>
  <c r="B105" i="1"/>
  <c r="Q104" i="1"/>
  <c r="N104" i="1"/>
  <c r="J104" i="1" s="1"/>
  <c r="L104" i="1"/>
  <c r="K104" i="1"/>
  <c r="I104" i="1"/>
  <c r="G104" i="1"/>
  <c r="E104" i="1"/>
  <c r="D104" i="1"/>
  <c r="C104" i="1"/>
  <c r="B104" i="1"/>
  <c r="Q103" i="1"/>
  <c r="N103" i="1"/>
  <c r="L103" i="1"/>
  <c r="K103" i="1"/>
  <c r="J103" i="1" s="1"/>
  <c r="I103" i="1"/>
  <c r="G103" i="1"/>
  <c r="C103" i="1" s="1"/>
  <c r="E103" i="1"/>
  <c r="D103" i="1"/>
  <c r="B103" i="1"/>
  <c r="Q102" i="1"/>
  <c r="N102" i="1"/>
  <c r="J102" i="1" s="1"/>
  <c r="L102" i="1"/>
  <c r="K102" i="1"/>
  <c r="I102" i="1"/>
  <c r="G102" i="1" s="1"/>
  <c r="C102" i="1" s="1"/>
  <c r="E102" i="1"/>
  <c r="D102" i="1"/>
  <c r="B102" i="1"/>
  <c r="Q101" i="1"/>
  <c r="N101" i="1"/>
  <c r="L101" i="1"/>
  <c r="K101" i="1"/>
  <c r="J101" i="1"/>
  <c r="I101" i="1"/>
  <c r="G101" i="1"/>
  <c r="E101" i="1"/>
  <c r="D101" i="1"/>
  <c r="B101" i="1"/>
  <c r="Q100" i="1"/>
  <c r="N100" i="1"/>
  <c r="J100" i="1" s="1"/>
  <c r="L100" i="1"/>
  <c r="K100" i="1"/>
  <c r="I100" i="1"/>
  <c r="G100" i="1" s="1"/>
  <c r="E100" i="1"/>
  <c r="D100" i="1"/>
  <c r="C100" i="1"/>
  <c r="B100" i="1"/>
  <c r="Q99" i="1"/>
  <c r="N99" i="1"/>
  <c r="L99" i="1"/>
  <c r="K99" i="1"/>
  <c r="I99" i="1"/>
  <c r="G99" i="1"/>
  <c r="E99" i="1"/>
  <c r="D99" i="1"/>
  <c r="B99" i="1"/>
  <c r="Q98" i="1"/>
  <c r="N98" i="1"/>
  <c r="L98" i="1"/>
  <c r="K98" i="1"/>
  <c r="J98" i="1" s="1"/>
  <c r="I98" i="1"/>
  <c r="G98" i="1" s="1"/>
  <c r="C98" i="1" s="1"/>
  <c r="E98" i="1"/>
  <c r="D98" i="1"/>
  <c r="B98" i="1"/>
  <c r="Q97" i="1"/>
  <c r="N97" i="1"/>
  <c r="L97" i="1"/>
  <c r="K97" i="1"/>
  <c r="I97" i="1"/>
  <c r="G97" i="1"/>
  <c r="E97" i="1"/>
  <c r="D97" i="1"/>
  <c r="C97" i="1" s="1"/>
  <c r="B97" i="1"/>
  <c r="Q96" i="1"/>
  <c r="N96" i="1"/>
  <c r="J96" i="1" s="1"/>
  <c r="L96" i="1"/>
  <c r="K96" i="1"/>
  <c r="I96" i="1"/>
  <c r="G96" i="1"/>
  <c r="C96" i="1" s="1"/>
  <c r="E96" i="1"/>
  <c r="D96" i="1"/>
  <c r="B96" i="1"/>
  <c r="Q95" i="1"/>
  <c r="N95" i="1"/>
  <c r="L95" i="1"/>
  <c r="K95" i="1"/>
  <c r="J95" i="1" s="1"/>
  <c r="I95" i="1"/>
  <c r="G95" i="1"/>
  <c r="C95" i="1" s="1"/>
  <c r="E95" i="1"/>
  <c r="D95" i="1"/>
  <c r="B95" i="1"/>
  <c r="Q94" i="1"/>
  <c r="N94" i="1"/>
  <c r="J94" i="1" s="1"/>
  <c r="L94" i="1"/>
  <c r="K94" i="1"/>
  <c r="I94" i="1"/>
  <c r="G94" i="1" s="1"/>
  <c r="E94" i="1"/>
  <c r="D94" i="1"/>
  <c r="C94" i="1"/>
  <c r="B94" i="1"/>
  <c r="Q93" i="1"/>
  <c r="N93" i="1"/>
  <c r="L93" i="1"/>
  <c r="K93" i="1"/>
  <c r="J93" i="1"/>
  <c r="I93" i="1"/>
  <c r="G93" i="1"/>
  <c r="E93" i="1"/>
  <c r="D93" i="1"/>
  <c r="B93" i="1"/>
  <c r="Q92" i="1"/>
  <c r="N92" i="1"/>
  <c r="L92" i="1"/>
  <c r="K92" i="1"/>
  <c r="J92" i="1"/>
  <c r="I92" i="1"/>
  <c r="G92" i="1" s="1"/>
  <c r="E92" i="1"/>
  <c r="D92" i="1"/>
  <c r="C92" i="1"/>
  <c r="B92" i="1"/>
  <c r="Q91" i="1"/>
  <c r="N91" i="1"/>
  <c r="L91" i="1"/>
  <c r="K91" i="1"/>
  <c r="I91" i="1"/>
  <c r="G91" i="1"/>
  <c r="E91" i="1"/>
  <c r="D91" i="1"/>
  <c r="B91" i="1"/>
  <c r="Q90" i="1"/>
  <c r="N90" i="1"/>
  <c r="L90" i="1"/>
  <c r="K90" i="1"/>
  <c r="J90" i="1" s="1"/>
  <c r="I90" i="1"/>
  <c r="G90" i="1" s="1"/>
  <c r="C90" i="1" s="1"/>
  <c r="E90" i="1"/>
  <c r="D90" i="1"/>
  <c r="B90" i="1"/>
  <c r="Q89" i="1"/>
  <c r="N89" i="1"/>
  <c r="L89" i="1"/>
  <c r="K89" i="1"/>
  <c r="I89" i="1"/>
  <c r="G89" i="1"/>
  <c r="E89" i="1"/>
  <c r="D89" i="1"/>
  <c r="C89" i="1"/>
  <c r="B89" i="1"/>
  <c r="Q88" i="1"/>
  <c r="N88" i="1"/>
  <c r="J88" i="1" s="1"/>
  <c r="L88" i="1"/>
  <c r="K88" i="1"/>
  <c r="I88" i="1"/>
  <c r="G88" i="1"/>
  <c r="E88" i="1"/>
  <c r="D88" i="1"/>
  <c r="C88" i="1"/>
  <c r="B88" i="1"/>
  <c r="Q87" i="1"/>
  <c r="N87" i="1"/>
  <c r="L87" i="1"/>
  <c r="K87" i="1"/>
  <c r="J87" i="1"/>
  <c r="I87" i="1"/>
  <c r="G87" i="1"/>
  <c r="C87" i="1" s="1"/>
  <c r="E87" i="1"/>
  <c r="D87" i="1"/>
  <c r="B87" i="1"/>
  <c r="Q86" i="1"/>
  <c r="N86" i="1"/>
  <c r="L86" i="1"/>
  <c r="K86" i="1"/>
  <c r="I86" i="1"/>
  <c r="G86" i="1" s="1"/>
  <c r="C86" i="1" s="1"/>
  <c r="E86" i="1"/>
  <c r="D86" i="1"/>
  <c r="B86" i="1"/>
  <c r="Q85" i="1"/>
  <c r="N85" i="1"/>
  <c r="L85" i="1"/>
  <c r="K85" i="1"/>
  <c r="J85" i="1"/>
  <c r="I85" i="1"/>
  <c r="G85" i="1"/>
  <c r="C85" i="1" s="1"/>
  <c r="E85" i="1"/>
  <c r="D85" i="1"/>
  <c r="B85" i="1"/>
  <c r="Q84" i="1"/>
  <c r="N84" i="1"/>
  <c r="L84" i="1"/>
  <c r="K84" i="1"/>
  <c r="I84" i="1"/>
  <c r="G84" i="1" s="1"/>
  <c r="E84" i="1"/>
  <c r="D84" i="1"/>
  <c r="C84" i="1"/>
  <c r="B84" i="1"/>
  <c r="Q83" i="1"/>
  <c r="N83" i="1"/>
  <c r="L83" i="1"/>
  <c r="K83" i="1"/>
  <c r="I83" i="1"/>
  <c r="G83" i="1"/>
  <c r="E83" i="1"/>
  <c r="D83" i="1"/>
  <c r="B83" i="1"/>
  <c r="Q82" i="1"/>
  <c r="N82" i="1"/>
  <c r="L82" i="1"/>
  <c r="K82" i="1"/>
  <c r="J82" i="1"/>
  <c r="I82" i="1"/>
  <c r="G82" i="1" s="1"/>
  <c r="C82" i="1" s="1"/>
  <c r="E82" i="1"/>
  <c r="D82" i="1"/>
  <c r="B82" i="1"/>
  <c r="Q81" i="1"/>
  <c r="N81" i="1"/>
  <c r="L81" i="1"/>
  <c r="K81" i="1"/>
  <c r="I81" i="1"/>
  <c r="G81" i="1"/>
  <c r="E81" i="1"/>
  <c r="D81" i="1"/>
  <c r="C81" i="1"/>
  <c r="B81" i="1"/>
  <c r="Q80" i="1"/>
  <c r="N80" i="1"/>
  <c r="J80" i="1" s="1"/>
  <c r="L80" i="1"/>
  <c r="K80" i="1"/>
  <c r="I80" i="1"/>
  <c r="G80" i="1"/>
  <c r="C80" i="1" s="1"/>
  <c r="E80" i="1"/>
  <c r="D80" i="1"/>
  <c r="B80" i="1"/>
  <c r="Q79" i="1"/>
  <c r="N79" i="1"/>
  <c r="L79" i="1"/>
  <c r="K79" i="1"/>
  <c r="J79" i="1"/>
  <c r="I79" i="1"/>
  <c r="G79" i="1" s="1"/>
  <c r="C79" i="1" s="1"/>
  <c r="E79" i="1"/>
  <c r="D79" i="1"/>
  <c r="B79" i="1"/>
  <c r="Q78" i="1"/>
  <c r="N78" i="1"/>
  <c r="L78" i="1"/>
  <c r="K78" i="1"/>
  <c r="I78" i="1"/>
  <c r="G78" i="1" s="1"/>
  <c r="E78" i="1"/>
  <c r="D78" i="1"/>
  <c r="C78" i="1"/>
  <c r="B78" i="1"/>
  <c r="Q77" i="1"/>
  <c r="N77" i="1"/>
  <c r="L77" i="1"/>
  <c r="K77" i="1"/>
  <c r="J77" i="1"/>
  <c r="I77" i="1"/>
  <c r="G77" i="1"/>
  <c r="C77" i="1" s="1"/>
  <c r="E77" i="1"/>
  <c r="D77" i="1"/>
  <c r="B77" i="1"/>
  <c r="Q76" i="1"/>
  <c r="N76" i="1"/>
  <c r="L76" i="1"/>
  <c r="K76" i="1"/>
  <c r="J76" i="1"/>
  <c r="I76" i="1"/>
  <c r="G76" i="1" s="1"/>
  <c r="E76" i="1"/>
  <c r="D76" i="1"/>
  <c r="C76" i="1"/>
  <c r="B76" i="1"/>
  <c r="Q75" i="1"/>
  <c r="N75" i="1"/>
  <c r="L75" i="1"/>
  <c r="K75" i="1"/>
  <c r="I75" i="1"/>
  <c r="G75" i="1"/>
  <c r="C75" i="1" s="1"/>
  <c r="E75" i="1"/>
  <c r="D75" i="1"/>
  <c r="B75" i="1"/>
  <c r="Q74" i="1"/>
  <c r="N74" i="1"/>
  <c r="L74" i="1"/>
  <c r="K74" i="1"/>
  <c r="J74" i="1"/>
  <c r="I74" i="1"/>
  <c r="G74" i="1" s="1"/>
  <c r="C74" i="1" s="1"/>
  <c r="E74" i="1"/>
  <c r="D74" i="1"/>
  <c r="B74" i="1"/>
  <c r="Q73" i="1"/>
  <c r="N73" i="1"/>
  <c r="L73" i="1"/>
  <c r="K73" i="1"/>
  <c r="I73" i="1"/>
  <c r="G73" i="1"/>
  <c r="E73" i="1"/>
  <c r="D73" i="1"/>
  <c r="C73" i="1"/>
  <c r="B73" i="1"/>
  <c r="Q72" i="1"/>
  <c r="N72" i="1"/>
  <c r="J72" i="1" s="1"/>
  <c r="L72" i="1"/>
  <c r="K72" i="1"/>
  <c r="I72" i="1"/>
  <c r="G72" i="1"/>
  <c r="E72" i="1"/>
  <c r="D72" i="1"/>
  <c r="B72" i="1"/>
  <c r="Q71" i="1"/>
  <c r="N71" i="1"/>
  <c r="L71" i="1"/>
  <c r="K71" i="1"/>
  <c r="J71" i="1"/>
  <c r="I71" i="1"/>
  <c r="G71" i="1"/>
  <c r="C71" i="1" s="1"/>
  <c r="E71" i="1"/>
  <c r="D71" i="1"/>
  <c r="B71" i="1"/>
  <c r="P70" i="1"/>
  <c r="L70" i="1"/>
  <c r="Q69" i="1"/>
  <c r="P69" i="1"/>
  <c r="N69" i="1"/>
  <c r="L69" i="1"/>
  <c r="K69" i="1"/>
  <c r="I69" i="1"/>
  <c r="G69" i="1"/>
  <c r="E69" i="1"/>
  <c r="D69" i="1"/>
  <c r="B69" i="1"/>
  <c r="Q68" i="1"/>
  <c r="P68" i="1"/>
  <c r="L68" i="1"/>
  <c r="K68" i="1"/>
  <c r="J68" i="1"/>
  <c r="E68" i="1"/>
  <c r="D68" i="1"/>
  <c r="C68" i="1" s="1"/>
  <c r="B68" i="1"/>
  <c r="Q67" i="1"/>
  <c r="P67" i="1"/>
  <c r="L67" i="1"/>
  <c r="K67" i="1"/>
  <c r="J67" i="1" s="1"/>
  <c r="E67" i="1"/>
  <c r="D67" i="1"/>
  <c r="C67" i="1"/>
  <c r="B67" i="1"/>
  <c r="Q66" i="1"/>
  <c r="P66" i="1"/>
  <c r="L66" i="1"/>
  <c r="J66" i="1" s="1"/>
  <c r="K66" i="1"/>
  <c r="E66" i="1"/>
  <c r="D66" i="1"/>
  <c r="C66" i="1"/>
  <c r="B66" i="1"/>
  <c r="Q65" i="1"/>
  <c r="P65" i="1"/>
  <c r="L65" i="1"/>
  <c r="K65" i="1"/>
  <c r="J65" i="1" s="1"/>
  <c r="E65" i="1"/>
  <c r="D65" i="1"/>
  <c r="C65" i="1"/>
  <c r="B65" i="1"/>
  <c r="Q64" i="1"/>
  <c r="Q58" i="1" s="1"/>
  <c r="P64" i="1"/>
  <c r="L64" i="1"/>
  <c r="K64" i="1"/>
  <c r="J64" i="1"/>
  <c r="E64" i="1"/>
  <c r="D64" i="1"/>
  <c r="C64" i="1" s="1"/>
  <c r="B64" i="1"/>
  <c r="Q63" i="1"/>
  <c r="P63" i="1"/>
  <c r="L63" i="1"/>
  <c r="K63" i="1"/>
  <c r="J63" i="1" s="1"/>
  <c r="E63" i="1"/>
  <c r="D63" i="1"/>
  <c r="C63" i="1" s="1"/>
  <c r="B63" i="1"/>
  <c r="Q62" i="1"/>
  <c r="P62" i="1"/>
  <c r="L62" i="1"/>
  <c r="K62" i="1"/>
  <c r="J62" i="1"/>
  <c r="E62" i="1"/>
  <c r="D62" i="1"/>
  <c r="B62" i="1"/>
  <c r="Q61" i="1"/>
  <c r="P61" i="1"/>
  <c r="L61" i="1"/>
  <c r="K61" i="1"/>
  <c r="J61" i="1"/>
  <c r="E61" i="1"/>
  <c r="D61" i="1"/>
  <c r="B61" i="1"/>
  <c r="Q60" i="1"/>
  <c r="P60" i="1"/>
  <c r="L60" i="1"/>
  <c r="K60" i="1"/>
  <c r="J60" i="1"/>
  <c r="E60" i="1"/>
  <c r="D60" i="1"/>
  <c r="C60" i="1" s="1"/>
  <c r="B60" i="1"/>
  <c r="Q59" i="1"/>
  <c r="P59" i="1"/>
  <c r="P58" i="1" s="1"/>
  <c r="L59" i="1"/>
  <c r="L58" i="1" s="1"/>
  <c r="K59" i="1"/>
  <c r="E59" i="1"/>
  <c r="D59" i="1"/>
  <c r="C59" i="1"/>
  <c r="B59" i="1"/>
  <c r="O58" i="1"/>
  <c r="N58" i="1"/>
  <c r="M58" i="1"/>
  <c r="I58" i="1"/>
  <c r="H58" i="1"/>
  <c r="G58" i="1"/>
  <c r="F58" i="1"/>
  <c r="Q57" i="1"/>
  <c r="P57" i="1"/>
  <c r="L57" i="1"/>
  <c r="K57" i="1"/>
  <c r="I57" i="1"/>
  <c r="E57" i="1"/>
  <c r="D57" i="1"/>
  <c r="C57" i="1" s="1"/>
  <c r="B57" i="1"/>
  <c r="Q56" i="1"/>
  <c r="P56" i="1"/>
  <c r="L56" i="1"/>
  <c r="K56" i="1"/>
  <c r="J56" i="1" s="1"/>
  <c r="I56" i="1"/>
  <c r="E56" i="1"/>
  <c r="D56" i="1"/>
  <c r="C56" i="1"/>
  <c r="B56" i="1"/>
  <c r="Q55" i="1"/>
  <c r="P55" i="1"/>
  <c r="N55" i="1" s="1"/>
  <c r="J55" i="1" s="1"/>
  <c r="L55" i="1"/>
  <c r="K55" i="1"/>
  <c r="I55" i="1"/>
  <c r="G55" i="1"/>
  <c r="E55" i="1"/>
  <c r="D55" i="1"/>
  <c r="B55" i="1"/>
  <c r="Q54" i="1"/>
  <c r="P54" i="1"/>
  <c r="N54" i="1"/>
  <c r="L54" i="1"/>
  <c r="K54" i="1"/>
  <c r="J54" i="1"/>
  <c r="I54" i="1"/>
  <c r="G54" i="1"/>
  <c r="C54" i="1" s="1"/>
  <c r="E54" i="1"/>
  <c r="D54" i="1"/>
  <c r="B54" i="1"/>
  <c r="Q53" i="1"/>
  <c r="P53" i="1"/>
  <c r="N53" i="1" s="1"/>
  <c r="J53" i="1" s="1"/>
  <c r="L53" i="1"/>
  <c r="K53" i="1"/>
  <c r="I53" i="1"/>
  <c r="G53" i="1" s="1"/>
  <c r="C53" i="1" s="1"/>
  <c r="E53" i="1"/>
  <c r="D53" i="1"/>
  <c r="B53" i="1"/>
  <c r="Q52" i="1"/>
  <c r="P52" i="1"/>
  <c r="N52" i="1"/>
  <c r="J52" i="1" s="1"/>
  <c r="L52" i="1"/>
  <c r="K52" i="1"/>
  <c r="I52" i="1"/>
  <c r="G52" i="1"/>
  <c r="E52" i="1"/>
  <c r="D52" i="1"/>
  <c r="B52" i="1"/>
  <c r="Q51" i="1"/>
  <c r="P51" i="1"/>
  <c r="N51" i="1" s="1"/>
  <c r="L51" i="1"/>
  <c r="K51" i="1"/>
  <c r="I51" i="1"/>
  <c r="G51" i="1" s="1"/>
  <c r="C51" i="1" s="1"/>
  <c r="E51" i="1"/>
  <c r="D51" i="1"/>
  <c r="B51" i="1"/>
  <c r="Q50" i="1"/>
  <c r="P50" i="1"/>
  <c r="N50" i="1"/>
  <c r="L50" i="1"/>
  <c r="K50" i="1"/>
  <c r="I50" i="1"/>
  <c r="G50" i="1"/>
  <c r="E50" i="1"/>
  <c r="D50" i="1"/>
  <c r="C50" i="1"/>
  <c r="B50" i="1"/>
  <c r="Q49" i="1"/>
  <c r="P49" i="1"/>
  <c r="N49" i="1" s="1"/>
  <c r="L49" i="1"/>
  <c r="K49" i="1"/>
  <c r="I49" i="1"/>
  <c r="G49" i="1"/>
  <c r="E49" i="1"/>
  <c r="D49" i="1"/>
  <c r="B49" i="1"/>
  <c r="Q48" i="1"/>
  <c r="P48" i="1"/>
  <c r="N48" i="1"/>
  <c r="L48" i="1"/>
  <c r="K48" i="1"/>
  <c r="J48" i="1"/>
  <c r="I48" i="1"/>
  <c r="G48" i="1"/>
  <c r="E48" i="1"/>
  <c r="D48" i="1"/>
  <c r="C48" i="1"/>
  <c r="B48" i="1"/>
  <c r="Q47" i="1"/>
  <c r="P47" i="1"/>
  <c r="N47" i="1" s="1"/>
  <c r="L47" i="1"/>
  <c r="K47" i="1"/>
  <c r="I47" i="1"/>
  <c r="G47" i="1"/>
  <c r="C47" i="1" s="1"/>
  <c r="E47" i="1"/>
  <c r="D47" i="1"/>
  <c r="B47" i="1"/>
  <c r="Q46" i="1"/>
  <c r="P46" i="1"/>
  <c r="N46" i="1"/>
  <c r="L46" i="1"/>
  <c r="K46" i="1"/>
  <c r="J46" i="1" s="1"/>
  <c r="I46" i="1"/>
  <c r="G46" i="1"/>
  <c r="C46" i="1" s="1"/>
  <c r="E46" i="1"/>
  <c r="D46" i="1"/>
  <c r="B46" i="1"/>
  <c r="Q45" i="1"/>
  <c r="P45" i="1"/>
  <c r="N45" i="1" s="1"/>
  <c r="L45" i="1"/>
  <c r="K45" i="1"/>
  <c r="I45" i="1"/>
  <c r="G45" i="1"/>
  <c r="C45" i="1" s="1"/>
  <c r="E45" i="1"/>
  <c r="D45" i="1"/>
  <c r="B45" i="1"/>
  <c r="Q44" i="1"/>
  <c r="P44" i="1"/>
  <c r="N44" i="1"/>
  <c r="L44" i="1"/>
  <c r="K44" i="1"/>
  <c r="I44" i="1"/>
  <c r="G44" i="1"/>
  <c r="E44" i="1"/>
  <c r="D44" i="1"/>
  <c r="C44" i="1"/>
  <c r="B44" i="1"/>
  <c r="Q43" i="1"/>
  <c r="P43" i="1"/>
  <c r="N43" i="1" s="1"/>
  <c r="L43" i="1"/>
  <c r="K43" i="1"/>
  <c r="I43" i="1"/>
  <c r="G43" i="1" s="1"/>
  <c r="C43" i="1" s="1"/>
  <c r="E43" i="1"/>
  <c r="D43" i="1"/>
  <c r="B43" i="1"/>
  <c r="Q42" i="1"/>
  <c r="P42" i="1"/>
  <c r="N42" i="1"/>
  <c r="L42" i="1"/>
  <c r="K42" i="1"/>
  <c r="J42" i="1"/>
  <c r="I42" i="1"/>
  <c r="G42" i="1"/>
  <c r="C42" i="1" s="1"/>
  <c r="E42" i="1"/>
  <c r="D42" i="1"/>
  <c r="B42" i="1"/>
  <c r="Q41" i="1"/>
  <c r="P41" i="1"/>
  <c r="N41" i="1" s="1"/>
  <c r="L41" i="1"/>
  <c r="K41" i="1"/>
  <c r="I41" i="1"/>
  <c r="G41" i="1"/>
  <c r="E41" i="1"/>
  <c r="D41" i="1"/>
  <c r="B41" i="1"/>
  <c r="Q40" i="1"/>
  <c r="P40" i="1"/>
  <c r="N40" i="1"/>
  <c r="J40" i="1" s="1"/>
  <c r="L40" i="1"/>
  <c r="K40" i="1"/>
  <c r="I40" i="1"/>
  <c r="G40" i="1"/>
  <c r="E40" i="1"/>
  <c r="D40" i="1"/>
  <c r="C40" i="1"/>
  <c r="B40" i="1"/>
  <c r="Q39" i="1"/>
  <c r="P39" i="1"/>
  <c r="N39" i="1" s="1"/>
  <c r="J39" i="1" s="1"/>
  <c r="L39" i="1"/>
  <c r="K39" i="1"/>
  <c r="I39" i="1"/>
  <c r="G39" i="1"/>
  <c r="E39" i="1"/>
  <c r="D39" i="1"/>
  <c r="B39" i="1"/>
  <c r="Q38" i="1"/>
  <c r="P38" i="1"/>
  <c r="N38" i="1"/>
  <c r="L38" i="1"/>
  <c r="K38" i="1"/>
  <c r="J38" i="1"/>
  <c r="I38" i="1"/>
  <c r="G38" i="1"/>
  <c r="C38" i="1" s="1"/>
  <c r="E38" i="1"/>
  <c r="D38" i="1"/>
  <c r="B38" i="1"/>
  <c r="Q37" i="1"/>
  <c r="P37" i="1"/>
  <c r="N37" i="1" s="1"/>
  <c r="J37" i="1" s="1"/>
  <c r="L37" i="1"/>
  <c r="K37" i="1"/>
  <c r="I37" i="1"/>
  <c r="G37" i="1" s="1"/>
  <c r="C37" i="1" s="1"/>
  <c r="E37" i="1"/>
  <c r="D37" i="1"/>
  <c r="B37" i="1"/>
  <c r="Q36" i="1"/>
  <c r="P36" i="1"/>
  <c r="N36" i="1"/>
  <c r="J36" i="1" s="1"/>
  <c r="L36" i="1"/>
  <c r="K36" i="1"/>
  <c r="I36" i="1"/>
  <c r="G36" i="1"/>
  <c r="C36" i="1" s="1"/>
  <c r="E36" i="1"/>
  <c r="D36" i="1"/>
  <c r="B36" i="1"/>
  <c r="Q35" i="1"/>
  <c r="P35" i="1"/>
  <c r="N35" i="1" s="1"/>
  <c r="L35" i="1"/>
  <c r="K35" i="1"/>
  <c r="I35" i="1"/>
  <c r="G35" i="1" s="1"/>
  <c r="C35" i="1" s="1"/>
  <c r="E35" i="1"/>
  <c r="D35" i="1"/>
  <c r="B35" i="1"/>
  <c r="Q34" i="1"/>
  <c r="P34" i="1"/>
  <c r="N34" i="1"/>
  <c r="L34" i="1"/>
  <c r="K34" i="1"/>
  <c r="I34" i="1"/>
  <c r="G34" i="1"/>
  <c r="E34" i="1"/>
  <c r="D34" i="1"/>
  <c r="C34" i="1"/>
  <c r="B34" i="1"/>
  <c r="Q33" i="1"/>
  <c r="P33" i="1"/>
  <c r="N33" i="1" s="1"/>
  <c r="L33" i="1"/>
  <c r="K33" i="1"/>
  <c r="I33" i="1"/>
  <c r="G33" i="1"/>
  <c r="E33" i="1"/>
  <c r="D33" i="1"/>
  <c r="D13" i="1" s="1"/>
  <c r="B33" i="1"/>
  <c r="Q32" i="1"/>
  <c r="P32" i="1"/>
  <c r="N32" i="1"/>
  <c r="L32" i="1"/>
  <c r="K32" i="1"/>
  <c r="J32" i="1"/>
  <c r="I32" i="1"/>
  <c r="G32" i="1"/>
  <c r="E32" i="1"/>
  <c r="D32" i="1"/>
  <c r="C32" i="1"/>
  <c r="B32" i="1"/>
  <c r="Q31" i="1"/>
  <c r="P31" i="1"/>
  <c r="N31" i="1" s="1"/>
  <c r="L31" i="1"/>
  <c r="K31" i="1"/>
  <c r="I31" i="1"/>
  <c r="G31" i="1"/>
  <c r="E31" i="1"/>
  <c r="D31" i="1"/>
  <c r="C31" i="1"/>
  <c r="B31" i="1"/>
  <c r="Q30" i="1"/>
  <c r="P30" i="1"/>
  <c r="N30" i="1"/>
  <c r="J30" i="1" s="1"/>
  <c r="L30" i="1"/>
  <c r="K30" i="1"/>
  <c r="I30" i="1"/>
  <c r="G30" i="1"/>
  <c r="E30" i="1"/>
  <c r="D30" i="1"/>
  <c r="B30" i="1"/>
  <c r="Q29" i="1"/>
  <c r="P29" i="1"/>
  <c r="N29" i="1"/>
  <c r="L29" i="1"/>
  <c r="K29" i="1"/>
  <c r="I29" i="1"/>
  <c r="G29" i="1"/>
  <c r="E29" i="1"/>
  <c r="D29" i="1"/>
  <c r="C29" i="1"/>
  <c r="B29" i="1"/>
  <c r="Q28" i="1"/>
  <c r="P28" i="1"/>
  <c r="N28" i="1"/>
  <c r="J28" i="1" s="1"/>
  <c r="L28" i="1"/>
  <c r="K28" i="1"/>
  <c r="I28" i="1"/>
  <c r="G28" i="1"/>
  <c r="E28" i="1"/>
  <c r="D28" i="1"/>
  <c r="B28" i="1"/>
  <c r="Q27" i="1"/>
  <c r="P27" i="1"/>
  <c r="N27" i="1"/>
  <c r="J27" i="1" s="1"/>
  <c r="L27" i="1"/>
  <c r="K27" i="1"/>
  <c r="I27" i="1"/>
  <c r="G27" i="1"/>
  <c r="E27" i="1"/>
  <c r="D27" i="1"/>
  <c r="C27" i="1"/>
  <c r="B27" i="1"/>
  <c r="Q26" i="1"/>
  <c r="P26" i="1"/>
  <c r="N26" i="1"/>
  <c r="J26" i="1" s="1"/>
  <c r="L26" i="1"/>
  <c r="K26" i="1"/>
  <c r="I26" i="1"/>
  <c r="G26" i="1"/>
  <c r="E26" i="1"/>
  <c r="D26" i="1"/>
  <c r="B26" i="1"/>
  <c r="Q25" i="1"/>
  <c r="P25" i="1"/>
  <c r="N25" i="1"/>
  <c r="L25" i="1"/>
  <c r="K25" i="1"/>
  <c r="I25" i="1"/>
  <c r="G25" i="1"/>
  <c r="E25" i="1"/>
  <c r="D25" i="1"/>
  <c r="C25" i="1"/>
  <c r="B25" i="1"/>
  <c r="Q24" i="1"/>
  <c r="P24" i="1"/>
  <c r="N24" i="1"/>
  <c r="J24" i="1" s="1"/>
  <c r="L24" i="1"/>
  <c r="K24" i="1"/>
  <c r="I24" i="1"/>
  <c r="G24" i="1"/>
  <c r="E24" i="1"/>
  <c r="D24" i="1"/>
  <c r="B24" i="1"/>
  <c r="Q23" i="1"/>
  <c r="P23" i="1"/>
  <c r="N23" i="1"/>
  <c r="L23" i="1"/>
  <c r="K23" i="1"/>
  <c r="I23" i="1"/>
  <c r="G23" i="1"/>
  <c r="E23" i="1"/>
  <c r="D23" i="1"/>
  <c r="C23" i="1"/>
  <c r="B23" i="1"/>
  <c r="Q22" i="1"/>
  <c r="P22" i="1"/>
  <c r="N22" i="1"/>
  <c r="J22" i="1" s="1"/>
  <c r="L22" i="1"/>
  <c r="K22" i="1"/>
  <c r="I22" i="1"/>
  <c r="G22" i="1"/>
  <c r="C22" i="1" s="1"/>
  <c r="E22" i="1"/>
  <c r="D22" i="1"/>
  <c r="B22" i="1"/>
  <c r="Q21" i="1"/>
  <c r="P21" i="1"/>
  <c r="N21" i="1"/>
  <c r="L21" i="1"/>
  <c r="K21" i="1"/>
  <c r="I21" i="1"/>
  <c r="G21" i="1"/>
  <c r="E21" i="1"/>
  <c r="D21" i="1"/>
  <c r="C21" i="1"/>
  <c r="B21" i="1"/>
  <c r="Q20" i="1"/>
  <c r="P20" i="1"/>
  <c r="N20" i="1"/>
  <c r="J20" i="1" s="1"/>
  <c r="L20" i="1"/>
  <c r="K20" i="1"/>
  <c r="I20" i="1"/>
  <c r="G20" i="1"/>
  <c r="E20" i="1"/>
  <c r="D20" i="1"/>
  <c r="B20" i="1"/>
  <c r="Q19" i="1"/>
  <c r="P19" i="1"/>
  <c r="N19" i="1"/>
  <c r="L19" i="1"/>
  <c r="K19" i="1"/>
  <c r="I19" i="1"/>
  <c r="G19" i="1"/>
  <c r="E19" i="1"/>
  <c r="D19" i="1"/>
  <c r="C19" i="1"/>
  <c r="B19" i="1"/>
  <c r="Q18" i="1"/>
  <c r="P18" i="1"/>
  <c r="N18" i="1"/>
  <c r="J18" i="1" s="1"/>
  <c r="L18" i="1"/>
  <c r="K18" i="1"/>
  <c r="I18" i="1"/>
  <c r="G18" i="1"/>
  <c r="E18" i="1"/>
  <c r="D18" i="1"/>
  <c r="B18" i="1"/>
  <c r="Q17" i="1"/>
  <c r="P17" i="1"/>
  <c r="N17" i="1"/>
  <c r="J17" i="1" s="1"/>
  <c r="L17" i="1"/>
  <c r="K17" i="1"/>
  <c r="I17" i="1"/>
  <c r="G17" i="1"/>
  <c r="E17" i="1"/>
  <c r="D17" i="1"/>
  <c r="C17" i="1"/>
  <c r="B17" i="1"/>
  <c r="Q16" i="1"/>
  <c r="P16" i="1"/>
  <c r="N16" i="1"/>
  <c r="J16" i="1" s="1"/>
  <c r="L16" i="1"/>
  <c r="K16" i="1"/>
  <c r="I16" i="1"/>
  <c r="G16" i="1"/>
  <c r="E16" i="1"/>
  <c r="D16" i="1"/>
  <c r="B16" i="1"/>
  <c r="Q15" i="1"/>
  <c r="P15" i="1"/>
  <c r="N15" i="1"/>
  <c r="L15" i="1"/>
  <c r="K15" i="1"/>
  <c r="K13" i="1" s="1"/>
  <c r="I15" i="1"/>
  <c r="G15" i="1"/>
  <c r="E15" i="1"/>
  <c r="D15" i="1"/>
  <c r="C15" i="1"/>
  <c r="B15" i="1"/>
  <c r="Q14" i="1"/>
  <c r="P14" i="1"/>
  <c r="N14" i="1"/>
  <c r="J14" i="1" s="1"/>
  <c r="L14" i="1"/>
  <c r="K14" i="1"/>
  <c r="I14" i="1"/>
  <c r="G14" i="1"/>
  <c r="E14" i="1"/>
  <c r="D14" i="1"/>
  <c r="C14" i="1"/>
  <c r="B14" i="1"/>
  <c r="L13" i="1" l="1"/>
  <c r="L12" i="1" s="1"/>
  <c r="G13" i="1"/>
  <c r="J25" i="1"/>
  <c r="C30" i="1"/>
  <c r="C52" i="1"/>
  <c r="C121" i="1"/>
  <c r="C113" i="1" s="1"/>
  <c r="C110" i="1" s="1"/>
  <c r="E149" i="1"/>
  <c r="J168" i="1"/>
  <c r="C16" i="1"/>
  <c r="G239" i="1"/>
  <c r="C239" i="1" s="1"/>
  <c r="I233" i="1"/>
  <c r="J15" i="1"/>
  <c r="J13" i="1" s="1"/>
  <c r="C20" i="1"/>
  <c r="J84" i="1"/>
  <c r="N70" i="1"/>
  <c r="C251" i="1"/>
  <c r="C233" i="1" s="1"/>
  <c r="I13" i="1"/>
  <c r="J19" i="1"/>
  <c r="C24" i="1"/>
  <c r="F11" i="1"/>
  <c r="J225" i="1"/>
  <c r="J224" i="1" s="1"/>
  <c r="N224" i="1"/>
  <c r="C267" i="1"/>
  <c r="C266" i="1" s="1"/>
  <c r="E266" i="1"/>
  <c r="J271" i="1"/>
  <c r="N266" i="1"/>
  <c r="C212" i="1"/>
  <c r="N13" i="1"/>
  <c r="N12" i="1" s="1"/>
  <c r="C18" i="1"/>
  <c r="J29" i="1"/>
  <c r="J50" i="1"/>
  <c r="E70" i="1"/>
  <c r="E113" i="1"/>
  <c r="E110" i="1" s="1"/>
  <c r="Q13" i="1"/>
  <c r="Q12" i="1" s="1"/>
  <c r="J21" i="1"/>
  <c r="C26" i="1"/>
  <c r="J34" i="1"/>
  <c r="J44" i="1"/>
  <c r="E13" i="1"/>
  <c r="J69" i="1"/>
  <c r="K58" i="1"/>
  <c r="K12" i="1" s="1"/>
  <c r="K11" i="1" s="1"/>
  <c r="C203" i="1"/>
  <c r="C199" i="1" s="1"/>
  <c r="G199" i="1"/>
  <c r="J23" i="1"/>
  <c r="C28" i="1"/>
  <c r="C72" i="1"/>
  <c r="D70" i="1"/>
  <c r="S223" i="1"/>
  <c r="K70" i="1"/>
  <c r="J89" i="1"/>
  <c r="C171" i="1"/>
  <c r="J197" i="1"/>
  <c r="N199" i="1"/>
  <c r="J200" i="1"/>
  <c r="I221" i="1"/>
  <c r="G222" i="1"/>
  <c r="C262" i="1"/>
  <c r="C33" i="1"/>
  <c r="C49" i="1"/>
  <c r="C93" i="1"/>
  <c r="P168" i="1"/>
  <c r="P167" i="1" s="1"/>
  <c r="J175" i="1"/>
  <c r="C186" i="1"/>
  <c r="J207" i="1"/>
  <c r="Q223" i="1"/>
  <c r="J238" i="1"/>
  <c r="J233" i="1" s="1"/>
  <c r="C261" i="1"/>
  <c r="P13" i="1"/>
  <c r="P12" i="1" s="1"/>
  <c r="J35" i="1"/>
  <c r="J51" i="1"/>
  <c r="C62" i="1"/>
  <c r="C58" i="1" s="1"/>
  <c r="D58" i="1"/>
  <c r="D12" i="1" s="1"/>
  <c r="D11" i="1" s="1"/>
  <c r="J86" i="1"/>
  <c r="J105" i="1"/>
  <c r="G113" i="1"/>
  <c r="C131" i="1"/>
  <c r="C142" i="1"/>
  <c r="G146" i="1"/>
  <c r="C147" i="1"/>
  <c r="C146" i="1" s="1"/>
  <c r="L149" i="1"/>
  <c r="C151" i="1"/>
  <c r="L168" i="1"/>
  <c r="L167" i="1" s="1"/>
  <c r="C217" i="1"/>
  <c r="N231" i="1"/>
  <c r="E233" i="1"/>
  <c r="J246" i="1"/>
  <c r="C260" i="1"/>
  <c r="J41" i="1"/>
  <c r="C83" i="1"/>
  <c r="J45" i="1"/>
  <c r="J57" i="1"/>
  <c r="C61" i="1"/>
  <c r="E58" i="1"/>
  <c r="J81" i="1"/>
  <c r="C99" i="1"/>
  <c r="C109" i="1"/>
  <c r="G168" i="1"/>
  <c r="N168" i="1"/>
  <c r="N167" i="1" s="1"/>
  <c r="J195" i="1"/>
  <c r="L212" i="1"/>
  <c r="U213" i="1" s="1"/>
  <c r="U214" i="1" s="1"/>
  <c r="C39" i="1"/>
  <c r="C55" i="1"/>
  <c r="C168" i="1"/>
  <c r="C167" i="1" s="1"/>
  <c r="P233" i="1"/>
  <c r="J33" i="1"/>
  <c r="C41" i="1"/>
  <c r="J49" i="1"/>
  <c r="Q70" i="1"/>
  <c r="J78" i="1"/>
  <c r="J97" i="1"/>
  <c r="Q113" i="1"/>
  <c r="Q110" i="1" s="1"/>
  <c r="C123" i="1"/>
  <c r="C134" i="1"/>
  <c r="G149" i="1"/>
  <c r="C178" i="1"/>
  <c r="C194" i="1"/>
  <c r="G195" i="1"/>
  <c r="G212" i="1"/>
  <c r="I224" i="1"/>
  <c r="I223" i="1" s="1"/>
  <c r="C257" i="1"/>
  <c r="C265" i="1"/>
  <c r="J31" i="1"/>
  <c r="J47" i="1"/>
  <c r="C107" i="1"/>
  <c r="C115" i="1"/>
  <c r="C126" i="1"/>
  <c r="C154" i="1"/>
  <c r="E223" i="1"/>
  <c r="E212" i="1"/>
  <c r="G224" i="1"/>
  <c r="C225" i="1"/>
  <c r="C224" i="1" s="1"/>
  <c r="J43" i="1"/>
  <c r="G70" i="1"/>
  <c r="I70" i="1"/>
  <c r="J73" i="1"/>
  <c r="J70" i="1" s="1"/>
  <c r="C91" i="1"/>
  <c r="C101" i="1"/>
  <c r="J209" i="1"/>
  <c r="L224" i="1"/>
  <c r="L223" i="1" s="1"/>
  <c r="G233" i="1"/>
  <c r="N233" i="1"/>
  <c r="C264" i="1"/>
  <c r="J267" i="1"/>
  <c r="J272" i="1"/>
  <c r="J59" i="1"/>
  <c r="J58" i="1" s="1"/>
  <c r="C69" i="1"/>
  <c r="J113" i="1"/>
  <c r="J110" i="1" s="1"/>
  <c r="P224" i="1"/>
  <c r="P223" i="1" s="1"/>
  <c r="C256" i="1"/>
  <c r="J270" i="1"/>
  <c r="E278" i="1"/>
  <c r="J75" i="1"/>
  <c r="J83" i="1"/>
  <c r="J91" i="1"/>
  <c r="J99" i="1"/>
  <c r="J107" i="1"/>
  <c r="J268" i="1"/>
  <c r="J149" i="1"/>
  <c r="E168" i="1"/>
  <c r="E167" i="1" s="1"/>
  <c r="L195" i="1"/>
  <c r="J201" i="1"/>
  <c r="Q212" i="1"/>
  <c r="C218" i="1"/>
  <c r="H223" i="1"/>
  <c r="H11" i="1" s="1"/>
  <c r="Q266" i="1"/>
  <c r="O273" i="1"/>
  <c r="O11" i="1" s="1"/>
  <c r="J12" i="1" l="1"/>
  <c r="C222" i="1"/>
  <c r="C221" i="1" s="1"/>
  <c r="G221" i="1"/>
  <c r="C223" i="1"/>
  <c r="J199" i="1"/>
  <c r="C70" i="1"/>
  <c r="E12" i="1"/>
  <c r="E11" i="1" s="1"/>
  <c r="I12" i="1"/>
  <c r="I11" i="1" s="1"/>
  <c r="C13" i="1"/>
  <c r="G12" i="1"/>
  <c r="C149" i="1"/>
  <c r="C255" i="1"/>
  <c r="G223" i="1"/>
  <c r="J167" i="1"/>
  <c r="L11" i="1"/>
  <c r="G110" i="1"/>
  <c r="P11" i="1"/>
  <c r="N223" i="1"/>
  <c r="N11" i="1" s="1"/>
  <c r="Q11" i="1"/>
  <c r="J266" i="1"/>
  <c r="G167" i="1"/>
  <c r="J223" i="1"/>
  <c r="G11" i="1" l="1"/>
  <c r="C12" i="1"/>
  <c r="C11" i="1" s="1"/>
  <c r="J11" i="1"/>
</calcChain>
</file>

<file path=xl/comments1.xml><?xml version="1.0" encoding="utf-8"?>
<comments xmlns="http://schemas.openxmlformats.org/spreadsheetml/2006/main">
  <authors>
    <author>SONGNGOC</author>
    <author>Admin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SONGNGOC:</t>
        </r>
        <r>
          <rPr>
            <sz val="9"/>
            <color indexed="81"/>
            <rFont val="Tahoma"/>
            <family val="2"/>
          </rPr>
          <t xml:space="preserve">
Đã cộng cả cắm mốc. Stt 175
</t>
        </r>
      </text>
    </comment>
    <comment ref="C69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trong dự toán 11.437
</t>
        </r>
      </text>
    </comment>
    <comment ref="Q132" authorId="0" shapeId="0">
      <text>
        <r>
          <rPr>
            <b/>
            <sz val="9"/>
            <color indexed="81"/>
            <rFont val="Tahoma"/>
            <family val="2"/>
          </rPr>
          <t>SONGNGOC:</t>
        </r>
        <r>
          <rPr>
            <sz val="9"/>
            <color indexed="81"/>
            <rFont val="Tahoma"/>
            <family val="2"/>
          </rPr>
          <t xml:space="preserve">
Số dư còn lại chuyển nguồn hay hủy???
</t>
        </r>
      </text>
    </comment>
    <comment ref="Q141" authorId="0" shapeId="0">
      <text>
        <r>
          <rPr>
            <b/>
            <sz val="9"/>
            <color indexed="81"/>
            <rFont val="Tahoma"/>
            <family val="2"/>
          </rPr>
          <t>SONGNGOC:</t>
        </r>
        <r>
          <rPr>
            <sz val="9"/>
            <color indexed="81"/>
            <rFont val="Tahoma"/>
            <family val="2"/>
          </rPr>
          <t xml:space="preserve">
Kiểm tra lại số dư còn lại. 2 bản khác nhau
</t>
        </r>
      </text>
    </comment>
  </commentList>
</comments>
</file>

<file path=xl/sharedStrings.xml><?xml version="1.0" encoding="utf-8"?>
<sst xmlns="http://schemas.openxmlformats.org/spreadsheetml/2006/main" count="107" uniqueCount="90">
  <si>
    <t>UBND TỈNH QUẢNG BÌNH</t>
  </si>
  <si>
    <t>Biểu số 66/CK-NSNN</t>
  </si>
  <si>
    <t>QUYẾT TOÁN CHI NGÂN SÁCH CẤP TỈNH CHO TỪNG CƠ QUAN, TỔ CHỨC NĂM 2018</t>
  </si>
  <si>
    <t>(Quyết toán đã được Hội đồng nhân dân phê chuẩn)</t>
  </si>
  <si>
    <t>(Kèm theo Quyết định số            /QĐ-UBND ngày         tháng       năm 20        của UBND tỉnh Quảng Bình)</t>
  </si>
  <si>
    <t>ĐVT: triệu đồng</t>
  </si>
  <si>
    <t>TT</t>
  </si>
  <si>
    <t>Tên đơn vị</t>
  </si>
  <si>
    <t>Dự toán</t>
  </si>
  <si>
    <t>Quyết toán</t>
  </si>
  <si>
    <t>Chi chuyển nguồn</t>
  </si>
  <si>
    <t>So sánh</t>
  </si>
  <si>
    <t>Tổng số</t>
  </si>
  <si>
    <t xml:space="preserve"> Chi đầu tư phát triển (không kể CTMTQG)</t>
  </si>
  <si>
    <t>Chi thường xuyên (không kể CTMTQG)</t>
  </si>
  <si>
    <t>Chi trả nợ lãi</t>
  </si>
  <si>
    <t>Chi chương trình MTQG</t>
  </si>
  <si>
    <t xml:space="preserve"> Chi đầu tư phát triển</t>
  </si>
  <si>
    <t>Chi thường xuyên</t>
  </si>
  <si>
    <t>TỔNG SỐ</t>
  </si>
  <si>
    <t>I</t>
  </si>
  <si>
    <t>KHỐI HÀNH CHÍNH</t>
  </si>
  <si>
    <t>A</t>
  </si>
  <si>
    <t xml:space="preserve">  QLNN</t>
  </si>
  <si>
    <t>B</t>
  </si>
  <si>
    <t xml:space="preserve"> Đảng</t>
  </si>
  <si>
    <t>C</t>
  </si>
  <si>
    <t xml:space="preserve"> Đoàn thể </t>
  </si>
  <si>
    <t xml:space="preserve"> </t>
  </si>
  <si>
    <t>II</t>
  </si>
  <si>
    <t>SỰ NGHIỆP GIÁO DỤC</t>
  </si>
  <si>
    <t xml:space="preserve"> A</t>
  </si>
  <si>
    <t>Sở Giáo dục</t>
  </si>
  <si>
    <t>Sở Lao động-TBXH</t>
  </si>
  <si>
    <t>Khối Trường THPT</t>
  </si>
  <si>
    <t>D</t>
  </si>
  <si>
    <t>Hình thức giáo dục khác</t>
  </si>
  <si>
    <t>Trung tâm TTN Bắc T.Bộ</t>
  </si>
  <si>
    <t xml:space="preserve"> Nhà văn hoá Thiếu Nhi</t>
  </si>
  <si>
    <t>III</t>
  </si>
  <si>
    <t>SỰ NGHIỆP ĐÀO TẠO</t>
  </si>
  <si>
    <t>IV</t>
  </si>
  <si>
    <t xml:space="preserve"> SỰ NGHIỆP Y TẾ</t>
  </si>
  <si>
    <t xml:space="preserve"> Các đơn vị thuộc Sở</t>
  </si>
  <si>
    <t xml:space="preserve"> B</t>
  </si>
  <si>
    <t>Các đơn vị SN Y tế khác</t>
  </si>
  <si>
    <t>Ban bảo vệ CSSK</t>
  </si>
  <si>
    <t>Chi cục Dân số (Sự nghiệp dân số)</t>
  </si>
  <si>
    <t>DA Hỗ trợ y tế các tỉnh Bắc Trung Bộ</t>
  </si>
  <si>
    <t>V</t>
  </si>
  <si>
    <t>SỰ NGHIỆP VH -TT-DL</t>
  </si>
  <si>
    <t>Sở Văn hoá-Thể thao-Du lịch</t>
  </si>
  <si>
    <t>Đoàn Nghệ thuật Truyền thống</t>
  </si>
  <si>
    <t>Trung tâm văn hoá Tỉnh</t>
  </si>
  <si>
    <t>Tạp chí  Văn hoá</t>
  </si>
  <si>
    <t>BQL Di tích danh thắng</t>
  </si>
  <si>
    <t>Bảo tàng tổng hợp</t>
  </si>
  <si>
    <t>Thư viện tỉnh</t>
  </si>
  <si>
    <t>Tr. tâm phát hành phim và C.Bóng</t>
  </si>
  <si>
    <t>Tạp chí Nhật Lệ</t>
  </si>
  <si>
    <t>Trung tâm Thể dục thể thao</t>
  </si>
  <si>
    <t>Hội Nhà báo</t>
  </si>
  <si>
    <t>Báo Quảng Bình</t>
  </si>
  <si>
    <t>VI</t>
  </si>
  <si>
    <t>SN  KH VÀ CN</t>
  </si>
  <si>
    <t xml:space="preserve"> Sở khoa học công nghệ</t>
  </si>
  <si>
    <t>Trung tâm Thông tin KHCN</t>
  </si>
  <si>
    <t>Chi cục Tiêu chuẩn Đo lường CL</t>
  </si>
  <si>
    <t>Tr. tâm ứng dụng tiến bộ KHCN</t>
  </si>
  <si>
    <t>Tr. tâm Tin học VP UBND tỉnh</t>
  </si>
  <si>
    <t>Sở Thông tin truyền thông (SN Thông tin Tr. thông</t>
  </si>
  <si>
    <t>T.tâm CNTT&amp; Truyền thông</t>
  </si>
  <si>
    <t>Trung tâm kỹ thuật đo lường thử nghiệm</t>
  </si>
  <si>
    <t>VII</t>
  </si>
  <si>
    <t>SN PHÁT THANH TH</t>
  </si>
  <si>
    <t>Đài PT-TH Quảng Bình</t>
  </si>
  <si>
    <t>VIII</t>
  </si>
  <si>
    <t>SỰ NGHIỆP KINH TẾ</t>
  </si>
  <si>
    <t>Sự nghiệp Ngành NN</t>
  </si>
  <si>
    <t xml:space="preserve">  Sự nghiệp giao thông</t>
  </si>
  <si>
    <t>Sở Giáo thông( Sự nghiệp GT)</t>
  </si>
  <si>
    <t xml:space="preserve"> Các đơn vị khác</t>
  </si>
  <si>
    <t>IX</t>
  </si>
  <si>
    <t>SN Tài nguyên-MT</t>
  </si>
  <si>
    <t>X</t>
  </si>
  <si>
    <t xml:space="preserve"> ĐẢM BẢO XÃ HỘI</t>
  </si>
  <si>
    <t>XI</t>
  </si>
  <si>
    <t>CHI KHÁC</t>
  </si>
  <si>
    <t>XIII</t>
  </si>
  <si>
    <t>CÁC ĐƠN VỊ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</si>
</sst>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name val=".VnArial Narrow"/>
    </font>
    <font>
      <sz val="12"/>
      <name val=".VnArial Narrow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2"/>
      <name val=".VnTime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u val="singleAccounting"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8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5" fillId="0" borderId="0" xfId="2" applyFont="1" applyFill="1" applyAlignment="1">
      <alignment horizontal="center"/>
    </xf>
    <xf numFmtId="0" fontId="3" fillId="0" borderId="0" xfId="2" applyFont="1" applyFill="1" applyAlignment="1">
      <alignment horizontal="right"/>
    </xf>
    <xf numFmtId="0" fontId="5" fillId="0" borderId="0" xfId="2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0" xfId="2" applyFont="1" applyFill="1"/>
    <xf numFmtId="0" fontId="3" fillId="0" borderId="0" xfId="2" applyFont="1" applyFill="1" applyAlignment="1">
      <alignment horizontal="center"/>
    </xf>
    <xf numFmtId="0" fontId="3" fillId="0" borderId="0" xfId="2" applyFont="1" applyFill="1" applyAlignment="1"/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/>
    <xf numFmtId="0" fontId="7" fillId="0" borderId="0" xfId="0" applyFont="1" applyFill="1" applyBorder="1" applyAlignment="1"/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/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3" fontId="9" fillId="0" borderId="6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3" fontId="9" fillId="0" borderId="7" xfId="0" applyNumberFormat="1" applyFont="1" applyFill="1" applyBorder="1" applyAlignment="1">
      <alignment horizontal="center" vertical="center" wrapText="1"/>
    </xf>
    <xf numFmtId="3" fontId="10" fillId="0" borderId="8" xfId="0" applyNumberFormat="1" applyFont="1" applyFill="1" applyBorder="1" applyAlignment="1">
      <alignment horizontal="center" vertical="center" wrapText="1"/>
    </xf>
    <xf numFmtId="3" fontId="10" fillId="0" borderId="8" xfId="0" applyNumberFormat="1" applyFont="1" applyFill="1" applyBorder="1" applyAlignment="1">
      <alignment horizontal="left" vertical="center" wrapText="1"/>
    </xf>
    <xf numFmtId="3" fontId="10" fillId="0" borderId="9" xfId="0" applyNumberFormat="1" applyFont="1" applyFill="1" applyBorder="1" applyAlignment="1">
      <alignment horizontal="right" vertical="center" wrapText="1"/>
    </xf>
    <xf numFmtId="3" fontId="10" fillId="0" borderId="9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3" fontId="10" fillId="0" borderId="0" xfId="0" applyNumberFormat="1" applyFont="1" applyFill="1" applyAlignment="1">
      <alignment horizontal="center" vertical="center" wrapText="1"/>
    </xf>
    <xf numFmtId="3" fontId="10" fillId="0" borderId="9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3" fontId="8" fillId="0" borderId="9" xfId="0" applyNumberFormat="1" applyFont="1" applyFill="1" applyBorder="1" applyAlignment="1">
      <alignment horizontal="center" vertical="center" wrapText="1"/>
    </xf>
    <xf numFmtId="3" fontId="8" fillId="0" borderId="9" xfId="0" applyNumberFormat="1" applyFont="1" applyFill="1" applyBorder="1" applyAlignment="1">
      <alignment horizontal="left" vertical="center" wrapText="1"/>
    </xf>
    <xf numFmtId="164" fontId="8" fillId="0" borderId="9" xfId="1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164" fontId="8" fillId="0" borderId="10" xfId="1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9" fillId="0" borderId="9" xfId="0" applyNumberFormat="1" applyFont="1" applyFill="1" applyBorder="1" applyAlignment="1">
      <alignment horizontal="left" vertical="center" wrapText="1"/>
    </xf>
    <xf numFmtId="164" fontId="8" fillId="0" borderId="9" xfId="1" applyNumberFormat="1" applyFont="1" applyFill="1" applyBorder="1" applyAlignment="1">
      <alignment horizontal="right" vertical="center" wrapText="1"/>
    </xf>
    <xf numFmtId="3" fontId="8" fillId="0" borderId="9" xfId="0" applyNumberFormat="1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 vertical="center" wrapText="1"/>
    </xf>
    <xf numFmtId="164" fontId="10" fillId="0" borderId="9" xfId="1" applyNumberFormat="1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center" vertical="center" wrapText="1"/>
    </xf>
    <xf numFmtId="164" fontId="12" fillId="0" borderId="9" xfId="1" applyNumberFormat="1" applyFont="1" applyFill="1" applyBorder="1" applyAlignment="1">
      <alignment horizontal="right" vertical="center" wrapText="1"/>
    </xf>
    <xf numFmtId="3" fontId="11" fillId="0" borderId="9" xfId="0" applyNumberFormat="1" applyFont="1" applyFill="1" applyBorder="1" applyAlignment="1">
      <alignment horizontal="right" vertical="center" wrapText="1"/>
    </xf>
    <xf numFmtId="3" fontId="9" fillId="0" borderId="9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left" vertical="center" wrapText="1"/>
    </xf>
    <xf numFmtId="164" fontId="9" fillId="0" borderId="9" xfId="1" applyNumberFormat="1" applyFont="1" applyFill="1" applyBorder="1" applyAlignment="1">
      <alignment horizontal="center" vertical="center" wrapText="1"/>
    </xf>
    <xf numFmtId="3" fontId="8" fillId="0" borderId="11" xfId="0" applyNumberFormat="1" applyFont="1" applyFill="1" applyBorder="1" applyAlignment="1">
      <alignment horizontal="center" vertical="center" wrapText="1"/>
    </xf>
    <xf numFmtId="3" fontId="8" fillId="0" borderId="11" xfId="0" applyNumberFormat="1" applyFont="1" applyFill="1" applyBorder="1" applyAlignment="1">
      <alignment horizontal="left" vertical="center" wrapText="1"/>
    </xf>
    <xf numFmtId="164" fontId="8" fillId="0" borderId="11" xfId="1" applyNumberFormat="1" applyFont="1" applyFill="1" applyBorder="1" applyAlignment="1">
      <alignment horizontal="center" vertical="center" wrapText="1"/>
    </xf>
    <xf numFmtId="3" fontId="9" fillId="0" borderId="9" xfId="0" applyNumberFormat="1" applyFont="1" applyFill="1" applyBorder="1"/>
    <xf numFmtId="3" fontId="9" fillId="0" borderId="9" xfId="0" applyNumberFormat="1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3" fontId="8" fillId="0" borderId="9" xfId="0" applyNumberFormat="1" applyFont="1" applyFill="1" applyBorder="1" applyAlignment="1"/>
    <xf numFmtId="3" fontId="8" fillId="0" borderId="9" xfId="1" applyNumberFormat="1" applyFont="1" applyFill="1" applyBorder="1" applyAlignment="1">
      <alignment horizontal="right" vertical="center" wrapText="1"/>
    </xf>
    <xf numFmtId="3" fontId="9" fillId="0" borderId="9" xfId="0" applyNumberFormat="1" applyFont="1" applyFill="1" applyBorder="1" applyAlignment="1"/>
    <xf numFmtId="3" fontId="8" fillId="0" borderId="9" xfId="0" applyNumberFormat="1" applyFont="1" applyFill="1" applyBorder="1"/>
    <xf numFmtId="0" fontId="9" fillId="0" borderId="9" xfId="0" applyFont="1" applyFill="1" applyBorder="1" applyAlignment="1"/>
    <xf numFmtId="0" fontId="8" fillId="0" borderId="9" xfId="0" applyFont="1" applyFill="1" applyBorder="1"/>
    <xf numFmtId="3" fontId="9" fillId="0" borderId="12" xfId="0" applyNumberFormat="1" applyFont="1" applyFill="1" applyBorder="1"/>
    <xf numFmtId="3" fontId="9" fillId="0" borderId="12" xfId="0" applyNumberFormat="1" applyFont="1" applyFill="1" applyBorder="1" applyAlignment="1">
      <alignment horizontal="left"/>
    </xf>
    <xf numFmtId="3" fontId="9" fillId="0" borderId="12" xfId="1" applyNumberFormat="1" applyFont="1" applyFill="1" applyBorder="1" applyAlignment="1">
      <alignment horizontal="right" vertical="center" wrapText="1"/>
    </xf>
    <xf numFmtId="3" fontId="9" fillId="0" borderId="0" xfId="0" applyNumberFormat="1" applyFont="1" applyFill="1"/>
    <xf numFmtId="0" fontId="8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et%20ha/VIET%20HA%20(D)/VAN%20BAN%20VIET%20HA/NAM%202020/c&#244;ng%20khai%202018/TONGQUYETTOAN2018-PK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CacPhongBan\PhongQuanLyNganSach\LeVietHa\C%20Huong\c&#244;ng%20khai%202018\TONGQUYETTOAN2018-PKHv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CacPhongBan\PhongQuanLyNganSach\LeVietHa\C%20Huong\c&#244;ng%20khai%202018\TONGQUYETTOAN2018-PK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Nghi%20quyet%20387%20va%20ND%2073\NQ%20387%20hoan%20thien%20trinh%20Bo%20lan%202%20(20042016)\Bieu%2013_PL%20Danh%20gia%20thu%20NSNN%20theo%20sac%20thue_FIXED%20(P&#272;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"/>
      <sheetName val="59.31"/>
      <sheetName val="60.31"/>
      <sheetName val="61.31"/>
      <sheetName val="62.31"/>
      <sheetName val="63.31"/>
      <sheetName val="64.31"/>
      <sheetName val="60.342"/>
      <sheetName val="61.342"/>
      <sheetName val="CHITIET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  <sheetName val="vay"/>
      <sheetName val="Sheet1"/>
      <sheetName val="Sheet2"/>
    </sheetNames>
    <sheetDataSet>
      <sheetData sheetId="0">
        <row r="10">
          <cell r="C10">
            <v>1977550000000</v>
          </cell>
        </row>
      </sheetData>
      <sheetData sheetId="1"/>
      <sheetData sheetId="2">
        <row r="12">
          <cell r="C12">
            <v>122000000000</v>
          </cell>
        </row>
      </sheetData>
      <sheetData sheetId="3">
        <row r="10">
          <cell r="D10">
            <v>3779304000655</v>
          </cell>
        </row>
      </sheetData>
      <sheetData sheetId="4">
        <row r="9">
          <cell r="C9">
            <v>3506631000000</v>
          </cell>
        </row>
      </sheetData>
      <sheetData sheetId="5">
        <row r="11">
          <cell r="D11">
            <v>727880000000</v>
          </cell>
        </row>
      </sheetData>
      <sheetData sheetId="6">
        <row r="14">
          <cell r="B14" t="str">
            <v>Sở Lao động-TBXH</v>
          </cell>
          <cell r="C14">
            <v>49395.099000000002</v>
          </cell>
          <cell r="D14">
            <v>28146.098999999998</v>
          </cell>
          <cell r="E14">
            <v>18178</v>
          </cell>
          <cell r="I14">
            <v>3071</v>
          </cell>
          <cell r="K14">
            <v>27567.903899999998</v>
          </cell>
          <cell r="L14">
            <v>16986</v>
          </cell>
          <cell r="P14">
            <v>855</v>
          </cell>
        </row>
        <row r="15">
          <cell r="B15" t="str">
            <v>Sở Nông nghiệp &amp;PTNT</v>
          </cell>
          <cell r="D15">
            <v>257114.17251599999</v>
          </cell>
          <cell r="E15">
            <v>9109</v>
          </cell>
          <cell r="I15">
            <v>380</v>
          </cell>
          <cell r="K15">
            <v>116066.93736499999</v>
          </cell>
          <cell r="L15">
            <v>9075</v>
          </cell>
          <cell r="P15">
            <v>390</v>
          </cell>
        </row>
        <row r="16">
          <cell r="B16" t="str">
            <v>Chi cục Chăn nuôi và Thú Y tỉnh</v>
          </cell>
          <cell r="E16">
            <v>12056</v>
          </cell>
          <cell r="L16">
            <v>11369</v>
          </cell>
        </row>
        <row r="17">
          <cell r="B17" t="str">
            <v>Chi cục Trồng trọt và bảo vệ thực vật</v>
          </cell>
          <cell r="E17">
            <v>7834</v>
          </cell>
          <cell r="L17">
            <v>5765</v>
          </cell>
          <cell r="P17">
            <v>400</v>
          </cell>
        </row>
        <row r="18">
          <cell r="B18" t="str">
            <v>CC quản lý chất lượng nông lâm sản và thủy sản</v>
          </cell>
          <cell r="E18">
            <v>3501</v>
          </cell>
          <cell r="I18">
            <v>350</v>
          </cell>
          <cell r="L18">
            <v>3501</v>
          </cell>
          <cell r="P18">
            <v>350</v>
          </cell>
        </row>
        <row r="19">
          <cell r="B19" t="str">
            <v>Chi cục phát triển nông thôn</v>
          </cell>
          <cell r="E19">
            <v>4188</v>
          </cell>
          <cell r="I19">
            <v>1690</v>
          </cell>
          <cell r="L19">
            <v>4188</v>
          </cell>
          <cell r="P19">
            <v>680</v>
          </cell>
        </row>
        <row r="20">
          <cell r="B20" t="str">
            <v>Chi cục  Thủy lợi</v>
          </cell>
          <cell r="E20">
            <v>6409</v>
          </cell>
          <cell r="L20">
            <v>5909</v>
          </cell>
        </row>
        <row r="21">
          <cell r="B21" t="str">
            <v>Chi cục Kiểm lâm</v>
          </cell>
          <cell r="E21">
            <v>56406</v>
          </cell>
          <cell r="L21">
            <v>55720</v>
          </cell>
        </row>
        <row r="22">
          <cell r="B22" t="str">
            <v>Chi cục thủy sản (tên mới)</v>
          </cell>
          <cell r="E22">
            <v>5433</v>
          </cell>
          <cell r="L22">
            <v>4783</v>
          </cell>
        </row>
        <row r="23">
          <cell r="B23" t="str">
            <v>Chi cục Quản lý thị trường</v>
          </cell>
          <cell r="E23">
            <v>12529</v>
          </cell>
          <cell r="L23">
            <v>12459</v>
          </cell>
        </row>
        <row r="24">
          <cell r="B24" t="str">
            <v xml:space="preserve">Ban Dân tộc </v>
          </cell>
          <cell r="D24">
            <v>400</v>
          </cell>
          <cell r="E24">
            <v>7709</v>
          </cell>
          <cell r="I24">
            <v>2841</v>
          </cell>
          <cell r="K24">
            <v>400</v>
          </cell>
          <cell r="L24">
            <v>7212</v>
          </cell>
          <cell r="P24">
            <v>1674</v>
          </cell>
        </row>
        <row r="25">
          <cell r="B25" t="str">
            <v>Sở Nội vụ</v>
          </cell>
          <cell r="D25">
            <v>8000</v>
          </cell>
          <cell r="E25">
            <v>8385</v>
          </cell>
          <cell r="I25">
            <v>400</v>
          </cell>
          <cell r="K25">
            <v>6741.5</v>
          </cell>
          <cell r="L25">
            <v>8385</v>
          </cell>
          <cell r="P25">
            <v>400</v>
          </cell>
        </row>
        <row r="26">
          <cell r="B26" t="str">
            <v>Ban Tôn giáo</v>
          </cell>
          <cell r="E26">
            <v>2515</v>
          </cell>
          <cell r="L26">
            <v>2515</v>
          </cell>
        </row>
        <row r="27">
          <cell r="B27" t="str">
            <v>Ban Thi đua-Khen thưởng</v>
          </cell>
          <cell r="E27">
            <v>14667</v>
          </cell>
          <cell r="L27">
            <v>14641</v>
          </cell>
        </row>
        <row r="28">
          <cell r="B28" t="str">
            <v>Chi cục Văn thư - lưu trữ</v>
          </cell>
          <cell r="E28">
            <v>1880</v>
          </cell>
          <cell r="L28">
            <v>1880</v>
          </cell>
        </row>
        <row r="29">
          <cell r="B29" t="str">
            <v>Thanh tra Tỉnh</v>
          </cell>
          <cell r="D29">
            <v>327</v>
          </cell>
          <cell r="E29">
            <v>6817</v>
          </cell>
          <cell r="K29">
            <v>269.96600000000001</v>
          </cell>
          <cell r="L29">
            <v>6782</v>
          </cell>
        </row>
        <row r="30">
          <cell r="B30" t="str">
            <v>V.P HĐND tỉnh</v>
          </cell>
          <cell r="D30">
            <v>1300</v>
          </cell>
          <cell r="E30">
            <v>15536</v>
          </cell>
          <cell r="K30">
            <v>800</v>
          </cell>
          <cell r="L30">
            <v>15135</v>
          </cell>
        </row>
        <row r="31">
          <cell r="B31" t="str">
            <v>Văn phòng UBND tỉnh</v>
          </cell>
          <cell r="D31">
            <v>13264.3395</v>
          </cell>
          <cell r="E31">
            <v>23112</v>
          </cell>
          <cell r="I31">
            <v>50</v>
          </cell>
          <cell r="K31">
            <v>10084.880499999999</v>
          </cell>
          <cell r="L31">
            <v>22503</v>
          </cell>
          <cell r="P31">
            <v>50</v>
          </cell>
        </row>
        <row r="32">
          <cell r="B32" t="str">
            <v>Sở Y tế</v>
          </cell>
          <cell r="D32">
            <v>63663.173066999996</v>
          </cell>
          <cell r="E32">
            <v>34313</v>
          </cell>
          <cell r="I32">
            <v>50</v>
          </cell>
          <cell r="K32">
            <v>46372.651834999997</v>
          </cell>
          <cell r="L32">
            <v>34228</v>
          </cell>
        </row>
        <row r="33">
          <cell r="B33" t="str">
            <v>Sở Văn hoá -Thể thao</v>
          </cell>
          <cell r="D33">
            <v>47364</v>
          </cell>
          <cell r="E33">
            <v>12567</v>
          </cell>
          <cell r="I33">
            <v>1000</v>
          </cell>
          <cell r="K33">
            <v>45025.516000000003</v>
          </cell>
          <cell r="L33">
            <v>11329</v>
          </cell>
          <cell r="P33">
            <v>999</v>
          </cell>
        </row>
        <row r="34">
          <cell r="B34" t="str">
            <v>Sở Khoa học-Công nghệ</v>
          </cell>
          <cell r="D34">
            <v>11623.6482</v>
          </cell>
          <cell r="E34">
            <v>18627</v>
          </cell>
          <cell r="K34">
            <v>10205.6482</v>
          </cell>
          <cell r="L34">
            <v>15295</v>
          </cell>
        </row>
        <row r="35">
          <cell r="B35" t="str">
            <v>Sở Công Thương</v>
          </cell>
          <cell r="D35">
            <v>19665.363000000001</v>
          </cell>
          <cell r="E35">
            <v>9011</v>
          </cell>
          <cell r="K35">
            <v>15036.833999999999</v>
          </cell>
          <cell r="L35">
            <v>8947</v>
          </cell>
        </row>
        <row r="36">
          <cell r="B36" t="str">
            <v>Sở Xây dựng</v>
          </cell>
          <cell r="D36">
            <v>1000</v>
          </cell>
          <cell r="E36">
            <v>16334</v>
          </cell>
          <cell r="K36">
            <v>152.38399999999999</v>
          </cell>
          <cell r="L36">
            <v>16192</v>
          </cell>
        </row>
        <row r="37">
          <cell r="B37" t="str">
            <v xml:space="preserve"> Sở Tư pháp</v>
          </cell>
          <cell r="D37">
            <v>3700</v>
          </cell>
          <cell r="E37">
            <v>8806</v>
          </cell>
          <cell r="K37">
            <v>2880.433</v>
          </cell>
          <cell r="L37">
            <v>8621</v>
          </cell>
        </row>
        <row r="38">
          <cell r="B38" t="str">
            <v>Sở Tài chính</v>
          </cell>
          <cell r="E38">
            <v>10763</v>
          </cell>
          <cell r="I38">
            <v>50</v>
          </cell>
          <cell r="L38">
            <v>10754</v>
          </cell>
          <cell r="P38">
            <v>50</v>
          </cell>
        </row>
        <row r="39">
          <cell r="B39" t="str">
            <v>Sở Kế hoạch -Đầu tư</v>
          </cell>
          <cell r="D39">
            <v>13673.7011</v>
          </cell>
          <cell r="E39">
            <v>13829</v>
          </cell>
          <cell r="I39">
            <v>306</v>
          </cell>
          <cell r="K39">
            <v>11601.993417</v>
          </cell>
          <cell r="L39">
            <v>13675</v>
          </cell>
          <cell r="P39">
            <v>306</v>
          </cell>
        </row>
        <row r="40">
          <cell r="B40" t="str">
            <v>Sở Giáo dục - Đào tạo</v>
          </cell>
          <cell r="D40">
            <v>92623.499242999998</v>
          </cell>
          <cell r="E40">
            <v>71823</v>
          </cell>
          <cell r="I40">
            <v>2600</v>
          </cell>
          <cell r="K40">
            <v>84676.076577</v>
          </cell>
          <cell r="L40">
            <v>71308</v>
          </cell>
          <cell r="P40">
            <v>2600</v>
          </cell>
        </row>
        <row r="41">
          <cell r="B41" t="str">
            <v>Sở T. nguyên &amp; M.trường</v>
          </cell>
          <cell r="D41">
            <v>60275.671633999998</v>
          </cell>
          <cell r="E41">
            <v>105997</v>
          </cell>
          <cell r="K41">
            <v>43260.222027999996</v>
          </cell>
          <cell r="L41">
            <v>76352</v>
          </cell>
        </row>
        <row r="42">
          <cell r="B42" t="str">
            <v>Sở Giao thông -Vận tải</v>
          </cell>
          <cell r="D42">
            <v>982778.29342200002</v>
          </cell>
          <cell r="E42">
            <v>10167</v>
          </cell>
          <cell r="K42">
            <v>352104.15729599999</v>
          </cell>
          <cell r="L42">
            <v>10020</v>
          </cell>
        </row>
        <row r="43">
          <cell r="B43" t="str">
            <v>Thanh tra Giao thông</v>
          </cell>
          <cell r="E43">
            <v>3825</v>
          </cell>
          <cell r="L43">
            <v>3795</v>
          </cell>
        </row>
        <row r="44">
          <cell r="B44" t="str">
            <v>Ban ATGT tỉnh</v>
          </cell>
          <cell r="E44">
            <v>1971</v>
          </cell>
          <cell r="L44">
            <v>1971</v>
          </cell>
        </row>
        <row r="45">
          <cell r="B45" t="str">
            <v>Sở Ngoại vụ</v>
          </cell>
          <cell r="D45">
            <v>900</v>
          </cell>
          <cell r="E45">
            <v>6236</v>
          </cell>
          <cell r="K45">
            <v>900</v>
          </cell>
          <cell r="L45">
            <v>6236</v>
          </cell>
        </row>
        <row r="46">
          <cell r="B46" t="str">
            <v>Sở Thông tin và Truyền thông</v>
          </cell>
          <cell r="D46">
            <v>5237</v>
          </cell>
          <cell r="E46">
            <v>10497</v>
          </cell>
          <cell r="I46">
            <v>3490</v>
          </cell>
          <cell r="K46">
            <v>3966.1010000000001</v>
          </cell>
          <cell r="L46">
            <v>9182</v>
          </cell>
          <cell r="P46">
            <v>3460</v>
          </cell>
        </row>
        <row r="47">
          <cell r="B47" t="str">
            <v>Chi cục Dân số KHHGĐ</v>
          </cell>
          <cell r="E47">
            <v>9300</v>
          </cell>
          <cell r="L47">
            <v>5941</v>
          </cell>
        </row>
        <row r="48">
          <cell r="B48" t="str">
            <v xml:space="preserve"> BQL  khu KT Q. Bình</v>
          </cell>
          <cell r="E48">
            <v>8315</v>
          </cell>
          <cell r="L48">
            <v>8283</v>
          </cell>
        </row>
        <row r="49">
          <cell r="B49" t="str">
            <v>ĐD BQLKTT tại Hòn La</v>
          </cell>
          <cell r="E49">
            <v>1162</v>
          </cell>
          <cell r="L49">
            <v>1162</v>
          </cell>
        </row>
        <row r="50">
          <cell r="B50" t="str">
            <v>ĐD BQLKTT tại Cha Lo</v>
          </cell>
          <cell r="E50">
            <v>1584</v>
          </cell>
          <cell r="L50">
            <v>1584</v>
          </cell>
        </row>
        <row r="51">
          <cell r="B51" t="str">
            <v>Chi cục tiêu chuẩn đo lường chất lượng</v>
          </cell>
          <cell r="E51">
            <v>3302</v>
          </cell>
          <cell r="L51">
            <v>3302</v>
          </cell>
        </row>
        <row r="52">
          <cell r="B52" t="str">
            <v>Chi  cục bảo vệ môi trường</v>
          </cell>
          <cell r="E52">
            <v>2544</v>
          </cell>
          <cell r="L52">
            <v>2544</v>
          </cell>
        </row>
        <row r="53">
          <cell r="B53" t="str">
            <v xml:space="preserve">Chi cục Biển và HảI đảo </v>
          </cell>
          <cell r="E53">
            <v>1407</v>
          </cell>
          <cell r="L53">
            <v>1407</v>
          </cell>
        </row>
        <row r="54">
          <cell r="B54" t="str">
            <v>Chi cục Quản lý đất đai</v>
          </cell>
          <cell r="E54">
            <v>2172</v>
          </cell>
          <cell r="L54">
            <v>2172</v>
          </cell>
        </row>
        <row r="55">
          <cell r="B55" t="str">
            <v>Chi cục an toàn vệ sinh thực phẩm</v>
          </cell>
          <cell r="E55">
            <v>6375</v>
          </cell>
          <cell r="L55">
            <v>5411</v>
          </cell>
        </row>
        <row r="56">
          <cell r="B56" t="str">
            <v>Thanh tra Sở Xây dựng</v>
          </cell>
          <cell r="E56">
            <v>1365</v>
          </cell>
          <cell r="L56">
            <v>1365</v>
          </cell>
        </row>
        <row r="57">
          <cell r="B57" t="str">
            <v>Sở Du lịch</v>
          </cell>
          <cell r="D57">
            <v>3420.5749999999998</v>
          </cell>
          <cell r="E57">
            <v>10462</v>
          </cell>
          <cell r="K57">
            <v>2862.395</v>
          </cell>
          <cell r="L57">
            <v>10462</v>
          </cell>
        </row>
        <row r="59">
          <cell r="B59" t="str">
            <v>Ban Tổ chức</v>
          </cell>
          <cell r="E59">
            <v>7737</v>
          </cell>
          <cell r="L59">
            <v>12016</v>
          </cell>
        </row>
        <row r="60">
          <cell r="B60" t="str">
            <v>Ban Tuyên Giáo</v>
          </cell>
          <cell r="E60">
            <v>6747</v>
          </cell>
          <cell r="L60">
            <v>8345</v>
          </cell>
        </row>
        <row r="61">
          <cell r="B61" t="str">
            <v>Ban Kiểm tra</v>
          </cell>
          <cell r="E61">
            <v>6076</v>
          </cell>
          <cell r="L61">
            <v>8262</v>
          </cell>
        </row>
        <row r="62">
          <cell r="B62" t="str">
            <v>Ban Dân vận</v>
          </cell>
          <cell r="E62">
            <v>4873</v>
          </cell>
          <cell r="L62">
            <v>5776.6049999999996</v>
          </cell>
        </row>
        <row r="63">
          <cell r="B63" t="str">
            <v>Ban Nội chính</v>
          </cell>
          <cell r="E63">
            <v>3915</v>
          </cell>
          <cell r="L63">
            <v>5252</v>
          </cell>
        </row>
        <row r="64">
          <cell r="B64" t="str">
            <v>Văn phòng Tỉnh ủy</v>
          </cell>
          <cell r="D64">
            <v>48237.636093000001</v>
          </cell>
          <cell r="E64">
            <v>56651</v>
          </cell>
          <cell r="K64">
            <v>42548.327638000002</v>
          </cell>
          <cell r="L64">
            <v>50142.364999999998</v>
          </cell>
        </row>
        <row r="65">
          <cell r="B65" t="str">
            <v>Trung tâm CNTT(VPTU)</v>
          </cell>
          <cell r="E65">
            <v>1007</v>
          </cell>
          <cell r="L65">
            <v>1030</v>
          </cell>
        </row>
        <row r="66">
          <cell r="B66" t="str">
            <v>Trung tâm tin học CT Tuyên giáo</v>
          </cell>
          <cell r="E66">
            <v>1024</v>
          </cell>
          <cell r="L66">
            <v>1038</v>
          </cell>
        </row>
        <row r="67">
          <cell r="B67" t="str">
            <v>Đảng ủy khối các cơ quan tỉnh</v>
          </cell>
          <cell r="E67">
            <v>4796</v>
          </cell>
          <cell r="L67">
            <v>5312.8824999999997</v>
          </cell>
        </row>
        <row r="68">
          <cell r="B68" t="str">
            <v>Đảng ủy khối Doanh nghiệp</v>
          </cell>
          <cell r="E68">
            <v>4813</v>
          </cell>
          <cell r="L68">
            <v>5616</v>
          </cell>
        </row>
        <row r="69">
          <cell r="B69" t="str">
            <v>Báo Quảng Bình</v>
          </cell>
          <cell r="E69">
            <v>13135</v>
          </cell>
          <cell r="I69">
            <v>75</v>
          </cell>
          <cell r="L69">
            <v>13135</v>
          </cell>
          <cell r="P69">
            <v>75</v>
          </cell>
        </row>
        <row r="71">
          <cell r="B71" t="str">
            <v xml:space="preserve"> Tỉnh đoàn </v>
          </cell>
          <cell r="D71">
            <v>3400</v>
          </cell>
          <cell r="E71">
            <v>5979</v>
          </cell>
          <cell r="K71">
            <v>2120</v>
          </cell>
          <cell r="L71">
            <v>5979</v>
          </cell>
        </row>
        <row r="72">
          <cell r="B72" t="str">
            <v>Hội Nông dân</v>
          </cell>
          <cell r="E72">
            <v>6081</v>
          </cell>
          <cell r="L72">
            <v>6081</v>
          </cell>
        </row>
        <row r="73">
          <cell r="B73" t="str">
            <v>Đoàn khối Doanh nghiệp</v>
          </cell>
          <cell r="E73">
            <v>678</v>
          </cell>
          <cell r="L73">
            <v>678</v>
          </cell>
        </row>
        <row r="74">
          <cell r="B74" t="str">
            <v>Hội Cựu chiến binh</v>
          </cell>
          <cell r="E74">
            <v>2995</v>
          </cell>
          <cell r="L74">
            <v>2995</v>
          </cell>
        </row>
        <row r="75">
          <cell r="B75" t="str">
            <v>Hội Liên hiệp Phụ nữ tỉnh</v>
          </cell>
          <cell r="D75">
            <v>5197.5439999999999</v>
          </cell>
          <cell r="E75">
            <v>5340</v>
          </cell>
          <cell r="K75">
            <v>721</v>
          </cell>
          <cell r="L75">
            <v>5340</v>
          </cell>
        </row>
        <row r="76">
          <cell r="B76" t="str">
            <v>Đoàn Cơ quan Tỉnh QB</v>
          </cell>
          <cell r="E76">
            <v>717</v>
          </cell>
          <cell r="L76">
            <v>717</v>
          </cell>
        </row>
        <row r="77">
          <cell r="B77" t="str">
            <v>Uỷ ban Mặt trận TQVN</v>
          </cell>
          <cell r="D77">
            <v>5500</v>
          </cell>
          <cell r="E77">
            <v>10838</v>
          </cell>
          <cell r="K77">
            <v>5405</v>
          </cell>
          <cell r="L77">
            <v>10838</v>
          </cell>
        </row>
        <row r="78">
          <cell r="B78" t="str">
            <v>Hội Văn học Nghệ thuật</v>
          </cell>
          <cell r="E78">
            <v>1596</v>
          </cell>
          <cell r="L78">
            <v>1596</v>
          </cell>
        </row>
        <row r="79">
          <cell r="B79" t="str">
            <v>Hội Liên hiệp thanh niên</v>
          </cell>
          <cell r="E79">
            <v>315</v>
          </cell>
          <cell r="L79">
            <v>315</v>
          </cell>
        </row>
        <row r="80">
          <cell r="B80" t="str">
            <v>Hội Nhà báo</v>
          </cell>
          <cell r="D80">
            <v>2247.5</v>
          </cell>
          <cell r="E80">
            <v>1132</v>
          </cell>
          <cell r="K80">
            <v>2247.5</v>
          </cell>
          <cell r="L80">
            <v>1122</v>
          </cell>
        </row>
        <row r="81">
          <cell r="B81" t="str">
            <v>Hội làm vườn</v>
          </cell>
          <cell r="E81">
            <v>493</v>
          </cell>
          <cell r="L81">
            <v>493</v>
          </cell>
        </row>
        <row r="82">
          <cell r="B82" t="str">
            <v>Liên minh hợp tác xã</v>
          </cell>
          <cell r="E82">
            <v>2421</v>
          </cell>
          <cell r="L82">
            <v>2421</v>
          </cell>
        </row>
        <row r="83">
          <cell r="B83" t="str">
            <v>Hội Đông y</v>
          </cell>
          <cell r="E83">
            <v>484</v>
          </cell>
          <cell r="L83">
            <v>484</v>
          </cell>
        </row>
        <row r="84">
          <cell r="B84" t="str">
            <v>Hội Doanh nghiệp vừa và nhỏ</v>
          </cell>
          <cell r="E84">
            <v>1429</v>
          </cell>
          <cell r="L84">
            <v>1329</v>
          </cell>
        </row>
        <row r="85">
          <cell r="B85" t="str">
            <v>Hội Luật gia</v>
          </cell>
          <cell r="E85">
            <v>385</v>
          </cell>
          <cell r="L85">
            <v>385</v>
          </cell>
        </row>
        <row r="86">
          <cell r="B86" t="str">
            <v>Hội khuyến học</v>
          </cell>
          <cell r="E86">
            <v>810</v>
          </cell>
          <cell r="L86">
            <v>810</v>
          </cell>
        </row>
        <row r="87">
          <cell r="B87" t="str">
            <v>Hội người cao tuổi</v>
          </cell>
          <cell r="E87">
            <v>670</v>
          </cell>
          <cell r="L87">
            <v>670</v>
          </cell>
        </row>
        <row r="88">
          <cell r="B88" t="str">
            <v>Hội người mù</v>
          </cell>
          <cell r="E88">
            <v>1015</v>
          </cell>
          <cell r="L88">
            <v>1015</v>
          </cell>
        </row>
        <row r="89">
          <cell r="B89" t="str">
            <v>Liên hiệp các hội KHKT</v>
          </cell>
          <cell r="E89">
            <v>496</v>
          </cell>
          <cell r="L89">
            <v>496</v>
          </cell>
        </row>
        <row r="90">
          <cell r="B90" t="str">
            <v>Hội Hữu Nghị</v>
          </cell>
          <cell r="E90">
            <v>380</v>
          </cell>
          <cell r="L90">
            <v>380</v>
          </cell>
        </row>
        <row r="91">
          <cell r="B91" t="str">
            <v>Hội Chữ thập đỏ</v>
          </cell>
          <cell r="E91">
            <v>2743</v>
          </cell>
          <cell r="L91">
            <v>2743</v>
          </cell>
        </row>
        <row r="92">
          <cell r="B92" t="str">
            <v>Hội Chất độc da cam</v>
          </cell>
          <cell r="D92">
            <v>1100</v>
          </cell>
          <cell r="E92">
            <v>610</v>
          </cell>
          <cell r="K92">
            <v>1100</v>
          </cell>
          <cell r="L92">
            <v>610</v>
          </cell>
        </row>
        <row r="93">
          <cell r="B93" t="str">
            <v>Hội Cựu thanh niên xung phong</v>
          </cell>
          <cell r="E93">
            <v>382</v>
          </cell>
          <cell r="L93">
            <v>382</v>
          </cell>
        </row>
        <row r="94">
          <cell r="B94" t="str">
            <v>Hội bảo trợ người tàn tật TEMC</v>
          </cell>
          <cell r="E94">
            <v>534</v>
          </cell>
          <cell r="L94">
            <v>534</v>
          </cell>
        </row>
        <row r="95">
          <cell r="B95" t="str">
            <v>Đoàn Luật sư</v>
          </cell>
          <cell r="E95">
            <v>132</v>
          </cell>
          <cell r="L95">
            <v>132</v>
          </cell>
        </row>
        <row r="96">
          <cell r="B96" t="str">
            <v>Hội bảo trợ bệnh nhân nghèo</v>
          </cell>
          <cell r="E96">
            <v>305</v>
          </cell>
          <cell r="L96">
            <v>305</v>
          </cell>
        </row>
        <row r="97">
          <cell r="B97" t="str">
            <v>Hội Di sản</v>
          </cell>
          <cell r="E97">
            <v>170</v>
          </cell>
          <cell r="L97">
            <v>170</v>
          </cell>
        </row>
        <row r="98">
          <cell r="B98" t="str">
            <v>Hội sinh vật cảnh</v>
          </cell>
          <cell r="E98">
            <v>105</v>
          </cell>
          <cell r="L98">
            <v>105</v>
          </cell>
        </row>
        <row r="99">
          <cell r="B99" t="str">
            <v>Hội Cựu giáo chức</v>
          </cell>
          <cell r="E99">
            <v>105</v>
          </cell>
          <cell r="L99">
            <v>105</v>
          </cell>
        </row>
        <row r="100">
          <cell r="B100" t="str">
            <v>Hội chăn nuôi - thú y</v>
          </cell>
          <cell r="E100">
            <v>105</v>
          </cell>
          <cell r="L100">
            <v>105</v>
          </cell>
        </row>
        <row r="101">
          <cell r="B101" t="str">
            <v>Hội Địa chất</v>
          </cell>
          <cell r="E101">
            <v>105</v>
          </cell>
          <cell r="L101">
            <v>105</v>
          </cell>
        </row>
        <row r="102">
          <cell r="B102" t="str">
            <v xml:space="preserve">Hội Hữu nghị Việt-Thái </v>
          </cell>
          <cell r="E102">
            <v>135</v>
          </cell>
          <cell r="L102">
            <v>135</v>
          </cell>
        </row>
        <row r="103">
          <cell r="B103" t="str">
            <v>Hội Hữu nghị Việt-Nga</v>
          </cell>
          <cell r="E103">
            <v>105</v>
          </cell>
          <cell r="L103">
            <v>105</v>
          </cell>
        </row>
        <row r="104">
          <cell r="B104" t="str">
            <v>Hội Hữu nghị Việt-Lào</v>
          </cell>
          <cell r="E104">
            <v>105</v>
          </cell>
          <cell r="L104">
            <v>105</v>
          </cell>
        </row>
        <row r="105">
          <cell r="B105" t="str">
            <v>Hội hữu nghị Việt Nam - Campuchia</v>
          </cell>
          <cell r="E105">
            <v>105</v>
          </cell>
          <cell r="L105">
            <v>105</v>
          </cell>
        </row>
        <row r="106">
          <cell r="B106" t="str">
            <v>Hội nhạc sĩ</v>
          </cell>
        </row>
        <row r="107">
          <cell r="B107" t="str">
            <v>Hội Kế toán và kiểm toán</v>
          </cell>
          <cell r="E107">
            <v>100</v>
          </cell>
          <cell r="L107">
            <v>100</v>
          </cell>
        </row>
        <row r="108">
          <cell r="B108" t="str">
            <v>Hội Hữu nghị Việt Đức</v>
          </cell>
          <cell r="E108">
            <v>105</v>
          </cell>
          <cell r="L108">
            <v>105</v>
          </cell>
        </row>
        <row r="109">
          <cell r="B109" t="str">
            <v>Hội y học</v>
          </cell>
          <cell r="E109">
            <v>105</v>
          </cell>
          <cell r="L109">
            <v>78</v>
          </cell>
        </row>
        <row r="282">
          <cell r="K282">
            <v>1145540</v>
          </cell>
        </row>
      </sheetData>
      <sheetData sheetId="7"/>
      <sheetData sheetId="8"/>
      <sheetData sheetId="9"/>
      <sheetData sheetId="10"/>
      <sheetData sheetId="11">
        <row r="12">
          <cell r="B12" t="str">
            <v>Minh Hóa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"/>
      <sheetName val="59.31"/>
      <sheetName val="60.31"/>
      <sheetName val="61.31"/>
      <sheetName val="62.31"/>
      <sheetName val="63.31"/>
      <sheetName val="64.31"/>
      <sheetName val="60.342"/>
      <sheetName val="61.342"/>
      <sheetName val="CHITIET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  <sheetName val="vay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Q14">
            <v>3986.1951000000045</v>
          </cell>
        </row>
        <row r="16">
          <cell r="Q16">
            <v>687</v>
          </cell>
        </row>
        <row r="17">
          <cell r="Q17">
            <v>1669</v>
          </cell>
        </row>
        <row r="18">
          <cell r="Q18">
            <v>0</v>
          </cell>
        </row>
        <row r="19">
          <cell r="Q19">
            <v>1010</v>
          </cell>
        </row>
        <row r="20">
          <cell r="Q20">
            <v>500</v>
          </cell>
        </row>
        <row r="21">
          <cell r="Q21">
            <v>686</v>
          </cell>
        </row>
        <row r="22">
          <cell r="Q22">
            <v>650</v>
          </cell>
        </row>
        <row r="23">
          <cell r="Q23">
            <v>70</v>
          </cell>
        </row>
        <row r="24">
          <cell r="Q24">
            <v>1664</v>
          </cell>
        </row>
        <row r="25">
          <cell r="Q25">
            <v>1258.5</v>
          </cell>
        </row>
        <row r="26">
          <cell r="Q26">
            <v>0</v>
          </cell>
        </row>
        <row r="27">
          <cell r="Q27">
            <v>26</v>
          </cell>
        </row>
        <row r="28">
          <cell r="Q28">
            <v>0</v>
          </cell>
        </row>
        <row r="29">
          <cell r="Q29">
            <v>92.033999999999651</v>
          </cell>
        </row>
        <row r="30">
          <cell r="Q30">
            <v>901</v>
          </cell>
        </row>
        <row r="31">
          <cell r="Q31">
            <v>3788.4590000000026</v>
          </cell>
        </row>
        <row r="32">
          <cell r="Q32">
            <v>17425.521231999999</v>
          </cell>
        </row>
        <row r="33">
          <cell r="Q33">
            <v>3577.4839999999967</v>
          </cell>
        </row>
        <row r="34">
          <cell r="Q34">
            <v>4750</v>
          </cell>
        </row>
        <row r="35">
          <cell r="Q35">
            <v>4692.5290000000023</v>
          </cell>
        </row>
        <row r="36">
          <cell r="Q36">
            <v>989.61599999999999</v>
          </cell>
        </row>
        <row r="37">
          <cell r="Q37">
            <v>1004.5669999999991</v>
          </cell>
        </row>
        <row r="39">
          <cell r="Q39">
            <v>2225.7076830000005</v>
          </cell>
        </row>
        <row r="40">
          <cell r="Q40">
            <v>8462.4226659999986</v>
          </cell>
        </row>
        <row r="41">
          <cell r="Q41">
            <v>46660.449606000009</v>
          </cell>
        </row>
        <row r="42">
          <cell r="Q42">
            <v>630821.13612599997</v>
          </cell>
        </row>
        <row r="43">
          <cell r="Q43">
            <v>30</v>
          </cell>
        </row>
        <row r="44">
          <cell r="Q44">
            <v>0</v>
          </cell>
        </row>
        <row r="45">
          <cell r="Q45">
            <v>0</v>
          </cell>
        </row>
        <row r="46">
          <cell r="Q46">
            <v>2615.8989999999976</v>
          </cell>
        </row>
        <row r="47">
          <cell r="Q47">
            <v>3359</v>
          </cell>
        </row>
        <row r="48">
          <cell r="Q48">
            <v>32</v>
          </cell>
        </row>
        <row r="49">
          <cell r="Q49">
            <v>0</v>
          </cell>
        </row>
        <row r="50">
          <cell r="Q50">
            <v>0</v>
          </cell>
        </row>
        <row r="51">
          <cell r="Q51">
            <v>0</v>
          </cell>
        </row>
        <row r="52">
          <cell r="Q52">
            <v>0</v>
          </cell>
        </row>
        <row r="53">
          <cell r="Q53">
            <v>0</v>
          </cell>
        </row>
        <row r="54">
          <cell r="Q54">
            <v>0</v>
          </cell>
        </row>
        <row r="56">
          <cell r="Q56">
            <v>0</v>
          </cell>
        </row>
        <row r="57">
          <cell r="Q57">
            <v>558.18000000000029</v>
          </cell>
        </row>
        <row r="69">
          <cell r="Q69">
            <v>0</v>
          </cell>
        </row>
        <row r="71">
          <cell r="Q71">
            <v>1280</v>
          </cell>
        </row>
        <row r="72">
          <cell r="Q72">
            <v>0</v>
          </cell>
        </row>
        <row r="73">
          <cell r="Q73">
            <v>0</v>
          </cell>
        </row>
        <row r="74">
          <cell r="Q74">
            <v>0</v>
          </cell>
        </row>
        <row r="75">
          <cell r="Q75">
            <v>4476.5439999999999</v>
          </cell>
        </row>
        <row r="76">
          <cell r="Q76">
            <v>0</v>
          </cell>
        </row>
        <row r="78">
          <cell r="Q78">
            <v>0</v>
          </cell>
        </row>
        <row r="79">
          <cell r="Q79">
            <v>0</v>
          </cell>
        </row>
        <row r="80">
          <cell r="Q80">
            <v>10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0</v>
          </cell>
        </row>
        <row r="84">
          <cell r="Q84">
            <v>100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27</v>
          </cell>
        </row>
        <row r="114">
          <cell r="B114" t="str">
            <v>Trường THPT Dân tộc Nội trú</v>
          </cell>
          <cell r="E114">
            <v>13191</v>
          </cell>
          <cell r="L114">
            <v>12988</v>
          </cell>
          <cell r="Q114">
            <v>203</v>
          </cell>
        </row>
        <row r="115">
          <cell r="B115" t="str">
            <v>TrườngTHPT Minh Hoá</v>
          </cell>
          <cell r="E115">
            <v>11696</v>
          </cell>
          <cell r="L115">
            <v>11696</v>
          </cell>
          <cell r="Q115">
            <v>0</v>
          </cell>
        </row>
        <row r="116">
          <cell r="B116" t="str">
            <v>TrườngTHPT Tuyên Hoá</v>
          </cell>
          <cell r="E116">
            <v>7932</v>
          </cell>
          <cell r="L116">
            <v>7932</v>
          </cell>
          <cell r="Q116">
            <v>0</v>
          </cell>
        </row>
        <row r="117">
          <cell r="B117" t="str">
            <v>TrườngTHPT Lê Trực</v>
          </cell>
          <cell r="E117">
            <v>9961</v>
          </cell>
          <cell r="L117">
            <v>9961</v>
          </cell>
          <cell r="Q117">
            <v>0</v>
          </cell>
        </row>
        <row r="118">
          <cell r="B118" t="str">
            <v>TrườngTHPT Phan Bội Châu</v>
          </cell>
          <cell r="E118">
            <v>7677</v>
          </cell>
          <cell r="L118">
            <v>7677</v>
          </cell>
          <cell r="Q118">
            <v>0</v>
          </cell>
        </row>
        <row r="119">
          <cell r="B119" t="str">
            <v>TrườngTHPTLương Thế Vinh</v>
          </cell>
          <cell r="E119">
            <v>12005</v>
          </cell>
          <cell r="L119">
            <v>12005</v>
          </cell>
          <cell r="Q119">
            <v>0</v>
          </cell>
        </row>
        <row r="120">
          <cell r="B120" t="str">
            <v>TrườngTHPT Lê Hồng Phong</v>
          </cell>
          <cell r="E120">
            <v>10053</v>
          </cell>
          <cell r="L120">
            <v>10053</v>
          </cell>
          <cell r="Q120">
            <v>0</v>
          </cell>
        </row>
        <row r="121">
          <cell r="B121" t="str">
            <v>TrườngTHPT Số 3 Quảng Trạch (Quang Trung)</v>
          </cell>
          <cell r="E121">
            <v>11094</v>
          </cell>
          <cell r="L121">
            <v>11094</v>
          </cell>
          <cell r="Q121">
            <v>0</v>
          </cell>
        </row>
        <row r="122">
          <cell r="B122" t="str">
            <v>TrườngTHPT Nguyễn Bỉnh Khiêm( Số 4 QT)</v>
          </cell>
          <cell r="E122">
            <v>8401</v>
          </cell>
          <cell r="L122">
            <v>8401</v>
          </cell>
          <cell r="Q122">
            <v>0</v>
          </cell>
        </row>
        <row r="123">
          <cell r="B123" t="str">
            <v>TrườngTHPT Lê Lợi (Số 5 Quảng Trạch)</v>
          </cell>
          <cell r="E123">
            <v>7697</v>
          </cell>
          <cell r="L123">
            <v>7688</v>
          </cell>
          <cell r="Q123">
            <v>9</v>
          </cell>
        </row>
        <row r="124">
          <cell r="B124" t="str">
            <v>TrườngTHPT Lê Quý Đôn ( số 1 BT)</v>
          </cell>
          <cell r="E124">
            <v>12835</v>
          </cell>
          <cell r="L124">
            <v>12829</v>
          </cell>
          <cell r="Q124">
            <v>6</v>
          </cell>
        </row>
        <row r="125">
          <cell r="B125" t="str">
            <v>Trường THPT Hựng Vương (số 2 BT)</v>
          </cell>
          <cell r="E125">
            <v>7088</v>
          </cell>
          <cell r="L125">
            <v>7088</v>
          </cell>
          <cell r="Q125">
            <v>0</v>
          </cell>
        </row>
        <row r="126">
          <cell r="B126" t="str">
            <v>TrườngTHPT Trần Phú (Số 3 BT)</v>
          </cell>
          <cell r="E126">
            <v>8182</v>
          </cell>
          <cell r="L126">
            <v>8182</v>
          </cell>
          <cell r="Q126">
            <v>0</v>
          </cell>
        </row>
        <row r="127">
          <cell r="B127" t="str">
            <v>TrườngTHPT Nguyễn Trải (Số 4 BT)</v>
          </cell>
          <cell r="E127">
            <v>11132</v>
          </cell>
          <cell r="L127">
            <v>11132</v>
          </cell>
          <cell r="Q127">
            <v>0</v>
          </cell>
        </row>
        <row r="128">
          <cell r="B128" t="str">
            <v>Trường THPT Ngô Quyền ( Số 5 BT)</v>
          </cell>
          <cell r="E128">
            <v>7043</v>
          </cell>
          <cell r="L128">
            <v>7043</v>
          </cell>
          <cell r="Q128">
            <v>0</v>
          </cell>
        </row>
        <row r="129">
          <cell r="B129" t="str">
            <v>Trường THPT chuyên QB ( Võ Nguyên Giáp)</v>
          </cell>
          <cell r="E129">
            <v>20612</v>
          </cell>
          <cell r="L129">
            <v>20112</v>
          </cell>
          <cell r="Q129">
            <v>500</v>
          </cell>
        </row>
        <row r="130">
          <cell r="B130" t="str">
            <v>TrườngTHPT Đào Duy Từ</v>
          </cell>
          <cell r="E130">
            <v>11712</v>
          </cell>
          <cell r="L130">
            <v>11712</v>
          </cell>
          <cell r="Q130">
            <v>0</v>
          </cell>
        </row>
        <row r="131">
          <cell r="B131" t="str">
            <v>Trường THPT Đồng Hới</v>
          </cell>
          <cell r="E131">
            <v>7415</v>
          </cell>
          <cell r="L131">
            <v>7415</v>
          </cell>
          <cell r="Q131">
            <v>0</v>
          </cell>
        </row>
        <row r="132">
          <cell r="B132" t="str">
            <v>Trường THPT Phan Đình Phùng</v>
          </cell>
          <cell r="E132">
            <v>9842</v>
          </cell>
          <cell r="L132">
            <v>9842</v>
          </cell>
          <cell r="Q132">
            <v>0</v>
          </cell>
        </row>
        <row r="133">
          <cell r="B133" t="str">
            <v>Trường THPT Ninh Châu</v>
          </cell>
          <cell r="E133">
            <v>9275</v>
          </cell>
          <cell r="L133">
            <v>9246</v>
          </cell>
          <cell r="Q133">
            <v>29</v>
          </cell>
        </row>
        <row r="134">
          <cell r="B134" t="str">
            <v>Trường THPT Quảng Ninh</v>
          </cell>
          <cell r="E134">
            <v>8656</v>
          </cell>
          <cell r="L134">
            <v>8640</v>
          </cell>
          <cell r="Q134">
            <v>16</v>
          </cell>
        </row>
        <row r="135">
          <cell r="B135" t="str">
            <v>Trường THPT Nguyễn Hữu Cảnh</v>
          </cell>
          <cell r="E135">
            <v>9153</v>
          </cell>
          <cell r="L135">
            <v>9153</v>
          </cell>
          <cell r="Q135">
            <v>0</v>
          </cell>
        </row>
        <row r="136">
          <cell r="B136" t="str">
            <v>Trường THPT Lệ Thủy</v>
          </cell>
          <cell r="E136">
            <v>9756</v>
          </cell>
          <cell r="L136">
            <v>9256</v>
          </cell>
          <cell r="Q136">
            <v>500</v>
          </cell>
        </row>
        <row r="137">
          <cell r="B137" t="str">
            <v>Trường THPT Hoàng Hoa Thám</v>
          </cell>
          <cell r="E137">
            <v>8302</v>
          </cell>
          <cell r="L137">
            <v>8302</v>
          </cell>
          <cell r="Q137">
            <v>0</v>
          </cell>
        </row>
        <row r="138">
          <cell r="B138" t="str">
            <v>Trường THPT Trần Hưng Đạo</v>
          </cell>
          <cell r="E138">
            <v>12311</v>
          </cell>
          <cell r="L138">
            <v>12311</v>
          </cell>
          <cell r="Q138">
            <v>0</v>
          </cell>
        </row>
        <row r="139">
          <cell r="B139" t="str">
            <v>Trường THPT KT Lệ Thủy</v>
          </cell>
          <cell r="E139">
            <v>5013</v>
          </cell>
          <cell r="L139">
            <v>5007</v>
          </cell>
          <cell r="Q139">
            <v>6</v>
          </cell>
        </row>
        <row r="140">
          <cell r="B140" t="str">
            <v>Trường THPT Nguyễn Chí Thanh</v>
          </cell>
          <cell r="E140">
            <v>6926</v>
          </cell>
          <cell r="L140">
            <v>6926</v>
          </cell>
          <cell r="Q140">
            <v>0</v>
          </cell>
        </row>
        <row r="141">
          <cell r="B141" t="str">
            <v>Trường THPT &amp; THCS  Hoá Tiến</v>
          </cell>
          <cell r="E141">
            <v>10243</v>
          </cell>
          <cell r="L141">
            <v>8722</v>
          </cell>
          <cell r="Q141">
            <v>1521</v>
          </cell>
        </row>
        <row r="142">
          <cell r="B142" t="str">
            <v>Trường THPT &amp; THCS  Bắc Sơn</v>
          </cell>
          <cell r="E142">
            <v>8420</v>
          </cell>
          <cell r="L142">
            <v>8420</v>
          </cell>
          <cell r="Q142">
            <v>0</v>
          </cell>
        </row>
        <row r="143">
          <cell r="B143" t="str">
            <v>Trường THPT &amp; THCS Việt Trung</v>
          </cell>
          <cell r="E143">
            <v>8446</v>
          </cell>
          <cell r="L143">
            <v>8446</v>
          </cell>
          <cell r="Q143">
            <v>0</v>
          </cell>
        </row>
        <row r="144">
          <cell r="B144" t="str">
            <v>Trường THPT &amp; THCS  Trung Hoá</v>
          </cell>
          <cell r="E144">
            <v>10008</v>
          </cell>
          <cell r="L144">
            <v>10008</v>
          </cell>
          <cell r="Q144">
            <v>0</v>
          </cell>
        </row>
        <row r="145">
          <cell r="B145" t="str">
            <v>Trường THPT &amp; THCS  Dương Văn An</v>
          </cell>
          <cell r="E145">
            <v>6104</v>
          </cell>
          <cell r="L145">
            <v>6104</v>
          </cell>
          <cell r="Q145">
            <v>0</v>
          </cell>
        </row>
        <row r="147">
          <cell r="E147">
            <v>1402</v>
          </cell>
          <cell r="L147">
            <v>1337</v>
          </cell>
          <cell r="Q147">
            <v>65</v>
          </cell>
        </row>
        <row r="148">
          <cell r="E148">
            <v>3111</v>
          </cell>
          <cell r="L148">
            <v>3111</v>
          </cell>
          <cell r="Q148">
            <v>0</v>
          </cell>
        </row>
        <row r="150">
          <cell r="B150" t="str">
            <v>Trường trung học Kinh tế Q. bình</v>
          </cell>
          <cell r="E150">
            <v>9742</v>
          </cell>
          <cell r="L150">
            <v>9742</v>
          </cell>
          <cell r="Q150">
            <v>0</v>
          </cell>
        </row>
        <row r="151">
          <cell r="B151" t="str">
            <v>Trường cao đẳng KT-CNN Q. Bình</v>
          </cell>
          <cell r="E151">
            <v>19310</v>
          </cell>
          <cell r="L151">
            <v>19210</v>
          </cell>
          <cell r="Q151">
            <v>100</v>
          </cell>
        </row>
        <row r="152">
          <cell r="B152" t="str">
            <v>Trường Đại học Quảng Bình</v>
          </cell>
          <cell r="E152">
            <v>34726</v>
          </cell>
          <cell r="L152">
            <v>34265</v>
          </cell>
          <cell r="Q152">
            <v>461</v>
          </cell>
        </row>
        <row r="153">
          <cell r="B153" t="str">
            <v>Trung tâm GDTX tỉnh</v>
          </cell>
          <cell r="E153">
            <v>1788</v>
          </cell>
          <cell r="L153">
            <v>1788</v>
          </cell>
          <cell r="Q153">
            <v>0</v>
          </cell>
        </row>
        <row r="154">
          <cell r="B154" t="str">
            <v>Trường Chính trị tỉnh</v>
          </cell>
          <cell r="E154">
            <v>11266</v>
          </cell>
          <cell r="L154">
            <v>11266</v>
          </cell>
          <cell r="Q154">
            <v>0</v>
          </cell>
        </row>
        <row r="155">
          <cell r="B155" t="str">
            <v>Trường Cao đẳng nghề</v>
          </cell>
          <cell r="E155">
            <v>15177</v>
          </cell>
          <cell r="L155">
            <v>15158</v>
          </cell>
          <cell r="Q155">
            <v>19</v>
          </cell>
        </row>
        <row r="156">
          <cell r="B156" t="str">
            <v>Trung tâm Dịch vụ việc làm</v>
          </cell>
          <cell r="E156">
            <v>3180</v>
          </cell>
          <cell r="L156">
            <v>3180</v>
          </cell>
          <cell r="Q156">
            <v>0</v>
          </cell>
        </row>
        <row r="157">
          <cell r="B157" t="str">
            <v xml:space="preserve">Trung tâm dạy nghề Phụ nữ </v>
          </cell>
          <cell r="E157">
            <v>1314</v>
          </cell>
          <cell r="L157">
            <v>1314</v>
          </cell>
          <cell r="Q157">
            <v>0</v>
          </cell>
        </row>
        <row r="158">
          <cell r="B158" t="str">
            <v>Trung tâm dạy nghề và hỗ trợ nông dân</v>
          </cell>
          <cell r="E158">
            <v>724</v>
          </cell>
          <cell r="L158">
            <v>724</v>
          </cell>
          <cell r="Q158">
            <v>0</v>
          </cell>
        </row>
        <row r="159">
          <cell r="B159" t="str">
            <v>Tung tâm DVVL Thanh niên</v>
          </cell>
          <cell r="E159">
            <v>915</v>
          </cell>
          <cell r="L159">
            <v>915</v>
          </cell>
          <cell r="Q159">
            <v>0</v>
          </cell>
        </row>
        <row r="160">
          <cell r="B160" t="str">
            <v>Trường Trung học Y tế</v>
          </cell>
          <cell r="E160">
            <v>5873</v>
          </cell>
          <cell r="L160">
            <v>5873</v>
          </cell>
          <cell r="Q160">
            <v>0</v>
          </cell>
        </row>
        <row r="161">
          <cell r="B161" t="str">
            <v xml:space="preserve"> Liên minh HTX</v>
          </cell>
          <cell r="Q161">
            <v>0</v>
          </cell>
        </row>
        <row r="162">
          <cell r="B162" t="str">
            <v>Trung tâm đào tạo huấn luyện TDTT</v>
          </cell>
          <cell r="E162">
            <v>11121</v>
          </cell>
          <cell r="L162">
            <v>11116</v>
          </cell>
        </row>
        <row r="163">
          <cell r="B163" t="str">
            <v>Trung tâm trợ giúp pháp lý</v>
          </cell>
          <cell r="E163">
            <v>4744</v>
          </cell>
          <cell r="L163">
            <v>4744</v>
          </cell>
          <cell r="Q163">
            <v>0</v>
          </cell>
        </row>
        <row r="164">
          <cell r="B164" t="str">
            <v>Hội DN vừa và nhỏ (Đào tạo nhân lực DN)</v>
          </cell>
          <cell r="Q164">
            <v>0</v>
          </cell>
        </row>
        <row r="165">
          <cell r="B165" t="str">
            <v>Sở Nội vụ</v>
          </cell>
          <cell r="Q165">
            <v>0</v>
          </cell>
        </row>
        <row r="166">
          <cell r="B166" t="str">
            <v>Sở y tế</v>
          </cell>
          <cell r="Q166">
            <v>0</v>
          </cell>
        </row>
        <row r="169">
          <cell r="B169" t="str">
            <v>Bệnh viện đa khoa Minh Hóa</v>
          </cell>
          <cell r="E169">
            <v>14020</v>
          </cell>
          <cell r="L169">
            <v>8577</v>
          </cell>
          <cell r="Q169">
            <v>5443</v>
          </cell>
        </row>
        <row r="170">
          <cell r="B170" t="str">
            <v>Bệnh viện đa khoa Tuyên Hóa</v>
          </cell>
          <cell r="E170">
            <v>4144</v>
          </cell>
          <cell r="L170">
            <v>4144</v>
          </cell>
          <cell r="Q170">
            <v>0</v>
          </cell>
        </row>
        <row r="171">
          <cell r="B171" t="str">
            <v>Bệnh viện đa khoa KV Bắc QB</v>
          </cell>
          <cell r="E171">
            <v>6038</v>
          </cell>
          <cell r="L171">
            <v>6038</v>
          </cell>
          <cell r="Q171">
            <v>0</v>
          </cell>
        </row>
        <row r="172">
          <cell r="B172" t="str">
            <v>Bệnh viện đa khoa Bố Trạch</v>
          </cell>
          <cell r="E172">
            <v>4325</v>
          </cell>
          <cell r="L172">
            <v>4325</v>
          </cell>
          <cell r="Q172">
            <v>0</v>
          </cell>
        </row>
        <row r="173">
          <cell r="B173" t="str">
            <v>Bệnh viện đa khoa Đồng Hới</v>
          </cell>
          <cell r="E173">
            <v>4357</v>
          </cell>
          <cell r="L173">
            <v>4357</v>
          </cell>
          <cell r="Q173">
            <v>0</v>
          </cell>
        </row>
        <row r="174">
          <cell r="B174" t="str">
            <v>Bệnh viện đa khoa Quảng Ninh</v>
          </cell>
          <cell r="E174">
            <v>3572</v>
          </cell>
          <cell r="L174">
            <v>3572</v>
          </cell>
          <cell r="Q174">
            <v>0</v>
          </cell>
        </row>
        <row r="175">
          <cell r="B175" t="str">
            <v>Bệnh viện đa khoa Lệ Thủy</v>
          </cell>
          <cell r="E175">
            <v>5762</v>
          </cell>
          <cell r="L175">
            <v>5762</v>
          </cell>
          <cell r="Q175">
            <v>0</v>
          </cell>
        </row>
        <row r="176">
          <cell r="B176" t="str">
            <v>Bệnh viện Y học cổ truyền</v>
          </cell>
          <cell r="E176">
            <v>3982</v>
          </cell>
          <cell r="L176">
            <v>3982</v>
          </cell>
          <cell r="Q176">
            <v>0</v>
          </cell>
        </row>
        <row r="177">
          <cell r="B177" t="str">
            <v>Trung tâm YTDP Minh Hóa</v>
          </cell>
          <cell r="E177">
            <v>20000</v>
          </cell>
          <cell r="L177">
            <v>20000</v>
          </cell>
          <cell r="Q177">
            <v>0</v>
          </cell>
        </row>
        <row r="178">
          <cell r="B178" t="str">
            <v>Trung tâm YTDP Tuyên Hóa</v>
          </cell>
          <cell r="E178">
            <v>18686</v>
          </cell>
          <cell r="L178">
            <v>18686</v>
          </cell>
          <cell r="Q178">
            <v>0</v>
          </cell>
        </row>
        <row r="179">
          <cell r="B179" t="str">
            <v xml:space="preserve">Trung tâm YTDP Quảng Trạch </v>
          </cell>
          <cell r="E179">
            <v>15103</v>
          </cell>
          <cell r="L179">
            <v>15103</v>
          </cell>
          <cell r="Q179">
            <v>0</v>
          </cell>
        </row>
        <row r="180">
          <cell r="B180" t="str">
            <v>Trung tâm YTDP TX Ba Đồn</v>
          </cell>
          <cell r="E180">
            <v>12978</v>
          </cell>
          <cell r="L180">
            <v>12978</v>
          </cell>
          <cell r="Q180">
            <v>0</v>
          </cell>
        </row>
        <row r="181">
          <cell r="B181" t="str">
            <v>Trung tâm YTDP Bố Trạch</v>
          </cell>
          <cell r="E181">
            <v>24489</v>
          </cell>
          <cell r="L181">
            <v>24489</v>
          </cell>
          <cell r="Q181">
            <v>0</v>
          </cell>
        </row>
        <row r="182">
          <cell r="B182" t="str">
            <v>Trung tâm YTDP Đồng Hới</v>
          </cell>
          <cell r="E182">
            <v>12485</v>
          </cell>
          <cell r="L182">
            <v>12485</v>
          </cell>
          <cell r="Q182">
            <v>0</v>
          </cell>
        </row>
        <row r="183">
          <cell r="B183" t="str">
            <v>Trung tâm YTDP Quảng Ninh</v>
          </cell>
          <cell r="E183">
            <v>14985</v>
          </cell>
          <cell r="L183">
            <v>14978</v>
          </cell>
        </row>
        <row r="184">
          <cell r="B184" t="str">
            <v>Trung tâm YTDP Lệ Thủy</v>
          </cell>
          <cell r="E184">
            <v>21488</v>
          </cell>
          <cell r="L184">
            <v>21488</v>
          </cell>
        </row>
        <row r="185">
          <cell r="B185" t="str">
            <v>Trung tâm Y tế Dự phòng tỉnh</v>
          </cell>
          <cell r="E185">
            <v>7555</v>
          </cell>
          <cell r="L185">
            <v>7547</v>
          </cell>
          <cell r="P185">
            <v>100</v>
          </cell>
        </row>
        <row r="186">
          <cell r="B186" t="str">
            <v>Tr. tâm kiểm nghiệm Dược phẩm</v>
          </cell>
          <cell r="E186">
            <v>4208</v>
          </cell>
          <cell r="L186">
            <v>4208</v>
          </cell>
          <cell r="Q186">
            <v>0</v>
          </cell>
        </row>
        <row r="187">
          <cell r="B187" t="str">
            <v>Tr. tâm phòng chống Sốt rét, Nội tiết</v>
          </cell>
          <cell r="E187">
            <v>4576</v>
          </cell>
          <cell r="L187">
            <v>3919</v>
          </cell>
        </row>
        <row r="188">
          <cell r="B188" t="str">
            <v>Trung tâm phòng chống bệnh X. hội</v>
          </cell>
          <cell r="E188">
            <v>7672</v>
          </cell>
          <cell r="L188">
            <v>6695</v>
          </cell>
        </row>
        <row r="189">
          <cell r="B189" t="str">
            <v>Trung tâm chăm sóc SK sinh sản</v>
          </cell>
          <cell r="E189">
            <v>4121</v>
          </cell>
          <cell r="L189">
            <v>4121</v>
          </cell>
          <cell r="P189">
            <v>367</v>
          </cell>
          <cell r="Q189">
            <v>0</v>
          </cell>
        </row>
        <row r="190">
          <cell r="B190" t="str">
            <v>Trung tâm Truyền thông GDSK</v>
          </cell>
          <cell r="E190">
            <v>2713</v>
          </cell>
          <cell r="L190">
            <v>2713</v>
          </cell>
          <cell r="Q190">
            <v>0</v>
          </cell>
        </row>
        <row r="191">
          <cell r="B191" t="str">
            <v>Tr. tâm giám định Y khoa- Pháp y</v>
          </cell>
          <cell r="E191">
            <v>2890</v>
          </cell>
          <cell r="L191">
            <v>2890</v>
          </cell>
          <cell r="Q191">
            <v>0</v>
          </cell>
        </row>
        <row r="192">
          <cell r="B192" t="str">
            <v>Trung tâm Phòng chống HIV/ADS</v>
          </cell>
          <cell r="E192">
            <v>4364</v>
          </cell>
          <cell r="L192">
            <v>4340</v>
          </cell>
          <cell r="Q192">
            <v>24</v>
          </cell>
        </row>
        <row r="193">
          <cell r="B193" t="str">
            <v>BQL DA Y tế tiểu vùng sông Mê kong</v>
          </cell>
          <cell r="E193">
            <v>220</v>
          </cell>
          <cell r="L193">
            <v>159</v>
          </cell>
          <cell r="Q193">
            <v>61</v>
          </cell>
        </row>
        <row r="194">
          <cell r="B194" t="str">
            <v xml:space="preserve"> Văn phòng Sở Y tế</v>
          </cell>
        </row>
        <row r="196">
          <cell r="E196">
            <v>4585</v>
          </cell>
          <cell r="L196">
            <v>4585</v>
          </cell>
        </row>
        <row r="197">
          <cell r="E197">
            <v>200</v>
          </cell>
          <cell r="L197">
            <v>162</v>
          </cell>
        </row>
        <row r="198">
          <cell r="E198">
            <v>160</v>
          </cell>
          <cell r="L198">
            <v>160</v>
          </cell>
        </row>
        <row r="200">
          <cell r="Q200">
            <v>0</v>
          </cell>
        </row>
        <row r="201">
          <cell r="E201">
            <v>5362</v>
          </cell>
          <cell r="L201">
            <v>5362</v>
          </cell>
          <cell r="Q201">
            <v>0</v>
          </cell>
        </row>
        <row r="202">
          <cell r="E202">
            <v>2790</v>
          </cell>
          <cell r="L202">
            <v>2790</v>
          </cell>
          <cell r="Q202">
            <v>0</v>
          </cell>
        </row>
        <row r="203">
          <cell r="E203">
            <v>1078</v>
          </cell>
          <cell r="L203">
            <v>1078</v>
          </cell>
          <cell r="Q203">
            <v>0</v>
          </cell>
        </row>
        <row r="204">
          <cell r="E204">
            <v>6487</v>
          </cell>
          <cell r="L204">
            <v>6487</v>
          </cell>
          <cell r="Q204">
            <v>0</v>
          </cell>
        </row>
        <row r="205">
          <cell r="E205">
            <v>1909</v>
          </cell>
          <cell r="L205">
            <v>1909</v>
          </cell>
          <cell r="Q205">
            <v>0</v>
          </cell>
        </row>
        <row r="206">
          <cell r="E206">
            <v>2598</v>
          </cell>
          <cell r="L206">
            <v>2598</v>
          </cell>
          <cell r="Q206">
            <v>0</v>
          </cell>
        </row>
        <row r="207">
          <cell r="E207">
            <v>3416</v>
          </cell>
          <cell r="L207">
            <v>3416</v>
          </cell>
          <cell r="Q207">
            <v>0</v>
          </cell>
        </row>
        <row r="208">
          <cell r="E208">
            <v>1240</v>
          </cell>
          <cell r="L208">
            <v>1240</v>
          </cell>
          <cell r="Q208">
            <v>0</v>
          </cell>
        </row>
        <row r="209">
          <cell r="E209">
            <v>2231</v>
          </cell>
          <cell r="L209">
            <v>2231</v>
          </cell>
          <cell r="Q209">
            <v>0</v>
          </cell>
        </row>
        <row r="210">
          <cell r="E210">
            <v>3866</v>
          </cell>
          <cell r="L210">
            <v>3866</v>
          </cell>
          <cell r="Q210">
            <v>0</v>
          </cell>
        </row>
        <row r="211">
          <cell r="E211">
            <v>5258</v>
          </cell>
          <cell r="L211">
            <v>5258</v>
          </cell>
          <cell r="Q211">
            <v>0</v>
          </cell>
        </row>
        <row r="213">
          <cell r="Q213">
            <v>0</v>
          </cell>
        </row>
        <row r="214">
          <cell r="E214">
            <v>2194</v>
          </cell>
          <cell r="L214">
            <v>2194</v>
          </cell>
          <cell r="Q214">
            <v>0</v>
          </cell>
        </row>
        <row r="215">
          <cell r="Q215">
            <v>0</v>
          </cell>
        </row>
        <row r="216">
          <cell r="E216">
            <v>2287</v>
          </cell>
          <cell r="L216">
            <v>2287</v>
          </cell>
          <cell r="Q216">
            <v>0</v>
          </cell>
        </row>
        <row r="217">
          <cell r="E217">
            <v>3239</v>
          </cell>
          <cell r="L217">
            <v>3239</v>
          </cell>
          <cell r="Q217">
            <v>0</v>
          </cell>
        </row>
        <row r="218">
          <cell r="Q218">
            <v>0</v>
          </cell>
        </row>
        <row r="219">
          <cell r="E219">
            <v>1219</v>
          </cell>
          <cell r="L219">
            <v>1219</v>
          </cell>
          <cell r="Q219">
            <v>0</v>
          </cell>
        </row>
        <row r="220">
          <cell r="E220">
            <v>1810</v>
          </cell>
          <cell r="L220">
            <v>1810</v>
          </cell>
          <cell r="Q220">
            <v>0</v>
          </cell>
        </row>
        <row r="222">
          <cell r="D222">
            <v>10767</v>
          </cell>
          <cell r="E222">
            <v>19091</v>
          </cell>
          <cell r="I222">
            <v>100</v>
          </cell>
          <cell r="K222">
            <v>3767</v>
          </cell>
          <cell r="L222">
            <v>19091</v>
          </cell>
          <cell r="P222">
            <v>100</v>
          </cell>
        </row>
        <row r="225">
          <cell r="B225" t="str">
            <v>BQL Rừng PH ven biển Nam QB</v>
          </cell>
          <cell r="E225">
            <v>1779</v>
          </cell>
          <cell r="L225">
            <v>1779</v>
          </cell>
          <cell r="Q225">
            <v>0</v>
          </cell>
        </row>
        <row r="226">
          <cell r="B226" t="str">
            <v xml:space="preserve"> Tr. tâm Giống vật nuôi Đức Ninh</v>
          </cell>
          <cell r="E226">
            <v>1942</v>
          </cell>
          <cell r="I226">
            <v>150</v>
          </cell>
          <cell r="L226">
            <v>1942</v>
          </cell>
          <cell r="P226">
            <v>150</v>
          </cell>
          <cell r="Q226">
            <v>0</v>
          </cell>
        </row>
        <row r="227">
          <cell r="B227" t="str">
            <v>TT Đăng kiểm tàu cá</v>
          </cell>
          <cell r="E227">
            <v>263</v>
          </cell>
          <cell r="L227">
            <v>263</v>
          </cell>
          <cell r="Q227">
            <v>0</v>
          </cell>
        </row>
        <row r="228">
          <cell r="B228" t="str">
            <v>Tr. tâm Giống Thuỷ sản</v>
          </cell>
          <cell r="E228">
            <v>1858</v>
          </cell>
          <cell r="L228">
            <v>1858</v>
          </cell>
          <cell r="Q228">
            <v>0</v>
          </cell>
        </row>
        <row r="229">
          <cell r="B229" t="str">
            <v>BQL Cảng cá tỉnh QB</v>
          </cell>
          <cell r="E229">
            <v>464</v>
          </cell>
          <cell r="L229">
            <v>464</v>
          </cell>
          <cell r="Q229">
            <v>0</v>
          </cell>
        </row>
        <row r="230">
          <cell r="B230" t="str">
            <v>BQL Cảng cá Nhật Lệ</v>
          </cell>
          <cell r="E230">
            <v>1058</v>
          </cell>
          <cell r="L230">
            <v>1058</v>
          </cell>
          <cell r="Q230">
            <v>0</v>
          </cell>
        </row>
        <row r="234">
          <cell r="B234" t="str">
            <v>Viện Qui hoạch XD</v>
          </cell>
          <cell r="E234">
            <v>706</v>
          </cell>
          <cell r="L234">
            <v>706</v>
          </cell>
          <cell r="Q234">
            <v>0</v>
          </cell>
        </row>
        <row r="235">
          <cell r="B235" t="str">
            <v>Trung tâm khuyến công&amp; xúc tiến TM(CN TTCN &amp; XTTM)</v>
          </cell>
          <cell r="E235">
            <v>6590</v>
          </cell>
          <cell r="L235">
            <v>6590</v>
          </cell>
          <cell r="Q235">
            <v>0</v>
          </cell>
        </row>
        <row r="236">
          <cell r="B236" t="str">
            <v>TT Nước sạch và VSMT nông thôn</v>
          </cell>
          <cell r="E236">
            <v>1398</v>
          </cell>
          <cell r="I236">
            <v>3400</v>
          </cell>
          <cell r="L236">
            <v>1398</v>
          </cell>
          <cell r="P236">
            <v>3400</v>
          </cell>
          <cell r="Q236">
            <v>0</v>
          </cell>
        </row>
        <row r="237">
          <cell r="B237" t="str">
            <v>Phòng Công chứng số 1</v>
          </cell>
          <cell r="E237">
            <v>360</v>
          </cell>
          <cell r="L237">
            <v>360</v>
          </cell>
          <cell r="Q237">
            <v>0</v>
          </cell>
        </row>
        <row r="238">
          <cell r="B238" t="str">
            <v>TT Cứu hộ bảo tồn và PTSV</v>
          </cell>
          <cell r="E238">
            <v>3114</v>
          </cell>
          <cell r="L238">
            <v>3114</v>
          </cell>
          <cell r="Q238">
            <v>0</v>
          </cell>
        </row>
        <row r="239">
          <cell r="B239" t="str">
            <v>Trung tâm kiểm địnhCLXD</v>
          </cell>
          <cell r="E239">
            <v>480</v>
          </cell>
          <cell r="L239">
            <v>480</v>
          </cell>
          <cell r="Q239">
            <v>0</v>
          </cell>
        </row>
        <row r="240">
          <cell r="B240" t="str">
            <v>Công ty Quản lý hạ tầng Khu K. tế</v>
          </cell>
          <cell r="E240">
            <v>2634</v>
          </cell>
          <cell r="L240">
            <v>2634</v>
          </cell>
          <cell r="Q240">
            <v>0</v>
          </cell>
        </row>
        <row r="241">
          <cell r="B241" t="str">
            <v>Tr. tâm TVXT Đầu tư</v>
          </cell>
          <cell r="E241">
            <v>1410</v>
          </cell>
          <cell r="L241">
            <v>1410</v>
          </cell>
          <cell r="Q241">
            <v>0</v>
          </cell>
        </row>
        <row r="242">
          <cell r="B242" t="str">
            <v>Trung tâm DV bán đấu giá tài sản</v>
          </cell>
          <cell r="E242">
            <v>1289</v>
          </cell>
          <cell r="L242">
            <v>1289</v>
          </cell>
          <cell r="Q242">
            <v>0</v>
          </cell>
        </row>
        <row r="243">
          <cell r="B243" t="str">
            <v>Tổng đội TNXP xây dựng kinh tế</v>
          </cell>
          <cell r="E243">
            <v>1995</v>
          </cell>
          <cell r="L243">
            <v>1995</v>
          </cell>
          <cell r="Q243">
            <v>0</v>
          </cell>
        </row>
        <row r="244">
          <cell r="B244" t="str">
            <v>Trung tâm tin học và dịch vụ TC công</v>
          </cell>
          <cell r="E244">
            <v>3361</v>
          </cell>
          <cell r="L244">
            <v>3361</v>
          </cell>
          <cell r="Q244">
            <v>0</v>
          </cell>
        </row>
        <row r="245">
          <cell r="B245" t="str">
            <v>Quĩ phát triển đất</v>
          </cell>
          <cell r="E245">
            <v>986</v>
          </cell>
          <cell r="L245">
            <v>986</v>
          </cell>
          <cell r="Q245">
            <v>0</v>
          </cell>
        </row>
        <row r="246">
          <cell r="B246" t="str">
            <v>VP điều phối xây dựng nông thôn mới</v>
          </cell>
          <cell r="E246">
            <v>709</v>
          </cell>
          <cell r="I246">
            <v>930</v>
          </cell>
          <cell r="L246">
            <v>709</v>
          </cell>
          <cell r="P246">
            <v>930</v>
          </cell>
          <cell r="Q246">
            <v>0</v>
          </cell>
        </row>
        <row r="247">
          <cell r="B247" t="str">
            <v>BQL DA JICA 2</v>
          </cell>
          <cell r="E247">
            <v>900</v>
          </cell>
          <cell r="L247">
            <v>900</v>
          </cell>
          <cell r="Q247">
            <v>0</v>
          </cell>
        </row>
        <row r="248">
          <cell r="B248" t="str">
            <v>BQLDA điện mặt trời</v>
          </cell>
          <cell r="E248">
            <v>2242</v>
          </cell>
          <cell r="L248">
            <v>2242</v>
          </cell>
          <cell r="Q248">
            <v>0</v>
          </cell>
        </row>
        <row r="249">
          <cell r="B249" t="str">
            <v>BQLDA môI trường và biến đổi khí hậu TP ĐH</v>
          </cell>
          <cell r="E249">
            <v>1100</v>
          </cell>
          <cell r="L249">
            <v>1100</v>
          </cell>
          <cell r="Q249">
            <v>0</v>
          </cell>
        </row>
        <row r="250">
          <cell r="B250" t="str">
            <v>BQL DA Hạ tầng cơ bản cho PT tỉnh QB</v>
          </cell>
          <cell r="E250">
            <v>662</v>
          </cell>
          <cell r="L250">
            <v>662</v>
          </cell>
          <cell r="Q250">
            <v>0</v>
          </cell>
        </row>
        <row r="251">
          <cell r="B251" t="str">
            <v>BQLDA GCF Quảng Bình</v>
          </cell>
          <cell r="E251">
            <v>400</v>
          </cell>
          <cell r="L251">
            <v>400</v>
          </cell>
          <cell r="Q251">
            <v>0</v>
          </cell>
        </row>
        <row r="252">
          <cell r="B252" t="str">
            <v>BQLDA WB-FCPF tỉnh QB</v>
          </cell>
          <cell r="E252">
            <v>200</v>
          </cell>
          <cell r="L252">
            <v>200</v>
          </cell>
          <cell r="Q252">
            <v>0</v>
          </cell>
        </row>
        <row r="253">
          <cell r="B253" t="str">
            <v>BQLDA Bền vững vì người nghèo</v>
          </cell>
          <cell r="E253">
            <v>5486</v>
          </cell>
          <cell r="L253">
            <v>5486</v>
          </cell>
          <cell r="Q253">
            <v>0</v>
          </cell>
        </row>
        <row r="254">
          <cell r="B254" t="str">
            <v>BQLDA đầu tư và xây dựng công trình dân dụng và CN QB</v>
          </cell>
          <cell r="E254">
            <v>867</v>
          </cell>
          <cell r="L254">
            <v>867</v>
          </cell>
          <cell r="Q254">
            <v>0</v>
          </cell>
        </row>
        <row r="256">
          <cell r="B256" t="str">
            <v>V.phòng ĐK sử dụng đất</v>
          </cell>
          <cell r="E256">
            <v>4310</v>
          </cell>
          <cell r="L256">
            <v>3309</v>
          </cell>
          <cell r="Q256">
            <v>1001</v>
          </cell>
        </row>
        <row r="257">
          <cell r="B257" t="str">
            <v>Tr.tâm kỹ thuật địa chính</v>
          </cell>
          <cell r="E257">
            <v>955</v>
          </cell>
          <cell r="L257">
            <v>955</v>
          </cell>
          <cell r="Q257">
            <v>0</v>
          </cell>
        </row>
        <row r="258">
          <cell r="B258" t="str">
            <v>TT quan trắc -KT M. trường</v>
          </cell>
          <cell r="E258">
            <v>2298</v>
          </cell>
          <cell r="L258">
            <v>2298</v>
          </cell>
          <cell r="Q258">
            <v>0</v>
          </cell>
        </row>
        <row r="259">
          <cell r="B259" t="str">
            <v>Tr. tâm Thông tin TNMT</v>
          </cell>
          <cell r="E259">
            <v>1772</v>
          </cell>
          <cell r="L259">
            <v>1772</v>
          </cell>
          <cell r="Q259">
            <v>0</v>
          </cell>
        </row>
        <row r="260">
          <cell r="B260" t="str">
            <v>Tr.tâm phát triển quỹ đất</v>
          </cell>
          <cell r="E260">
            <v>3079</v>
          </cell>
          <cell r="L260">
            <v>3079</v>
          </cell>
          <cell r="Q260">
            <v>0</v>
          </cell>
        </row>
        <row r="261">
          <cell r="B261" t="str">
            <v>Tr.tâm quy hoạch TNMT</v>
          </cell>
          <cell r="E261">
            <v>784</v>
          </cell>
          <cell r="L261">
            <v>784</v>
          </cell>
          <cell r="Q261">
            <v>0</v>
          </cell>
        </row>
        <row r="262">
          <cell r="B262" t="str">
            <v>BQL Vườn QGPN KB</v>
          </cell>
          <cell r="E262">
            <v>4121</v>
          </cell>
          <cell r="L262">
            <v>4051</v>
          </cell>
          <cell r="Q262">
            <v>70</v>
          </cell>
        </row>
        <row r="263">
          <cell r="B263" t="str">
            <v>Hạt kiểm lâm Phong Nha</v>
          </cell>
          <cell r="E263">
            <v>20000</v>
          </cell>
          <cell r="L263">
            <v>20000</v>
          </cell>
          <cell r="Q263">
            <v>0</v>
          </cell>
        </row>
        <row r="264">
          <cell r="B264" t="str">
            <v>T. tâm nghiên cứu KH &amp; cứu hộ</v>
          </cell>
          <cell r="Q264">
            <v>0</v>
          </cell>
        </row>
        <row r="265">
          <cell r="B265" t="str">
            <v>TT Kỹ thuật TN và MT</v>
          </cell>
          <cell r="E265">
            <v>563</v>
          </cell>
          <cell r="L265">
            <v>563</v>
          </cell>
          <cell r="Q265">
            <v>0</v>
          </cell>
        </row>
        <row r="267">
          <cell r="B267" t="str">
            <v>Tr. tâm Bảo trợ xã hội</v>
          </cell>
          <cell r="E267">
            <v>4930</v>
          </cell>
          <cell r="Q267">
            <v>0</v>
          </cell>
        </row>
        <row r="268">
          <cell r="B268" t="str">
            <v>Cơ sở cai nghiện ma túy</v>
          </cell>
          <cell r="E268">
            <v>3044</v>
          </cell>
          <cell r="Q268">
            <v>0</v>
          </cell>
        </row>
        <row r="269">
          <cell r="B269" t="str">
            <v>Trung tâm điều dưỡng luân phiên NCC</v>
          </cell>
          <cell r="E269">
            <v>2461</v>
          </cell>
          <cell r="Q269">
            <v>0</v>
          </cell>
        </row>
        <row r="270">
          <cell r="B270" t="str">
            <v xml:space="preserve"> UBND tỉnh </v>
          </cell>
          <cell r="Q270">
            <v>0</v>
          </cell>
        </row>
        <row r="271">
          <cell r="B271" t="str">
            <v>Quĩ bảo trợ trẻ em tỉnh</v>
          </cell>
          <cell r="E271">
            <v>1252</v>
          </cell>
          <cell r="Q271">
            <v>0</v>
          </cell>
        </row>
        <row r="272">
          <cell r="B272" t="str">
            <v>TT Chăm sóc và PHCN người tâm thần</v>
          </cell>
          <cell r="E272">
            <v>3628</v>
          </cell>
          <cell r="Q272">
            <v>0</v>
          </cell>
        </row>
        <row r="274">
          <cell r="B274" t="str">
            <v xml:space="preserve"> Thi đua khen thưởng</v>
          </cell>
          <cell r="Q274">
            <v>0</v>
          </cell>
        </row>
        <row r="275">
          <cell r="B275" t="str">
            <v>Tr đó: Ban TĐKT</v>
          </cell>
        </row>
        <row r="276">
          <cell r="B276" t="str">
            <v xml:space="preserve"> Văn phòng tỉnh uỷ</v>
          </cell>
        </row>
        <row r="277">
          <cell r="B277" t="str">
            <v xml:space="preserve"> Sở Tư pháp (Tuyên truyền pháp luật)</v>
          </cell>
        </row>
        <row r="278">
          <cell r="A278" t="str">
            <v>XII</v>
          </cell>
          <cell r="B278" t="str">
            <v>QUỐC PHÒNG AN NINH</v>
          </cell>
        </row>
        <row r="279">
          <cell r="B279" t="str">
            <v>BCH Quân sự tỉnh</v>
          </cell>
          <cell r="E279">
            <v>68309</v>
          </cell>
          <cell r="L279">
            <v>72046</v>
          </cell>
        </row>
        <row r="280">
          <cell r="B280" t="str">
            <v>BCH Biên phòng tỉnh</v>
          </cell>
          <cell r="E280">
            <v>14500</v>
          </cell>
          <cell r="L280">
            <v>22300</v>
          </cell>
        </row>
        <row r="281">
          <cell r="B281" t="str">
            <v>Công an tỉnh</v>
          </cell>
          <cell r="E281">
            <v>15470</v>
          </cell>
          <cell r="L281">
            <v>31107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"/>
      <sheetName val="59.31"/>
      <sheetName val="60.31"/>
      <sheetName val="61.31"/>
      <sheetName val="62.31"/>
      <sheetName val="63.31"/>
      <sheetName val="64.31"/>
      <sheetName val="60.342"/>
      <sheetName val="61.342"/>
      <sheetName val="CHITIET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  <sheetName val="vay"/>
      <sheetName val="Sheet1"/>
      <sheetName val="Sheet2"/>
    </sheetNames>
    <sheetDataSet>
      <sheetData sheetId="0">
        <row r="34">
          <cell r="C34">
            <v>107800000000</v>
          </cell>
        </row>
      </sheetData>
      <sheetData sheetId="1"/>
      <sheetData sheetId="2">
        <row r="32">
          <cell r="G32">
            <v>1016357618</v>
          </cell>
        </row>
      </sheetData>
      <sheetData sheetId="3">
        <row r="10">
          <cell r="C10">
            <v>1575500000000</v>
          </cell>
        </row>
      </sheetData>
      <sheetData sheetId="4"/>
      <sheetData sheetId="5"/>
      <sheetData sheetId="6">
        <row r="267">
          <cell r="L267">
            <v>4930</v>
          </cell>
        </row>
        <row r="268">
          <cell r="L268">
            <v>3044</v>
          </cell>
        </row>
        <row r="269">
          <cell r="L269">
            <v>2461</v>
          </cell>
        </row>
        <row r="271">
          <cell r="L271">
            <v>1252</v>
          </cell>
        </row>
        <row r="272">
          <cell r="L272">
            <v>3628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8"/>
  <sheetViews>
    <sheetView tabSelected="1" workbookViewId="0">
      <pane xSplit="2" ySplit="10" topLeftCell="I11" activePane="bottomRight" state="frozen"/>
      <selection pane="topRight" activeCell="C1" sqref="C1"/>
      <selection pane="bottomLeft" activeCell="A11" sqref="A11"/>
      <selection pane="bottomRight" activeCell="A2" sqref="A2:T2"/>
    </sheetView>
  </sheetViews>
  <sheetFormatPr defaultColWidth="10" defaultRowHeight="15.75" x14ac:dyDescent="0.25"/>
  <cols>
    <col min="1" max="1" width="6" style="21" customWidth="1"/>
    <col min="2" max="2" width="28.5703125" style="77" customWidth="1"/>
    <col min="3" max="3" width="10.140625" style="21" bestFit="1" customWidth="1"/>
    <col min="4" max="4" width="10.42578125" style="21" customWidth="1"/>
    <col min="5" max="5" width="11.85546875" style="21" customWidth="1"/>
    <col min="6" max="6" width="9.140625" style="21" hidden="1" customWidth="1"/>
    <col min="7" max="7" width="10.42578125" style="21" customWidth="1"/>
    <col min="8" max="8" width="9.140625" style="21" customWidth="1"/>
    <col min="9" max="9" width="9.7109375" style="21" customWidth="1"/>
    <col min="10" max="10" width="10.140625" style="21" customWidth="1"/>
    <col min="11" max="11" width="11.28515625" style="21" customWidth="1"/>
    <col min="12" max="12" width="10.140625" style="21" customWidth="1"/>
    <col min="13" max="13" width="9.140625" style="21" hidden="1" customWidth="1"/>
    <col min="14" max="16" width="9.140625" style="21" customWidth="1"/>
    <col min="17" max="17" width="12" style="21" customWidth="1"/>
    <col min="18" max="20" width="9.140625" style="21" customWidth="1"/>
    <col min="21" max="23" width="9" style="21" customWidth="1"/>
    <col min="24" max="24" width="9.140625" style="21" customWidth="1"/>
    <col min="25" max="16384" width="10" style="21"/>
  </cols>
  <sheetData>
    <row r="1" spans="1:25" s="8" customFormat="1" ht="21" customHeight="1" x14ac:dyDescent="0.2">
      <c r="A1" s="1" t="s">
        <v>0</v>
      </c>
      <c r="B1" s="2"/>
      <c r="C1" s="3"/>
      <c r="D1" s="3"/>
      <c r="E1" s="4"/>
      <c r="F1" s="4"/>
      <c r="G1" s="5"/>
      <c r="H1" s="6"/>
      <c r="I1" s="4"/>
      <c r="J1" s="4"/>
      <c r="K1" s="4"/>
      <c r="L1" s="3"/>
      <c r="M1" s="6"/>
      <c r="N1" s="4"/>
      <c r="O1" s="4"/>
      <c r="P1" s="5"/>
      <c r="Q1" s="6"/>
      <c r="R1" s="4"/>
      <c r="S1" s="7" t="s">
        <v>1</v>
      </c>
      <c r="T1" s="4"/>
      <c r="U1" s="3"/>
      <c r="X1" s="5"/>
      <c r="Y1" s="3"/>
    </row>
    <row r="2" spans="1:25" s="8" customFormat="1" ht="12.75" x14ac:dyDescent="0.2">
      <c r="A2" s="9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0"/>
      <c r="X2" s="4"/>
    </row>
    <row r="3" spans="1:25" s="8" customFormat="1" ht="22.15" customHeight="1" x14ac:dyDescent="0.2">
      <c r="A3" s="11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2"/>
      <c r="W3" s="12"/>
      <c r="X3" s="12"/>
    </row>
    <row r="4" spans="1:25" s="8" customFormat="1" ht="22.15" customHeight="1" x14ac:dyDescent="0.2">
      <c r="A4" s="11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3"/>
      <c r="V4" s="13"/>
      <c r="W4" s="13"/>
      <c r="X4" s="12"/>
    </row>
    <row r="5" spans="1:25" ht="26.45" customHeight="1" x14ac:dyDescent="0.25">
      <c r="A5" s="14"/>
      <c r="B5" s="15"/>
      <c r="C5" s="14"/>
      <c r="D5" s="16"/>
      <c r="E5" s="16"/>
      <c r="F5" s="14"/>
      <c r="G5" s="14"/>
      <c r="H5" s="14"/>
      <c r="I5" s="14"/>
      <c r="J5" s="14"/>
      <c r="K5" s="17"/>
      <c r="L5" s="18"/>
      <c r="M5" s="19"/>
      <c r="N5" s="19"/>
      <c r="O5" s="20" t="s">
        <v>5</v>
      </c>
      <c r="P5" s="20"/>
      <c r="Q5" s="20"/>
      <c r="R5" s="20"/>
      <c r="S5" s="20"/>
      <c r="T5" s="20"/>
    </row>
    <row r="6" spans="1:25" x14ac:dyDescent="0.25">
      <c r="A6" s="22" t="s">
        <v>6</v>
      </c>
      <c r="B6" s="22" t="s">
        <v>7</v>
      </c>
      <c r="C6" s="23" t="s">
        <v>8</v>
      </c>
      <c r="D6" s="24"/>
      <c r="E6" s="24"/>
      <c r="F6" s="24"/>
      <c r="G6" s="24"/>
      <c r="H6" s="24"/>
      <c r="I6" s="25"/>
      <c r="J6" s="23" t="s">
        <v>9</v>
      </c>
      <c r="K6" s="24"/>
      <c r="L6" s="24"/>
      <c r="M6" s="24"/>
      <c r="N6" s="24"/>
      <c r="O6" s="24"/>
      <c r="P6" s="25"/>
      <c r="Q6" s="26" t="s">
        <v>10</v>
      </c>
      <c r="R6" s="23" t="s">
        <v>11</v>
      </c>
      <c r="S6" s="24"/>
      <c r="T6" s="25"/>
    </row>
    <row r="7" spans="1:25" x14ac:dyDescent="0.25">
      <c r="A7" s="27"/>
      <c r="B7" s="27"/>
      <c r="C7" s="22" t="s">
        <v>12</v>
      </c>
      <c r="D7" s="22" t="s">
        <v>13</v>
      </c>
      <c r="E7" s="22" t="s">
        <v>14</v>
      </c>
      <c r="F7" s="22" t="s">
        <v>15</v>
      </c>
      <c r="G7" s="28" t="s">
        <v>16</v>
      </c>
      <c r="H7" s="29"/>
      <c r="I7" s="30"/>
      <c r="J7" s="22" t="s">
        <v>12</v>
      </c>
      <c r="K7" s="22" t="s">
        <v>13</v>
      </c>
      <c r="L7" s="22" t="s">
        <v>14</v>
      </c>
      <c r="M7" s="22" t="s">
        <v>15</v>
      </c>
      <c r="N7" s="28" t="s">
        <v>16</v>
      </c>
      <c r="O7" s="29"/>
      <c r="P7" s="30"/>
      <c r="Q7" s="31"/>
      <c r="R7" s="22" t="s">
        <v>12</v>
      </c>
      <c r="S7" s="22" t="s">
        <v>13</v>
      </c>
      <c r="T7" s="26"/>
    </row>
    <row r="8" spans="1:25" ht="17.25" customHeight="1" x14ac:dyDescent="0.25">
      <c r="A8" s="27"/>
      <c r="B8" s="27"/>
      <c r="C8" s="27"/>
      <c r="D8" s="27"/>
      <c r="E8" s="27"/>
      <c r="F8" s="27"/>
      <c r="G8" s="22" t="s">
        <v>12</v>
      </c>
      <c r="H8" s="22" t="s">
        <v>17</v>
      </c>
      <c r="I8" s="22" t="s">
        <v>18</v>
      </c>
      <c r="J8" s="27"/>
      <c r="K8" s="27"/>
      <c r="L8" s="27"/>
      <c r="M8" s="27"/>
      <c r="N8" s="22" t="s">
        <v>12</v>
      </c>
      <c r="O8" s="22" t="s">
        <v>17</v>
      </c>
      <c r="P8" s="22" t="s">
        <v>18</v>
      </c>
      <c r="Q8" s="31"/>
      <c r="R8" s="27"/>
      <c r="S8" s="27"/>
      <c r="T8" s="31"/>
    </row>
    <row r="9" spans="1:25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1"/>
      <c r="R9" s="27"/>
      <c r="S9" s="27"/>
      <c r="T9" s="31"/>
    </row>
    <row r="10" spans="1:25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  <c r="R10" s="32"/>
      <c r="S10" s="32"/>
      <c r="T10" s="33"/>
    </row>
    <row r="11" spans="1:25" s="38" customFormat="1" x14ac:dyDescent="0.2">
      <c r="A11" s="34"/>
      <c r="B11" s="35" t="s">
        <v>19</v>
      </c>
      <c r="C11" s="36">
        <f>SUBTOTAL(9,C12:C282)</f>
        <v>5050709.2157749999</v>
      </c>
      <c r="D11" s="36">
        <f t="shared" ref="D11:Q11" si="0">SUBTOTAL(9,D12:D282)</f>
        <v>3340206.2157749999</v>
      </c>
      <c r="E11" s="36">
        <f t="shared" si="0"/>
        <v>1689103</v>
      </c>
      <c r="F11" s="36">
        <f t="shared" si="0"/>
        <v>0</v>
      </c>
      <c r="G11" s="36">
        <f t="shared" si="0"/>
        <v>21400</v>
      </c>
      <c r="H11" s="36">
        <f t="shared" si="0"/>
        <v>12000</v>
      </c>
      <c r="I11" s="36">
        <f t="shared" si="0"/>
        <v>21400</v>
      </c>
      <c r="J11" s="36">
        <f>SUBTOTAL(9,J12:J282)</f>
        <v>3658849.2802560003</v>
      </c>
      <c r="K11" s="36">
        <f t="shared" si="0"/>
        <v>1984424.4277560001</v>
      </c>
      <c r="L11" s="36">
        <f t="shared" si="0"/>
        <v>1660855.8525</v>
      </c>
      <c r="M11" s="36">
        <f t="shared" si="0"/>
        <v>0</v>
      </c>
      <c r="N11" s="36">
        <f t="shared" si="0"/>
        <v>17336</v>
      </c>
      <c r="O11" s="36">
        <f t="shared" si="0"/>
        <v>16456.813449000001</v>
      </c>
      <c r="P11" s="36">
        <f t="shared" si="0"/>
        <v>17336</v>
      </c>
      <c r="Q11" s="36">
        <f t="shared" si="0"/>
        <v>760120.24441299995</v>
      </c>
      <c r="R11" s="37"/>
      <c r="S11" s="37"/>
      <c r="T11" s="37"/>
      <c r="V11" s="39"/>
      <c r="W11" s="39"/>
    </row>
    <row r="12" spans="1:25" s="41" customFormat="1" x14ac:dyDescent="0.2">
      <c r="A12" s="37" t="s">
        <v>20</v>
      </c>
      <c r="B12" s="40" t="s">
        <v>21</v>
      </c>
      <c r="C12" s="36">
        <f>SUBTOTAL(9,C13:C109)</f>
        <v>2456614.2157750004</v>
      </c>
      <c r="D12" s="36">
        <f>SUBTOTAL(9,D13:D109)</f>
        <v>1680159.2157749999</v>
      </c>
      <c r="E12" s="36">
        <f>SUBTOTAL(9,E13:E109)</f>
        <v>760102</v>
      </c>
      <c r="F12" s="36"/>
      <c r="G12" s="36">
        <f>SUBTOTAL(9,G13:G109)</f>
        <v>16353</v>
      </c>
      <c r="H12" s="36"/>
      <c r="I12" s="36">
        <f>SUBTOTAL(9,I13:I109)</f>
        <v>16353</v>
      </c>
      <c r="J12" s="36">
        <f>SUBTOTAL(9,J13:J109)</f>
        <v>1563851.2802560001</v>
      </c>
      <c r="K12" s="36">
        <f>SUBTOTAL(9,K13:K109)</f>
        <v>835117.42775600008</v>
      </c>
      <c r="L12" s="36">
        <f>SUBTOTAL(9,L13:L109)</f>
        <v>716444.85249999992</v>
      </c>
      <c r="M12" s="36"/>
      <c r="N12" s="36">
        <f>SUBTOTAL(9,N13:N109)</f>
        <v>12289</v>
      </c>
      <c r="O12" s="36"/>
      <c r="P12" s="36">
        <f>SUBTOTAL(9,P13:P109)</f>
        <v>12289</v>
      </c>
      <c r="Q12" s="36">
        <f>SUBTOTAL(9,Q13:Q109)</f>
        <v>750086.24441299995</v>
      </c>
      <c r="R12" s="37"/>
      <c r="S12" s="37"/>
      <c r="T12" s="37"/>
    </row>
    <row r="13" spans="1:25" s="41" customFormat="1" x14ac:dyDescent="0.2">
      <c r="A13" s="37" t="s">
        <v>22</v>
      </c>
      <c r="B13" s="40" t="s">
        <v>23</v>
      </c>
      <c r="C13" s="36">
        <f>SUBTOTAL(9,C14:C57)</f>
        <v>2229772.5356820002</v>
      </c>
      <c r="D13" s="36">
        <f>SUBTOTAL(9,D14:D57)</f>
        <v>1614476.535682</v>
      </c>
      <c r="E13" s="36">
        <f>SUBTOTAL(9,E14:E57)</f>
        <v>599018</v>
      </c>
      <c r="F13" s="36"/>
      <c r="G13" s="36">
        <f>SUBTOTAL(9,G14:G55)</f>
        <v>16278</v>
      </c>
      <c r="H13" s="36"/>
      <c r="I13" s="36">
        <f>SUBTOTAL(9,I14:I55)</f>
        <v>16278</v>
      </c>
      <c r="J13" s="36">
        <f>SUBTOTAL(9,J14:J57)</f>
        <v>1343535.6001180001</v>
      </c>
      <c r="K13" s="36">
        <f>SUBTOTAL(9,K14:K57)</f>
        <v>780975.60011800006</v>
      </c>
      <c r="L13" s="36">
        <f>SUBTOTAL(9,L14:L57)</f>
        <v>550346</v>
      </c>
      <c r="M13" s="36"/>
      <c r="N13" s="36">
        <f>SUBTOTAL(9,N14:N55)</f>
        <v>12214</v>
      </c>
      <c r="O13" s="36"/>
      <c r="P13" s="36">
        <f>SUBTOTAL(9,P14:P55)</f>
        <v>12214</v>
      </c>
      <c r="Q13" s="36">
        <f>SUBTOTAL(9,Q14:Q57)</f>
        <v>744192.70041299996</v>
      </c>
      <c r="R13" s="37"/>
      <c r="S13" s="37"/>
      <c r="T13" s="37"/>
    </row>
    <row r="14" spans="1:25" s="41" customFormat="1" x14ac:dyDescent="0.2">
      <c r="A14" s="42">
        <v>1</v>
      </c>
      <c r="B14" s="43" t="str">
        <f>'[1]54.31'!B14</f>
        <v>Sở Lao động-TBXH</v>
      </c>
      <c r="C14" s="44">
        <f>'[1]54.31'!C14</f>
        <v>49395.099000000002</v>
      </c>
      <c r="D14" s="44">
        <f>'[1]54.31'!D14</f>
        <v>28146.098999999998</v>
      </c>
      <c r="E14" s="44">
        <f>'[1]54.31'!E14</f>
        <v>18178</v>
      </c>
      <c r="F14" s="44"/>
      <c r="G14" s="44">
        <f t="shared" ref="G14:G55" si="1">SUM(H14:I14)</f>
        <v>3071</v>
      </c>
      <c r="H14" s="44"/>
      <c r="I14" s="44">
        <f>'[1]54.31'!I14</f>
        <v>3071</v>
      </c>
      <c r="J14" s="44">
        <f>SUM(K14:M14)+N14</f>
        <v>45408.903899999998</v>
      </c>
      <c r="K14" s="44">
        <f>'[1]54.31'!K14</f>
        <v>27567.903899999998</v>
      </c>
      <c r="L14" s="44">
        <f>'[1]54.31'!L14</f>
        <v>16986</v>
      </c>
      <c r="M14" s="44"/>
      <c r="N14" s="44">
        <f t="shared" ref="N14:N55" si="2">SUM(O14:P14)</f>
        <v>855</v>
      </c>
      <c r="O14" s="44"/>
      <c r="P14" s="44">
        <f>'[1]54.31'!P14</f>
        <v>855</v>
      </c>
      <c r="Q14" s="44">
        <f>'[2]54.31'!Q14</f>
        <v>3986.1951000000045</v>
      </c>
      <c r="R14" s="44"/>
      <c r="S14" s="44"/>
      <c r="T14" s="44"/>
      <c r="W14" s="45"/>
      <c r="X14" s="45"/>
    </row>
    <row r="15" spans="1:25" s="41" customFormat="1" x14ac:dyDescent="0.2">
      <c r="A15" s="42">
        <v>2</v>
      </c>
      <c r="B15" s="43" t="str">
        <f>'[1]54.31'!B15</f>
        <v>Sở Nông nghiệp &amp;PTNT</v>
      </c>
      <c r="C15" s="44">
        <f t="shared" ref="C15:C57" si="3">SUM(D15:F15)+G15</f>
        <v>266603.17251599999</v>
      </c>
      <c r="D15" s="44">
        <f>'[1]54.31'!D15</f>
        <v>257114.17251599999</v>
      </c>
      <c r="E15" s="44">
        <f>'[1]54.31'!E15</f>
        <v>9109</v>
      </c>
      <c r="F15" s="44"/>
      <c r="G15" s="44">
        <f t="shared" si="1"/>
        <v>380</v>
      </c>
      <c r="H15" s="44"/>
      <c r="I15" s="44">
        <f>'[1]54.31'!I15</f>
        <v>380</v>
      </c>
      <c r="J15" s="44">
        <f t="shared" ref="J15:J57" si="4">SUM(K15:M15)+N15</f>
        <v>125531.93736499999</v>
      </c>
      <c r="K15" s="44">
        <f>'[1]54.31'!K15</f>
        <v>116066.93736499999</v>
      </c>
      <c r="L15" s="44">
        <f>'[1]54.31'!L15</f>
        <v>9075</v>
      </c>
      <c r="M15" s="44"/>
      <c r="N15" s="44">
        <f t="shared" si="2"/>
        <v>390</v>
      </c>
      <c r="O15" s="44"/>
      <c r="P15" s="44">
        <f>'[1]54.31'!P15</f>
        <v>390</v>
      </c>
      <c r="Q15" s="44">
        <f>'[2]54.31'!Q15</f>
        <v>0</v>
      </c>
      <c r="R15" s="44"/>
      <c r="S15" s="44"/>
      <c r="T15" s="44"/>
      <c r="W15" s="45"/>
      <c r="X15" s="45"/>
    </row>
    <row r="16" spans="1:25" s="41" customFormat="1" ht="31.5" x14ac:dyDescent="0.2">
      <c r="A16" s="42">
        <v>3</v>
      </c>
      <c r="B16" s="43" t="str">
        <f>'[1]54.31'!B16</f>
        <v>Chi cục Chăn nuôi và Thú Y tỉnh</v>
      </c>
      <c r="C16" s="44">
        <f t="shared" si="3"/>
        <v>12056</v>
      </c>
      <c r="D16" s="44">
        <f>'[1]54.31'!D16</f>
        <v>0</v>
      </c>
      <c r="E16" s="44">
        <f>'[1]54.31'!E16</f>
        <v>12056</v>
      </c>
      <c r="F16" s="44"/>
      <c r="G16" s="44">
        <f>SUM(H16:I16)</f>
        <v>0</v>
      </c>
      <c r="H16" s="44"/>
      <c r="I16" s="44">
        <f>'[1]54.31'!I16</f>
        <v>0</v>
      </c>
      <c r="J16" s="44">
        <f t="shared" si="4"/>
        <v>11369</v>
      </c>
      <c r="K16" s="44">
        <f>'[1]54.31'!K16</f>
        <v>0</v>
      </c>
      <c r="L16" s="44">
        <f>'[1]54.31'!L16</f>
        <v>11369</v>
      </c>
      <c r="M16" s="44"/>
      <c r="N16" s="44">
        <f t="shared" si="2"/>
        <v>0</v>
      </c>
      <c r="O16" s="44"/>
      <c r="P16" s="44">
        <f>'[1]54.31'!P16</f>
        <v>0</v>
      </c>
      <c r="Q16" s="44">
        <f>'[2]54.31'!Q16</f>
        <v>687</v>
      </c>
      <c r="R16" s="44"/>
      <c r="S16" s="44"/>
      <c r="T16" s="44"/>
      <c r="W16" s="45"/>
      <c r="X16" s="45"/>
    </row>
    <row r="17" spans="1:24" s="41" customFormat="1" ht="31.5" x14ac:dyDescent="0.2">
      <c r="A17" s="42">
        <v>4</v>
      </c>
      <c r="B17" s="43" t="str">
        <f>'[1]54.31'!B17</f>
        <v>Chi cục Trồng trọt và bảo vệ thực vật</v>
      </c>
      <c r="C17" s="44">
        <f t="shared" si="3"/>
        <v>7834</v>
      </c>
      <c r="D17" s="44">
        <f>'[1]54.31'!D17</f>
        <v>0</v>
      </c>
      <c r="E17" s="44">
        <f>'[1]54.31'!E17</f>
        <v>7834</v>
      </c>
      <c r="F17" s="44"/>
      <c r="G17" s="44">
        <f t="shared" si="1"/>
        <v>0</v>
      </c>
      <c r="H17" s="44"/>
      <c r="I17" s="44">
        <f>'[1]54.31'!I17</f>
        <v>0</v>
      </c>
      <c r="J17" s="44">
        <f t="shared" si="4"/>
        <v>6165</v>
      </c>
      <c r="K17" s="44">
        <f>'[1]54.31'!K17</f>
        <v>0</v>
      </c>
      <c r="L17" s="44">
        <f>'[1]54.31'!L17</f>
        <v>5765</v>
      </c>
      <c r="M17" s="44"/>
      <c r="N17" s="44">
        <f t="shared" si="2"/>
        <v>400</v>
      </c>
      <c r="O17" s="44"/>
      <c r="P17" s="44">
        <f>'[1]54.31'!P17</f>
        <v>400</v>
      </c>
      <c r="Q17" s="44">
        <f>'[2]54.31'!Q17</f>
        <v>1669</v>
      </c>
      <c r="R17" s="44"/>
      <c r="S17" s="44"/>
      <c r="T17" s="44"/>
      <c r="W17" s="45"/>
      <c r="X17" s="45"/>
    </row>
    <row r="18" spans="1:24" s="41" customFormat="1" ht="31.5" x14ac:dyDescent="0.2">
      <c r="A18" s="42">
        <v>5</v>
      </c>
      <c r="B18" s="43" t="str">
        <f>'[1]54.31'!B18</f>
        <v>CC quản lý chất lượng nông lâm sản và thủy sản</v>
      </c>
      <c r="C18" s="44">
        <f t="shared" si="3"/>
        <v>3851</v>
      </c>
      <c r="D18" s="44">
        <f>'[1]54.31'!D18</f>
        <v>0</v>
      </c>
      <c r="E18" s="44">
        <f>'[1]54.31'!E18</f>
        <v>3501</v>
      </c>
      <c r="F18" s="44"/>
      <c r="G18" s="44">
        <f t="shared" si="1"/>
        <v>350</v>
      </c>
      <c r="H18" s="44"/>
      <c r="I18" s="44">
        <f>'[1]54.31'!I18</f>
        <v>350</v>
      </c>
      <c r="J18" s="44">
        <f t="shared" si="4"/>
        <v>3851</v>
      </c>
      <c r="K18" s="44">
        <f>'[1]54.31'!K18</f>
        <v>0</v>
      </c>
      <c r="L18" s="44">
        <f>'[1]54.31'!L18</f>
        <v>3501</v>
      </c>
      <c r="M18" s="44"/>
      <c r="N18" s="44">
        <f t="shared" si="2"/>
        <v>350</v>
      </c>
      <c r="O18" s="44"/>
      <c r="P18" s="44">
        <f>'[1]54.31'!P18</f>
        <v>350</v>
      </c>
      <c r="Q18" s="44">
        <f>'[2]54.31'!Q18</f>
        <v>0</v>
      </c>
      <c r="R18" s="44"/>
      <c r="S18" s="44"/>
      <c r="T18" s="44"/>
      <c r="W18" s="45"/>
      <c r="X18" s="45"/>
    </row>
    <row r="19" spans="1:24" s="41" customFormat="1" x14ac:dyDescent="0.2">
      <c r="A19" s="42">
        <v>6</v>
      </c>
      <c r="B19" s="43" t="str">
        <f>'[1]54.31'!B19</f>
        <v>Chi cục phát triển nông thôn</v>
      </c>
      <c r="C19" s="44">
        <f t="shared" si="3"/>
        <v>5878</v>
      </c>
      <c r="D19" s="44">
        <f>'[1]54.31'!D19</f>
        <v>0</v>
      </c>
      <c r="E19" s="44">
        <f>'[1]54.31'!E19</f>
        <v>4188</v>
      </c>
      <c r="F19" s="44"/>
      <c r="G19" s="44">
        <f t="shared" si="1"/>
        <v>1690</v>
      </c>
      <c r="H19" s="44"/>
      <c r="I19" s="44">
        <f>'[1]54.31'!I19</f>
        <v>1690</v>
      </c>
      <c r="J19" s="44">
        <f t="shared" si="4"/>
        <v>4868</v>
      </c>
      <c r="K19" s="44">
        <f>'[1]54.31'!K19</f>
        <v>0</v>
      </c>
      <c r="L19" s="44">
        <f>'[1]54.31'!L19</f>
        <v>4188</v>
      </c>
      <c r="M19" s="44"/>
      <c r="N19" s="44">
        <f t="shared" si="2"/>
        <v>680</v>
      </c>
      <c r="O19" s="44"/>
      <c r="P19" s="44">
        <f>'[1]54.31'!P19</f>
        <v>680</v>
      </c>
      <c r="Q19" s="44">
        <f>'[2]54.31'!Q19</f>
        <v>1010</v>
      </c>
      <c r="R19" s="44"/>
      <c r="S19" s="44"/>
      <c r="T19" s="44"/>
      <c r="W19" s="45"/>
      <c r="X19" s="45"/>
    </row>
    <row r="20" spans="1:24" s="41" customFormat="1" x14ac:dyDescent="0.2">
      <c r="A20" s="42">
        <v>7</v>
      </c>
      <c r="B20" s="43" t="str">
        <f>'[1]54.31'!B20</f>
        <v>Chi cục  Thủy lợi</v>
      </c>
      <c r="C20" s="44">
        <f t="shared" si="3"/>
        <v>6409</v>
      </c>
      <c r="D20" s="44">
        <f>'[1]54.31'!D20</f>
        <v>0</v>
      </c>
      <c r="E20" s="44">
        <f>'[1]54.31'!E20</f>
        <v>6409</v>
      </c>
      <c r="F20" s="44"/>
      <c r="G20" s="44">
        <f t="shared" si="1"/>
        <v>0</v>
      </c>
      <c r="H20" s="44"/>
      <c r="I20" s="44">
        <f>'[1]54.31'!I20</f>
        <v>0</v>
      </c>
      <c r="J20" s="44">
        <f t="shared" si="4"/>
        <v>5909</v>
      </c>
      <c r="K20" s="44">
        <f>'[1]54.31'!K20</f>
        <v>0</v>
      </c>
      <c r="L20" s="44">
        <f>'[1]54.31'!L20</f>
        <v>5909</v>
      </c>
      <c r="M20" s="44"/>
      <c r="N20" s="44">
        <f t="shared" si="2"/>
        <v>0</v>
      </c>
      <c r="O20" s="44"/>
      <c r="P20" s="44">
        <f>'[1]54.31'!P20</f>
        <v>0</v>
      </c>
      <c r="Q20" s="44">
        <f>'[2]54.31'!Q20</f>
        <v>500</v>
      </c>
      <c r="R20" s="44"/>
      <c r="S20" s="44"/>
      <c r="T20" s="44"/>
      <c r="W20" s="45"/>
      <c r="X20" s="45"/>
    </row>
    <row r="21" spans="1:24" s="41" customFormat="1" x14ac:dyDescent="0.2">
      <c r="A21" s="42">
        <v>8</v>
      </c>
      <c r="B21" s="43" t="str">
        <f>'[1]54.31'!B21</f>
        <v>Chi cục Kiểm lâm</v>
      </c>
      <c r="C21" s="44">
        <f t="shared" si="3"/>
        <v>56406</v>
      </c>
      <c r="D21" s="44">
        <f>'[1]54.31'!D21</f>
        <v>0</v>
      </c>
      <c r="E21" s="44">
        <f>'[1]54.31'!E21</f>
        <v>56406</v>
      </c>
      <c r="F21" s="44"/>
      <c r="G21" s="44">
        <f t="shared" si="1"/>
        <v>0</v>
      </c>
      <c r="H21" s="44"/>
      <c r="I21" s="44">
        <f>'[1]54.31'!I21</f>
        <v>0</v>
      </c>
      <c r="J21" s="44">
        <f t="shared" si="4"/>
        <v>55720</v>
      </c>
      <c r="K21" s="44">
        <f>'[1]54.31'!K21</f>
        <v>0</v>
      </c>
      <c r="L21" s="44">
        <f>'[1]54.31'!L21</f>
        <v>55720</v>
      </c>
      <c r="M21" s="44"/>
      <c r="N21" s="44">
        <f t="shared" si="2"/>
        <v>0</v>
      </c>
      <c r="O21" s="44"/>
      <c r="P21" s="44">
        <f>'[1]54.31'!P21</f>
        <v>0</v>
      </c>
      <c r="Q21" s="44">
        <f>'[2]54.31'!Q21</f>
        <v>686</v>
      </c>
      <c r="R21" s="44"/>
      <c r="S21" s="44"/>
      <c r="T21" s="44"/>
      <c r="W21" s="45"/>
      <c r="X21" s="45"/>
    </row>
    <row r="22" spans="1:24" s="41" customFormat="1" x14ac:dyDescent="0.2">
      <c r="A22" s="42">
        <v>9</v>
      </c>
      <c r="B22" s="43" t="str">
        <f>'[1]54.31'!B22</f>
        <v>Chi cục thủy sản (tên mới)</v>
      </c>
      <c r="C22" s="44">
        <f t="shared" si="3"/>
        <v>5433</v>
      </c>
      <c r="D22" s="44">
        <f>'[1]54.31'!D22</f>
        <v>0</v>
      </c>
      <c r="E22" s="44">
        <f>'[1]54.31'!E22</f>
        <v>5433</v>
      </c>
      <c r="F22" s="44"/>
      <c r="G22" s="44">
        <f t="shared" si="1"/>
        <v>0</v>
      </c>
      <c r="H22" s="44"/>
      <c r="I22" s="44">
        <f>'[1]54.31'!I22</f>
        <v>0</v>
      </c>
      <c r="J22" s="44">
        <f t="shared" si="4"/>
        <v>4783</v>
      </c>
      <c r="K22" s="44">
        <f>'[1]54.31'!K22</f>
        <v>0</v>
      </c>
      <c r="L22" s="44">
        <f>'[1]54.31'!L22</f>
        <v>4783</v>
      </c>
      <c r="M22" s="44"/>
      <c r="N22" s="44">
        <f t="shared" si="2"/>
        <v>0</v>
      </c>
      <c r="O22" s="44"/>
      <c r="P22" s="44">
        <f>'[1]54.31'!P22</f>
        <v>0</v>
      </c>
      <c r="Q22" s="44">
        <f>'[2]54.31'!Q22</f>
        <v>650</v>
      </c>
      <c r="R22" s="44"/>
      <c r="S22" s="44"/>
      <c r="T22" s="44"/>
      <c r="W22" s="45"/>
      <c r="X22" s="45"/>
    </row>
    <row r="23" spans="1:24" s="41" customFormat="1" x14ac:dyDescent="0.2">
      <c r="A23" s="42">
        <v>10</v>
      </c>
      <c r="B23" s="43" t="str">
        <f>'[1]54.31'!B23</f>
        <v>Chi cục Quản lý thị trường</v>
      </c>
      <c r="C23" s="44">
        <f t="shared" si="3"/>
        <v>12529</v>
      </c>
      <c r="D23" s="44">
        <f>'[1]54.31'!D23</f>
        <v>0</v>
      </c>
      <c r="E23" s="44">
        <f>'[1]54.31'!E23</f>
        <v>12529</v>
      </c>
      <c r="F23" s="44"/>
      <c r="G23" s="44">
        <f t="shared" si="1"/>
        <v>0</v>
      </c>
      <c r="H23" s="44"/>
      <c r="I23" s="44">
        <f>'[1]54.31'!I23</f>
        <v>0</v>
      </c>
      <c r="J23" s="44">
        <f t="shared" si="4"/>
        <v>12459</v>
      </c>
      <c r="K23" s="44">
        <f>'[1]54.31'!K23</f>
        <v>0</v>
      </c>
      <c r="L23" s="44">
        <f>'[1]54.31'!L23</f>
        <v>12459</v>
      </c>
      <c r="M23" s="44"/>
      <c r="N23" s="44">
        <f t="shared" si="2"/>
        <v>0</v>
      </c>
      <c r="O23" s="44"/>
      <c r="P23" s="44">
        <f>'[1]54.31'!P23</f>
        <v>0</v>
      </c>
      <c r="Q23" s="44">
        <f>'[2]54.31'!Q23</f>
        <v>70</v>
      </c>
      <c r="R23" s="44"/>
      <c r="S23" s="44"/>
      <c r="T23" s="44"/>
      <c r="W23" s="45"/>
      <c r="X23" s="45"/>
    </row>
    <row r="24" spans="1:24" s="41" customFormat="1" x14ac:dyDescent="0.2">
      <c r="A24" s="42">
        <v>11</v>
      </c>
      <c r="B24" s="43" t="str">
        <f>'[1]54.31'!B24</f>
        <v xml:space="preserve">Ban Dân tộc </v>
      </c>
      <c r="C24" s="44">
        <f t="shared" si="3"/>
        <v>10950</v>
      </c>
      <c r="D24" s="44">
        <f>'[1]54.31'!D24</f>
        <v>400</v>
      </c>
      <c r="E24" s="44">
        <f>'[1]54.31'!E24</f>
        <v>7709</v>
      </c>
      <c r="F24" s="44"/>
      <c r="G24" s="44">
        <f t="shared" si="1"/>
        <v>2841</v>
      </c>
      <c r="H24" s="44"/>
      <c r="I24" s="44">
        <f>'[1]54.31'!I24</f>
        <v>2841</v>
      </c>
      <c r="J24" s="44">
        <f t="shared" si="4"/>
        <v>9286</v>
      </c>
      <c r="K24" s="44">
        <f>'[1]54.31'!K24</f>
        <v>400</v>
      </c>
      <c r="L24" s="44">
        <f>'[1]54.31'!L24</f>
        <v>7212</v>
      </c>
      <c r="M24" s="44"/>
      <c r="N24" s="44">
        <f t="shared" si="2"/>
        <v>1674</v>
      </c>
      <c r="O24" s="44"/>
      <c r="P24" s="44">
        <f>'[1]54.31'!P24</f>
        <v>1674</v>
      </c>
      <c r="Q24" s="44">
        <f>'[2]54.31'!Q24</f>
        <v>1664</v>
      </c>
      <c r="R24" s="44"/>
      <c r="S24" s="44"/>
      <c r="T24" s="44"/>
      <c r="W24" s="45"/>
      <c r="X24" s="45"/>
    </row>
    <row r="25" spans="1:24" s="41" customFormat="1" x14ac:dyDescent="0.2">
      <c r="A25" s="42">
        <v>12</v>
      </c>
      <c r="B25" s="43" t="str">
        <f>'[1]54.31'!B25</f>
        <v>Sở Nội vụ</v>
      </c>
      <c r="C25" s="44">
        <f t="shared" si="3"/>
        <v>16785</v>
      </c>
      <c r="D25" s="44">
        <f>'[1]54.31'!D25</f>
        <v>8000</v>
      </c>
      <c r="E25" s="44">
        <f>'[1]54.31'!E25</f>
        <v>8385</v>
      </c>
      <c r="F25" s="44"/>
      <c r="G25" s="44">
        <f t="shared" si="1"/>
        <v>400</v>
      </c>
      <c r="H25" s="44"/>
      <c r="I25" s="44">
        <f>'[1]54.31'!I25</f>
        <v>400</v>
      </c>
      <c r="J25" s="44">
        <f t="shared" si="4"/>
        <v>15526.5</v>
      </c>
      <c r="K25" s="44">
        <f>'[1]54.31'!K25</f>
        <v>6741.5</v>
      </c>
      <c r="L25" s="44">
        <f>'[1]54.31'!L25</f>
        <v>8385</v>
      </c>
      <c r="M25" s="44"/>
      <c r="N25" s="44">
        <f t="shared" si="2"/>
        <v>400</v>
      </c>
      <c r="O25" s="44"/>
      <c r="P25" s="44">
        <f>'[1]54.31'!P25</f>
        <v>400</v>
      </c>
      <c r="Q25" s="44">
        <f>'[2]54.31'!Q25</f>
        <v>1258.5</v>
      </c>
      <c r="R25" s="44"/>
      <c r="S25" s="44"/>
      <c r="T25" s="44"/>
      <c r="W25" s="45"/>
      <c r="X25" s="45"/>
    </row>
    <row r="26" spans="1:24" s="41" customFormat="1" x14ac:dyDescent="0.2">
      <c r="A26" s="42">
        <v>13</v>
      </c>
      <c r="B26" s="43" t="str">
        <f>'[1]54.31'!B26</f>
        <v>Ban Tôn giáo</v>
      </c>
      <c r="C26" s="44">
        <f t="shared" si="3"/>
        <v>2515</v>
      </c>
      <c r="D26" s="44">
        <f>'[1]54.31'!D26</f>
        <v>0</v>
      </c>
      <c r="E26" s="44">
        <f>'[1]54.31'!E26</f>
        <v>2515</v>
      </c>
      <c r="F26" s="44"/>
      <c r="G26" s="44">
        <f t="shared" si="1"/>
        <v>0</v>
      </c>
      <c r="H26" s="44"/>
      <c r="I26" s="44">
        <f>'[1]54.31'!I26</f>
        <v>0</v>
      </c>
      <c r="J26" s="44">
        <f t="shared" si="4"/>
        <v>2515</v>
      </c>
      <c r="K26" s="44">
        <f>'[1]54.31'!K26</f>
        <v>0</v>
      </c>
      <c r="L26" s="44">
        <f>'[1]54.31'!L26</f>
        <v>2515</v>
      </c>
      <c r="M26" s="44"/>
      <c r="N26" s="44">
        <f t="shared" si="2"/>
        <v>0</v>
      </c>
      <c r="O26" s="44"/>
      <c r="P26" s="44">
        <f>'[1]54.31'!P26</f>
        <v>0</v>
      </c>
      <c r="Q26" s="44">
        <f>'[2]54.31'!Q26</f>
        <v>0</v>
      </c>
      <c r="R26" s="44"/>
      <c r="S26" s="44"/>
      <c r="T26" s="44"/>
      <c r="W26" s="45"/>
      <c r="X26" s="45"/>
    </row>
    <row r="27" spans="1:24" s="41" customFormat="1" x14ac:dyDescent="0.2">
      <c r="A27" s="42">
        <v>14</v>
      </c>
      <c r="B27" s="43" t="str">
        <f>'[1]54.31'!B27</f>
        <v>Ban Thi đua-Khen thưởng</v>
      </c>
      <c r="C27" s="44">
        <f t="shared" si="3"/>
        <v>14667</v>
      </c>
      <c r="D27" s="44">
        <f>'[1]54.31'!D27</f>
        <v>0</v>
      </c>
      <c r="E27" s="44">
        <f>'[1]54.31'!E27</f>
        <v>14667</v>
      </c>
      <c r="F27" s="44"/>
      <c r="G27" s="44">
        <f t="shared" si="1"/>
        <v>0</v>
      </c>
      <c r="H27" s="44"/>
      <c r="I27" s="44">
        <f>'[1]54.31'!I27</f>
        <v>0</v>
      </c>
      <c r="J27" s="44">
        <f t="shared" si="4"/>
        <v>14641</v>
      </c>
      <c r="K27" s="44">
        <f>'[1]54.31'!K27</f>
        <v>0</v>
      </c>
      <c r="L27" s="44">
        <f>'[1]54.31'!L27</f>
        <v>14641</v>
      </c>
      <c r="M27" s="44"/>
      <c r="N27" s="44">
        <f t="shared" si="2"/>
        <v>0</v>
      </c>
      <c r="O27" s="44"/>
      <c r="P27" s="44">
        <f>'[1]54.31'!P27</f>
        <v>0</v>
      </c>
      <c r="Q27" s="44">
        <f>'[2]54.31'!Q27</f>
        <v>26</v>
      </c>
      <c r="R27" s="44"/>
      <c r="S27" s="44"/>
      <c r="T27" s="44"/>
      <c r="W27" s="45"/>
      <c r="X27" s="45"/>
    </row>
    <row r="28" spans="1:24" s="41" customFormat="1" x14ac:dyDescent="0.2">
      <c r="A28" s="42">
        <v>15</v>
      </c>
      <c r="B28" s="43" t="str">
        <f>'[1]54.31'!B28</f>
        <v>Chi cục Văn thư - lưu trữ</v>
      </c>
      <c r="C28" s="44">
        <f t="shared" si="3"/>
        <v>1880</v>
      </c>
      <c r="D28" s="44">
        <f>'[1]54.31'!D28</f>
        <v>0</v>
      </c>
      <c r="E28" s="44">
        <f>'[1]54.31'!E28</f>
        <v>1880</v>
      </c>
      <c r="F28" s="44"/>
      <c r="G28" s="44">
        <f t="shared" si="1"/>
        <v>0</v>
      </c>
      <c r="H28" s="44"/>
      <c r="I28" s="44">
        <f>'[1]54.31'!I28</f>
        <v>0</v>
      </c>
      <c r="J28" s="44">
        <f t="shared" si="4"/>
        <v>1880</v>
      </c>
      <c r="K28" s="44">
        <f>'[1]54.31'!K28</f>
        <v>0</v>
      </c>
      <c r="L28" s="44">
        <f>'[1]54.31'!L28</f>
        <v>1880</v>
      </c>
      <c r="M28" s="44"/>
      <c r="N28" s="44">
        <f t="shared" si="2"/>
        <v>0</v>
      </c>
      <c r="O28" s="44"/>
      <c r="P28" s="44">
        <f>'[1]54.31'!P28</f>
        <v>0</v>
      </c>
      <c r="Q28" s="44">
        <f>'[2]54.31'!Q28</f>
        <v>0</v>
      </c>
      <c r="R28" s="44"/>
      <c r="S28" s="44"/>
      <c r="T28" s="44"/>
      <c r="W28" s="45"/>
      <c r="X28" s="45"/>
    </row>
    <row r="29" spans="1:24" s="41" customFormat="1" x14ac:dyDescent="0.2">
      <c r="A29" s="42">
        <v>16</v>
      </c>
      <c r="B29" s="43" t="str">
        <f>'[1]54.31'!B29</f>
        <v>Thanh tra Tỉnh</v>
      </c>
      <c r="C29" s="44">
        <f t="shared" si="3"/>
        <v>7144</v>
      </c>
      <c r="D29" s="44">
        <f>'[1]54.31'!D29</f>
        <v>327</v>
      </c>
      <c r="E29" s="44">
        <f>'[1]54.31'!E29</f>
        <v>6817</v>
      </c>
      <c r="F29" s="44"/>
      <c r="G29" s="44">
        <f t="shared" si="1"/>
        <v>0</v>
      </c>
      <c r="H29" s="44"/>
      <c r="I29" s="44">
        <f>'[1]54.31'!I29</f>
        <v>0</v>
      </c>
      <c r="J29" s="44">
        <f t="shared" si="4"/>
        <v>7051.9660000000003</v>
      </c>
      <c r="K29" s="44">
        <f>'[1]54.31'!K29</f>
        <v>269.96600000000001</v>
      </c>
      <c r="L29" s="44">
        <f>'[1]54.31'!L29</f>
        <v>6782</v>
      </c>
      <c r="M29" s="44"/>
      <c r="N29" s="44">
        <f t="shared" si="2"/>
        <v>0</v>
      </c>
      <c r="O29" s="44"/>
      <c r="P29" s="44">
        <f>'[1]54.31'!P29</f>
        <v>0</v>
      </c>
      <c r="Q29" s="44">
        <f>'[2]54.31'!Q29</f>
        <v>92.033999999999651</v>
      </c>
      <c r="R29" s="44"/>
      <c r="S29" s="44"/>
      <c r="T29" s="44"/>
      <c r="W29" s="45"/>
      <c r="X29" s="45"/>
    </row>
    <row r="30" spans="1:24" s="41" customFormat="1" x14ac:dyDescent="0.2">
      <c r="A30" s="42">
        <v>17</v>
      </c>
      <c r="B30" s="43" t="str">
        <f>'[1]54.31'!B30</f>
        <v>V.P HĐND tỉnh</v>
      </c>
      <c r="C30" s="44">
        <f t="shared" si="3"/>
        <v>16836</v>
      </c>
      <c r="D30" s="44">
        <f>'[1]54.31'!D30</f>
        <v>1300</v>
      </c>
      <c r="E30" s="44">
        <f>'[1]54.31'!E30</f>
        <v>15536</v>
      </c>
      <c r="F30" s="44"/>
      <c r="G30" s="44">
        <f t="shared" si="1"/>
        <v>0</v>
      </c>
      <c r="H30" s="44"/>
      <c r="I30" s="44">
        <f>'[1]54.31'!I30</f>
        <v>0</v>
      </c>
      <c r="J30" s="44">
        <f t="shared" si="4"/>
        <v>15935</v>
      </c>
      <c r="K30" s="44">
        <f>'[1]54.31'!K30</f>
        <v>800</v>
      </c>
      <c r="L30" s="44">
        <f>'[1]54.31'!L30</f>
        <v>15135</v>
      </c>
      <c r="M30" s="44"/>
      <c r="N30" s="44">
        <f t="shared" si="2"/>
        <v>0</v>
      </c>
      <c r="O30" s="44"/>
      <c r="P30" s="44">
        <f>'[1]54.31'!P30</f>
        <v>0</v>
      </c>
      <c r="Q30" s="44">
        <f>'[2]54.31'!Q30</f>
        <v>901</v>
      </c>
      <c r="R30" s="44"/>
      <c r="S30" s="44"/>
      <c r="T30" s="44"/>
      <c r="W30" s="45"/>
      <c r="X30" s="45"/>
    </row>
    <row r="31" spans="1:24" s="41" customFormat="1" x14ac:dyDescent="0.2">
      <c r="A31" s="42">
        <v>18</v>
      </c>
      <c r="B31" s="43" t="str">
        <f>'[1]54.31'!B31</f>
        <v>Văn phòng UBND tỉnh</v>
      </c>
      <c r="C31" s="44">
        <f t="shared" si="3"/>
        <v>36426.339500000002</v>
      </c>
      <c r="D31" s="44">
        <f>'[1]54.31'!D31</f>
        <v>13264.3395</v>
      </c>
      <c r="E31" s="44">
        <f>'[1]54.31'!E31</f>
        <v>23112</v>
      </c>
      <c r="F31" s="44"/>
      <c r="G31" s="44">
        <f t="shared" si="1"/>
        <v>50</v>
      </c>
      <c r="H31" s="44"/>
      <c r="I31" s="44">
        <f>'[1]54.31'!I31</f>
        <v>50</v>
      </c>
      <c r="J31" s="44">
        <f t="shared" si="4"/>
        <v>32637.880499999999</v>
      </c>
      <c r="K31" s="44">
        <f>'[1]54.31'!K31</f>
        <v>10084.880499999999</v>
      </c>
      <c r="L31" s="44">
        <f>'[1]54.31'!L31</f>
        <v>22503</v>
      </c>
      <c r="M31" s="44"/>
      <c r="N31" s="44">
        <f t="shared" si="2"/>
        <v>50</v>
      </c>
      <c r="O31" s="44"/>
      <c r="P31" s="44">
        <f>'[1]54.31'!P31</f>
        <v>50</v>
      </c>
      <c r="Q31" s="44">
        <f>'[2]54.31'!Q31</f>
        <v>3788.4590000000026</v>
      </c>
      <c r="R31" s="44"/>
      <c r="S31" s="44"/>
      <c r="T31" s="44"/>
      <c r="W31" s="45"/>
      <c r="X31" s="45"/>
    </row>
    <row r="32" spans="1:24" s="41" customFormat="1" x14ac:dyDescent="0.2">
      <c r="A32" s="42">
        <v>19</v>
      </c>
      <c r="B32" s="43" t="str">
        <f>'[1]54.31'!B32</f>
        <v>Sở Y tế</v>
      </c>
      <c r="C32" s="44">
        <f t="shared" si="3"/>
        <v>98026.173066999996</v>
      </c>
      <c r="D32" s="44">
        <f>'[1]54.31'!D32</f>
        <v>63663.173066999996</v>
      </c>
      <c r="E32" s="44">
        <f>'[1]54.31'!E32</f>
        <v>34313</v>
      </c>
      <c r="F32" s="44"/>
      <c r="G32" s="44">
        <f t="shared" si="1"/>
        <v>50</v>
      </c>
      <c r="H32" s="44"/>
      <c r="I32" s="44">
        <f>'[1]54.31'!I32</f>
        <v>50</v>
      </c>
      <c r="J32" s="44">
        <f t="shared" si="4"/>
        <v>80600.651834999997</v>
      </c>
      <c r="K32" s="44">
        <f>'[1]54.31'!K32</f>
        <v>46372.651834999997</v>
      </c>
      <c r="L32" s="44">
        <f>'[1]54.31'!L32</f>
        <v>34228</v>
      </c>
      <c r="M32" s="44"/>
      <c r="N32" s="44">
        <f t="shared" si="2"/>
        <v>0</v>
      </c>
      <c r="O32" s="44"/>
      <c r="P32" s="44">
        <f>'[1]54.31'!P32</f>
        <v>0</v>
      </c>
      <c r="Q32" s="44">
        <f>'[2]54.31'!Q32</f>
        <v>17425.521231999999</v>
      </c>
      <c r="R32" s="44"/>
      <c r="S32" s="44"/>
      <c r="T32" s="44"/>
      <c r="W32" s="45"/>
      <c r="X32" s="45"/>
    </row>
    <row r="33" spans="1:24" s="41" customFormat="1" x14ac:dyDescent="0.2">
      <c r="A33" s="42">
        <v>20</v>
      </c>
      <c r="B33" s="43" t="str">
        <f>'[1]54.31'!B33</f>
        <v>Sở Văn hoá -Thể thao</v>
      </c>
      <c r="C33" s="44">
        <f t="shared" si="3"/>
        <v>60931</v>
      </c>
      <c r="D33" s="44">
        <f>'[1]54.31'!D33</f>
        <v>47364</v>
      </c>
      <c r="E33" s="44">
        <f>'[1]54.31'!E33</f>
        <v>12567</v>
      </c>
      <c r="F33" s="44"/>
      <c r="G33" s="44">
        <f t="shared" si="1"/>
        <v>1000</v>
      </c>
      <c r="H33" s="44"/>
      <c r="I33" s="44">
        <f>'[1]54.31'!I33</f>
        <v>1000</v>
      </c>
      <c r="J33" s="44">
        <f t="shared" si="4"/>
        <v>57353.516000000003</v>
      </c>
      <c r="K33" s="44">
        <f>'[1]54.31'!K33</f>
        <v>45025.516000000003</v>
      </c>
      <c r="L33" s="44">
        <f>'[1]54.31'!L33</f>
        <v>11329</v>
      </c>
      <c r="M33" s="44"/>
      <c r="N33" s="44">
        <f t="shared" si="2"/>
        <v>999</v>
      </c>
      <c r="O33" s="44"/>
      <c r="P33" s="44">
        <f>'[1]54.31'!P33</f>
        <v>999</v>
      </c>
      <c r="Q33" s="44">
        <f>'[2]54.31'!Q33</f>
        <v>3577.4839999999967</v>
      </c>
      <c r="R33" s="44"/>
      <c r="S33" s="44"/>
      <c r="T33" s="44"/>
      <c r="W33" s="45"/>
      <c r="X33" s="45"/>
    </row>
    <row r="34" spans="1:24" s="41" customFormat="1" x14ac:dyDescent="0.2">
      <c r="A34" s="42">
        <v>21</v>
      </c>
      <c r="B34" s="43" t="str">
        <f>'[1]54.31'!B34</f>
        <v>Sở Khoa học-Công nghệ</v>
      </c>
      <c r="C34" s="44">
        <f t="shared" si="3"/>
        <v>30250.6482</v>
      </c>
      <c r="D34" s="44">
        <f>'[1]54.31'!D34</f>
        <v>11623.6482</v>
      </c>
      <c r="E34" s="44">
        <f>'[1]54.31'!E34</f>
        <v>18627</v>
      </c>
      <c r="F34" s="44"/>
      <c r="G34" s="44">
        <f t="shared" si="1"/>
        <v>0</v>
      </c>
      <c r="H34" s="44"/>
      <c r="I34" s="44">
        <f>'[1]54.31'!I34</f>
        <v>0</v>
      </c>
      <c r="J34" s="44">
        <f t="shared" si="4"/>
        <v>25500.6482</v>
      </c>
      <c r="K34" s="44">
        <f>'[1]54.31'!K34</f>
        <v>10205.6482</v>
      </c>
      <c r="L34" s="44">
        <f>'[1]54.31'!L34</f>
        <v>15295</v>
      </c>
      <c r="M34" s="44"/>
      <c r="N34" s="44">
        <f t="shared" si="2"/>
        <v>0</v>
      </c>
      <c r="O34" s="44"/>
      <c r="P34" s="44">
        <f>'[1]54.31'!P34</f>
        <v>0</v>
      </c>
      <c r="Q34" s="44">
        <f>'[2]54.31'!Q34</f>
        <v>4750</v>
      </c>
      <c r="R34" s="44"/>
      <c r="S34" s="44"/>
      <c r="T34" s="44"/>
      <c r="W34" s="45"/>
      <c r="X34" s="45"/>
    </row>
    <row r="35" spans="1:24" s="41" customFormat="1" x14ac:dyDescent="0.2">
      <c r="A35" s="42">
        <v>22</v>
      </c>
      <c r="B35" s="43" t="str">
        <f>'[1]54.31'!B35</f>
        <v>Sở Công Thương</v>
      </c>
      <c r="C35" s="44">
        <f t="shared" si="3"/>
        <v>28676.363000000001</v>
      </c>
      <c r="D35" s="44">
        <f>'[1]54.31'!D35</f>
        <v>19665.363000000001</v>
      </c>
      <c r="E35" s="44">
        <f>'[1]54.31'!E35</f>
        <v>9011</v>
      </c>
      <c r="F35" s="44"/>
      <c r="G35" s="44">
        <f t="shared" si="1"/>
        <v>0</v>
      </c>
      <c r="H35" s="44"/>
      <c r="I35" s="44">
        <f>'[1]54.31'!I35</f>
        <v>0</v>
      </c>
      <c r="J35" s="44">
        <f t="shared" si="4"/>
        <v>23983.833999999999</v>
      </c>
      <c r="K35" s="44">
        <f>'[1]54.31'!K35</f>
        <v>15036.833999999999</v>
      </c>
      <c r="L35" s="44">
        <f>'[1]54.31'!L35</f>
        <v>8947</v>
      </c>
      <c r="M35" s="44"/>
      <c r="N35" s="44">
        <f t="shared" si="2"/>
        <v>0</v>
      </c>
      <c r="O35" s="44"/>
      <c r="P35" s="44">
        <f>'[1]54.31'!P35</f>
        <v>0</v>
      </c>
      <c r="Q35" s="44">
        <f>'[2]54.31'!Q35</f>
        <v>4692.5290000000023</v>
      </c>
      <c r="R35" s="44"/>
      <c r="S35" s="44"/>
      <c r="T35" s="44"/>
      <c r="W35" s="45"/>
      <c r="X35" s="45"/>
    </row>
    <row r="36" spans="1:24" s="41" customFormat="1" x14ac:dyDescent="0.2">
      <c r="A36" s="42">
        <v>23</v>
      </c>
      <c r="B36" s="43" t="str">
        <f>'[1]54.31'!B36</f>
        <v>Sở Xây dựng</v>
      </c>
      <c r="C36" s="44">
        <f t="shared" si="3"/>
        <v>17334</v>
      </c>
      <c r="D36" s="44">
        <f>'[1]54.31'!D36</f>
        <v>1000</v>
      </c>
      <c r="E36" s="44">
        <f>'[1]54.31'!E36</f>
        <v>16334</v>
      </c>
      <c r="F36" s="44"/>
      <c r="G36" s="44">
        <f t="shared" si="1"/>
        <v>0</v>
      </c>
      <c r="H36" s="44"/>
      <c r="I36" s="44">
        <f>'[1]54.31'!I36</f>
        <v>0</v>
      </c>
      <c r="J36" s="44">
        <f t="shared" si="4"/>
        <v>16344.384</v>
      </c>
      <c r="K36" s="44">
        <f>'[1]54.31'!K36</f>
        <v>152.38399999999999</v>
      </c>
      <c r="L36" s="44">
        <f>'[1]54.31'!L36</f>
        <v>16192</v>
      </c>
      <c r="M36" s="44"/>
      <c r="N36" s="44">
        <f t="shared" si="2"/>
        <v>0</v>
      </c>
      <c r="O36" s="44"/>
      <c r="P36" s="44">
        <f>'[1]54.31'!P36</f>
        <v>0</v>
      </c>
      <c r="Q36" s="44">
        <f>'[2]54.31'!Q36</f>
        <v>989.61599999999999</v>
      </c>
      <c r="R36" s="44"/>
      <c r="S36" s="44"/>
      <c r="T36" s="44"/>
      <c r="W36" s="45"/>
      <c r="X36" s="45"/>
    </row>
    <row r="37" spans="1:24" s="41" customFormat="1" x14ac:dyDescent="0.2">
      <c r="A37" s="42">
        <v>24</v>
      </c>
      <c r="B37" s="43" t="str">
        <f>'[1]54.31'!B37</f>
        <v xml:space="preserve"> Sở Tư pháp</v>
      </c>
      <c r="C37" s="44">
        <f t="shared" si="3"/>
        <v>12506</v>
      </c>
      <c r="D37" s="44">
        <f>'[1]54.31'!D37</f>
        <v>3700</v>
      </c>
      <c r="E37" s="44">
        <f>'[1]54.31'!E37</f>
        <v>8806</v>
      </c>
      <c r="F37" s="44"/>
      <c r="G37" s="44">
        <f t="shared" si="1"/>
        <v>0</v>
      </c>
      <c r="H37" s="44"/>
      <c r="I37" s="44">
        <f>'[1]54.31'!I37</f>
        <v>0</v>
      </c>
      <c r="J37" s="44">
        <f t="shared" si="4"/>
        <v>11501.433000000001</v>
      </c>
      <c r="K37" s="44">
        <f>'[1]54.31'!K37</f>
        <v>2880.433</v>
      </c>
      <c r="L37" s="44">
        <f>'[1]54.31'!L37</f>
        <v>8621</v>
      </c>
      <c r="M37" s="44"/>
      <c r="N37" s="44">
        <f t="shared" si="2"/>
        <v>0</v>
      </c>
      <c r="O37" s="44"/>
      <c r="P37" s="44">
        <f>'[1]54.31'!P37</f>
        <v>0</v>
      </c>
      <c r="Q37" s="44">
        <f>'[2]54.31'!Q37</f>
        <v>1004.5669999999991</v>
      </c>
      <c r="R37" s="44"/>
      <c r="S37" s="44"/>
      <c r="T37" s="44"/>
      <c r="W37" s="45"/>
      <c r="X37" s="45"/>
    </row>
    <row r="38" spans="1:24" s="41" customFormat="1" x14ac:dyDescent="0.2">
      <c r="A38" s="42">
        <v>25</v>
      </c>
      <c r="B38" s="43" t="str">
        <f>'[1]54.31'!B38</f>
        <v>Sở Tài chính</v>
      </c>
      <c r="C38" s="44">
        <f t="shared" si="3"/>
        <v>10813</v>
      </c>
      <c r="D38" s="44">
        <f>'[1]54.31'!D38</f>
        <v>0</v>
      </c>
      <c r="E38" s="44">
        <f>'[1]54.31'!E38</f>
        <v>10763</v>
      </c>
      <c r="F38" s="44"/>
      <c r="G38" s="44">
        <f t="shared" si="1"/>
        <v>50</v>
      </c>
      <c r="H38" s="44"/>
      <c r="I38" s="44">
        <f>'[1]54.31'!I38</f>
        <v>50</v>
      </c>
      <c r="J38" s="44">
        <f t="shared" si="4"/>
        <v>10804</v>
      </c>
      <c r="K38" s="44">
        <f>'[1]54.31'!K38</f>
        <v>0</v>
      </c>
      <c r="L38" s="44">
        <f>'[1]54.31'!L38</f>
        <v>10754</v>
      </c>
      <c r="M38" s="44"/>
      <c r="N38" s="44">
        <f t="shared" si="2"/>
        <v>50</v>
      </c>
      <c r="O38" s="44"/>
      <c r="P38" s="44">
        <f>'[1]54.31'!P38</f>
        <v>50</v>
      </c>
      <c r="Q38" s="44">
        <f>'[2]54.31'!Q38</f>
        <v>0</v>
      </c>
      <c r="R38" s="44"/>
      <c r="S38" s="44"/>
      <c r="T38" s="44"/>
      <c r="W38" s="45"/>
      <c r="X38" s="45"/>
    </row>
    <row r="39" spans="1:24" s="41" customFormat="1" x14ac:dyDescent="0.2">
      <c r="A39" s="42">
        <v>26</v>
      </c>
      <c r="B39" s="43" t="str">
        <f>'[1]54.31'!B39</f>
        <v>Sở Kế hoạch -Đầu tư</v>
      </c>
      <c r="C39" s="44">
        <f t="shared" si="3"/>
        <v>27808.701099999998</v>
      </c>
      <c r="D39" s="44">
        <f>'[1]54.31'!D39</f>
        <v>13673.7011</v>
      </c>
      <c r="E39" s="44">
        <f>'[1]54.31'!E39</f>
        <v>13829</v>
      </c>
      <c r="F39" s="44"/>
      <c r="G39" s="44">
        <f t="shared" si="1"/>
        <v>306</v>
      </c>
      <c r="H39" s="44"/>
      <c r="I39" s="44">
        <f>'[1]54.31'!I39</f>
        <v>306</v>
      </c>
      <c r="J39" s="44">
        <f t="shared" si="4"/>
        <v>25582.993416999998</v>
      </c>
      <c r="K39" s="44">
        <f>'[1]54.31'!K39</f>
        <v>11601.993417</v>
      </c>
      <c r="L39" s="44">
        <f>'[1]54.31'!L39</f>
        <v>13675</v>
      </c>
      <c r="M39" s="44"/>
      <c r="N39" s="44">
        <f t="shared" si="2"/>
        <v>306</v>
      </c>
      <c r="O39" s="44"/>
      <c r="P39" s="44">
        <f>'[1]54.31'!P39</f>
        <v>306</v>
      </c>
      <c r="Q39" s="44">
        <f>'[2]54.31'!Q39</f>
        <v>2225.7076830000005</v>
      </c>
      <c r="R39" s="44"/>
      <c r="S39" s="44"/>
      <c r="T39" s="44"/>
      <c r="W39" s="45"/>
      <c r="X39" s="45"/>
    </row>
    <row r="40" spans="1:24" s="41" customFormat="1" x14ac:dyDescent="0.2">
      <c r="A40" s="42">
        <v>27</v>
      </c>
      <c r="B40" s="43" t="str">
        <f>'[1]54.31'!B40</f>
        <v>Sở Giáo dục - Đào tạo</v>
      </c>
      <c r="C40" s="44">
        <f t="shared" si="3"/>
        <v>167046.499243</v>
      </c>
      <c r="D40" s="44">
        <f>'[1]54.31'!D40</f>
        <v>92623.499242999998</v>
      </c>
      <c r="E40" s="44">
        <f>'[1]54.31'!E40</f>
        <v>71823</v>
      </c>
      <c r="F40" s="44"/>
      <c r="G40" s="44">
        <f t="shared" si="1"/>
        <v>2600</v>
      </c>
      <c r="H40" s="44"/>
      <c r="I40" s="44">
        <f>'[1]54.31'!I40</f>
        <v>2600</v>
      </c>
      <c r="J40" s="44">
        <f t="shared" si="4"/>
        <v>158584.076577</v>
      </c>
      <c r="K40" s="44">
        <f>'[1]54.31'!K40</f>
        <v>84676.076577</v>
      </c>
      <c r="L40" s="44">
        <f>'[1]54.31'!L40</f>
        <v>71308</v>
      </c>
      <c r="M40" s="44"/>
      <c r="N40" s="44">
        <f t="shared" si="2"/>
        <v>2600</v>
      </c>
      <c r="O40" s="44"/>
      <c r="P40" s="44">
        <f>'[1]54.31'!P40</f>
        <v>2600</v>
      </c>
      <c r="Q40" s="44">
        <f>'[2]54.31'!Q40</f>
        <v>8462.4226659999986</v>
      </c>
      <c r="R40" s="44"/>
      <c r="S40" s="44"/>
      <c r="T40" s="44"/>
      <c r="W40" s="45"/>
      <c r="X40" s="45"/>
    </row>
    <row r="41" spans="1:24" s="41" customFormat="1" x14ac:dyDescent="0.2">
      <c r="A41" s="42">
        <v>28</v>
      </c>
      <c r="B41" s="43" t="str">
        <f>'[1]54.31'!B41</f>
        <v>Sở T. nguyên &amp; M.trường</v>
      </c>
      <c r="C41" s="44">
        <f t="shared" si="3"/>
        <v>166272.671634</v>
      </c>
      <c r="D41" s="44">
        <f>'[1]54.31'!D41</f>
        <v>60275.671633999998</v>
      </c>
      <c r="E41" s="44">
        <f>'[1]54.31'!E41</f>
        <v>105997</v>
      </c>
      <c r="F41" s="44"/>
      <c r="G41" s="44">
        <f t="shared" si="1"/>
        <v>0</v>
      </c>
      <c r="H41" s="44"/>
      <c r="I41" s="44">
        <f>'[1]54.31'!I41</f>
        <v>0</v>
      </c>
      <c r="J41" s="44">
        <f t="shared" si="4"/>
        <v>119612.22202799999</v>
      </c>
      <c r="K41" s="44">
        <f>'[1]54.31'!K41</f>
        <v>43260.222027999996</v>
      </c>
      <c r="L41" s="44">
        <f>'[1]54.31'!L41</f>
        <v>76352</v>
      </c>
      <c r="M41" s="44"/>
      <c r="N41" s="44">
        <f t="shared" si="2"/>
        <v>0</v>
      </c>
      <c r="O41" s="44"/>
      <c r="P41" s="44">
        <f>'[1]54.31'!P41</f>
        <v>0</v>
      </c>
      <c r="Q41" s="44">
        <f>'[2]54.31'!Q41</f>
        <v>46660.449606000009</v>
      </c>
      <c r="R41" s="44"/>
      <c r="S41" s="44"/>
      <c r="T41" s="44"/>
      <c r="W41" s="45"/>
      <c r="X41" s="45"/>
    </row>
    <row r="42" spans="1:24" s="41" customFormat="1" x14ac:dyDescent="0.2">
      <c r="A42" s="42">
        <v>29</v>
      </c>
      <c r="B42" s="43" t="str">
        <f>'[1]54.31'!B42</f>
        <v>Sở Giao thông -Vận tải</v>
      </c>
      <c r="C42" s="44">
        <f t="shared" si="3"/>
        <v>992945.29342200002</v>
      </c>
      <c r="D42" s="44">
        <f>'[1]54.31'!D42</f>
        <v>982778.29342200002</v>
      </c>
      <c r="E42" s="44">
        <f>'[1]54.31'!E42</f>
        <v>10167</v>
      </c>
      <c r="F42" s="44"/>
      <c r="G42" s="44">
        <f t="shared" si="1"/>
        <v>0</v>
      </c>
      <c r="H42" s="44"/>
      <c r="I42" s="44">
        <f>'[1]54.31'!I42</f>
        <v>0</v>
      </c>
      <c r="J42" s="44">
        <f t="shared" si="4"/>
        <v>362124.15729599999</v>
      </c>
      <c r="K42" s="44">
        <f>'[1]54.31'!K42</f>
        <v>352104.15729599999</v>
      </c>
      <c r="L42" s="44">
        <f>'[1]54.31'!L42</f>
        <v>10020</v>
      </c>
      <c r="M42" s="44"/>
      <c r="N42" s="44">
        <f t="shared" si="2"/>
        <v>0</v>
      </c>
      <c r="O42" s="44"/>
      <c r="P42" s="44">
        <f>'[1]54.31'!P42</f>
        <v>0</v>
      </c>
      <c r="Q42" s="44">
        <f>'[2]54.31'!Q42</f>
        <v>630821.13612599997</v>
      </c>
      <c r="R42" s="44"/>
      <c r="S42" s="44"/>
      <c r="T42" s="44"/>
      <c r="W42" s="45"/>
      <c r="X42" s="45"/>
    </row>
    <row r="43" spans="1:24" s="41" customFormat="1" x14ac:dyDescent="0.2">
      <c r="A43" s="42">
        <v>30</v>
      </c>
      <c r="B43" s="43" t="str">
        <f>'[1]54.31'!B43</f>
        <v>Thanh tra Giao thông</v>
      </c>
      <c r="C43" s="44">
        <f t="shared" si="3"/>
        <v>3825</v>
      </c>
      <c r="D43" s="44">
        <f>'[1]54.31'!D43</f>
        <v>0</v>
      </c>
      <c r="E43" s="44">
        <f>'[1]54.31'!E43</f>
        <v>3825</v>
      </c>
      <c r="F43" s="44"/>
      <c r="G43" s="44">
        <f t="shared" si="1"/>
        <v>0</v>
      </c>
      <c r="H43" s="44"/>
      <c r="I43" s="44">
        <f>'[1]54.31'!I43</f>
        <v>0</v>
      </c>
      <c r="J43" s="44">
        <f t="shared" si="4"/>
        <v>3795</v>
      </c>
      <c r="K43" s="44">
        <f>'[1]54.31'!K43</f>
        <v>0</v>
      </c>
      <c r="L43" s="44">
        <f>'[1]54.31'!L43</f>
        <v>3795</v>
      </c>
      <c r="M43" s="44"/>
      <c r="N43" s="44">
        <f t="shared" si="2"/>
        <v>0</v>
      </c>
      <c r="O43" s="44"/>
      <c r="P43" s="44">
        <f>'[1]54.31'!P43</f>
        <v>0</v>
      </c>
      <c r="Q43" s="44">
        <f>'[2]54.31'!Q43</f>
        <v>30</v>
      </c>
      <c r="R43" s="44"/>
      <c r="S43" s="44"/>
      <c r="T43" s="44"/>
      <c r="W43" s="45"/>
      <c r="X43" s="45"/>
    </row>
    <row r="44" spans="1:24" s="41" customFormat="1" x14ac:dyDescent="0.2">
      <c r="A44" s="42">
        <v>31</v>
      </c>
      <c r="B44" s="43" t="str">
        <f>'[1]54.31'!B44</f>
        <v>Ban ATGT tỉnh</v>
      </c>
      <c r="C44" s="44">
        <f t="shared" si="3"/>
        <v>1971</v>
      </c>
      <c r="D44" s="44">
        <f>'[1]54.31'!D44</f>
        <v>0</v>
      </c>
      <c r="E44" s="44">
        <f>'[1]54.31'!E44</f>
        <v>1971</v>
      </c>
      <c r="F44" s="44"/>
      <c r="G44" s="44">
        <f t="shared" si="1"/>
        <v>0</v>
      </c>
      <c r="H44" s="44"/>
      <c r="I44" s="44">
        <f>'[1]54.31'!I44</f>
        <v>0</v>
      </c>
      <c r="J44" s="44">
        <f t="shared" si="4"/>
        <v>1971</v>
      </c>
      <c r="K44" s="44">
        <f>'[1]54.31'!K44</f>
        <v>0</v>
      </c>
      <c r="L44" s="44">
        <f>'[1]54.31'!L44</f>
        <v>1971</v>
      </c>
      <c r="M44" s="44"/>
      <c r="N44" s="44">
        <f t="shared" si="2"/>
        <v>0</v>
      </c>
      <c r="O44" s="44"/>
      <c r="P44" s="44">
        <f>'[1]54.31'!P44</f>
        <v>0</v>
      </c>
      <c r="Q44" s="44">
        <f>'[2]54.31'!Q44</f>
        <v>0</v>
      </c>
      <c r="R44" s="44"/>
      <c r="S44" s="44"/>
      <c r="T44" s="44"/>
      <c r="W44" s="45"/>
      <c r="X44" s="45"/>
    </row>
    <row r="45" spans="1:24" s="41" customFormat="1" x14ac:dyDescent="0.2">
      <c r="A45" s="42">
        <v>32</v>
      </c>
      <c r="B45" s="43" t="str">
        <f>'[1]54.31'!B45</f>
        <v>Sở Ngoại vụ</v>
      </c>
      <c r="C45" s="44">
        <f t="shared" si="3"/>
        <v>7136</v>
      </c>
      <c r="D45" s="44">
        <f>'[1]54.31'!D45</f>
        <v>900</v>
      </c>
      <c r="E45" s="44">
        <f>'[1]54.31'!E45</f>
        <v>6236</v>
      </c>
      <c r="F45" s="44"/>
      <c r="G45" s="44">
        <f t="shared" si="1"/>
        <v>0</v>
      </c>
      <c r="H45" s="44"/>
      <c r="I45" s="44">
        <f>'[1]54.31'!I45</f>
        <v>0</v>
      </c>
      <c r="J45" s="44">
        <f t="shared" si="4"/>
        <v>7136</v>
      </c>
      <c r="K45" s="44">
        <f>'[1]54.31'!K45</f>
        <v>900</v>
      </c>
      <c r="L45" s="44">
        <f>'[1]54.31'!L45</f>
        <v>6236</v>
      </c>
      <c r="M45" s="44"/>
      <c r="N45" s="44">
        <f t="shared" si="2"/>
        <v>0</v>
      </c>
      <c r="O45" s="44"/>
      <c r="P45" s="44">
        <f>'[1]54.31'!P45</f>
        <v>0</v>
      </c>
      <c r="Q45" s="44">
        <f>'[2]54.31'!Q45</f>
        <v>0</v>
      </c>
      <c r="R45" s="44"/>
      <c r="S45" s="44"/>
      <c r="T45" s="44"/>
      <c r="W45" s="45"/>
      <c r="X45" s="45"/>
    </row>
    <row r="46" spans="1:24" s="41" customFormat="1" x14ac:dyDescent="0.2">
      <c r="A46" s="42">
        <v>33</v>
      </c>
      <c r="B46" s="43" t="str">
        <f>'[1]54.31'!B46</f>
        <v>Sở Thông tin và Truyền thông</v>
      </c>
      <c r="C46" s="44">
        <f t="shared" si="3"/>
        <v>19224</v>
      </c>
      <c r="D46" s="44">
        <f>'[1]54.31'!D46</f>
        <v>5237</v>
      </c>
      <c r="E46" s="44">
        <f>'[1]54.31'!E46</f>
        <v>10497</v>
      </c>
      <c r="F46" s="44"/>
      <c r="G46" s="44">
        <f t="shared" si="1"/>
        <v>3490</v>
      </c>
      <c r="H46" s="44"/>
      <c r="I46" s="44">
        <f>'[1]54.31'!I46</f>
        <v>3490</v>
      </c>
      <c r="J46" s="44">
        <f t="shared" si="4"/>
        <v>16608.101000000002</v>
      </c>
      <c r="K46" s="44">
        <f>'[1]54.31'!K46</f>
        <v>3966.1010000000001</v>
      </c>
      <c r="L46" s="44">
        <f>'[1]54.31'!L46</f>
        <v>9182</v>
      </c>
      <c r="M46" s="44"/>
      <c r="N46" s="44">
        <f t="shared" si="2"/>
        <v>3460</v>
      </c>
      <c r="O46" s="44"/>
      <c r="P46" s="44">
        <f>'[1]54.31'!P46</f>
        <v>3460</v>
      </c>
      <c r="Q46" s="44">
        <f>'[2]54.31'!Q46</f>
        <v>2615.8989999999976</v>
      </c>
      <c r="R46" s="44"/>
      <c r="S46" s="44"/>
      <c r="T46" s="44"/>
      <c r="W46" s="45"/>
      <c r="X46" s="45"/>
    </row>
    <row r="47" spans="1:24" s="41" customFormat="1" x14ac:dyDescent="0.2">
      <c r="A47" s="42">
        <v>34</v>
      </c>
      <c r="B47" s="43" t="str">
        <f>'[1]54.31'!B47</f>
        <v>Chi cục Dân số KHHGĐ</v>
      </c>
      <c r="C47" s="44">
        <f t="shared" si="3"/>
        <v>9300</v>
      </c>
      <c r="D47" s="44">
        <f>'[1]54.31'!D47</f>
        <v>0</v>
      </c>
      <c r="E47" s="44">
        <f>'[1]54.31'!E47</f>
        <v>9300</v>
      </c>
      <c r="F47" s="44"/>
      <c r="G47" s="44">
        <f t="shared" si="1"/>
        <v>0</v>
      </c>
      <c r="H47" s="44"/>
      <c r="I47" s="44">
        <f>'[1]54.31'!I47</f>
        <v>0</v>
      </c>
      <c r="J47" s="44">
        <f t="shared" si="4"/>
        <v>5941</v>
      </c>
      <c r="K47" s="44">
        <f>'[1]54.31'!K47</f>
        <v>0</v>
      </c>
      <c r="L47" s="44">
        <f>'[1]54.31'!L47</f>
        <v>5941</v>
      </c>
      <c r="M47" s="44"/>
      <c r="N47" s="44">
        <f t="shared" si="2"/>
        <v>0</v>
      </c>
      <c r="O47" s="44"/>
      <c r="P47" s="44">
        <f>'[1]54.31'!P47</f>
        <v>0</v>
      </c>
      <c r="Q47" s="44">
        <f>'[2]54.31'!Q47</f>
        <v>3359</v>
      </c>
      <c r="R47" s="44"/>
      <c r="S47" s="44"/>
      <c r="T47" s="44"/>
      <c r="W47" s="45"/>
      <c r="X47" s="45"/>
    </row>
    <row r="48" spans="1:24" s="41" customFormat="1" x14ac:dyDescent="0.2">
      <c r="A48" s="42">
        <v>35</v>
      </c>
      <c r="B48" s="43" t="str">
        <f>'[1]54.31'!B48</f>
        <v xml:space="preserve"> BQL  khu KT Q. Bình</v>
      </c>
      <c r="C48" s="44">
        <f t="shared" si="3"/>
        <v>8315</v>
      </c>
      <c r="D48" s="44">
        <f>'[1]54.31'!D48</f>
        <v>0</v>
      </c>
      <c r="E48" s="44">
        <f>'[1]54.31'!E48</f>
        <v>8315</v>
      </c>
      <c r="F48" s="44"/>
      <c r="G48" s="44">
        <f t="shared" si="1"/>
        <v>0</v>
      </c>
      <c r="H48" s="44"/>
      <c r="I48" s="44">
        <f>'[1]54.31'!I48</f>
        <v>0</v>
      </c>
      <c r="J48" s="44">
        <f t="shared" si="4"/>
        <v>8283</v>
      </c>
      <c r="K48" s="44">
        <f>'[1]54.31'!K48</f>
        <v>0</v>
      </c>
      <c r="L48" s="44">
        <f>'[1]54.31'!L48</f>
        <v>8283</v>
      </c>
      <c r="M48" s="44"/>
      <c r="N48" s="44">
        <f t="shared" si="2"/>
        <v>0</v>
      </c>
      <c r="O48" s="44"/>
      <c r="P48" s="44">
        <f>'[1]54.31'!P48</f>
        <v>0</v>
      </c>
      <c r="Q48" s="44">
        <f>'[2]54.31'!Q48</f>
        <v>32</v>
      </c>
      <c r="R48" s="44"/>
      <c r="S48" s="44"/>
      <c r="T48" s="44"/>
      <c r="W48" s="45"/>
      <c r="X48" s="45"/>
    </row>
    <row r="49" spans="1:24" s="41" customFormat="1" x14ac:dyDescent="0.2">
      <c r="A49" s="42">
        <v>36</v>
      </c>
      <c r="B49" s="43" t="str">
        <f>'[1]54.31'!B49</f>
        <v>ĐD BQLKTT tại Hòn La</v>
      </c>
      <c r="C49" s="44">
        <f t="shared" si="3"/>
        <v>1162</v>
      </c>
      <c r="D49" s="44">
        <f>'[1]54.31'!D49</f>
        <v>0</v>
      </c>
      <c r="E49" s="44">
        <f>'[1]54.31'!E49</f>
        <v>1162</v>
      </c>
      <c r="F49" s="44"/>
      <c r="G49" s="44">
        <f t="shared" si="1"/>
        <v>0</v>
      </c>
      <c r="H49" s="44"/>
      <c r="I49" s="44">
        <f>'[1]54.31'!I49</f>
        <v>0</v>
      </c>
      <c r="J49" s="44">
        <f t="shared" si="4"/>
        <v>1162</v>
      </c>
      <c r="K49" s="44">
        <f>'[1]54.31'!K49</f>
        <v>0</v>
      </c>
      <c r="L49" s="44">
        <f>'[1]54.31'!L49</f>
        <v>1162</v>
      </c>
      <c r="M49" s="44"/>
      <c r="N49" s="44">
        <f t="shared" si="2"/>
        <v>0</v>
      </c>
      <c r="O49" s="44"/>
      <c r="P49" s="44">
        <f>'[1]54.31'!P49</f>
        <v>0</v>
      </c>
      <c r="Q49" s="44">
        <f>'[2]54.31'!Q49</f>
        <v>0</v>
      </c>
      <c r="R49" s="44"/>
      <c r="S49" s="44"/>
      <c r="T49" s="44"/>
      <c r="W49" s="45"/>
      <c r="X49" s="45"/>
    </row>
    <row r="50" spans="1:24" s="41" customFormat="1" x14ac:dyDescent="0.2">
      <c r="A50" s="42">
        <v>37</v>
      </c>
      <c r="B50" s="43" t="str">
        <f>'[1]54.31'!B50</f>
        <v>ĐD BQLKTT tại Cha Lo</v>
      </c>
      <c r="C50" s="44">
        <f t="shared" si="3"/>
        <v>1584</v>
      </c>
      <c r="D50" s="44">
        <f>'[1]54.31'!D50</f>
        <v>0</v>
      </c>
      <c r="E50" s="44">
        <f>'[1]54.31'!E50</f>
        <v>1584</v>
      </c>
      <c r="F50" s="44"/>
      <c r="G50" s="44">
        <f t="shared" si="1"/>
        <v>0</v>
      </c>
      <c r="H50" s="44"/>
      <c r="I50" s="44">
        <f>'[1]54.31'!I50</f>
        <v>0</v>
      </c>
      <c r="J50" s="44">
        <f t="shared" si="4"/>
        <v>1584</v>
      </c>
      <c r="K50" s="44">
        <f>'[1]54.31'!K50</f>
        <v>0</v>
      </c>
      <c r="L50" s="44">
        <f>'[1]54.31'!L50</f>
        <v>1584</v>
      </c>
      <c r="M50" s="44"/>
      <c r="N50" s="44">
        <f t="shared" si="2"/>
        <v>0</v>
      </c>
      <c r="O50" s="44"/>
      <c r="P50" s="44">
        <f>'[1]54.31'!P50</f>
        <v>0</v>
      </c>
      <c r="Q50" s="44">
        <f>'[2]54.31'!Q50</f>
        <v>0</v>
      </c>
      <c r="R50" s="44"/>
      <c r="S50" s="44"/>
      <c r="T50" s="44"/>
      <c r="W50" s="45"/>
      <c r="X50" s="45"/>
    </row>
    <row r="51" spans="1:24" s="41" customFormat="1" ht="31.5" x14ac:dyDescent="0.2">
      <c r="A51" s="42">
        <v>38</v>
      </c>
      <c r="B51" s="43" t="str">
        <f>'[1]54.31'!B51</f>
        <v>Chi cục tiêu chuẩn đo lường chất lượng</v>
      </c>
      <c r="C51" s="44">
        <f t="shared" si="3"/>
        <v>3302</v>
      </c>
      <c r="D51" s="44">
        <f>'[1]54.31'!D51</f>
        <v>0</v>
      </c>
      <c r="E51" s="44">
        <f>'[1]54.31'!E51</f>
        <v>3302</v>
      </c>
      <c r="F51" s="44"/>
      <c r="G51" s="44">
        <f t="shared" si="1"/>
        <v>0</v>
      </c>
      <c r="H51" s="44"/>
      <c r="I51" s="44">
        <f>'[1]54.31'!I51</f>
        <v>0</v>
      </c>
      <c r="J51" s="44">
        <f t="shared" si="4"/>
        <v>3302</v>
      </c>
      <c r="K51" s="44">
        <f>'[1]54.31'!K51</f>
        <v>0</v>
      </c>
      <c r="L51" s="44">
        <f>'[1]54.31'!L51</f>
        <v>3302</v>
      </c>
      <c r="M51" s="44"/>
      <c r="N51" s="44">
        <f t="shared" si="2"/>
        <v>0</v>
      </c>
      <c r="O51" s="44"/>
      <c r="P51" s="44">
        <f>'[1]54.31'!P51</f>
        <v>0</v>
      </c>
      <c r="Q51" s="44">
        <f>'[2]54.31'!Q51</f>
        <v>0</v>
      </c>
      <c r="R51" s="44"/>
      <c r="S51" s="44"/>
      <c r="T51" s="44"/>
      <c r="W51" s="45"/>
      <c r="X51" s="45"/>
    </row>
    <row r="52" spans="1:24" s="46" customFormat="1" x14ac:dyDescent="0.2">
      <c r="A52" s="42">
        <v>39</v>
      </c>
      <c r="B52" s="43" t="str">
        <f>'[1]54.31'!B52</f>
        <v>Chi  cục bảo vệ môi trường</v>
      </c>
      <c r="C52" s="44">
        <f t="shared" si="3"/>
        <v>2544</v>
      </c>
      <c r="D52" s="44">
        <f>'[1]54.31'!D52</f>
        <v>0</v>
      </c>
      <c r="E52" s="44">
        <f>'[1]54.31'!E52</f>
        <v>2544</v>
      </c>
      <c r="F52" s="44"/>
      <c r="G52" s="44">
        <f t="shared" si="1"/>
        <v>0</v>
      </c>
      <c r="H52" s="44"/>
      <c r="I52" s="44">
        <f>'[1]54.31'!I52</f>
        <v>0</v>
      </c>
      <c r="J52" s="44">
        <f t="shared" si="4"/>
        <v>2544</v>
      </c>
      <c r="K52" s="44">
        <f>'[1]54.31'!K52</f>
        <v>0</v>
      </c>
      <c r="L52" s="44">
        <f>'[1]54.31'!L52</f>
        <v>2544</v>
      </c>
      <c r="M52" s="44"/>
      <c r="N52" s="44">
        <f t="shared" si="2"/>
        <v>0</v>
      </c>
      <c r="O52" s="44"/>
      <c r="P52" s="44">
        <f>'[1]54.31'!P52</f>
        <v>0</v>
      </c>
      <c r="Q52" s="44">
        <f>'[2]54.31'!Q52</f>
        <v>0</v>
      </c>
      <c r="R52" s="44"/>
      <c r="S52" s="44"/>
      <c r="T52" s="44"/>
      <c r="W52" s="45"/>
      <c r="X52" s="45"/>
    </row>
    <row r="53" spans="1:24" s="41" customFormat="1" x14ac:dyDescent="0.2">
      <c r="A53" s="42">
        <v>40</v>
      </c>
      <c r="B53" s="43" t="str">
        <f>'[1]54.31'!B53</f>
        <v xml:space="preserve">Chi cục Biển và HảI đảo </v>
      </c>
      <c r="C53" s="44">
        <f t="shared" si="3"/>
        <v>1407</v>
      </c>
      <c r="D53" s="44">
        <f>'[1]54.31'!D53</f>
        <v>0</v>
      </c>
      <c r="E53" s="44">
        <f>'[1]54.31'!E53</f>
        <v>1407</v>
      </c>
      <c r="F53" s="44"/>
      <c r="G53" s="44">
        <f t="shared" si="1"/>
        <v>0</v>
      </c>
      <c r="H53" s="44"/>
      <c r="I53" s="44">
        <f>'[1]54.31'!I53</f>
        <v>0</v>
      </c>
      <c r="J53" s="44">
        <f t="shared" si="4"/>
        <v>1407</v>
      </c>
      <c r="K53" s="44">
        <f>'[1]54.31'!K53</f>
        <v>0</v>
      </c>
      <c r="L53" s="44">
        <f>'[1]54.31'!L53</f>
        <v>1407</v>
      </c>
      <c r="M53" s="44"/>
      <c r="N53" s="44">
        <f t="shared" si="2"/>
        <v>0</v>
      </c>
      <c r="O53" s="44"/>
      <c r="P53" s="44">
        <f>'[1]54.31'!P53</f>
        <v>0</v>
      </c>
      <c r="Q53" s="44">
        <f>'[2]54.31'!Q53</f>
        <v>0</v>
      </c>
      <c r="R53" s="44"/>
      <c r="S53" s="44"/>
      <c r="T53" s="44"/>
      <c r="W53" s="45"/>
      <c r="X53" s="45"/>
    </row>
    <row r="54" spans="1:24" s="41" customFormat="1" x14ac:dyDescent="0.2">
      <c r="A54" s="42">
        <v>41</v>
      </c>
      <c r="B54" s="43" t="str">
        <f>'[1]54.31'!B54</f>
        <v>Chi cục Quản lý đất đai</v>
      </c>
      <c r="C54" s="44">
        <f t="shared" si="3"/>
        <v>2172</v>
      </c>
      <c r="D54" s="44">
        <f>'[1]54.31'!D54</f>
        <v>0</v>
      </c>
      <c r="E54" s="44">
        <f>'[1]54.31'!E54</f>
        <v>2172</v>
      </c>
      <c r="F54" s="44"/>
      <c r="G54" s="44">
        <f t="shared" si="1"/>
        <v>0</v>
      </c>
      <c r="H54" s="44"/>
      <c r="I54" s="44">
        <f>'[1]54.31'!I54</f>
        <v>0</v>
      </c>
      <c r="J54" s="44">
        <f t="shared" si="4"/>
        <v>2172</v>
      </c>
      <c r="K54" s="44">
        <f>'[1]54.31'!K54</f>
        <v>0</v>
      </c>
      <c r="L54" s="44">
        <f>'[1]54.31'!L54</f>
        <v>2172</v>
      </c>
      <c r="M54" s="44"/>
      <c r="N54" s="44">
        <f t="shared" si="2"/>
        <v>0</v>
      </c>
      <c r="O54" s="44"/>
      <c r="P54" s="44">
        <f>'[1]54.31'!P54</f>
        <v>0</v>
      </c>
      <c r="Q54" s="44">
        <f>'[2]54.31'!Q54</f>
        <v>0</v>
      </c>
      <c r="R54" s="44"/>
      <c r="S54" s="44"/>
      <c r="T54" s="44"/>
      <c r="W54" s="45"/>
      <c r="X54" s="45"/>
    </row>
    <row r="55" spans="1:24" s="41" customFormat="1" ht="32.25" customHeight="1" x14ac:dyDescent="0.2">
      <c r="A55" s="42">
        <v>42</v>
      </c>
      <c r="B55" s="43" t="str">
        <f>'[1]54.31'!B55</f>
        <v>Chi cục an toàn vệ sinh thực phẩm</v>
      </c>
      <c r="C55" s="44">
        <f t="shared" si="3"/>
        <v>6375</v>
      </c>
      <c r="D55" s="44">
        <f>'[1]54.31'!D55</f>
        <v>0</v>
      </c>
      <c r="E55" s="44">
        <f>'[1]54.31'!E55</f>
        <v>6375</v>
      </c>
      <c r="F55" s="44"/>
      <c r="G55" s="44">
        <f t="shared" si="1"/>
        <v>0</v>
      </c>
      <c r="H55" s="44"/>
      <c r="I55" s="44">
        <f>'[1]54.31'!I55</f>
        <v>0</v>
      </c>
      <c r="J55" s="44">
        <f t="shared" si="4"/>
        <v>5411</v>
      </c>
      <c r="K55" s="44">
        <f>'[1]54.31'!K55</f>
        <v>0</v>
      </c>
      <c r="L55" s="44">
        <f>'[1]54.31'!L55</f>
        <v>5411</v>
      </c>
      <c r="M55" s="44"/>
      <c r="N55" s="44">
        <f t="shared" si="2"/>
        <v>0</v>
      </c>
      <c r="O55" s="44"/>
      <c r="P55" s="44">
        <f>'[1]54.31'!P55</f>
        <v>0</v>
      </c>
      <c r="Q55" s="44">
        <f>'[2]54.31'!Q55</f>
        <v>0</v>
      </c>
      <c r="R55" s="44"/>
      <c r="S55" s="44"/>
      <c r="T55" s="44"/>
      <c r="W55" s="45"/>
      <c r="X55" s="45"/>
    </row>
    <row r="56" spans="1:24" s="41" customFormat="1" x14ac:dyDescent="0.2">
      <c r="A56" s="42">
        <v>43</v>
      </c>
      <c r="B56" s="43" t="str">
        <f>'[1]54.31'!B56</f>
        <v>Thanh tra Sở Xây dựng</v>
      </c>
      <c r="C56" s="44">
        <f t="shared" si="3"/>
        <v>1365</v>
      </c>
      <c r="D56" s="44">
        <f>'[1]54.31'!D56</f>
        <v>0</v>
      </c>
      <c r="E56" s="44">
        <f>'[1]54.31'!E56</f>
        <v>1365</v>
      </c>
      <c r="F56" s="44"/>
      <c r="G56" s="44"/>
      <c r="H56" s="44"/>
      <c r="I56" s="44">
        <f>'[1]54.31'!I56</f>
        <v>0</v>
      </c>
      <c r="J56" s="44">
        <f t="shared" si="4"/>
        <v>1365</v>
      </c>
      <c r="K56" s="44">
        <f>'[1]54.31'!K56</f>
        <v>0</v>
      </c>
      <c r="L56" s="44">
        <f>'[1]54.31'!L56</f>
        <v>1365</v>
      </c>
      <c r="M56" s="44"/>
      <c r="N56" s="44"/>
      <c r="O56" s="44"/>
      <c r="P56" s="44">
        <f>'[1]54.31'!P56</f>
        <v>0</v>
      </c>
      <c r="Q56" s="44">
        <f>'[2]54.31'!Q56</f>
        <v>0</v>
      </c>
      <c r="R56" s="44"/>
      <c r="S56" s="44"/>
      <c r="T56" s="44"/>
      <c r="W56" s="45"/>
      <c r="X56" s="45"/>
    </row>
    <row r="57" spans="1:24" s="41" customFormat="1" x14ac:dyDescent="0.2">
      <c r="A57" s="42">
        <v>44</v>
      </c>
      <c r="B57" s="43" t="str">
        <f>'[1]54.31'!B57</f>
        <v>Sở Du lịch</v>
      </c>
      <c r="C57" s="44">
        <f t="shared" si="3"/>
        <v>13882.575000000001</v>
      </c>
      <c r="D57" s="44">
        <f>'[1]54.31'!D57</f>
        <v>3420.5749999999998</v>
      </c>
      <c r="E57" s="44">
        <f>'[1]54.31'!E57</f>
        <v>10462</v>
      </c>
      <c r="F57" s="44"/>
      <c r="G57" s="44"/>
      <c r="H57" s="44"/>
      <c r="I57" s="44">
        <f>'[1]54.31'!I57</f>
        <v>0</v>
      </c>
      <c r="J57" s="44">
        <f t="shared" si="4"/>
        <v>13324.395</v>
      </c>
      <c r="K57" s="44">
        <f>'[1]54.31'!K57</f>
        <v>2862.395</v>
      </c>
      <c r="L57" s="44">
        <f>'[1]54.31'!L57</f>
        <v>10462</v>
      </c>
      <c r="M57" s="44"/>
      <c r="N57" s="44"/>
      <c r="O57" s="44"/>
      <c r="P57" s="44">
        <f>'[1]54.31'!P57</f>
        <v>0</v>
      </c>
      <c r="Q57" s="44">
        <f>'[2]54.31'!Q57</f>
        <v>558.18000000000029</v>
      </c>
      <c r="R57" s="44"/>
      <c r="S57" s="44"/>
      <c r="T57" s="44"/>
      <c r="W57" s="45"/>
      <c r="X57" s="45"/>
    </row>
    <row r="58" spans="1:24" s="41" customFormat="1" x14ac:dyDescent="0.2">
      <c r="A58" s="37" t="s">
        <v>24</v>
      </c>
      <c r="B58" s="40" t="s">
        <v>25</v>
      </c>
      <c r="C58" s="36">
        <f t="shared" ref="C58:Q58" si="5">SUBTOTAL(9,C59:C69)</f>
        <v>159086.63609300001</v>
      </c>
      <c r="D58" s="36">
        <f t="shared" si="5"/>
        <v>48237.636093000001</v>
      </c>
      <c r="E58" s="36">
        <f t="shared" si="5"/>
        <v>110774</v>
      </c>
      <c r="F58" s="36">
        <f t="shared" si="5"/>
        <v>0</v>
      </c>
      <c r="G58" s="36">
        <f t="shared" si="5"/>
        <v>75</v>
      </c>
      <c r="H58" s="36">
        <f t="shared" si="5"/>
        <v>0</v>
      </c>
      <c r="I58" s="36">
        <f t="shared" si="5"/>
        <v>75</v>
      </c>
      <c r="J58" s="36">
        <f t="shared" si="5"/>
        <v>158549.180138</v>
      </c>
      <c r="K58" s="36">
        <f t="shared" si="5"/>
        <v>42548.327638000002</v>
      </c>
      <c r="L58" s="36">
        <f t="shared" si="5"/>
        <v>115925.85250000001</v>
      </c>
      <c r="M58" s="36">
        <f t="shared" si="5"/>
        <v>0</v>
      </c>
      <c r="N58" s="36">
        <f t="shared" si="5"/>
        <v>75</v>
      </c>
      <c r="O58" s="36">
        <f t="shared" si="5"/>
        <v>0</v>
      </c>
      <c r="P58" s="36">
        <f t="shared" si="5"/>
        <v>75</v>
      </c>
      <c r="Q58" s="36">
        <f t="shared" si="5"/>
        <v>0</v>
      </c>
      <c r="R58" s="37"/>
      <c r="S58" s="37"/>
      <c r="T58" s="37"/>
      <c r="W58" s="45"/>
      <c r="X58" s="45"/>
    </row>
    <row r="59" spans="1:24" s="41" customFormat="1" x14ac:dyDescent="0.2">
      <c r="A59" s="42">
        <v>1</v>
      </c>
      <c r="B59" s="43" t="str">
        <f>'[1]54.31'!B59</f>
        <v>Ban Tổ chức</v>
      </c>
      <c r="C59" s="44">
        <f>D59+E59+G59</f>
        <v>7737</v>
      </c>
      <c r="D59" s="42">
        <f>'[1]54.31'!D59</f>
        <v>0</v>
      </c>
      <c r="E59" s="42">
        <f>'[1]54.31'!E59</f>
        <v>7737</v>
      </c>
      <c r="F59" s="37"/>
      <c r="G59" s="37"/>
      <c r="H59" s="37"/>
      <c r="I59" s="37"/>
      <c r="J59" s="47">
        <f>K59+L59+N59</f>
        <v>12016</v>
      </c>
      <c r="K59" s="47">
        <f>'[1]54.31'!K59</f>
        <v>0</v>
      </c>
      <c r="L59" s="42">
        <f>'[1]54.31'!L59</f>
        <v>12016</v>
      </c>
      <c r="M59" s="37"/>
      <c r="N59" s="37"/>
      <c r="O59" s="37"/>
      <c r="P59" s="42">
        <f>'[1]54.31'!P59</f>
        <v>0</v>
      </c>
      <c r="Q59" s="42">
        <f>'[2]54.31'!Q59</f>
        <v>0</v>
      </c>
      <c r="R59" s="37"/>
      <c r="S59" s="37"/>
      <c r="T59" s="37"/>
      <c r="U59" s="48"/>
      <c r="W59" s="45"/>
      <c r="X59" s="45"/>
    </row>
    <row r="60" spans="1:24" s="41" customFormat="1" x14ac:dyDescent="0.2">
      <c r="A60" s="42">
        <v>2</v>
      </c>
      <c r="B60" s="43" t="str">
        <f>'[1]54.31'!B60</f>
        <v>Ban Tuyên Giáo</v>
      </c>
      <c r="C60" s="44">
        <f t="shared" ref="C60:C69" si="6">D60+E60+G60</f>
        <v>6747</v>
      </c>
      <c r="D60" s="42">
        <f>'[1]54.31'!D60</f>
        <v>0</v>
      </c>
      <c r="E60" s="42">
        <f>'[1]54.31'!E60</f>
        <v>6747</v>
      </c>
      <c r="F60" s="37"/>
      <c r="G60" s="37"/>
      <c r="H60" s="37"/>
      <c r="I60" s="37"/>
      <c r="J60" s="47">
        <f t="shared" ref="J60:J69" si="7">K60+L60+N60</f>
        <v>8345</v>
      </c>
      <c r="K60" s="47">
        <f>'[1]54.31'!K60</f>
        <v>0</v>
      </c>
      <c r="L60" s="42">
        <f>'[1]54.31'!L60</f>
        <v>8345</v>
      </c>
      <c r="M60" s="37"/>
      <c r="N60" s="37"/>
      <c r="O60" s="37"/>
      <c r="P60" s="42">
        <f>'[1]54.31'!P60</f>
        <v>0</v>
      </c>
      <c r="Q60" s="42">
        <f>'[2]54.31'!Q60</f>
        <v>0</v>
      </c>
      <c r="R60" s="37"/>
      <c r="S60" s="37"/>
      <c r="T60" s="37"/>
      <c r="W60" s="45"/>
      <c r="X60" s="45"/>
    </row>
    <row r="61" spans="1:24" s="41" customFormat="1" x14ac:dyDescent="0.2">
      <c r="A61" s="42">
        <v>3</v>
      </c>
      <c r="B61" s="43" t="str">
        <f>'[1]54.31'!B61</f>
        <v>Ban Kiểm tra</v>
      </c>
      <c r="C61" s="44">
        <f t="shared" si="6"/>
        <v>6076</v>
      </c>
      <c r="D61" s="42">
        <f>'[1]54.31'!D61</f>
        <v>0</v>
      </c>
      <c r="E61" s="42">
        <f>'[1]54.31'!E61</f>
        <v>6076</v>
      </c>
      <c r="F61" s="37"/>
      <c r="G61" s="37"/>
      <c r="H61" s="37"/>
      <c r="I61" s="37"/>
      <c r="J61" s="47">
        <f t="shared" si="7"/>
        <v>8262</v>
      </c>
      <c r="K61" s="47">
        <f>'[1]54.31'!K61</f>
        <v>0</v>
      </c>
      <c r="L61" s="42">
        <f>'[1]54.31'!L61</f>
        <v>8262</v>
      </c>
      <c r="M61" s="37"/>
      <c r="N61" s="37"/>
      <c r="O61" s="37"/>
      <c r="P61" s="42">
        <f>'[1]54.31'!P61</f>
        <v>0</v>
      </c>
      <c r="Q61" s="42">
        <f>'[2]54.31'!Q61</f>
        <v>0</v>
      </c>
      <c r="R61" s="37"/>
      <c r="S61" s="37"/>
      <c r="T61" s="37"/>
      <c r="W61" s="45"/>
      <c r="X61" s="45"/>
    </row>
    <row r="62" spans="1:24" s="41" customFormat="1" x14ac:dyDescent="0.2">
      <c r="A62" s="42">
        <v>4</v>
      </c>
      <c r="B62" s="43" t="str">
        <f>'[1]54.31'!B62</f>
        <v>Ban Dân vận</v>
      </c>
      <c r="C62" s="44">
        <f t="shared" si="6"/>
        <v>4873</v>
      </c>
      <c r="D62" s="42">
        <f>'[1]54.31'!D62</f>
        <v>0</v>
      </c>
      <c r="E62" s="42">
        <f>'[1]54.31'!E62</f>
        <v>4873</v>
      </c>
      <c r="F62" s="37"/>
      <c r="G62" s="37"/>
      <c r="H62" s="37"/>
      <c r="I62" s="37"/>
      <c r="J62" s="47">
        <f t="shared" si="7"/>
        <v>5776.6049999999996</v>
      </c>
      <c r="K62" s="47">
        <f>'[1]54.31'!K62</f>
        <v>0</v>
      </c>
      <c r="L62" s="42">
        <f>'[1]54.31'!L62</f>
        <v>5776.6049999999996</v>
      </c>
      <c r="M62" s="37"/>
      <c r="N62" s="37"/>
      <c r="O62" s="37"/>
      <c r="P62" s="42">
        <f>'[1]54.31'!P62</f>
        <v>0</v>
      </c>
      <c r="Q62" s="42">
        <f>'[2]54.31'!Q62</f>
        <v>0</v>
      </c>
      <c r="R62" s="37"/>
      <c r="S62" s="37"/>
      <c r="T62" s="37"/>
      <c r="W62" s="45"/>
      <c r="X62" s="45"/>
    </row>
    <row r="63" spans="1:24" s="41" customFormat="1" x14ac:dyDescent="0.2">
      <c r="A63" s="42">
        <v>5</v>
      </c>
      <c r="B63" s="43" t="str">
        <f>'[1]54.31'!B63</f>
        <v>Ban Nội chính</v>
      </c>
      <c r="C63" s="44">
        <f t="shared" si="6"/>
        <v>3915</v>
      </c>
      <c r="D63" s="42">
        <f>'[1]54.31'!D63</f>
        <v>0</v>
      </c>
      <c r="E63" s="42">
        <f>'[1]54.31'!E63</f>
        <v>3915</v>
      </c>
      <c r="F63" s="37"/>
      <c r="G63" s="37"/>
      <c r="H63" s="37"/>
      <c r="I63" s="37"/>
      <c r="J63" s="47">
        <f t="shared" si="7"/>
        <v>5252</v>
      </c>
      <c r="K63" s="47">
        <f>'[1]54.31'!K63</f>
        <v>0</v>
      </c>
      <c r="L63" s="42">
        <f>'[1]54.31'!L63</f>
        <v>5252</v>
      </c>
      <c r="M63" s="37"/>
      <c r="N63" s="37"/>
      <c r="O63" s="37"/>
      <c r="P63" s="42">
        <f>'[1]54.31'!P63</f>
        <v>0</v>
      </c>
      <c r="Q63" s="42">
        <f>'[2]54.31'!Q63</f>
        <v>0</v>
      </c>
      <c r="R63" s="37"/>
      <c r="S63" s="37"/>
      <c r="T63" s="37"/>
      <c r="W63" s="45"/>
      <c r="X63" s="45"/>
    </row>
    <row r="64" spans="1:24" s="41" customFormat="1" x14ac:dyDescent="0.2">
      <c r="A64" s="42">
        <v>6</v>
      </c>
      <c r="B64" s="43" t="str">
        <f>'[1]54.31'!B64</f>
        <v>Văn phòng Tỉnh ủy</v>
      </c>
      <c r="C64" s="44">
        <f t="shared" si="6"/>
        <v>104888.63609300001</v>
      </c>
      <c r="D64" s="42">
        <f>'[1]54.31'!D64</f>
        <v>48237.636093000001</v>
      </c>
      <c r="E64" s="42">
        <f>'[1]54.31'!E64</f>
        <v>56651</v>
      </c>
      <c r="F64" s="37"/>
      <c r="G64" s="37"/>
      <c r="H64" s="37"/>
      <c r="I64" s="37"/>
      <c r="J64" s="47">
        <f t="shared" si="7"/>
        <v>92690.692638000008</v>
      </c>
      <c r="K64" s="47">
        <f>'[1]54.31'!K64</f>
        <v>42548.327638000002</v>
      </c>
      <c r="L64" s="42">
        <f>'[1]54.31'!L64</f>
        <v>50142.364999999998</v>
      </c>
      <c r="M64" s="37"/>
      <c r="N64" s="37"/>
      <c r="O64" s="37"/>
      <c r="P64" s="42">
        <f>'[1]54.31'!P64</f>
        <v>0</v>
      </c>
      <c r="Q64" s="42">
        <f>'[2]54.31'!Q64</f>
        <v>0</v>
      </c>
      <c r="R64" s="37"/>
      <c r="S64" s="37"/>
      <c r="T64" s="37"/>
      <c r="W64" s="45"/>
      <c r="X64" s="45"/>
    </row>
    <row r="65" spans="1:24" s="41" customFormat="1" x14ac:dyDescent="0.2">
      <c r="A65" s="42">
        <v>7</v>
      </c>
      <c r="B65" s="43" t="str">
        <f>'[1]54.31'!B65</f>
        <v>Trung tâm CNTT(VPTU)</v>
      </c>
      <c r="C65" s="44">
        <f t="shared" si="6"/>
        <v>1007</v>
      </c>
      <c r="D65" s="42">
        <f>'[1]54.31'!D65</f>
        <v>0</v>
      </c>
      <c r="E65" s="42">
        <f>'[1]54.31'!E65</f>
        <v>1007</v>
      </c>
      <c r="F65" s="37"/>
      <c r="G65" s="37"/>
      <c r="H65" s="37"/>
      <c r="I65" s="37"/>
      <c r="J65" s="47">
        <f t="shared" si="7"/>
        <v>1030</v>
      </c>
      <c r="K65" s="47">
        <f>'[1]54.31'!K65</f>
        <v>0</v>
      </c>
      <c r="L65" s="42">
        <f>'[1]54.31'!L65</f>
        <v>1030</v>
      </c>
      <c r="M65" s="37"/>
      <c r="N65" s="37"/>
      <c r="O65" s="37"/>
      <c r="P65" s="42">
        <f>'[1]54.31'!P65</f>
        <v>0</v>
      </c>
      <c r="Q65" s="42">
        <f>'[2]54.31'!Q65</f>
        <v>0</v>
      </c>
      <c r="R65" s="37"/>
      <c r="S65" s="37"/>
      <c r="T65" s="37"/>
      <c r="W65" s="45"/>
      <c r="X65" s="45"/>
    </row>
    <row r="66" spans="1:24" s="41" customFormat="1" ht="31.5" x14ac:dyDescent="0.2">
      <c r="A66" s="42">
        <v>8</v>
      </c>
      <c r="B66" s="43" t="str">
        <f>'[1]54.31'!B66</f>
        <v>Trung tâm tin học CT Tuyên giáo</v>
      </c>
      <c r="C66" s="44">
        <f t="shared" si="6"/>
        <v>1024</v>
      </c>
      <c r="D66" s="42">
        <f>'[1]54.31'!D66</f>
        <v>0</v>
      </c>
      <c r="E66" s="42">
        <f>'[1]54.31'!E66</f>
        <v>1024</v>
      </c>
      <c r="F66" s="37"/>
      <c r="G66" s="37"/>
      <c r="H66" s="37"/>
      <c r="I66" s="37"/>
      <c r="J66" s="47">
        <f t="shared" si="7"/>
        <v>1038</v>
      </c>
      <c r="K66" s="47">
        <f>'[1]54.31'!K66</f>
        <v>0</v>
      </c>
      <c r="L66" s="42">
        <f>'[1]54.31'!L66</f>
        <v>1038</v>
      </c>
      <c r="M66" s="37"/>
      <c r="N66" s="37"/>
      <c r="O66" s="37"/>
      <c r="P66" s="42">
        <f>'[1]54.31'!P66</f>
        <v>0</v>
      </c>
      <c r="Q66" s="42">
        <f>'[2]54.31'!Q66</f>
        <v>0</v>
      </c>
      <c r="R66" s="37"/>
      <c r="S66" s="37"/>
      <c r="T66" s="37"/>
      <c r="W66" s="45"/>
      <c r="X66" s="45"/>
    </row>
    <row r="67" spans="1:24" s="41" customFormat="1" x14ac:dyDescent="0.2">
      <c r="A67" s="42">
        <v>9</v>
      </c>
      <c r="B67" s="43" t="str">
        <f>'[1]54.31'!B67</f>
        <v>Đảng ủy khối các cơ quan tỉnh</v>
      </c>
      <c r="C67" s="44">
        <f t="shared" si="6"/>
        <v>4796</v>
      </c>
      <c r="D67" s="42">
        <f>'[1]54.31'!D67</f>
        <v>0</v>
      </c>
      <c r="E67" s="42">
        <f>'[1]54.31'!E67</f>
        <v>4796</v>
      </c>
      <c r="F67" s="37"/>
      <c r="G67" s="37"/>
      <c r="H67" s="37"/>
      <c r="I67" s="37"/>
      <c r="J67" s="47">
        <f t="shared" si="7"/>
        <v>5312.8824999999997</v>
      </c>
      <c r="K67" s="47">
        <f>'[1]54.31'!K67</f>
        <v>0</v>
      </c>
      <c r="L67" s="42">
        <f>'[1]54.31'!L67</f>
        <v>5312.8824999999997</v>
      </c>
      <c r="M67" s="37"/>
      <c r="N67" s="37"/>
      <c r="O67" s="37"/>
      <c r="P67" s="42">
        <f>'[1]54.31'!P67</f>
        <v>0</v>
      </c>
      <c r="Q67" s="42">
        <f>'[2]54.31'!Q67</f>
        <v>0</v>
      </c>
      <c r="R67" s="37"/>
      <c r="S67" s="37"/>
      <c r="T67" s="37"/>
      <c r="W67" s="45"/>
      <c r="X67" s="45"/>
    </row>
    <row r="68" spans="1:24" s="41" customFormat="1" x14ac:dyDescent="0.2">
      <c r="A68" s="42">
        <v>10</v>
      </c>
      <c r="B68" s="43" t="str">
        <f>'[1]54.31'!B68</f>
        <v>Đảng ủy khối Doanh nghiệp</v>
      </c>
      <c r="C68" s="44">
        <f t="shared" si="6"/>
        <v>4813</v>
      </c>
      <c r="D68" s="42">
        <f>'[1]54.31'!D68</f>
        <v>0</v>
      </c>
      <c r="E68" s="42">
        <f>'[1]54.31'!E68</f>
        <v>4813</v>
      </c>
      <c r="F68" s="37"/>
      <c r="G68" s="37"/>
      <c r="H68" s="37"/>
      <c r="I68" s="37"/>
      <c r="J68" s="47">
        <f t="shared" si="7"/>
        <v>5616</v>
      </c>
      <c r="K68" s="47">
        <f>'[1]54.31'!K68</f>
        <v>0</v>
      </c>
      <c r="L68" s="42">
        <f>'[1]54.31'!L68</f>
        <v>5616</v>
      </c>
      <c r="M68" s="37"/>
      <c r="N68" s="37"/>
      <c r="O68" s="37"/>
      <c r="P68" s="42">
        <f>'[1]54.31'!P68</f>
        <v>0</v>
      </c>
      <c r="Q68" s="42">
        <f>'[2]54.31'!Q68</f>
        <v>0</v>
      </c>
      <c r="R68" s="37"/>
      <c r="S68" s="37"/>
      <c r="T68" s="37"/>
      <c r="W68" s="45"/>
      <c r="X68" s="45"/>
    </row>
    <row r="69" spans="1:24" s="41" customFormat="1" x14ac:dyDescent="0.2">
      <c r="A69" s="42">
        <v>11</v>
      </c>
      <c r="B69" s="43" t="str">
        <f>'[1]54.31'!B69</f>
        <v>Báo Quảng Bình</v>
      </c>
      <c r="C69" s="44">
        <f t="shared" si="6"/>
        <v>13210</v>
      </c>
      <c r="D69" s="42">
        <f>'[1]54.31'!D69</f>
        <v>0</v>
      </c>
      <c r="E69" s="42">
        <f>'[1]54.31'!E69</f>
        <v>13135</v>
      </c>
      <c r="F69" s="42"/>
      <c r="G69" s="42">
        <f>SUM(H69:I69)</f>
        <v>75</v>
      </c>
      <c r="H69" s="42"/>
      <c r="I69" s="42">
        <f>'[1]54.31'!$I$69</f>
        <v>75</v>
      </c>
      <c r="J69" s="47">
        <f t="shared" si="7"/>
        <v>13210</v>
      </c>
      <c r="K69" s="47">
        <f>'[1]54.31'!K69</f>
        <v>0</v>
      </c>
      <c r="L69" s="42">
        <f>'[1]54.31'!L69</f>
        <v>13135</v>
      </c>
      <c r="M69" s="42"/>
      <c r="N69" s="42">
        <f>SUM(O69:P69)</f>
        <v>75</v>
      </c>
      <c r="O69" s="42"/>
      <c r="P69" s="42">
        <f>'[1]54.31'!P69</f>
        <v>75</v>
      </c>
      <c r="Q69" s="42">
        <f>'[2]54.31'!Q69</f>
        <v>0</v>
      </c>
      <c r="R69" s="42"/>
      <c r="S69" s="42"/>
      <c r="T69" s="42"/>
      <c r="W69" s="45"/>
      <c r="X69" s="45"/>
    </row>
    <row r="70" spans="1:24" s="41" customFormat="1" x14ac:dyDescent="0.2">
      <c r="A70" s="37" t="s">
        <v>26</v>
      </c>
      <c r="B70" s="40" t="s">
        <v>27</v>
      </c>
      <c r="C70" s="36">
        <f>SUBTOTAL(9,C71:C109)</f>
        <v>67755.043999999994</v>
      </c>
      <c r="D70" s="36">
        <f>SUBTOTAL(9,D71:D109)</f>
        <v>17445.044000000002</v>
      </c>
      <c r="E70" s="36">
        <f>SUBTOTAL(9,E71:E109)</f>
        <v>50310</v>
      </c>
      <c r="F70" s="37"/>
      <c r="G70" s="37">
        <f>SUBTOTAL(9,G71:G109)</f>
        <v>0</v>
      </c>
      <c r="H70" s="37"/>
      <c r="I70" s="37">
        <f>SUBTOTAL(9,I71:I109)</f>
        <v>0</v>
      </c>
      <c r="J70" s="36">
        <f>SUBTOTAL(9,J71:J109)</f>
        <v>61766.5</v>
      </c>
      <c r="K70" s="36">
        <f>SUBTOTAL(9,K71:K109)</f>
        <v>11593.5</v>
      </c>
      <c r="L70" s="36">
        <f>SUBTOTAL(9,L71:L109)</f>
        <v>50173</v>
      </c>
      <c r="M70" s="36"/>
      <c r="N70" s="36">
        <f>SUBTOTAL(9,N71:N109)</f>
        <v>0</v>
      </c>
      <c r="O70" s="36"/>
      <c r="P70" s="36">
        <f>SUBTOTAL(9,P71:P109)</f>
        <v>0</v>
      </c>
      <c r="Q70" s="36">
        <f>SUBTOTAL(9,Q71:Q109)</f>
        <v>5893.5439999999999</v>
      </c>
      <c r="R70" s="36"/>
      <c r="S70" s="36"/>
      <c r="T70" s="37"/>
      <c r="W70" s="45"/>
      <c r="X70" s="45"/>
    </row>
    <row r="71" spans="1:24" s="41" customFormat="1" x14ac:dyDescent="0.2">
      <c r="A71" s="42">
        <v>1</v>
      </c>
      <c r="B71" s="43" t="str">
        <f>'[1]54.31'!B71</f>
        <v xml:space="preserve"> Tỉnh đoàn </v>
      </c>
      <c r="C71" s="44">
        <f>SUM(D71:F71)+G71</f>
        <v>9379</v>
      </c>
      <c r="D71" s="44">
        <f>'[1]54.31'!D71</f>
        <v>3400</v>
      </c>
      <c r="E71" s="44">
        <f>'[1]54.31'!E71</f>
        <v>5979</v>
      </c>
      <c r="F71" s="44"/>
      <c r="G71" s="44">
        <f t="shared" ref="G71:G109" si="8">SUM(H71:I71)</f>
        <v>0</v>
      </c>
      <c r="H71" s="44"/>
      <c r="I71" s="44">
        <f>'[1]54.31'!I71</f>
        <v>0</v>
      </c>
      <c r="J71" s="44">
        <f>SUM(K71:M71)+N71</f>
        <v>8099</v>
      </c>
      <c r="K71" s="44">
        <f>'[1]54.31'!K71</f>
        <v>2120</v>
      </c>
      <c r="L71" s="44">
        <f>'[1]54.31'!L71</f>
        <v>5979</v>
      </c>
      <c r="M71" s="44"/>
      <c r="N71" s="44">
        <f t="shared" ref="N71:N109" si="9">SUM(O71:P71)</f>
        <v>0</v>
      </c>
      <c r="O71" s="44"/>
      <c r="P71" s="44"/>
      <c r="Q71" s="44">
        <f>'[2]54.31'!Q71</f>
        <v>1280</v>
      </c>
      <c r="R71" s="44"/>
      <c r="S71" s="44"/>
      <c r="T71" s="44"/>
      <c r="W71" s="45"/>
      <c r="X71" s="45"/>
    </row>
    <row r="72" spans="1:24" s="41" customFormat="1" x14ac:dyDescent="0.2">
      <c r="A72" s="42">
        <v>2</v>
      </c>
      <c r="B72" s="43" t="str">
        <f>'[1]54.31'!B72</f>
        <v>Hội Nông dân</v>
      </c>
      <c r="C72" s="44">
        <f t="shared" ref="C72:C109" si="10">SUM(D72:F72)+G72</f>
        <v>6081</v>
      </c>
      <c r="D72" s="44">
        <f>'[1]54.31'!D72</f>
        <v>0</v>
      </c>
      <c r="E72" s="44">
        <f>'[1]54.31'!E72</f>
        <v>6081</v>
      </c>
      <c r="F72" s="44"/>
      <c r="G72" s="44">
        <f t="shared" si="8"/>
        <v>0</v>
      </c>
      <c r="H72" s="44"/>
      <c r="I72" s="44">
        <f>'[1]54.31'!I72</f>
        <v>0</v>
      </c>
      <c r="J72" s="44">
        <f t="shared" ref="J72:J109" si="11">SUM(K72:M72)+N72</f>
        <v>6081</v>
      </c>
      <c r="K72" s="44">
        <f>'[1]54.31'!K72</f>
        <v>0</v>
      </c>
      <c r="L72" s="44">
        <f>'[1]54.31'!L72</f>
        <v>6081</v>
      </c>
      <c r="M72" s="44"/>
      <c r="N72" s="44">
        <f t="shared" si="9"/>
        <v>0</v>
      </c>
      <c r="O72" s="44"/>
      <c r="P72" s="44" t="s">
        <v>28</v>
      </c>
      <c r="Q72" s="44">
        <f>'[2]54.31'!Q72</f>
        <v>0</v>
      </c>
      <c r="R72" s="44"/>
      <c r="S72" s="44"/>
      <c r="T72" s="44"/>
      <c r="W72" s="45"/>
      <c r="X72" s="45"/>
    </row>
    <row r="73" spans="1:24" s="41" customFormat="1" x14ac:dyDescent="0.2">
      <c r="A73" s="42">
        <v>3</v>
      </c>
      <c r="B73" s="43" t="str">
        <f>'[1]54.31'!B73</f>
        <v>Đoàn khối Doanh nghiệp</v>
      </c>
      <c r="C73" s="44">
        <f t="shared" si="10"/>
        <v>678</v>
      </c>
      <c r="D73" s="44">
        <f>'[1]54.31'!D73</f>
        <v>0</v>
      </c>
      <c r="E73" s="44">
        <f>'[1]54.31'!E73</f>
        <v>678</v>
      </c>
      <c r="F73" s="44"/>
      <c r="G73" s="44">
        <f t="shared" si="8"/>
        <v>0</v>
      </c>
      <c r="H73" s="44"/>
      <c r="I73" s="44">
        <f>'[1]54.31'!I73</f>
        <v>0</v>
      </c>
      <c r="J73" s="44">
        <f t="shared" si="11"/>
        <v>678</v>
      </c>
      <c r="K73" s="44">
        <f>'[1]54.31'!K73</f>
        <v>0</v>
      </c>
      <c r="L73" s="44">
        <f>'[1]54.31'!L73</f>
        <v>678</v>
      </c>
      <c r="M73" s="44"/>
      <c r="N73" s="44">
        <f t="shared" si="9"/>
        <v>0</v>
      </c>
      <c r="O73" s="44"/>
      <c r="P73" s="44"/>
      <c r="Q73" s="44">
        <f>'[2]54.31'!Q73</f>
        <v>0</v>
      </c>
      <c r="R73" s="44"/>
      <c r="S73" s="44"/>
      <c r="T73" s="44"/>
      <c r="W73" s="45"/>
      <c r="X73" s="45"/>
    </row>
    <row r="74" spans="1:24" s="41" customFormat="1" x14ac:dyDescent="0.2">
      <c r="A74" s="42">
        <v>4</v>
      </c>
      <c r="B74" s="43" t="str">
        <f>'[1]54.31'!B74</f>
        <v>Hội Cựu chiến binh</v>
      </c>
      <c r="C74" s="44">
        <f t="shared" si="10"/>
        <v>2995</v>
      </c>
      <c r="D74" s="44">
        <f>'[1]54.31'!D74</f>
        <v>0</v>
      </c>
      <c r="E74" s="44">
        <f>'[1]54.31'!E74</f>
        <v>2995</v>
      </c>
      <c r="F74" s="44"/>
      <c r="G74" s="44">
        <f t="shared" si="8"/>
        <v>0</v>
      </c>
      <c r="H74" s="44"/>
      <c r="I74" s="44">
        <f>'[1]54.31'!I74</f>
        <v>0</v>
      </c>
      <c r="J74" s="44">
        <f t="shared" si="11"/>
        <v>2995</v>
      </c>
      <c r="K74" s="44">
        <f>'[1]54.31'!K74</f>
        <v>0</v>
      </c>
      <c r="L74" s="44">
        <f>'[1]54.31'!L74</f>
        <v>2995</v>
      </c>
      <c r="M74" s="44"/>
      <c r="N74" s="44">
        <f t="shared" si="9"/>
        <v>0</v>
      </c>
      <c r="O74" s="44"/>
      <c r="P74" s="44"/>
      <c r="Q74" s="44">
        <f>'[2]54.31'!Q74</f>
        <v>0</v>
      </c>
      <c r="R74" s="44"/>
      <c r="S74" s="44"/>
      <c r="T74" s="44"/>
      <c r="W74" s="45"/>
      <c r="X74" s="45"/>
    </row>
    <row r="75" spans="1:24" s="41" customFormat="1" x14ac:dyDescent="0.2">
      <c r="A75" s="42">
        <v>5</v>
      </c>
      <c r="B75" s="43" t="str">
        <f>'[1]54.31'!B75</f>
        <v>Hội Liên hiệp Phụ nữ tỉnh</v>
      </c>
      <c r="C75" s="44">
        <f t="shared" si="10"/>
        <v>10537.544</v>
      </c>
      <c r="D75" s="44">
        <f>'[1]54.31'!D75</f>
        <v>5197.5439999999999</v>
      </c>
      <c r="E75" s="44">
        <f>'[1]54.31'!E75</f>
        <v>5340</v>
      </c>
      <c r="F75" s="44"/>
      <c r="G75" s="44">
        <f t="shared" si="8"/>
        <v>0</v>
      </c>
      <c r="H75" s="44"/>
      <c r="I75" s="44">
        <f>'[1]54.31'!I75</f>
        <v>0</v>
      </c>
      <c r="J75" s="44">
        <f t="shared" si="11"/>
        <v>6061</v>
      </c>
      <c r="K75" s="44">
        <f>'[1]54.31'!K75</f>
        <v>721</v>
      </c>
      <c r="L75" s="44">
        <f>'[1]54.31'!L75</f>
        <v>5340</v>
      </c>
      <c r="M75" s="44"/>
      <c r="N75" s="44">
        <f t="shared" si="9"/>
        <v>0</v>
      </c>
      <c r="O75" s="44"/>
      <c r="P75" s="44"/>
      <c r="Q75" s="44">
        <f>'[2]54.31'!Q75</f>
        <v>4476.5439999999999</v>
      </c>
      <c r="R75" s="44"/>
      <c r="S75" s="44"/>
      <c r="T75" s="44"/>
      <c r="W75" s="45"/>
      <c r="X75" s="45"/>
    </row>
    <row r="76" spans="1:24" s="41" customFormat="1" x14ac:dyDescent="0.2">
      <c r="A76" s="42">
        <v>6</v>
      </c>
      <c r="B76" s="43" t="str">
        <f>'[1]54.31'!B76</f>
        <v>Đoàn Cơ quan Tỉnh QB</v>
      </c>
      <c r="C76" s="44">
        <f t="shared" si="10"/>
        <v>717</v>
      </c>
      <c r="D76" s="44">
        <f>'[1]54.31'!D76</f>
        <v>0</v>
      </c>
      <c r="E76" s="44">
        <f>'[1]54.31'!E76</f>
        <v>717</v>
      </c>
      <c r="F76" s="44"/>
      <c r="G76" s="44">
        <f t="shared" si="8"/>
        <v>0</v>
      </c>
      <c r="H76" s="44"/>
      <c r="I76" s="44">
        <f>'[1]54.31'!I76</f>
        <v>0</v>
      </c>
      <c r="J76" s="44">
        <f t="shared" si="11"/>
        <v>717</v>
      </c>
      <c r="K76" s="44">
        <f>'[1]54.31'!K76</f>
        <v>0</v>
      </c>
      <c r="L76" s="44">
        <f>'[1]54.31'!L76</f>
        <v>717</v>
      </c>
      <c r="M76" s="44"/>
      <c r="N76" s="44">
        <f t="shared" si="9"/>
        <v>0</v>
      </c>
      <c r="O76" s="44"/>
      <c r="P76" s="44"/>
      <c r="Q76" s="44">
        <f>'[2]54.31'!Q76</f>
        <v>0</v>
      </c>
      <c r="R76" s="44"/>
      <c r="S76" s="44"/>
      <c r="T76" s="44"/>
      <c r="W76" s="45"/>
      <c r="X76" s="45"/>
    </row>
    <row r="77" spans="1:24" s="41" customFormat="1" x14ac:dyDescent="0.2">
      <c r="A77" s="42">
        <v>7</v>
      </c>
      <c r="B77" s="43" t="str">
        <f>'[1]54.31'!B77</f>
        <v>Uỷ ban Mặt trận TQVN</v>
      </c>
      <c r="C77" s="44">
        <f t="shared" si="10"/>
        <v>16338</v>
      </c>
      <c r="D77" s="44">
        <f>'[1]54.31'!D77</f>
        <v>5500</v>
      </c>
      <c r="E77" s="44">
        <f>'[1]54.31'!E77</f>
        <v>10838</v>
      </c>
      <c r="F77" s="44"/>
      <c r="G77" s="44">
        <f t="shared" si="8"/>
        <v>0</v>
      </c>
      <c r="H77" s="44"/>
      <c r="I77" s="44">
        <f>'[1]54.31'!I77</f>
        <v>0</v>
      </c>
      <c r="J77" s="44">
        <f t="shared" si="11"/>
        <v>16243</v>
      </c>
      <c r="K77" s="44">
        <f>'[1]54.31'!K77</f>
        <v>5405</v>
      </c>
      <c r="L77" s="44">
        <f>'[1]54.31'!L77</f>
        <v>10838</v>
      </c>
      <c r="M77" s="44"/>
      <c r="N77" s="44">
        <f t="shared" si="9"/>
        <v>0</v>
      </c>
      <c r="O77" s="44"/>
      <c r="P77" s="44"/>
      <c r="Q77" s="44">
        <f>'[2]54.31'!Q77</f>
        <v>0</v>
      </c>
      <c r="R77" s="44"/>
      <c r="S77" s="44"/>
      <c r="T77" s="44"/>
      <c r="W77" s="45"/>
      <c r="X77" s="45"/>
    </row>
    <row r="78" spans="1:24" s="41" customFormat="1" x14ac:dyDescent="0.2">
      <c r="A78" s="42">
        <v>8</v>
      </c>
      <c r="B78" s="43" t="str">
        <f>'[1]54.31'!B78</f>
        <v>Hội Văn học Nghệ thuật</v>
      </c>
      <c r="C78" s="44">
        <f t="shared" si="10"/>
        <v>1596</v>
      </c>
      <c r="D78" s="44">
        <f>'[1]54.31'!D78</f>
        <v>0</v>
      </c>
      <c r="E78" s="44">
        <f>'[1]54.31'!E78</f>
        <v>1596</v>
      </c>
      <c r="F78" s="44"/>
      <c r="G78" s="44">
        <f t="shared" si="8"/>
        <v>0</v>
      </c>
      <c r="H78" s="44"/>
      <c r="I78" s="44">
        <f>'[1]54.31'!I78</f>
        <v>0</v>
      </c>
      <c r="J78" s="44">
        <f t="shared" si="11"/>
        <v>1596</v>
      </c>
      <c r="K78" s="44">
        <f>'[1]54.31'!K78</f>
        <v>0</v>
      </c>
      <c r="L78" s="44">
        <f>'[1]54.31'!L78</f>
        <v>1596</v>
      </c>
      <c r="M78" s="44"/>
      <c r="N78" s="44">
        <f t="shared" si="9"/>
        <v>0</v>
      </c>
      <c r="O78" s="44"/>
      <c r="P78" s="44"/>
      <c r="Q78" s="44">
        <f>'[2]54.31'!Q78</f>
        <v>0</v>
      </c>
      <c r="R78" s="44"/>
      <c r="S78" s="44"/>
      <c r="T78" s="44"/>
      <c r="W78" s="45"/>
      <c r="X78" s="45"/>
    </row>
    <row r="79" spans="1:24" s="41" customFormat="1" x14ac:dyDescent="0.2">
      <c r="A79" s="42">
        <v>9</v>
      </c>
      <c r="B79" s="43" t="str">
        <f>'[1]54.31'!B79</f>
        <v>Hội Liên hiệp thanh niên</v>
      </c>
      <c r="C79" s="44">
        <f t="shared" si="10"/>
        <v>315</v>
      </c>
      <c r="D79" s="44">
        <f>'[1]54.31'!D79</f>
        <v>0</v>
      </c>
      <c r="E79" s="44">
        <f>'[1]54.31'!E79</f>
        <v>315</v>
      </c>
      <c r="F79" s="44"/>
      <c r="G79" s="44">
        <f t="shared" si="8"/>
        <v>0</v>
      </c>
      <c r="H79" s="44"/>
      <c r="I79" s="44">
        <f>'[1]54.31'!I79</f>
        <v>0</v>
      </c>
      <c r="J79" s="44">
        <f t="shared" si="11"/>
        <v>315</v>
      </c>
      <c r="K79" s="44">
        <f>'[1]54.31'!K79</f>
        <v>0</v>
      </c>
      <c r="L79" s="44">
        <f>'[1]54.31'!L79</f>
        <v>315</v>
      </c>
      <c r="M79" s="44"/>
      <c r="N79" s="44">
        <f t="shared" si="9"/>
        <v>0</v>
      </c>
      <c r="O79" s="44"/>
      <c r="P79" s="44"/>
      <c r="Q79" s="44">
        <f>'[2]54.31'!Q79</f>
        <v>0</v>
      </c>
      <c r="R79" s="44"/>
      <c r="S79" s="44"/>
      <c r="T79" s="44"/>
      <c r="W79" s="45"/>
      <c r="X79" s="45"/>
    </row>
    <row r="80" spans="1:24" s="41" customFormat="1" x14ac:dyDescent="0.2">
      <c r="A80" s="42">
        <v>10</v>
      </c>
      <c r="B80" s="43" t="str">
        <f>'[1]54.31'!B80</f>
        <v>Hội Nhà báo</v>
      </c>
      <c r="C80" s="44">
        <f t="shared" si="10"/>
        <v>3379.5</v>
      </c>
      <c r="D80" s="44">
        <f>'[1]54.31'!D80</f>
        <v>2247.5</v>
      </c>
      <c r="E80" s="44">
        <f>'[1]54.31'!E80</f>
        <v>1132</v>
      </c>
      <c r="F80" s="44"/>
      <c r="G80" s="44">
        <f t="shared" si="8"/>
        <v>0</v>
      </c>
      <c r="H80" s="44"/>
      <c r="I80" s="44">
        <f>'[1]54.31'!I80</f>
        <v>0</v>
      </c>
      <c r="J80" s="44">
        <f t="shared" si="11"/>
        <v>3369.5</v>
      </c>
      <c r="K80" s="44">
        <f>'[1]54.31'!K80</f>
        <v>2247.5</v>
      </c>
      <c r="L80" s="44">
        <f>'[1]54.31'!L80</f>
        <v>1122</v>
      </c>
      <c r="M80" s="44"/>
      <c r="N80" s="44">
        <f t="shared" si="9"/>
        <v>0</v>
      </c>
      <c r="O80" s="44"/>
      <c r="P80" s="44"/>
      <c r="Q80" s="44">
        <f>'[2]54.31'!Q80</f>
        <v>10</v>
      </c>
      <c r="R80" s="44"/>
      <c r="S80" s="44"/>
      <c r="T80" s="44"/>
      <c r="W80" s="45"/>
      <c r="X80" s="45"/>
    </row>
    <row r="81" spans="1:24" s="41" customFormat="1" x14ac:dyDescent="0.2">
      <c r="A81" s="42">
        <v>11</v>
      </c>
      <c r="B81" s="43" t="str">
        <f>'[1]54.31'!B81</f>
        <v>Hội làm vườn</v>
      </c>
      <c r="C81" s="44">
        <f t="shared" si="10"/>
        <v>493</v>
      </c>
      <c r="D81" s="44">
        <f>'[1]54.31'!D81</f>
        <v>0</v>
      </c>
      <c r="E81" s="44">
        <f>'[1]54.31'!E81</f>
        <v>493</v>
      </c>
      <c r="F81" s="44"/>
      <c r="G81" s="44">
        <f t="shared" si="8"/>
        <v>0</v>
      </c>
      <c r="H81" s="44"/>
      <c r="I81" s="44">
        <f>'[1]54.31'!I81</f>
        <v>0</v>
      </c>
      <c r="J81" s="44">
        <f t="shared" si="11"/>
        <v>493</v>
      </c>
      <c r="K81" s="44">
        <f>'[1]54.31'!K81</f>
        <v>0</v>
      </c>
      <c r="L81" s="44">
        <f>'[1]54.31'!L81</f>
        <v>493</v>
      </c>
      <c r="M81" s="44"/>
      <c r="N81" s="44">
        <f t="shared" si="9"/>
        <v>0</v>
      </c>
      <c r="O81" s="44"/>
      <c r="P81" s="44"/>
      <c r="Q81" s="44">
        <f>'[2]54.31'!Q81</f>
        <v>0</v>
      </c>
      <c r="R81" s="44"/>
      <c r="S81" s="44"/>
      <c r="T81" s="44"/>
      <c r="W81" s="45"/>
      <c r="X81" s="45"/>
    </row>
    <row r="82" spans="1:24" s="41" customFormat="1" x14ac:dyDescent="0.2">
      <c r="A82" s="42">
        <v>12</v>
      </c>
      <c r="B82" s="43" t="str">
        <f>'[1]54.31'!B82</f>
        <v>Liên minh hợp tác xã</v>
      </c>
      <c r="C82" s="44">
        <f t="shared" si="10"/>
        <v>2421</v>
      </c>
      <c r="D82" s="44">
        <f>'[1]54.31'!D82</f>
        <v>0</v>
      </c>
      <c r="E82" s="44">
        <f>'[1]54.31'!E82</f>
        <v>2421</v>
      </c>
      <c r="F82" s="44"/>
      <c r="G82" s="44">
        <f t="shared" si="8"/>
        <v>0</v>
      </c>
      <c r="H82" s="44"/>
      <c r="I82" s="44">
        <f>'[1]54.31'!I82</f>
        <v>0</v>
      </c>
      <c r="J82" s="44">
        <f t="shared" si="11"/>
        <v>2421</v>
      </c>
      <c r="K82" s="44">
        <f>'[1]54.31'!K82</f>
        <v>0</v>
      </c>
      <c r="L82" s="44">
        <f>'[1]54.31'!L82</f>
        <v>2421</v>
      </c>
      <c r="M82" s="44"/>
      <c r="N82" s="44">
        <f t="shared" si="9"/>
        <v>0</v>
      </c>
      <c r="O82" s="44"/>
      <c r="P82" s="44"/>
      <c r="Q82" s="44">
        <f>'[2]54.31'!Q82</f>
        <v>0</v>
      </c>
      <c r="R82" s="44"/>
      <c r="S82" s="44"/>
      <c r="T82" s="44"/>
      <c r="W82" s="45"/>
      <c r="X82" s="45"/>
    </row>
    <row r="83" spans="1:24" s="41" customFormat="1" x14ac:dyDescent="0.2">
      <c r="A83" s="42">
        <v>13</v>
      </c>
      <c r="B83" s="43" t="str">
        <f>'[1]54.31'!B83</f>
        <v>Hội Đông y</v>
      </c>
      <c r="C83" s="44">
        <f t="shared" si="10"/>
        <v>484</v>
      </c>
      <c r="D83" s="44">
        <f>'[1]54.31'!D83</f>
        <v>0</v>
      </c>
      <c r="E83" s="44">
        <f>'[1]54.31'!E83</f>
        <v>484</v>
      </c>
      <c r="F83" s="44"/>
      <c r="G83" s="44">
        <f t="shared" si="8"/>
        <v>0</v>
      </c>
      <c r="H83" s="44"/>
      <c r="I83" s="44">
        <f>'[1]54.31'!I83</f>
        <v>0</v>
      </c>
      <c r="J83" s="44">
        <f t="shared" si="11"/>
        <v>484</v>
      </c>
      <c r="K83" s="44">
        <f>'[1]54.31'!K83</f>
        <v>0</v>
      </c>
      <c r="L83" s="44">
        <f>'[1]54.31'!L83</f>
        <v>484</v>
      </c>
      <c r="M83" s="44"/>
      <c r="N83" s="44">
        <f t="shared" si="9"/>
        <v>0</v>
      </c>
      <c r="O83" s="44"/>
      <c r="P83" s="44"/>
      <c r="Q83" s="44">
        <f>'[2]54.31'!Q83</f>
        <v>0</v>
      </c>
      <c r="R83" s="44"/>
      <c r="S83" s="44"/>
      <c r="T83" s="44"/>
      <c r="W83" s="45"/>
      <c r="X83" s="45"/>
    </row>
    <row r="84" spans="1:24" s="41" customFormat="1" x14ac:dyDescent="0.2">
      <c r="A84" s="42">
        <v>14</v>
      </c>
      <c r="B84" s="43" t="str">
        <f>'[1]54.31'!B84</f>
        <v>Hội Doanh nghiệp vừa và nhỏ</v>
      </c>
      <c r="C84" s="44">
        <f t="shared" si="10"/>
        <v>1429</v>
      </c>
      <c r="D84" s="44">
        <f>'[1]54.31'!D84</f>
        <v>0</v>
      </c>
      <c r="E84" s="44">
        <f>'[1]54.31'!E84</f>
        <v>1429</v>
      </c>
      <c r="F84" s="44"/>
      <c r="G84" s="44">
        <f t="shared" si="8"/>
        <v>0</v>
      </c>
      <c r="H84" s="44"/>
      <c r="I84" s="44">
        <f>'[1]54.31'!I84</f>
        <v>0</v>
      </c>
      <c r="J84" s="44">
        <f t="shared" si="11"/>
        <v>1329</v>
      </c>
      <c r="K84" s="44">
        <f>'[1]54.31'!K84</f>
        <v>0</v>
      </c>
      <c r="L84" s="44">
        <f>'[1]54.31'!L84</f>
        <v>1329</v>
      </c>
      <c r="M84" s="44"/>
      <c r="N84" s="44">
        <f t="shared" si="9"/>
        <v>0</v>
      </c>
      <c r="O84" s="44"/>
      <c r="P84" s="44"/>
      <c r="Q84" s="44">
        <f>'[2]54.31'!Q84</f>
        <v>100</v>
      </c>
      <c r="R84" s="44"/>
      <c r="S84" s="44"/>
      <c r="T84" s="44"/>
      <c r="W84" s="45"/>
      <c r="X84" s="45"/>
    </row>
    <row r="85" spans="1:24" s="41" customFormat="1" x14ac:dyDescent="0.2">
      <c r="A85" s="42">
        <v>15</v>
      </c>
      <c r="B85" s="43" t="str">
        <f>'[1]54.31'!B85</f>
        <v>Hội Luật gia</v>
      </c>
      <c r="C85" s="44">
        <f t="shared" si="10"/>
        <v>385</v>
      </c>
      <c r="D85" s="44">
        <f>'[1]54.31'!D85</f>
        <v>0</v>
      </c>
      <c r="E85" s="44">
        <f>'[1]54.31'!E85</f>
        <v>385</v>
      </c>
      <c r="F85" s="44"/>
      <c r="G85" s="44">
        <f t="shared" si="8"/>
        <v>0</v>
      </c>
      <c r="H85" s="44"/>
      <c r="I85" s="44">
        <f>'[1]54.31'!I85</f>
        <v>0</v>
      </c>
      <c r="J85" s="44">
        <f t="shared" si="11"/>
        <v>385</v>
      </c>
      <c r="K85" s="44">
        <f>'[1]54.31'!K85</f>
        <v>0</v>
      </c>
      <c r="L85" s="44">
        <f>'[1]54.31'!L85</f>
        <v>385</v>
      </c>
      <c r="M85" s="44"/>
      <c r="N85" s="44">
        <f t="shared" si="9"/>
        <v>0</v>
      </c>
      <c r="O85" s="44"/>
      <c r="P85" s="44"/>
      <c r="Q85" s="44">
        <f>'[2]54.31'!Q85</f>
        <v>0</v>
      </c>
      <c r="R85" s="44"/>
      <c r="S85" s="44"/>
      <c r="T85" s="44"/>
      <c r="W85" s="45"/>
      <c r="X85" s="45"/>
    </row>
    <row r="86" spans="1:24" s="41" customFormat="1" x14ac:dyDescent="0.2">
      <c r="A86" s="42">
        <v>16</v>
      </c>
      <c r="B86" s="43" t="str">
        <f>'[1]54.31'!B86</f>
        <v>Hội khuyến học</v>
      </c>
      <c r="C86" s="44">
        <f t="shared" si="10"/>
        <v>810</v>
      </c>
      <c r="D86" s="44">
        <f>'[1]54.31'!D86</f>
        <v>0</v>
      </c>
      <c r="E86" s="44">
        <f>'[1]54.31'!E86</f>
        <v>810</v>
      </c>
      <c r="F86" s="44"/>
      <c r="G86" s="44">
        <f t="shared" si="8"/>
        <v>0</v>
      </c>
      <c r="H86" s="44"/>
      <c r="I86" s="44">
        <f>'[1]54.31'!I86</f>
        <v>0</v>
      </c>
      <c r="J86" s="44">
        <f t="shared" si="11"/>
        <v>810</v>
      </c>
      <c r="K86" s="44">
        <f>'[1]54.31'!K86</f>
        <v>0</v>
      </c>
      <c r="L86" s="44">
        <f>'[1]54.31'!L86</f>
        <v>810</v>
      </c>
      <c r="M86" s="44"/>
      <c r="N86" s="44">
        <f t="shared" si="9"/>
        <v>0</v>
      </c>
      <c r="O86" s="44"/>
      <c r="P86" s="44"/>
      <c r="Q86" s="44">
        <f>'[2]54.31'!Q86</f>
        <v>0</v>
      </c>
      <c r="R86" s="44"/>
      <c r="S86" s="44"/>
      <c r="T86" s="44"/>
      <c r="W86" s="45"/>
      <c r="X86" s="45"/>
    </row>
    <row r="87" spans="1:24" s="49" customFormat="1" x14ac:dyDescent="0.2">
      <c r="A87" s="42">
        <v>17</v>
      </c>
      <c r="B87" s="43" t="str">
        <f>'[1]54.31'!B87</f>
        <v>Hội người cao tuổi</v>
      </c>
      <c r="C87" s="44">
        <f t="shared" si="10"/>
        <v>670</v>
      </c>
      <c r="D87" s="44">
        <f>'[1]54.31'!D87</f>
        <v>0</v>
      </c>
      <c r="E87" s="44">
        <f>'[1]54.31'!E87</f>
        <v>670</v>
      </c>
      <c r="F87" s="44"/>
      <c r="G87" s="44">
        <f t="shared" si="8"/>
        <v>0</v>
      </c>
      <c r="H87" s="44"/>
      <c r="I87" s="44">
        <f>'[1]54.31'!I87</f>
        <v>0</v>
      </c>
      <c r="J87" s="44">
        <f t="shared" si="11"/>
        <v>670</v>
      </c>
      <c r="K87" s="44">
        <f>'[1]54.31'!K87</f>
        <v>0</v>
      </c>
      <c r="L87" s="44">
        <f>'[1]54.31'!L87</f>
        <v>670</v>
      </c>
      <c r="M87" s="44"/>
      <c r="N87" s="44">
        <f t="shared" si="9"/>
        <v>0</v>
      </c>
      <c r="O87" s="44"/>
      <c r="P87" s="44"/>
      <c r="Q87" s="44">
        <f>'[2]54.31'!Q87</f>
        <v>0</v>
      </c>
      <c r="R87" s="44"/>
      <c r="S87" s="44"/>
      <c r="T87" s="44"/>
      <c r="U87" s="41"/>
      <c r="W87" s="45"/>
      <c r="X87" s="45"/>
    </row>
    <row r="88" spans="1:24" s="41" customFormat="1" x14ac:dyDescent="0.2">
      <c r="A88" s="42">
        <v>18</v>
      </c>
      <c r="B88" s="43" t="str">
        <f>'[1]54.31'!B88</f>
        <v>Hội người mù</v>
      </c>
      <c r="C88" s="44">
        <f t="shared" si="10"/>
        <v>1015</v>
      </c>
      <c r="D88" s="44">
        <f>'[1]54.31'!D88</f>
        <v>0</v>
      </c>
      <c r="E88" s="44">
        <f>'[1]54.31'!E88</f>
        <v>1015</v>
      </c>
      <c r="F88" s="44"/>
      <c r="G88" s="44">
        <f t="shared" si="8"/>
        <v>0</v>
      </c>
      <c r="H88" s="44"/>
      <c r="I88" s="44">
        <f>'[1]54.31'!I88</f>
        <v>0</v>
      </c>
      <c r="J88" s="44">
        <f t="shared" si="11"/>
        <v>1015</v>
      </c>
      <c r="K88" s="44">
        <f>'[1]54.31'!K88</f>
        <v>0</v>
      </c>
      <c r="L88" s="44">
        <f>'[1]54.31'!L88</f>
        <v>1015</v>
      </c>
      <c r="M88" s="44"/>
      <c r="N88" s="44">
        <f t="shared" si="9"/>
        <v>0</v>
      </c>
      <c r="O88" s="44"/>
      <c r="P88" s="44"/>
      <c r="Q88" s="44">
        <f>'[2]54.31'!Q88</f>
        <v>0</v>
      </c>
      <c r="R88" s="44"/>
      <c r="S88" s="44"/>
      <c r="T88" s="44"/>
      <c r="W88" s="45"/>
      <c r="X88" s="45"/>
    </row>
    <row r="89" spans="1:24" s="41" customFormat="1" x14ac:dyDescent="0.2">
      <c r="A89" s="42">
        <v>19</v>
      </c>
      <c r="B89" s="43" t="str">
        <f>'[1]54.31'!B89</f>
        <v>Liên hiệp các hội KHKT</v>
      </c>
      <c r="C89" s="44">
        <f t="shared" si="10"/>
        <v>496</v>
      </c>
      <c r="D89" s="44">
        <f>'[1]54.31'!D89</f>
        <v>0</v>
      </c>
      <c r="E89" s="44">
        <f>'[1]54.31'!E89</f>
        <v>496</v>
      </c>
      <c r="F89" s="44"/>
      <c r="G89" s="44">
        <f t="shared" si="8"/>
        <v>0</v>
      </c>
      <c r="H89" s="44"/>
      <c r="I89" s="44">
        <f>'[1]54.31'!I89</f>
        <v>0</v>
      </c>
      <c r="J89" s="44">
        <f t="shared" si="11"/>
        <v>496</v>
      </c>
      <c r="K89" s="44">
        <f>'[1]54.31'!K89</f>
        <v>0</v>
      </c>
      <c r="L89" s="44">
        <f>'[1]54.31'!L89</f>
        <v>496</v>
      </c>
      <c r="M89" s="44"/>
      <c r="N89" s="44">
        <f t="shared" si="9"/>
        <v>0</v>
      </c>
      <c r="O89" s="44"/>
      <c r="P89" s="44"/>
      <c r="Q89" s="44">
        <f>'[2]54.31'!Q89</f>
        <v>0</v>
      </c>
      <c r="R89" s="44"/>
      <c r="S89" s="44"/>
      <c r="T89" s="44"/>
      <c r="W89" s="45"/>
      <c r="X89" s="45"/>
    </row>
    <row r="90" spans="1:24" s="41" customFormat="1" x14ac:dyDescent="0.2">
      <c r="A90" s="42">
        <v>20</v>
      </c>
      <c r="B90" s="43" t="str">
        <f>'[1]54.31'!B90</f>
        <v>Hội Hữu Nghị</v>
      </c>
      <c r="C90" s="44">
        <f t="shared" si="10"/>
        <v>380</v>
      </c>
      <c r="D90" s="44">
        <f>'[1]54.31'!D90</f>
        <v>0</v>
      </c>
      <c r="E90" s="44">
        <f>'[1]54.31'!E90</f>
        <v>380</v>
      </c>
      <c r="F90" s="44"/>
      <c r="G90" s="44">
        <f t="shared" si="8"/>
        <v>0</v>
      </c>
      <c r="H90" s="44"/>
      <c r="I90" s="44">
        <f>'[1]54.31'!I90</f>
        <v>0</v>
      </c>
      <c r="J90" s="44">
        <f t="shared" si="11"/>
        <v>380</v>
      </c>
      <c r="K90" s="44">
        <f>'[1]54.31'!K90</f>
        <v>0</v>
      </c>
      <c r="L90" s="44">
        <f>'[1]54.31'!L90</f>
        <v>380</v>
      </c>
      <c r="M90" s="44"/>
      <c r="N90" s="44">
        <f t="shared" si="9"/>
        <v>0</v>
      </c>
      <c r="O90" s="44"/>
      <c r="P90" s="44"/>
      <c r="Q90" s="44">
        <f>'[2]54.31'!Q90</f>
        <v>0</v>
      </c>
      <c r="R90" s="44"/>
      <c r="S90" s="44"/>
      <c r="T90" s="44"/>
      <c r="W90" s="45"/>
      <c r="X90" s="45"/>
    </row>
    <row r="91" spans="1:24" s="41" customFormat="1" x14ac:dyDescent="0.2">
      <c r="A91" s="42">
        <v>21</v>
      </c>
      <c r="B91" s="43" t="str">
        <f>'[1]54.31'!B91</f>
        <v>Hội Chữ thập đỏ</v>
      </c>
      <c r="C91" s="44">
        <f t="shared" si="10"/>
        <v>2743</v>
      </c>
      <c r="D91" s="44">
        <f>'[1]54.31'!D91</f>
        <v>0</v>
      </c>
      <c r="E91" s="44">
        <f>'[1]54.31'!E91</f>
        <v>2743</v>
      </c>
      <c r="F91" s="44"/>
      <c r="G91" s="44">
        <f t="shared" si="8"/>
        <v>0</v>
      </c>
      <c r="H91" s="44"/>
      <c r="I91" s="44">
        <f>'[1]54.31'!I91</f>
        <v>0</v>
      </c>
      <c r="J91" s="44">
        <f t="shared" si="11"/>
        <v>2743</v>
      </c>
      <c r="K91" s="44">
        <f>'[1]54.31'!K91</f>
        <v>0</v>
      </c>
      <c r="L91" s="44">
        <f>'[1]54.31'!L91</f>
        <v>2743</v>
      </c>
      <c r="M91" s="44"/>
      <c r="N91" s="44">
        <f t="shared" si="9"/>
        <v>0</v>
      </c>
      <c r="O91" s="44"/>
      <c r="P91" s="44"/>
      <c r="Q91" s="44">
        <f>'[2]54.31'!Q91</f>
        <v>0</v>
      </c>
      <c r="R91" s="44"/>
      <c r="S91" s="44"/>
      <c r="T91" s="44"/>
      <c r="W91" s="45"/>
      <c r="X91" s="45"/>
    </row>
    <row r="92" spans="1:24" s="41" customFormat="1" x14ac:dyDescent="0.2">
      <c r="A92" s="42">
        <v>22</v>
      </c>
      <c r="B92" s="43" t="str">
        <f>'[1]54.31'!B92</f>
        <v>Hội Chất độc da cam</v>
      </c>
      <c r="C92" s="44">
        <f t="shared" si="10"/>
        <v>1710</v>
      </c>
      <c r="D92" s="44">
        <f>'[1]54.31'!D92</f>
        <v>1100</v>
      </c>
      <c r="E92" s="44">
        <f>'[1]54.31'!E92</f>
        <v>610</v>
      </c>
      <c r="F92" s="44"/>
      <c r="G92" s="44">
        <f t="shared" si="8"/>
        <v>0</v>
      </c>
      <c r="H92" s="44"/>
      <c r="I92" s="44">
        <f>'[1]54.31'!I92</f>
        <v>0</v>
      </c>
      <c r="J92" s="44">
        <f t="shared" si="11"/>
        <v>1710</v>
      </c>
      <c r="K92" s="44">
        <f>'[1]54.31'!K92</f>
        <v>1100</v>
      </c>
      <c r="L92" s="44">
        <f>'[1]54.31'!L92</f>
        <v>610</v>
      </c>
      <c r="M92" s="44"/>
      <c r="N92" s="44">
        <f t="shared" si="9"/>
        <v>0</v>
      </c>
      <c r="O92" s="44"/>
      <c r="P92" s="44"/>
      <c r="Q92" s="44">
        <f>'[2]54.31'!Q92</f>
        <v>0</v>
      </c>
      <c r="R92" s="44"/>
      <c r="S92" s="44"/>
      <c r="T92" s="44"/>
      <c r="W92" s="45"/>
      <c r="X92" s="45"/>
    </row>
    <row r="93" spans="1:24" s="41" customFormat="1" ht="18.75" customHeight="1" x14ac:dyDescent="0.2">
      <c r="A93" s="42">
        <v>23</v>
      </c>
      <c r="B93" s="43" t="str">
        <f>'[1]54.31'!B93</f>
        <v>Hội Cựu thanh niên xung phong</v>
      </c>
      <c r="C93" s="44">
        <f t="shared" si="10"/>
        <v>382</v>
      </c>
      <c r="D93" s="44">
        <f>'[1]54.31'!D93</f>
        <v>0</v>
      </c>
      <c r="E93" s="44">
        <f>'[1]54.31'!E93</f>
        <v>382</v>
      </c>
      <c r="F93" s="44"/>
      <c r="G93" s="44">
        <f t="shared" si="8"/>
        <v>0</v>
      </c>
      <c r="H93" s="44"/>
      <c r="I93" s="44">
        <f>'[1]54.31'!I93</f>
        <v>0</v>
      </c>
      <c r="J93" s="44">
        <f t="shared" si="11"/>
        <v>382</v>
      </c>
      <c r="K93" s="44">
        <f>'[1]54.31'!K93</f>
        <v>0</v>
      </c>
      <c r="L93" s="44">
        <f>'[1]54.31'!L93</f>
        <v>382</v>
      </c>
      <c r="M93" s="44"/>
      <c r="N93" s="44">
        <f t="shared" si="9"/>
        <v>0</v>
      </c>
      <c r="O93" s="44"/>
      <c r="P93" s="44"/>
      <c r="Q93" s="44">
        <f>'[2]54.31'!Q93</f>
        <v>0</v>
      </c>
      <c r="R93" s="44"/>
      <c r="S93" s="44"/>
      <c r="T93" s="44"/>
      <c r="W93" s="45"/>
      <c r="X93" s="45"/>
    </row>
    <row r="94" spans="1:24" s="41" customFormat="1" ht="36" customHeight="1" x14ac:dyDescent="0.2">
      <c r="A94" s="42">
        <v>24</v>
      </c>
      <c r="B94" s="43" t="str">
        <f>'[1]54.31'!B94</f>
        <v>Hội bảo trợ người tàn tật TEMC</v>
      </c>
      <c r="C94" s="44">
        <f t="shared" si="10"/>
        <v>534</v>
      </c>
      <c r="D94" s="44">
        <f>'[1]54.31'!D94</f>
        <v>0</v>
      </c>
      <c r="E94" s="44">
        <f>'[1]54.31'!E94</f>
        <v>534</v>
      </c>
      <c r="F94" s="44"/>
      <c r="G94" s="44">
        <f t="shared" si="8"/>
        <v>0</v>
      </c>
      <c r="H94" s="44"/>
      <c r="I94" s="44">
        <f>'[1]54.31'!I94</f>
        <v>0</v>
      </c>
      <c r="J94" s="44">
        <f t="shared" si="11"/>
        <v>534</v>
      </c>
      <c r="K94" s="44">
        <f>'[1]54.31'!K94</f>
        <v>0</v>
      </c>
      <c r="L94" s="44">
        <f>'[1]54.31'!L94</f>
        <v>534</v>
      </c>
      <c r="M94" s="44"/>
      <c r="N94" s="44">
        <f t="shared" si="9"/>
        <v>0</v>
      </c>
      <c r="O94" s="44"/>
      <c r="P94" s="44"/>
      <c r="Q94" s="44">
        <f>'[2]54.31'!Q94</f>
        <v>0</v>
      </c>
      <c r="R94" s="44"/>
      <c r="S94" s="44"/>
      <c r="T94" s="44"/>
      <c r="W94" s="45"/>
      <c r="X94" s="45"/>
    </row>
    <row r="95" spans="1:24" s="41" customFormat="1" x14ac:dyDescent="0.2">
      <c r="A95" s="42">
        <v>25</v>
      </c>
      <c r="B95" s="43" t="str">
        <f>'[1]54.31'!B95</f>
        <v>Đoàn Luật sư</v>
      </c>
      <c r="C95" s="44">
        <f t="shared" si="10"/>
        <v>132</v>
      </c>
      <c r="D95" s="44">
        <f>'[1]54.31'!D95</f>
        <v>0</v>
      </c>
      <c r="E95" s="44">
        <f>'[1]54.31'!E95</f>
        <v>132</v>
      </c>
      <c r="F95" s="44"/>
      <c r="G95" s="44">
        <f t="shared" si="8"/>
        <v>0</v>
      </c>
      <c r="H95" s="44"/>
      <c r="I95" s="44">
        <f>'[1]54.31'!I95</f>
        <v>0</v>
      </c>
      <c r="J95" s="44">
        <f t="shared" si="11"/>
        <v>132</v>
      </c>
      <c r="K95" s="44">
        <f>'[1]54.31'!K95</f>
        <v>0</v>
      </c>
      <c r="L95" s="44">
        <f>'[1]54.31'!L95</f>
        <v>132</v>
      </c>
      <c r="M95" s="44"/>
      <c r="N95" s="44">
        <f t="shared" si="9"/>
        <v>0</v>
      </c>
      <c r="O95" s="44"/>
      <c r="P95" s="44"/>
      <c r="Q95" s="44">
        <f>'[2]54.31'!Q95</f>
        <v>0</v>
      </c>
      <c r="R95" s="44"/>
      <c r="S95" s="44"/>
      <c r="T95" s="44"/>
      <c r="W95" s="45"/>
      <c r="X95" s="45"/>
    </row>
    <row r="96" spans="1:24" s="41" customFormat="1" x14ac:dyDescent="0.2">
      <c r="A96" s="42">
        <v>26</v>
      </c>
      <c r="B96" s="43" t="str">
        <f>'[1]54.31'!B96</f>
        <v>Hội bảo trợ bệnh nhân nghèo</v>
      </c>
      <c r="C96" s="44">
        <f t="shared" si="10"/>
        <v>305</v>
      </c>
      <c r="D96" s="44">
        <f>'[1]54.31'!D96</f>
        <v>0</v>
      </c>
      <c r="E96" s="44">
        <f>'[1]54.31'!E96</f>
        <v>305</v>
      </c>
      <c r="F96" s="44"/>
      <c r="G96" s="44">
        <f t="shared" si="8"/>
        <v>0</v>
      </c>
      <c r="H96" s="44"/>
      <c r="I96" s="44">
        <f>'[1]54.31'!I96</f>
        <v>0</v>
      </c>
      <c r="J96" s="44">
        <f t="shared" si="11"/>
        <v>305</v>
      </c>
      <c r="K96" s="44">
        <f>'[1]54.31'!K96</f>
        <v>0</v>
      </c>
      <c r="L96" s="44">
        <f>'[1]54.31'!L96</f>
        <v>305</v>
      </c>
      <c r="M96" s="44"/>
      <c r="N96" s="44">
        <f t="shared" si="9"/>
        <v>0</v>
      </c>
      <c r="O96" s="44"/>
      <c r="P96" s="44"/>
      <c r="Q96" s="44">
        <f>'[2]54.31'!Q96</f>
        <v>0</v>
      </c>
      <c r="R96" s="44"/>
      <c r="S96" s="44"/>
      <c r="T96" s="44"/>
      <c r="W96" s="45"/>
      <c r="X96" s="45"/>
    </row>
    <row r="97" spans="1:24" s="41" customFormat="1" x14ac:dyDescent="0.2">
      <c r="A97" s="42">
        <v>27</v>
      </c>
      <c r="B97" s="43" t="str">
        <f>'[1]54.31'!B97</f>
        <v>Hội Di sản</v>
      </c>
      <c r="C97" s="44">
        <f t="shared" si="10"/>
        <v>170</v>
      </c>
      <c r="D97" s="44">
        <f>'[1]54.31'!D97</f>
        <v>0</v>
      </c>
      <c r="E97" s="44">
        <f>'[1]54.31'!E97</f>
        <v>170</v>
      </c>
      <c r="F97" s="44"/>
      <c r="G97" s="44">
        <f t="shared" si="8"/>
        <v>0</v>
      </c>
      <c r="H97" s="44"/>
      <c r="I97" s="44">
        <f>'[1]54.31'!I97</f>
        <v>0</v>
      </c>
      <c r="J97" s="44">
        <f t="shared" si="11"/>
        <v>170</v>
      </c>
      <c r="K97" s="44">
        <f>'[1]54.31'!K97</f>
        <v>0</v>
      </c>
      <c r="L97" s="44">
        <f>'[1]54.31'!L97</f>
        <v>170</v>
      </c>
      <c r="M97" s="44"/>
      <c r="N97" s="44">
        <f t="shared" si="9"/>
        <v>0</v>
      </c>
      <c r="O97" s="44"/>
      <c r="P97" s="44"/>
      <c r="Q97" s="44">
        <f>'[2]54.31'!Q97</f>
        <v>0</v>
      </c>
      <c r="R97" s="44"/>
      <c r="S97" s="44"/>
      <c r="T97" s="44"/>
      <c r="W97" s="45"/>
      <c r="X97" s="45"/>
    </row>
    <row r="98" spans="1:24" s="41" customFormat="1" x14ac:dyDescent="0.2">
      <c r="A98" s="42">
        <v>28</v>
      </c>
      <c r="B98" s="43" t="str">
        <f>'[1]54.31'!B98</f>
        <v>Hội sinh vật cảnh</v>
      </c>
      <c r="C98" s="44">
        <f t="shared" si="10"/>
        <v>105</v>
      </c>
      <c r="D98" s="44">
        <f>'[1]54.31'!D98</f>
        <v>0</v>
      </c>
      <c r="E98" s="44">
        <f>'[1]54.31'!E98</f>
        <v>105</v>
      </c>
      <c r="F98" s="44"/>
      <c r="G98" s="44">
        <f t="shared" si="8"/>
        <v>0</v>
      </c>
      <c r="H98" s="44"/>
      <c r="I98" s="44">
        <f>'[1]54.31'!I98</f>
        <v>0</v>
      </c>
      <c r="J98" s="44">
        <f t="shared" si="11"/>
        <v>105</v>
      </c>
      <c r="K98" s="44">
        <f>'[1]54.31'!K98</f>
        <v>0</v>
      </c>
      <c r="L98" s="44">
        <f>'[1]54.31'!L98</f>
        <v>105</v>
      </c>
      <c r="M98" s="44"/>
      <c r="N98" s="44">
        <f t="shared" si="9"/>
        <v>0</v>
      </c>
      <c r="O98" s="44"/>
      <c r="P98" s="44"/>
      <c r="Q98" s="44">
        <f>'[2]54.31'!Q98</f>
        <v>0</v>
      </c>
      <c r="R98" s="44"/>
      <c r="S98" s="44"/>
      <c r="T98" s="44"/>
      <c r="W98" s="45"/>
      <c r="X98" s="45"/>
    </row>
    <row r="99" spans="1:24" s="41" customFormat="1" x14ac:dyDescent="0.2">
      <c r="A99" s="42">
        <v>29</v>
      </c>
      <c r="B99" s="43" t="str">
        <f>'[1]54.31'!B99</f>
        <v>Hội Cựu giáo chức</v>
      </c>
      <c r="C99" s="44">
        <f t="shared" si="10"/>
        <v>105</v>
      </c>
      <c r="D99" s="44">
        <f>'[1]54.31'!D99</f>
        <v>0</v>
      </c>
      <c r="E99" s="44">
        <f>'[1]54.31'!E99</f>
        <v>105</v>
      </c>
      <c r="F99" s="44"/>
      <c r="G99" s="44">
        <f t="shared" si="8"/>
        <v>0</v>
      </c>
      <c r="H99" s="44"/>
      <c r="I99" s="44">
        <f>'[1]54.31'!I99</f>
        <v>0</v>
      </c>
      <c r="J99" s="44">
        <f t="shared" si="11"/>
        <v>105</v>
      </c>
      <c r="K99" s="44">
        <f>'[1]54.31'!K99</f>
        <v>0</v>
      </c>
      <c r="L99" s="44">
        <f>'[1]54.31'!L99</f>
        <v>105</v>
      </c>
      <c r="M99" s="44"/>
      <c r="N99" s="44">
        <f t="shared" si="9"/>
        <v>0</v>
      </c>
      <c r="O99" s="44"/>
      <c r="P99" s="44"/>
      <c r="Q99" s="44">
        <f>'[2]54.31'!Q99</f>
        <v>0</v>
      </c>
      <c r="R99" s="44"/>
      <c r="S99" s="44"/>
      <c r="T99" s="44"/>
      <c r="W99" s="45"/>
      <c r="X99" s="45"/>
    </row>
    <row r="100" spans="1:24" s="41" customFormat="1" x14ac:dyDescent="0.2">
      <c r="A100" s="42">
        <v>30</v>
      </c>
      <c r="B100" s="43" t="str">
        <f>'[1]54.31'!B100</f>
        <v>Hội chăn nuôi - thú y</v>
      </c>
      <c r="C100" s="44">
        <f t="shared" si="10"/>
        <v>105</v>
      </c>
      <c r="D100" s="44">
        <f>'[1]54.31'!D100</f>
        <v>0</v>
      </c>
      <c r="E100" s="44">
        <f>'[1]54.31'!E100</f>
        <v>105</v>
      </c>
      <c r="F100" s="44"/>
      <c r="G100" s="44">
        <f t="shared" si="8"/>
        <v>0</v>
      </c>
      <c r="H100" s="44"/>
      <c r="I100" s="44">
        <f>'[1]54.31'!I100</f>
        <v>0</v>
      </c>
      <c r="J100" s="44">
        <f t="shared" si="11"/>
        <v>105</v>
      </c>
      <c r="K100" s="44">
        <f>'[1]54.31'!K100</f>
        <v>0</v>
      </c>
      <c r="L100" s="44">
        <f>'[1]54.31'!L100</f>
        <v>105</v>
      </c>
      <c r="M100" s="44"/>
      <c r="N100" s="44">
        <f t="shared" si="9"/>
        <v>0</v>
      </c>
      <c r="O100" s="44"/>
      <c r="P100" s="44"/>
      <c r="Q100" s="44">
        <f>'[2]54.31'!Q100</f>
        <v>0</v>
      </c>
      <c r="R100" s="44"/>
      <c r="S100" s="44"/>
      <c r="T100" s="44"/>
      <c r="W100" s="45"/>
      <c r="X100" s="45"/>
    </row>
    <row r="101" spans="1:24" s="41" customFormat="1" x14ac:dyDescent="0.2">
      <c r="A101" s="42">
        <v>31</v>
      </c>
      <c r="B101" s="43" t="str">
        <f>'[1]54.31'!B101</f>
        <v>Hội Địa chất</v>
      </c>
      <c r="C101" s="44">
        <f t="shared" si="10"/>
        <v>105</v>
      </c>
      <c r="D101" s="44">
        <f>'[1]54.31'!D101</f>
        <v>0</v>
      </c>
      <c r="E101" s="44">
        <f>'[1]54.31'!E101</f>
        <v>105</v>
      </c>
      <c r="F101" s="44"/>
      <c r="G101" s="44">
        <f t="shared" si="8"/>
        <v>0</v>
      </c>
      <c r="H101" s="44"/>
      <c r="I101" s="44">
        <f>'[1]54.31'!I101</f>
        <v>0</v>
      </c>
      <c r="J101" s="44">
        <f t="shared" si="11"/>
        <v>105</v>
      </c>
      <c r="K101" s="44">
        <f>'[1]54.31'!K101</f>
        <v>0</v>
      </c>
      <c r="L101" s="44">
        <f>'[1]54.31'!L101</f>
        <v>105</v>
      </c>
      <c r="M101" s="44"/>
      <c r="N101" s="44">
        <f t="shared" si="9"/>
        <v>0</v>
      </c>
      <c r="O101" s="44"/>
      <c r="P101" s="44"/>
      <c r="Q101" s="44">
        <f>'[2]54.31'!Q101</f>
        <v>0</v>
      </c>
      <c r="R101" s="44"/>
      <c r="S101" s="44"/>
      <c r="T101" s="44"/>
      <c r="W101" s="45"/>
      <c r="X101" s="45"/>
    </row>
    <row r="102" spans="1:24" s="41" customFormat="1" x14ac:dyDescent="0.2">
      <c r="A102" s="42">
        <v>32</v>
      </c>
      <c r="B102" s="43" t="str">
        <f>'[1]54.31'!B102</f>
        <v xml:space="preserve">Hội Hữu nghị Việt-Thái </v>
      </c>
      <c r="C102" s="44">
        <f t="shared" si="10"/>
        <v>135</v>
      </c>
      <c r="D102" s="44">
        <f>'[1]54.31'!D102</f>
        <v>0</v>
      </c>
      <c r="E102" s="44">
        <f>'[1]54.31'!E102</f>
        <v>135</v>
      </c>
      <c r="F102" s="44"/>
      <c r="G102" s="44">
        <f t="shared" si="8"/>
        <v>0</v>
      </c>
      <c r="H102" s="44"/>
      <c r="I102" s="44">
        <f>'[1]54.31'!I102</f>
        <v>0</v>
      </c>
      <c r="J102" s="44">
        <f t="shared" si="11"/>
        <v>135</v>
      </c>
      <c r="K102" s="44">
        <f>'[1]54.31'!K102</f>
        <v>0</v>
      </c>
      <c r="L102" s="44">
        <f>'[1]54.31'!L102</f>
        <v>135</v>
      </c>
      <c r="M102" s="44"/>
      <c r="N102" s="44">
        <f t="shared" si="9"/>
        <v>0</v>
      </c>
      <c r="O102" s="44"/>
      <c r="P102" s="44"/>
      <c r="Q102" s="44">
        <f>'[2]54.31'!Q102</f>
        <v>0</v>
      </c>
      <c r="R102" s="44"/>
      <c r="S102" s="44"/>
      <c r="T102" s="44"/>
      <c r="W102" s="45"/>
      <c r="X102" s="45"/>
    </row>
    <row r="103" spans="1:24" s="41" customFormat="1" x14ac:dyDescent="0.2">
      <c r="A103" s="42">
        <v>33</v>
      </c>
      <c r="B103" s="43" t="str">
        <f>'[1]54.31'!B103</f>
        <v>Hội Hữu nghị Việt-Nga</v>
      </c>
      <c r="C103" s="44">
        <f t="shared" si="10"/>
        <v>105</v>
      </c>
      <c r="D103" s="44">
        <f>'[1]54.31'!D103</f>
        <v>0</v>
      </c>
      <c r="E103" s="44">
        <f>'[1]54.31'!E103</f>
        <v>105</v>
      </c>
      <c r="F103" s="44"/>
      <c r="G103" s="44">
        <f t="shared" si="8"/>
        <v>0</v>
      </c>
      <c r="H103" s="44"/>
      <c r="I103" s="44">
        <f>'[1]54.31'!I103</f>
        <v>0</v>
      </c>
      <c r="J103" s="44">
        <f t="shared" si="11"/>
        <v>105</v>
      </c>
      <c r="K103" s="44">
        <f>'[1]54.31'!K103</f>
        <v>0</v>
      </c>
      <c r="L103" s="44">
        <f>'[1]54.31'!L103</f>
        <v>105</v>
      </c>
      <c r="M103" s="44"/>
      <c r="N103" s="44">
        <f t="shared" si="9"/>
        <v>0</v>
      </c>
      <c r="O103" s="44"/>
      <c r="P103" s="44"/>
      <c r="Q103" s="44">
        <f>'[2]54.31'!Q103</f>
        <v>0</v>
      </c>
      <c r="R103" s="44"/>
      <c r="S103" s="44"/>
      <c r="T103" s="44"/>
      <c r="W103" s="45"/>
      <c r="X103" s="45"/>
    </row>
    <row r="104" spans="1:24" s="41" customFormat="1" x14ac:dyDescent="0.2">
      <c r="A104" s="42">
        <v>34</v>
      </c>
      <c r="B104" s="43" t="str">
        <f>'[1]54.31'!B104</f>
        <v>Hội Hữu nghị Việt-Lào</v>
      </c>
      <c r="C104" s="44">
        <f t="shared" si="10"/>
        <v>105</v>
      </c>
      <c r="D104" s="44">
        <f>'[1]54.31'!D104</f>
        <v>0</v>
      </c>
      <c r="E104" s="44">
        <f>'[1]54.31'!E104</f>
        <v>105</v>
      </c>
      <c r="F104" s="44"/>
      <c r="G104" s="44">
        <f t="shared" si="8"/>
        <v>0</v>
      </c>
      <c r="H104" s="44"/>
      <c r="I104" s="44">
        <f>'[1]54.31'!I104</f>
        <v>0</v>
      </c>
      <c r="J104" s="44">
        <f t="shared" si="11"/>
        <v>105</v>
      </c>
      <c r="K104" s="44">
        <f>'[1]54.31'!K104</f>
        <v>0</v>
      </c>
      <c r="L104" s="44">
        <f>'[1]54.31'!L104</f>
        <v>105</v>
      </c>
      <c r="M104" s="44"/>
      <c r="N104" s="44">
        <f t="shared" si="9"/>
        <v>0</v>
      </c>
      <c r="O104" s="44"/>
      <c r="P104" s="44"/>
      <c r="Q104" s="44">
        <f>'[2]54.31'!Q104</f>
        <v>0</v>
      </c>
      <c r="R104" s="44"/>
      <c r="S104" s="44"/>
      <c r="T104" s="44"/>
      <c r="W104" s="45"/>
      <c r="X104" s="45"/>
    </row>
    <row r="105" spans="1:24" s="41" customFormat="1" ht="31.5" x14ac:dyDescent="0.2">
      <c r="A105" s="42">
        <v>35</v>
      </c>
      <c r="B105" s="43" t="str">
        <f>'[1]54.31'!B105</f>
        <v>Hội hữu nghị Việt Nam - Campuchia</v>
      </c>
      <c r="C105" s="44">
        <f t="shared" si="10"/>
        <v>105</v>
      </c>
      <c r="D105" s="44">
        <f>'[1]54.31'!D105</f>
        <v>0</v>
      </c>
      <c r="E105" s="44">
        <f>'[1]54.31'!E105</f>
        <v>105</v>
      </c>
      <c r="F105" s="44"/>
      <c r="G105" s="44">
        <f t="shared" si="8"/>
        <v>0</v>
      </c>
      <c r="H105" s="44"/>
      <c r="I105" s="44">
        <f>'[1]54.31'!I105</f>
        <v>0</v>
      </c>
      <c r="J105" s="44">
        <f t="shared" si="11"/>
        <v>105</v>
      </c>
      <c r="K105" s="44">
        <f>'[1]54.31'!K105</f>
        <v>0</v>
      </c>
      <c r="L105" s="44">
        <f>'[1]54.31'!L105</f>
        <v>105</v>
      </c>
      <c r="M105" s="44"/>
      <c r="N105" s="44">
        <f t="shared" si="9"/>
        <v>0</v>
      </c>
      <c r="O105" s="44"/>
      <c r="P105" s="44"/>
      <c r="Q105" s="44">
        <f>'[2]54.31'!Q105</f>
        <v>0</v>
      </c>
      <c r="R105" s="44"/>
      <c r="S105" s="44"/>
      <c r="T105" s="44"/>
      <c r="W105" s="45"/>
      <c r="X105" s="45"/>
    </row>
    <row r="106" spans="1:24" s="41" customFormat="1" x14ac:dyDescent="0.2">
      <c r="A106" s="42">
        <v>36</v>
      </c>
      <c r="B106" s="43" t="str">
        <f>'[1]54.31'!B106</f>
        <v>Hội nhạc sĩ</v>
      </c>
      <c r="C106" s="44">
        <f t="shared" si="10"/>
        <v>0</v>
      </c>
      <c r="D106" s="44">
        <f>'[1]54.31'!D106</f>
        <v>0</v>
      </c>
      <c r="E106" s="44">
        <f>'[1]54.31'!E106</f>
        <v>0</v>
      </c>
      <c r="F106" s="44"/>
      <c r="G106" s="44">
        <f t="shared" si="8"/>
        <v>0</v>
      </c>
      <c r="H106" s="44"/>
      <c r="I106" s="44">
        <f>'[1]54.31'!I106</f>
        <v>0</v>
      </c>
      <c r="J106" s="44">
        <f t="shared" si="11"/>
        <v>0</v>
      </c>
      <c r="K106" s="44">
        <f>'[1]54.31'!K106</f>
        <v>0</v>
      </c>
      <c r="L106" s="44">
        <f>'[1]54.31'!L106</f>
        <v>0</v>
      </c>
      <c r="M106" s="44"/>
      <c r="N106" s="44">
        <f t="shared" si="9"/>
        <v>0</v>
      </c>
      <c r="O106" s="44"/>
      <c r="P106" s="44"/>
      <c r="Q106" s="44">
        <f>'[2]54.31'!Q106</f>
        <v>0</v>
      </c>
      <c r="R106" s="44"/>
      <c r="S106" s="44"/>
      <c r="T106" s="44"/>
      <c r="W106" s="45"/>
      <c r="X106" s="45"/>
    </row>
    <row r="107" spans="1:24" s="41" customFormat="1" x14ac:dyDescent="0.2">
      <c r="A107" s="42">
        <v>37</v>
      </c>
      <c r="B107" s="43" t="str">
        <f>'[1]54.31'!B107</f>
        <v>Hội Kế toán và kiểm toán</v>
      </c>
      <c r="C107" s="44">
        <f t="shared" si="10"/>
        <v>100</v>
      </c>
      <c r="D107" s="44">
        <f>'[1]54.31'!D107</f>
        <v>0</v>
      </c>
      <c r="E107" s="44">
        <f>'[1]54.31'!E107</f>
        <v>100</v>
      </c>
      <c r="F107" s="44"/>
      <c r="G107" s="44">
        <f t="shared" si="8"/>
        <v>0</v>
      </c>
      <c r="H107" s="44"/>
      <c r="I107" s="44">
        <f>'[1]54.31'!I107</f>
        <v>0</v>
      </c>
      <c r="J107" s="44">
        <f t="shared" si="11"/>
        <v>100</v>
      </c>
      <c r="K107" s="44">
        <f>'[1]54.31'!K107</f>
        <v>0</v>
      </c>
      <c r="L107" s="44">
        <f>'[1]54.31'!L107</f>
        <v>100</v>
      </c>
      <c r="M107" s="44"/>
      <c r="N107" s="44">
        <f t="shared" si="9"/>
        <v>0</v>
      </c>
      <c r="O107" s="44"/>
      <c r="P107" s="44"/>
      <c r="Q107" s="44">
        <f>'[2]54.31'!Q107</f>
        <v>0</v>
      </c>
      <c r="R107" s="44"/>
      <c r="S107" s="44"/>
      <c r="T107" s="44"/>
      <c r="W107" s="45"/>
      <c r="X107" s="45"/>
    </row>
    <row r="108" spans="1:24" s="41" customFormat="1" x14ac:dyDescent="0.2">
      <c r="A108" s="42">
        <v>38</v>
      </c>
      <c r="B108" s="43" t="str">
        <f>'[1]54.31'!B108</f>
        <v>Hội Hữu nghị Việt Đức</v>
      </c>
      <c r="C108" s="44">
        <f t="shared" si="10"/>
        <v>105</v>
      </c>
      <c r="D108" s="44">
        <f>'[1]54.31'!D108</f>
        <v>0</v>
      </c>
      <c r="E108" s="44">
        <f>'[1]54.31'!E108</f>
        <v>105</v>
      </c>
      <c r="F108" s="44"/>
      <c r="G108" s="44">
        <f t="shared" si="8"/>
        <v>0</v>
      </c>
      <c r="H108" s="44"/>
      <c r="I108" s="44">
        <f>'[1]54.31'!I108</f>
        <v>0</v>
      </c>
      <c r="J108" s="44">
        <f t="shared" si="11"/>
        <v>105</v>
      </c>
      <c r="K108" s="44">
        <f>'[1]54.31'!K108</f>
        <v>0</v>
      </c>
      <c r="L108" s="44">
        <f>'[1]54.31'!L108</f>
        <v>105</v>
      </c>
      <c r="M108" s="44"/>
      <c r="N108" s="44">
        <f t="shared" si="9"/>
        <v>0</v>
      </c>
      <c r="O108" s="44"/>
      <c r="P108" s="44"/>
      <c r="Q108" s="44">
        <f>'[2]54.31'!Q108</f>
        <v>0</v>
      </c>
      <c r="R108" s="44"/>
      <c r="S108" s="44"/>
      <c r="T108" s="44"/>
      <c r="W108" s="45"/>
      <c r="X108" s="45"/>
    </row>
    <row r="109" spans="1:24" s="41" customFormat="1" x14ac:dyDescent="0.2">
      <c r="A109" s="42">
        <v>39</v>
      </c>
      <c r="B109" s="43" t="str">
        <f>'[1]54.31'!B109</f>
        <v>Hội y học</v>
      </c>
      <c r="C109" s="44">
        <f t="shared" si="10"/>
        <v>105</v>
      </c>
      <c r="D109" s="44">
        <f>'[1]54.31'!D109</f>
        <v>0</v>
      </c>
      <c r="E109" s="44">
        <f>'[1]54.31'!E109</f>
        <v>105</v>
      </c>
      <c r="F109" s="44"/>
      <c r="G109" s="44">
        <f t="shared" si="8"/>
        <v>0</v>
      </c>
      <c r="H109" s="44"/>
      <c r="I109" s="44">
        <f>'[1]54.31'!I109</f>
        <v>0</v>
      </c>
      <c r="J109" s="44">
        <f t="shared" si="11"/>
        <v>78</v>
      </c>
      <c r="K109" s="44">
        <f>'[1]54.31'!K109</f>
        <v>0</v>
      </c>
      <c r="L109" s="44">
        <f>'[1]54.31'!L109</f>
        <v>78</v>
      </c>
      <c r="M109" s="44"/>
      <c r="N109" s="44">
        <f t="shared" si="9"/>
        <v>0</v>
      </c>
      <c r="O109" s="44"/>
      <c r="P109" s="44"/>
      <c r="Q109" s="44">
        <f>'[2]54.31'!Q109</f>
        <v>27</v>
      </c>
      <c r="R109" s="44"/>
      <c r="S109" s="44"/>
      <c r="T109" s="44"/>
      <c r="W109" s="45"/>
      <c r="X109" s="45"/>
    </row>
    <row r="110" spans="1:24" s="41" customFormat="1" x14ac:dyDescent="0.2">
      <c r="A110" s="37" t="s">
        <v>29</v>
      </c>
      <c r="B110" s="40" t="s">
        <v>30</v>
      </c>
      <c r="C110" s="36">
        <f>SUBTOTAL(9,C111:C148)</f>
        <v>312694</v>
      </c>
      <c r="D110" s="36">
        <f>SUBTOTAL(9,D111:D148)</f>
        <v>0</v>
      </c>
      <c r="E110" s="36">
        <f>SUBTOTAL(9,E111:E148)</f>
        <v>312694</v>
      </c>
      <c r="F110" s="36"/>
      <c r="G110" s="36">
        <f t="shared" ref="G110:T110" si="12">SUBTOTAL(9,G111:G148)</f>
        <v>0</v>
      </c>
      <c r="H110" s="36">
        <f t="shared" si="12"/>
        <v>0</v>
      </c>
      <c r="I110" s="36">
        <f t="shared" si="12"/>
        <v>0</v>
      </c>
      <c r="J110" s="36">
        <f t="shared" si="12"/>
        <v>309839</v>
      </c>
      <c r="K110" s="36"/>
      <c r="L110" s="36">
        <f t="shared" si="12"/>
        <v>309839</v>
      </c>
      <c r="M110" s="36">
        <f t="shared" si="12"/>
        <v>0</v>
      </c>
      <c r="N110" s="36">
        <f t="shared" si="12"/>
        <v>0</v>
      </c>
      <c r="O110" s="36">
        <f t="shared" si="12"/>
        <v>0</v>
      </c>
      <c r="P110" s="36">
        <f t="shared" si="12"/>
        <v>0</v>
      </c>
      <c r="Q110" s="36">
        <f t="shared" si="12"/>
        <v>2855</v>
      </c>
      <c r="R110" s="37">
        <f t="shared" si="12"/>
        <v>0</v>
      </c>
      <c r="S110" s="37">
        <f t="shared" si="12"/>
        <v>0</v>
      </c>
      <c r="T110" s="37">
        <f t="shared" si="12"/>
        <v>0</v>
      </c>
      <c r="W110" s="45"/>
      <c r="X110" s="45"/>
    </row>
    <row r="111" spans="1:24" s="41" customFormat="1" x14ac:dyDescent="0.2">
      <c r="A111" s="37" t="s">
        <v>31</v>
      </c>
      <c r="B111" s="50" t="s">
        <v>32</v>
      </c>
      <c r="C111" s="51"/>
      <c r="D111" s="52"/>
      <c r="E111" s="36"/>
      <c r="F111" s="52"/>
      <c r="G111" s="53"/>
      <c r="H111" s="52"/>
      <c r="I111" s="53"/>
      <c r="J111" s="36"/>
      <c r="K111" s="36"/>
      <c r="L111" s="36"/>
      <c r="M111" s="52"/>
      <c r="N111" s="52"/>
      <c r="O111" s="52"/>
      <c r="P111" s="53"/>
      <c r="Q111" s="54"/>
      <c r="R111" s="55"/>
      <c r="S111" s="55"/>
      <c r="T111" s="55"/>
      <c r="W111" s="45"/>
      <c r="X111" s="45"/>
    </row>
    <row r="112" spans="1:24" s="41" customFormat="1" ht="20.25" x14ac:dyDescent="0.2">
      <c r="A112" s="37" t="s">
        <v>24</v>
      </c>
      <c r="B112" s="50" t="s">
        <v>33</v>
      </c>
      <c r="C112" s="56"/>
      <c r="D112" s="52"/>
      <c r="E112" s="52"/>
      <c r="F112" s="52"/>
      <c r="G112" s="53"/>
      <c r="H112" s="52"/>
      <c r="I112" s="53"/>
      <c r="J112" s="36"/>
      <c r="K112" s="36"/>
      <c r="L112" s="36"/>
      <c r="M112" s="52"/>
      <c r="N112" s="52"/>
      <c r="O112" s="52"/>
      <c r="P112" s="53"/>
      <c r="Q112" s="53"/>
      <c r="R112" s="55"/>
      <c r="S112" s="55"/>
      <c r="T112" s="55"/>
      <c r="W112" s="45"/>
      <c r="X112" s="45"/>
    </row>
    <row r="113" spans="1:24" s="41" customFormat="1" x14ac:dyDescent="0.2">
      <c r="A113" s="37" t="s">
        <v>26</v>
      </c>
      <c r="B113" s="40" t="s">
        <v>34</v>
      </c>
      <c r="C113" s="36">
        <f>SUBTOTAL(9,C114:C145)</f>
        <v>308181</v>
      </c>
      <c r="D113" s="36">
        <f>SUBTOTAL(9,D114:D145)</f>
        <v>0</v>
      </c>
      <c r="E113" s="36">
        <f>SUBTOTAL(9,E114:E145)</f>
        <v>308181</v>
      </c>
      <c r="F113" s="36"/>
      <c r="G113" s="36">
        <f t="shared" ref="G113:T113" si="13">SUBTOTAL(9,G114:G145)</f>
        <v>0</v>
      </c>
      <c r="H113" s="36">
        <f t="shared" si="13"/>
        <v>0</v>
      </c>
      <c r="I113" s="36">
        <f t="shared" si="13"/>
        <v>0</v>
      </c>
      <c r="J113" s="36">
        <f t="shared" si="13"/>
        <v>305391</v>
      </c>
      <c r="K113" s="36"/>
      <c r="L113" s="36">
        <f t="shared" si="13"/>
        <v>305391</v>
      </c>
      <c r="M113" s="36">
        <f t="shared" si="13"/>
        <v>0</v>
      </c>
      <c r="N113" s="36">
        <f t="shared" si="13"/>
        <v>0</v>
      </c>
      <c r="O113" s="36">
        <f t="shared" si="13"/>
        <v>0</v>
      </c>
      <c r="P113" s="36">
        <f t="shared" si="13"/>
        <v>0</v>
      </c>
      <c r="Q113" s="36">
        <f t="shared" si="13"/>
        <v>2790</v>
      </c>
      <c r="R113" s="37">
        <f t="shared" si="13"/>
        <v>0</v>
      </c>
      <c r="S113" s="37">
        <f t="shared" si="13"/>
        <v>0</v>
      </c>
      <c r="T113" s="37">
        <f t="shared" si="13"/>
        <v>0</v>
      </c>
      <c r="W113" s="45"/>
      <c r="X113" s="45"/>
    </row>
    <row r="114" spans="1:24" s="41" customFormat="1" x14ac:dyDescent="0.2">
      <c r="A114" s="42">
        <v>1</v>
      </c>
      <c r="B114" s="43" t="str">
        <f>'[2]54.31'!B114</f>
        <v>Trường THPT Dân tộc Nội trú</v>
      </c>
      <c r="C114" s="44">
        <f t="shared" ref="C114:C145" si="14">SUM(D114:F114)+G114</f>
        <v>13191</v>
      </c>
      <c r="D114" s="44"/>
      <c r="E114" s="44">
        <f>'[2]54.31'!E114</f>
        <v>13191</v>
      </c>
      <c r="F114" s="44"/>
      <c r="G114" s="44">
        <f t="shared" ref="G114:G145" si="15">SUM(H114:I114)</f>
        <v>0</v>
      </c>
      <c r="H114" s="44"/>
      <c r="I114" s="44"/>
      <c r="J114" s="44">
        <f t="shared" ref="J114:J145" si="16">SUM(L114:M114)+N114</f>
        <v>12988</v>
      </c>
      <c r="K114" s="44"/>
      <c r="L114" s="44">
        <f>'[2]54.31'!L114</f>
        <v>12988</v>
      </c>
      <c r="M114" s="44"/>
      <c r="N114" s="44">
        <f t="shared" ref="N114:N145" si="17">SUM(O114:P114)</f>
        <v>0</v>
      </c>
      <c r="O114" s="44"/>
      <c r="P114" s="44"/>
      <c r="Q114" s="44">
        <f>'[2]54.31'!Q114</f>
        <v>203</v>
      </c>
      <c r="R114" s="44"/>
      <c r="S114" s="44"/>
      <c r="T114" s="44"/>
      <c r="W114" s="45"/>
      <c r="X114" s="45"/>
    </row>
    <row r="115" spans="1:24" s="41" customFormat="1" x14ac:dyDescent="0.2">
      <c r="A115" s="42">
        <v>2</v>
      </c>
      <c r="B115" s="43" t="str">
        <f>'[2]54.31'!B115</f>
        <v>TrườngTHPT Minh Hoá</v>
      </c>
      <c r="C115" s="44">
        <f t="shared" si="14"/>
        <v>11696</v>
      </c>
      <c r="D115" s="44"/>
      <c r="E115" s="44">
        <f>'[2]54.31'!E115</f>
        <v>11696</v>
      </c>
      <c r="F115" s="44"/>
      <c r="G115" s="44">
        <f t="shared" si="15"/>
        <v>0</v>
      </c>
      <c r="H115" s="44"/>
      <c r="I115" s="44"/>
      <c r="J115" s="44">
        <f t="shared" si="16"/>
        <v>11696</v>
      </c>
      <c r="K115" s="44"/>
      <c r="L115" s="44">
        <f>'[2]54.31'!L115</f>
        <v>11696</v>
      </c>
      <c r="M115" s="44"/>
      <c r="N115" s="44">
        <f t="shared" si="17"/>
        <v>0</v>
      </c>
      <c r="O115" s="44"/>
      <c r="P115" s="44"/>
      <c r="Q115" s="44">
        <f>'[2]54.31'!Q115</f>
        <v>0</v>
      </c>
      <c r="R115" s="44"/>
      <c r="S115" s="44"/>
      <c r="T115" s="44"/>
      <c r="W115" s="45"/>
      <c r="X115" s="45"/>
    </row>
    <row r="116" spans="1:24" s="41" customFormat="1" x14ac:dyDescent="0.2">
      <c r="A116" s="42">
        <v>3</v>
      </c>
      <c r="B116" s="43" t="str">
        <f>'[2]54.31'!B116</f>
        <v>TrườngTHPT Tuyên Hoá</v>
      </c>
      <c r="C116" s="44">
        <f t="shared" si="14"/>
        <v>7932</v>
      </c>
      <c r="D116" s="44"/>
      <c r="E116" s="44">
        <f>'[2]54.31'!E116</f>
        <v>7932</v>
      </c>
      <c r="F116" s="44"/>
      <c r="G116" s="44">
        <f t="shared" si="15"/>
        <v>0</v>
      </c>
      <c r="H116" s="44"/>
      <c r="I116" s="44"/>
      <c r="J116" s="44">
        <f t="shared" si="16"/>
        <v>7932</v>
      </c>
      <c r="K116" s="44"/>
      <c r="L116" s="44">
        <f>'[2]54.31'!L116</f>
        <v>7932</v>
      </c>
      <c r="M116" s="44"/>
      <c r="N116" s="44">
        <f t="shared" si="17"/>
        <v>0</v>
      </c>
      <c r="O116" s="44"/>
      <c r="P116" s="44"/>
      <c r="Q116" s="44">
        <f>'[2]54.31'!Q116</f>
        <v>0</v>
      </c>
      <c r="R116" s="44"/>
      <c r="S116" s="44"/>
      <c r="T116" s="44"/>
      <c r="W116" s="45"/>
      <c r="X116" s="45"/>
    </row>
    <row r="117" spans="1:24" s="41" customFormat="1" x14ac:dyDescent="0.2">
      <c r="A117" s="42">
        <v>4</v>
      </c>
      <c r="B117" s="43" t="str">
        <f>'[2]54.31'!B117</f>
        <v>TrườngTHPT Lê Trực</v>
      </c>
      <c r="C117" s="44">
        <f t="shared" si="14"/>
        <v>9961</v>
      </c>
      <c r="D117" s="44"/>
      <c r="E117" s="44">
        <f>'[2]54.31'!E117</f>
        <v>9961</v>
      </c>
      <c r="F117" s="44"/>
      <c r="G117" s="44">
        <f t="shared" si="15"/>
        <v>0</v>
      </c>
      <c r="H117" s="44"/>
      <c r="I117" s="44"/>
      <c r="J117" s="44">
        <f t="shared" si="16"/>
        <v>9961</v>
      </c>
      <c r="K117" s="44"/>
      <c r="L117" s="44">
        <f>'[2]54.31'!L117</f>
        <v>9961</v>
      </c>
      <c r="M117" s="44"/>
      <c r="N117" s="44">
        <f t="shared" si="17"/>
        <v>0</v>
      </c>
      <c r="O117" s="44"/>
      <c r="P117" s="44"/>
      <c r="Q117" s="44">
        <f>'[2]54.31'!Q117</f>
        <v>0</v>
      </c>
      <c r="R117" s="44"/>
      <c r="S117" s="44"/>
      <c r="T117" s="44"/>
      <c r="W117" s="45"/>
      <c r="X117" s="45"/>
    </row>
    <row r="118" spans="1:24" s="41" customFormat="1" x14ac:dyDescent="0.2">
      <c r="A118" s="42">
        <v>5</v>
      </c>
      <c r="B118" s="43" t="str">
        <f>'[2]54.31'!B118</f>
        <v>TrườngTHPT Phan Bội Châu</v>
      </c>
      <c r="C118" s="44">
        <f t="shared" si="14"/>
        <v>7677</v>
      </c>
      <c r="D118" s="44"/>
      <c r="E118" s="44">
        <f>'[2]54.31'!E118</f>
        <v>7677</v>
      </c>
      <c r="F118" s="44"/>
      <c r="G118" s="44">
        <f t="shared" si="15"/>
        <v>0</v>
      </c>
      <c r="H118" s="44"/>
      <c r="I118" s="44"/>
      <c r="J118" s="44">
        <f t="shared" si="16"/>
        <v>7677</v>
      </c>
      <c r="K118" s="44"/>
      <c r="L118" s="44">
        <f>'[2]54.31'!L118</f>
        <v>7677</v>
      </c>
      <c r="M118" s="44"/>
      <c r="N118" s="44">
        <f t="shared" si="17"/>
        <v>0</v>
      </c>
      <c r="O118" s="44"/>
      <c r="P118" s="44"/>
      <c r="Q118" s="44">
        <f>'[2]54.31'!Q118</f>
        <v>0</v>
      </c>
      <c r="R118" s="44"/>
      <c r="S118" s="44"/>
      <c r="T118" s="44"/>
      <c r="W118" s="45"/>
      <c r="X118" s="45"/>
    </row>
    <row r="119" spans="1:24" s="41" customFormat="1" x14ac:dyDescent="0.2">
      <c r="A119" s="42">
        <v>6</v>
      </c>
      <c r="B119" s="43" t="str">
        <f>'[2]54.31'!B119</f>
        <v>TrườngTHPTLương Thế Vinh</v>
      </c>
      <c r="C119" s="44">
        <f t="shared" si="14"/>
        <v>12005</v>
      </c>
      <c r="D119" s="44"/>
      <c r="E119" s="44">
        <f>'[2]54.31'!E119</f>
        <v>12005</v>
      </c>
      <c r="F119" s="44"/>
      <c r="G119" s="44">
        <f t="shared" si="15"/>
        <v>0</v>
      </c>
      <c r="H119" s="44"/>
      <c r="I119" s="44"/>
      <c r="J119" s="44">
        <f t="shared" si="16"/>
        <v>12005</v>
      </c>
      <c r="K119" s="44"/>
      <c r="L119" s="44">
        <f>'[2]54.31'!L119</f>
        <v>12005</v>
      </c>
      <c r="M119" s="44"/>
      <c r="N119" s="44">
        <f t="shared" si="17"/>
        <v>0</v>
      </c>
      <c r="O119" s="44"/>
      <c r="P119" s="44"/>
      <c r="Q119" s="44">
        <f>'[2]54.31'!Q119</f>
        <v>0</v>
      </c>
      <c r="R119" s="44"/>
      <c r="S119" s="44"/>
      <c r="T119" s="44"/>
      <c r="W119" s="45"/>
      <c r="X119" s="45"/>
    </row>
    <row r="120" spans="1:24" s="41" customFormat="1" x14ac:dyDescent="0.2">
      <c r="A120" s="42">
        <v>7</v>
      </c>
      <c r="B120" s="43" t="str">
        <f>'[2]54.31'!B120</f>
        <v>TrườngTHPT Lê Hồng Phong</v>
      </c>
      <c r="C120" s="44">
        <f t="shared" si="14"/>
        <v>10053</v>
      </c>
      <c r="D120" s="44"/>
      <c r="E120" s="44">
        <f>'[2]54.31'!E120</f>
        <v>10053</v>
      </c>
      <c r="F120" s="44"/>
      <c r="G120" s="44">
        <f t="shared" si="15"/>
        <v>0</v>
      </c>
      <c r="H120" s="44"/>
      <c r="I120" s="44"/>
      <c r="J120" s="44">
        <f t="shared" si="16"/>
        <v>10053</v>
      </c>
      <c r="K120" s="44"/>
      <c r="L120" s="44">
        <f>'[2]54.31'!L120</f>
        <v>10053</v>
      </c>
      <c r="M120" s="44"/>
      <c r="N120" s="44">
        <f t="shared" si="17"/>
        <v>0</v>
      </c>
      <c r="O120" s="44"/>
      <c r="P120" s="44"/>
      <c r="Q120" s="44">
        <f>'[2]54.31'!Q120</f>
        <v>0</v>
      </c>
      <c r="R120" s="44"/>
      <c r="S120" s="44"/>
      <c r="T120" s="44"/>
      <c r="W120" s="45"/>
      <c r="X120" s="45"/>
    </row>
    <row r="121" spans="1:24" s="41" customFormat="1" ht="31.5" x14ac:dyDescent="0.2">
      <c r="A121" s="42">
        <v>8</v>
      </c>
      <c r="B121" s="43" t="str">
        <f>'[2]54.31'!B121</f>
        <v>TrườngTHPT Số 3 Quảng Trạch (Quang Trung)</v>
      </c>
      <c r="C121" s="44">
        <f t="shared" si="14"/>
        <v>11094</v>
      </c>
      <c r="D121" s="44"/>
      <c r="E121" s="44">
        <f>'[2]54.31'!E121</f>
        <v>11094</v>
      </c>
      <c r="F121" s="44"/>
      <c r="G121" s="44">
        <f t="shared" si="15"/>
        <v>0</v>
      </c>
      <c r="H121" s="44"/>
      <c r="I121" s="44"/>
      <c r="J121" s="44">
        <f t="shared" si="16"/>
        <v>11094</v>
      </c>
      <c r="K121" s="44"/>
      <c r="L121" s="44">
        <f>'[2]54.31'!L121</f>
        <v>11094</v>
      </c>
      <c r="M121" s="44"/>
      <c r="N121" s="44">
        <f t="shared" si="17"/>
        <v>0</v>
      </c>
      <c r="O121" s="44"/>
      <c r="P121" s="44"/>
      <c r="Q121" s="44">
        <f>'[2]54.31'!Q121</f>
        <v>0</v>
      </c>
      <c r="R121" s="44"/>
      <c r="S121" s="44"/>
      <c r="T121" s="44"/>
      <c r="W121" s="45"/>
      <c r="X121" s="45"/>
    </row>
    <row r="122" spans="1:24" s="41" customFormat="1" ht="31.5" x14ac:dyDescent="0.2">
      <c r="A122" s="42">
        <v>9</v>
      </c>
      <c r="B122" s="43" t="str">
        <f>'[2]54.31'!B122</f>
        <v>TrườngTHPT Nguyễn Bỉnh Khiêm( Số 4 QT)</v>
      </c>
      <c r="C122" s="44">
        <f t="shared" si="14"/>
        <v>8401</v>
      </c>
      <c r="D122" s="44"/>
      <c r="E122" s="44">
        <f>'[2]54.31'!E122</f>
        <v>8401</v>
      </c>
      <c r="F122" s="44"/>
      <c r="G122" s="44">
        <f t="shared" si="15"/>
        <v>0</v>
      </c>
      <c r="H122" s="44"/>
      <c r="I122" s="44"/>
      <c r="J122" s="44">
        <f t="shared" si="16"/>
        <v>8401</v>
      </c>
      <c r="K122" s="44"/>
      <c r="L122" s="44">
        <f>'[2]54.31'!L122</f>
        <v>8401</v>
      </c>
      <c r="M122" s="44"/>
      <c r="N122" s="44">
        <f t="shared" si="17"/>
        <v>0</v>
      </c>
      <c r="O122" s="44"/>
      <c r="P122" s="44"/>
      <c r="Q122" s="44">
        <f>'[2]54.31'!Q122</f>
        <v>0</v>
      </c>
      <c r="R122" s="44"/>
      <c r="S122" s="44"/>
      <c r="T122" s="44"/>
      <c r="W122" s="45"/>
      <c r="X122" s="45"/>
    </row>
    <row r="123" spans="1:24" s="41" customFormat="1" ht="31.5" x14ac:dyDescent="0.2">
      <c r="A123" s="42">
        <v>10</v>
      </c>
      <c r="B123" s="43" t="str">
        <f>'[2]54.31'!B123</f>
        <v>TrườngTHPT Lê Lợi (Số 5 Quảng Trạch)</v>
      </c>
      <c r="C123" s="44">
        <f t="shared" si="14"/>
        <v>7697</v>
      </c>
      <c r="D123" s="44"/>
      <c r="E123" s="44">
        <f>'[2]54.31'!E123</f>
        <v>7697</v>
      </c>
      <c r="F123" s="44"/>
      <c r="G123" s="44">
        <f t="shared" si="15"/>
        <v>0</v>
      </c>
      <c r="H123" s="44"/>
      <c r="I123" s="44"/>
      <c r="J123" s="44">
        <f t="shared" si="16"/>
        <v>7688</v>
      </c>
      <c r="K123" s="44"/>
      <c r="L123" s="44">
        <f>'[2]54.31'!L123</f>
        <v>7688</v>
      </c>
      <c r="M123" s="44"/>
      <c r="N123" s="44">
        <f t="shared" si="17"/>
        <v>0</v>
      </c>
      <c r="O123" s="44"/>
      <c r="P123" s="44"/>
      <c r="Q123" s="44">
        <f>'[2]54.31'!Q123</f>
        <v>9</v>
      </c>
      <c r="R123" s="44"/>
      <c r="S123" s="44"/>
      <c r="T123" s="44"/>
      <c r="W123" s="45"/>
      <c r="X123" s="45"/>
    </row>
    <row r="124" spans="1:24" s="41" customFormat="1" ht="31.5" x14ac:dyDescent="0.2">
      <c r="A124" s="42">
        <v>11</v>
      </c>
      <c r="B124" s="43" t="str">
        <f>'[2]54.31'!B124</f>
        <v>TrườngTHPT Lê Quý Đôn ( số 1 BT)</v>
      </c>
      <c r="C124" s="44">
        <f t="shared" si="14"/>
        <v>12835</v>
      </c>
      <c r="D124" s="44"/>
      <c r="E124" s="44">
        <f>'[2]54.31'!E124</f>
        <v>12835</v>
      </c>
      <c r="F124" s="44"/>
      <c r="G124" s="44">
        <f t="shared" si="15"/>
        <v>0</v>
      </c>
      <c r="H124" s="44"/>
      <c r="I124" s="44"/>
      <c r="J124" s="44">
        <f t="shared" si="16"/>
        <v>12829</v>
      </c>
      <c r="K124" s="44"/>
      <c r="L124" s="44">
        <f>'[2]54.31'!L124</f>
        <v>12829</v>
      </c>
      <c r="M124" s="44"/>
      <c r="N124" s="44">
        <f t="shared" si="17"/>
        <v>0</v>
      </c>
      <c r="O124" s="44"/>
      <c r="P124" s="44"/>
      <c r="Q124" s="44">
        <f>'[2]54.31'!Q124</f>
        <v>6</v>
      </c>
      <c r="R124" s="44"/>
      <c r="S124" s="44"/>
      <c r="T124" s="44"/>
      <c r="W124" s="45"/>
      <c r="X124" s="45"/>
    </row>
    <row r="125" spans="1:24" s="41" customFormat="1" ht="31.5" x14ac:dyDescent="0.2">
      <c r="A125" s="42">
        <v>12</v>
      </c>
      <c r="B125" s="43" t="str">
        <f>'[2]54.31'!B125</f>
        <v>Trường THPT Hựng Vương (số 2 BT)</v>
      </c>
      <c r="C125" s="44">
        <f t="shared" si="14"/>
        <v>7088</v>
      </c>
      <c r="D125" s="44"/>
      <c r="E125" s="44">
        <f>'[2]54.31'!E125</f>
        <v>7088</v>
      </c>
      <c r="F125" s="44"/>
      <c r="G125" s="44">
        <f t="shared" si="15"/>
        <v>0</v>
      </c>
      <c r="H125" s="44"/>
      <c r="I125" s="44"/>
      <c r="J125" s="44">
        <f t="shared" si="16"/>
        <v>7088</v>
      </c>
      <c r="K125" s="44"/>
      <c r="L125" s="44">
        <f>'[2]54.31'!L125</f>
        <v>7088</v>
      </c>
      <c r="M125" s="44"/>
      <c r="N125" s="44">
        <f t="shared" si="17"/>
        <v>0</v>
      </c>
      <c r="O125" s="44"/>
      <c r="P125" s="44"/>
      <c r="Q125" s="44">
        <f>'[2]54.31'!Q125</f>
        <v>0</v>
      </c>
      <c r="R125" s="44"/>
      <c r="S125" s="44"/>
      <c r="T125" s="44"/>
      <c r="W125" s="45"/>
      <c r="X125" s="45"/>
    </row>
    <row r="126" spans="1:24" s="41" customFormat="1" ht="31.5" x14ac:dyDescent="0.2">
      <c r="A126" s="42">
        <v>13</v>
      </c>
      <c r="B126" s="43" t="str">
        <f>'[2]54.31'!B126</f>
        <v>TrườngTHPT Trần Phú (Số 3 BT)</v>
      </c>
      <c r="C126" s="44">
        <f t="shared" si="14"/>
        <v>8182</v>
      </c>
      <c r="D126" s="44"/>
      <c r="E126" s="44">
        <f>'[2]54.31'!E126</f>
        <v>8182</v>
      </c>
      <c r="F126" s="44"/>
      <c r="G126" s="44">
        <f t="shared" si="15"/>
        <v>0</v>
      </c>
      <c r="H126" s="44"/>
      <c r="I126" s="44"/>
      <c r="J126" s="44">
        <f t="shared" si="16"/>
        <v>8182</v>
      </c>
      <c r="K126" s="44"/>
      <c r="L126" s="44">
        <f>'[2]54.31'!L126</f>
        <v>8182</v>
      </c>
      <c r="M126" s="44"/>
      <c r="N126" s="44">
        <f t="shared" si="17"/>
        <v>0</v>
      </c>
      <c r="O126" s="44"/>
      <c r="P126" s="44"/>
      <c r="Q126" s="44">
        <f>'[2]54.31'!Q126</f>
        <v>0</v>
      </c>
      <c r="R126" s="44"/>
      <c r="S126" s="44"/>
      <c r="T126" s="44"/>
      <c r="W126" s="45"/>
      <c r="X126" s="45"/>
    </row>
    <row r="127" spans="1:24" s="41" customFormat="1" ht="31.5" x14ac:dyDescent="0.2">
      <c r="A127" s="42">
        <v>14</v>
      </c>
      <c r="B127" s="43" t="str">
        <f>'[2]54.31'!B127</f>
        <v>TrườngTHPT Nguyễn Trải (Số 4 BT)</v>
      </c>
      <c r="C127" s="44">
        <f t="shared" si="14"/>
        <v>11132</v>
      </c>
      <c r="D127" s="44"/>
      <c r="E127" s="44">
        <f>'[2]54.31'!E127</f>
        <v>11132</v>
      </c>
      <c r="F127" s="44"/>
      <c r="G127" s="44">
        <f t="shared" si="15"/>
        <v>0</v>
      </c>
      <c r="H127" s="44"/>
      <c r="I127" s="44"/>
      <c r="J127" s="44">
        <f t="shared" si="16"/>
        <v>11132</v>
      </c>
      <c r="K127" s="44"/>
      <c r="L127" s="44">
        <f>'[2]54.31'!L127</f>
        <v>11132</v>
      </c>
      <c r="M127" s="44"/>
      <c r="N127" s="44">
        <f t="shared" si="17"/>
        <v>0</v>
      </c>
      <c r="O127" s="44"/>
      <c r="P127" s="44"/>
      <c r="Q127" s="44">
        <f>'[2]54.31'!Q127</f>
        <v>0</v>
      </c>
      <c r="R127" s="44"/>
      <c r="S127" s="44"/>
      <c r="T127" s="44"/>
      <c r="W127" s="45"/>
      <c r="X127" s="45"/>
    </row>
    <row r="128" spans="1:24" s="41" customFormat="1" ht="31.5" x14ac:dyDescent="0.2">
      <c r="A128" s="42">
        <v>15</v>
      </c>
      <c r="B128" s="43" t="str">
        <f>'[2]54.31'!B128</f>
        <v>Trường THPT Ngô Quyền ( Số 5 BT)</v>
      </c>
      <c r="C128" s="44">
        <f t="shared" si="14"/>
        <v>7043</v>
      </c>
      <c r="D128" s="44"/>
      <c r="E128" s="44">
        <f>'[2]54.31'!E128</f>
        <v>7043</v>
      </c>
      <c r="F128" s="44"/>
      <c r="G128" s="44">
        <f t="shared" si="15"/>
        <v>0</v>
      </c>
      <c r="H128" s="44"/>
      <c r="I128" s="44"/>
      <c r="J128" s="44">
        <f t="shared" si="16"/>
        <v>7043</v>
      </c>
      <c r="K128" s="44"/>
      <c r="L128" s="44">
        <f>'[2]54.31'!L128</f>
        <v>7043</v>
      </c>
      <c r="M128" s="44"/>
      <c r="N128" s="44">
        <f t="shared" si="17"/>
        <v>0</v>
      </c>
      <c r="O128" s="44"/>
      <c r="P128" s="44"/>
      <c r="Q128" s="44">
        <f>'[2]54.31'!Q128</f>
        <v>0</v>
      </c>
      <c r="R128" s="44"/>
      <c r="S128" s="44"/>
      <c r="T128" s="44"/>
      <c r="W128" s="45"/>
      <c r="X128" s="45"/>
    </row>
    <row r="129" spans="1:24" s="41" customFormat="1" ht="31.5" x14ac:dyDescent="0.2">
      <c r="A129" s="42">
        <v>16</v>
      </c>
      <c r="B129" s="43" t="str">
        <f>'[2]54.31'!B129</f>
        <v>Trường THPT chuyên QB ( Võ Nguyên Giáp)</v>
      </c>
      <c r="C129" s="44">
        <f t="shared" si="14"/>
        <v>20612</v>
      </c>
      <c r="D129" s="44"/>
      <c r="E129" s="44">
        <f>'[2]54.31'!E129</f>
        <v>20612</v>
      </c>
      <c r="F129" s="44"/>
      <c r="G129" s="44">
        <f t="shared" si="15"/>
        <v>0</v>
      </c>
      <c r="H129" s="44"/>
      <c r="I129" s="44"/>
      <c r="J129" s="44">
        <f t="shared" si="16"/>
        <v>20112</v>
      </c>
      <c r="K129" s="44"/>
      <c r="L129" s="44">
        <f>'[2]54.31'!L129</f>
        <v>20112</v>
      </c>
      <c r="M129" s="44"/>
      <c r="N129" s="44">
        <f t="shared" si="17"/>
        <v>0</v>
      </c>
      <c r="O129" s="44"/>
      <c r="P129" s="44"/>
      <c r="Q129" s="44">
        <f>'[2]54.31'!Q129</f>
        <v>500</v>
      </c>
      <c r="R129" s="44"/>
      <c r="S129" s="44"/>
      <c r="T129" s="44"/>
      <c r="W129" s="45"/>
      <c r="X129" s="45"/>
    </row>
    <row r="130" spans="1:24" s="41" customFormat="1" x14ac:dyDescent="0.2">
      <c r="A130" s="42">
        <v>17</v>
      </c>
      <c r="B130" s="43" t="str">
        <f>'[2]54.31'!B130</f>
        <v>TrườngTHPT Đào Duy Từ</v>
      </c>
      <c r="C130" s="44">
        <f t="shared" si="14"/>
        <v>11712</v>
      </c>
      <c r="D130" s="44"/>
      <c r="E130" s="44">
        <f>'[2]54.31'!E130</f>
        <v>11712</v>
      </c>
      <c r="F130" s="44"/>
      <c r="G130" s="44">
        <f t="shared" si="15"/>
        <v>0</v>
      </c>
      <c r="H130" s="44"/>
      <c r="I130" s="44"/>
      <c r="J130" s="44">
        <f t="shared" si="16"/>
        <v>11712</v>
      </c>
      <c r="K130" s="44"/>
      <c r="L130" s="44">
        <f>'[2]54.31'!L130</f>
        <v>11712</v>
      </c>
      <c r="M130" s="44"/>
      <c r="N130" s="44">
        <f t="shared" si="17"/>
        <v>0</v>
      </c>
      <c r="O130" s="44"/>
      <c r="P130" s="44"/>
      <c r="Q130" s="44">
        <f>'[2]54.31'!Q130</f>
        <v>0</v>
      </c>
      <c r="R130" s="44"/>
      <c r="S130" s="44"/>
      <c r="T130" s="44"/>
      <c r="W130" s="45"/>
      <c r="X130" s="45"/>
    </row>
    <row r="131" spans="1:24" s="41" customFormat="1" x14ac:dyDescent="0.2">
      <c r="A131" s="42">
        <v>18</v>
      </c>
      <c r="B131" s="43" t="str">
        <f>'[2]54.31'!B131</f>
        <v>Trường THPT Đồng Hới</v>
      </c>
      <c r="C131" s="44">
        <f t="shared" si="14"/>
        <v>7415</v>
      </c>
      <c r="D131" s="44"/>
      <c r="E131" s="44">
        <f>'[2]54.31'!E131</f>
        <v>7415</v>
      </c>
      <c r="F131" s="44"/>
      <c r="G131" s="44">
        <f t="shared" si="15"/>
        <v>0</v>
      </c>
      <c r="H131" s="44"/>
      <c r="I131" s="44"/>
      <c r="J131" s="44">
        <f t="shared" si="16"/>
        <v>7415</v>
      </c>
      <c r="K131" s="44"/>
      <c r="L131" s="44">
        <f>'[2]54.31'!L131</f>
        <v>7415</v>
      </c>
      <c r="M131" s="44"/>
      <c r="N131" s="44">
        <f t="shared" si="17"/>
        <v>0</v>
      </c>
      <c r="O131" s="44"/>
      <c r="P131" s="44"/>
      <c r="Q131" s="44">
        <f>'[2]54.31'!Q131</f>
        <v>0</v>
      </c>
      <c r="R131" s="44"/>
      <c r="S131" s="44"/>
      <c r="T131" s="44"/>
      <c r="W131" s="45"/>
      <c r="X131" s="45"/>
    </row>
    <row r="132" spans="1:24" s="41" customFormat="1" ht="31.5" x14ac:dyDescent="0.2">
      <c r="A132" s="42">
        <v>19</v>
      </c>
      <c r="B132" s="43" t="str">
        <f>'[2]54.31'!B132</f>
        <v>Trường THPT Phan Đình Phùng</v>
      </c>
      <c r="C132" s="44">
        <f t="shared" si="14"/>
        <v>9842</v>
      </c>
      <c r="D132" s="44"/>
      <c r="E132" s="44">
        <f>'[2]54.31'!E132</f>
        <v>9842</v>
      </c>
      <c r="F132" s="44"/>
      <c r="G132" s="44">
        <f t="shared" si="15"/>
        <v>0</v>
      </c>
      <c r="H132" s="44"/>
      <c r="I132" s="44"/>
      <c r="J132" s="44">
        <f t="shared" si="16"/>
        <v>9842</v>
      </c>
      <c r="K132" s="44"/>
      <c r="L132" s="44">
        <f>'[2]54.31'!L132</f>
        <v>9842</v>
      </c>
      <c r="M132" s="44"/>
      <c r="N132" s="44">
        <f t="shared" si="17"/>
        <v>0</v>
      </c>
      <c r="O132" s="44"/>
      <c r="P132" s="44"/>
      <c r="Q132" s="44">
        <f>'[2]54.31'!Q132</f>
        <v>0</v>
      </c>
      <c r="R132" s="44"/>
      <c r="S132" s="44"/>
      <c r="T132" s="44"/>
      <c r="W132" s="45"/>
      <c r="X132" s="45"/>
    </row>
    <row r="133" spans="1:24" s="41" customFormat="1" x14ac:dyDescent="0.2">
      <c r="A133" s="42">
        <v>20</v>
      </c>
      <c r="B133" s="43" t="str">
        <f>'[2]54.31'!B133</f>
        <v>Trường THPT Ninh Châu</v>
      </c>
      <c r="C133" s="44">
        <f t="shared" si="14"/>
        <v>9275</v>
      </c>
      <c r="D133" s="44"/>
      <c r="E133" s="44">
        <f>'[2]54.31'!E133</f>
        <v>9275</v>
      </c>
      <c r="F133" s="44"/>
      <c r="G133" s="44">
        <f t="shared" si="15"/>
        <v>0</v>
      </c>
      <c r="H133" s="44"/>
      <c r="I133" s="44"/>
      <c r="J133" s="44">
        <f t="shared" si="16"/>
        <v>9246</v>
      </c>
      <c r="K133" s="44"/>
      <c r="L133" s="44">
        <f>'[2]54.31'!L133</f>
        <v>9246</v>
      </c>
      <c r="M133" s="44"/>
      <c r="N133" s="44">
        <f t="shared" si="17"/>
        <v>0</v>
      </c>
      <c r="O133" s="44"/>
      <c r="P133" s="44"/>
      <c r="Q133" s="44">
        <f>'[2]54.31'!Q133</f>
        <v>29</v>
      </c>
      <c r="R133" s="44"/>
      <c r="S133" s="44"/>
      <c r="T133" s="44"/>
      <c r="W133" s="45"/>
      <c r="X133" s="45"/>
    </row>
    <row r="134" spans="1:24" s="41" customFormat="1" x14ac:dyDescent="0.2">
      <c r="A134" s="42">
        <v>21</v>
      </c>
      <c r="B134" s="43" t="str">
        <f>'[2]54.31'!B134</f>
        <v>Trường THPT Quảng Ninh</v>
      </c>
      <c r="C134" s="44">
        <f t="shared" si="14"/>
        <v>8656</v>
      </c>
      <c r="D134" s="44"/>
      <c r="E134" s="44">
        <f>'[2]54.31'!E134</f>
        <v>8656</v>
      </c>
      <c r="F134" s="44"/>
      <c r="G134" s="44">
        <f t="shared" si="15"/>
        <v>0</v>
      </c>
      <c r="H134" s="44"/>
      <c r="I134" s="44"/>
      <c r="J134" s="44">
        <f t="shared" si="16"/>
        <v>8640</v>
      </c>
      <c r="K134" s="44"/>
      <c r="L134" s="44">
        <f>'[2]54.31'!L134</f>
        <v>8640</v>
      </c>
      <c r="M134" s="44"/>
      <c r="N134" s="44">
        <f t="shared" si="17"/>
        <v>0</v>
      </c>
      <c r="O134" s="44"/>
      <c r="P134" s="44"/>
      <c r="Q134" s="44">
        <f>'[2]54.31'!Q134</f>
        <v>16</v>
      </c>
      <c r="R134" s="44"/>
      <c r="S134" s="44"/>
      <c r="T134" s="44"/>
      <c r="W134" s="45"/>
      <c r="X134" s="45"/>
    </row>
    <row r="135" spans="1:24" s="41" customFormat="1" ht="31.5" x14ac:dyDescent="0.2">
      <c r="A135" s="42">
        <v>22</v>
      </c>
      <c r="B135" s="43" t="str">
        <f>'[2]54.31'!B135</f>
        <v>Trường THPT Nguyễn Hữu Cảnh</v>
      </c>
      <c r="C135" s="44">
        <f t="shared" si="14"/>
        <v>9153</v>
      </c>
      <c r="D135" s="44"/>
      <c r="E135" s="44">
        <f>'[2]54.31'!E135</f>
        <v>9153</v>
      </c>
      <c r="F135" s="44"/>
      <c r="G135" s="44">
        <f t="shared" si="15"/>
        <v>0</v>
      </c>
      <c r="H135" s="44"/>
      <c r="I135" s="44"/>
      <c r="J135" s="44">
        <f t="shared" si="16"/>
        <v>9153</v>
      </c>
      <c r="K135" s="44"/>
      <c r="L135" s="44">
        <f>'[2]54.31'!L135</f>
        <v>9153</v>
      </c>
      <c r="M135" s="44"/>
      <c r="N135" s="44">
        <f t="shared" si="17"/>
        <v>0</v>
      </c>
      <c r="O135" s="44"/>
      <c r="P135" s="44"/>
      <c r="Q135" s="44">
        <f>'[2]54.31'!Q135</f>
        <v>0</v>
      </c>
      <c r="R135" s="44"/>
      <c r="S135" s="44"/>
      <c r="T135" s="44"/>
      <c r="W135" s="45"/>
      <c r="X135" s="45"/>
    </row>
    <row r="136" spans="1:24" s="41" customFormat="1" x14ac:dyDescent="0.2">
      <c r="A136" s="42">
        <v>23</v>
      </c>
      <c r="B136" s="43" t="str">
        <f>'[2]54.31'!B136</f>
        <v>Trường THPT Lệ Thủy</v>
      </c>
      <c r="C136" s="44">
        <f t="shared" si="14"/>
        <v>9756</v>
      </c>
      <c r="D136" s="44"/>
      <c r="E136" s="44">
        <f>'[2]54.31'!E136</f>
        <v>9756</v>
      </c>
      <c r="F136" s="44"/>
      <c r="G136" s="44">
        <f t="shared" si="15"/>
        <v>0</v>
      </c>
      <c r="H136" s="44"/>
      <c r="I136" s="44"/>
      <c r="J136" s="44">
        <f t="shared" si="16"/>
        <v>9256</v>
      </c>
      <c r="K136" s="44"/>
      <c r="L136" s="44">
        <f>'[2]54.31'!L136</f>
        <v>9256</v>
      </c>
      <c r="M136" s="44"/>
      <c r="N136" s="44">
        <f t="shared" si="17"/>
        <v>0</v>
      </c>
      <c r="O136" s="44"/>
      <c r="P136" s="44"/>
      <c r="Q136" s="44">
        <f>'[2]54.31'!Q136</f>
        <v>500</v>
      </c>
      <c r="R136" s="44"/>
      <c r="S136" s="44"/>
      <c r="T136" s="44"/>
      <c r="W136" s="45"/>
      <c r="X136" s="45"/>
    </row>
    <row r="137" spans="1:24" s="41" customFormat="1" ht="31.5" x14ac:dyDescent="0.2">
      <c r="A137" s="42">
        <v>24</v>
      </c>
      <c r="B137" s="43" t="str">
        <f>'[2]54.31'!B137</f>
        <v>Trường THPT Hoàng Hoa Thám</v>
      </c>
      <c r="C137" s="44">
        <f t="shared" si="14"/>
        <v>8302</v>
      </c>
      <c r="D137" s="44"/>
      <c r="E137" s="44">
        <f>'[2]54.31'!E137</f>
        <v>8302</v>
      </c>
      <c r="F137" s="44"/>
      <c r="G137" s="44">
        <f t="shared" si="15"/>
        <v>0</v>
      </c>
      <c r="H137" s="44"/>
      <c r="I137" s="44"/>
      <c r="J137" s="44">
        <f t="shared" si="16"/>
        <v>8302</v>
      </c>
      <c r="K137" s="44"/>
      <c r="L137" s="44">
        <f>'[2]54.31'!L137</f>
        <v>8302</v>
      </c>
      <c r="M137" s="44"/>
      <c r="N137" s="44">
        <f t="shared" si="17"/>
        <v>0</v>
      </c>
      <c r="O137" s="44"/>
      <c r="P137" s="44"/>
      <c r="Q137" s="44">
        <f>'[2]54.31'!Q137</f>
        <v>0</v>
      </c>
      <c r="R137" s="44"/>
      <c r="S137" s="44"/>
      <c r="T137" s="44"/>
      <c r="W137" s="45"/>
      <c r="X137" s="45"/>
    </row>
    <row r="138" spans="1:24" s="41" customFormat="1" x14ac:dyDescent="0.2">
      <c r="A138" s="42">
        <v>25</v>
      </c>
      <c r="B138" s="43" t="str">
        <f>'[2]54.31'!B138</f>
        <v>Trường THPT Trần Hưng Đạo</v>
      </c>
      <c r="C138" s="44">
        <f t="shared" si="14"/>
        <v>12311</v>
      </c>
      <c r="D138" s="44"/>
      <c r="E138" s="44">
        <f>'[2]54.31'!E138</f>
        <v>12311</v>
      </c>
      <c r="F138" s="44"/>
      <c r="G138" s="44">
        <f t="shared" si="15"/>
        <v>0</v>
      </c>
      <c r="H138" s="44"/>
      <c r="I138" s="44"/>
      <c r="J138" s="44">
        <f t="shared" si="16"/>
        <v>12311</v>
      </c>
      <c r="K138" s="44"/>
      <c r="L138" s="44">
        <f>'[2]54.31'!L138</f>
        <v>12311</v>
      </c>
      <c r="M138" s="44"/>
      <c r="N138" s="44">
        <f t="shared" si="17"/>
        <v>0</v>
      </c>
      <c r="O138" s="44"/>
      <c r="P138" s="44"/>
      <c r="Q138" s="44">
        <f>'[2]54.31'!Q138</f>
        <v>0</v>
      </c>
      <c r="R138" s="44"/>
      <c r="S138" s="44"/>
      <c r="T138" s="44"/>
      <c r="W138" s="45"/>
      <c r="X138" s="45"/>
    </row>
    <row r="139" spans="1:24" s="41" customFormat="1" x14ac:dyDescent="0.2">
      <c r="A139" s="42">
        <v>26</v>
      </c>
      <c r="B139" s="43" t="str">
        <f>'[2]54.31'!B139</f>
        <v>Trường THPT KT Lệ Thủy</v>
      </c>
      <c r="C139" s="44">
        <f t="shared" si="14"/>
        <v>5013</v>
      </c>
      <c r="D139" s="44"/>
      <c r="E139" s="44">
        <f>'[2]54.31'!E139</f>
        <v>5013</v>
      </c>
      <c r="F139" s="44"/>
      <c r="G139" s="44">
        <f t="shared" si="15"/>
        <v>0</v>
      </c>
      <c r="H139" s="44"/>
      <c r="I139" s="44"/>
      <c r="J139" s="44">
        <f t="shared" si="16"/>
        <v>5007</v>
      </c>
      <c r="K139" s="44"/>
      <c r="L139" s="44">
        <f>'[2]54.31'!L139</f>
        <v>5007</v>
      </c>
      <c r="M139" s="44"/>
      <c r="N139" s="44">
        <f t="shared" si="17"/>
        <v>0</v>
      </c>
      <c r="O139" s="44"/>
      <c r="P139" s="44"/>
      <c r="Q139" s="44">
        <f>'[2]54.31'!Q139</f>
        <v>6</v>
      </c>
      <c r="R139" s="44"/>
      <c r="S139" s="44"/>
      <c r="T139" s="44"/>
      <c r="W139" s="45"/>
      <c r="X139" s="45"/>
    </row>
    <row r="140" spans="1:24" s="41" customFormat="1" ht="33.75" customHeight="1" x14ac:dyDescent="0.2">
      <c r="A140" s="42">
        <v>27</v>
      </c>
      <c r="B140" s="43" t="str">
        <f>'[2]54.31'!B140</f>
        <v>Trường THPT Nguyễn Chí Thanh</v>
      </c>
      <c r="C140" s="44">
        <f t="shared" si="14"/>
        <v>6926</v>
      </c>
      <c r="D140" s="44"/>
      <c r="E140" s="44">
        <f>'[2]54.31'!E140</f>
        <v>6926</v>
      </c>
      <c r="F140" s="44"/>
      <c r="G140" s="44">
        <f t="shared" si="15"/>
        <v>0</v>
      </c>
      <c r="H140" s="44"/>
      <c r="I140" s="44"/>
      <c r="J140" s="44">
        <f t="shared" si="16"/>
        <v>6926</v>
      </c>
      <c r="K140" s="44"/>
      <c r="L140" s="44">
        <f>'[2]54.31'!L140</f>
        <v>6926</v>
      </c>
      <c r="M140" s="44"/>
      <c r="N140" s="44">
        <f t="shared" si="17"/>
        <v>0</v>
      </c>
      <c r="O140" s="44"/>
      <c r="P140" s="44"/>
      <c r="Q140" s="44">
        <f>'[2]54.31'!Q140</f>
        <v>0</v>
      </c>
      <c r="R140" s="44"/>
      <c r="S140" s="44"/>
      <c r="T140" s="44"/>
      <c r="W140" s="45"/>
      <c r="X140" s="45"/>
    </row>
    <row r="141" spans="1:24" s="41" customFormat="1" ht="31.5" customHeight="1" x14ac:dyDescent="0.2">
      <c r="A141" s="42">
        <v>28</v>
      </c>
      <c r="B141" s="43" t="str">
        <f>'[2]54.31'!B141</f>
        <v>Trường THPT &amp; THCS  Hoá Tiến</v>
      </c>
      <c r="C141" s="44">
        <f t="shared" si="14"/>
        <v>10243</v>
      </c>
      <c r="D141" s="44"/>
      <c r="E141" s="44">
        <f>'[2]54.31'!E141</f>
        <v>10243</v>
      </c>
      <c r="F141" s="44"/>
      <c r="G141" s="44">
        <f t="shared" si="15"/>
        <v>0</v>
      </c>
      <c r="H141" s="44"/>
      <c r="I141" s="44"/>
      <c r="J141" s="44">
        <f t="shared" si="16"/>
        <v>8722</v>
      </c>
      <c r="K141" s="44"/>
      <c r="L141" s="44">
        <f>'[2]54.31'!L141</f>
        <v>8722</v>
      </c>
      <c r="M141" s="44"/>
      <c r="N141" s="44">
        <f t="shared" si="17"/>
        <v>0</v>
      </c>
      <c r="O141" s="44"/>
      <c r="P141" s="44"/>
      <c r="Q141" s="44">
        <f>'[2]54.31'!Q141</f>
        <v>1521</v>
      </c>
      <c r="R141" s="44"/>
      <c r="S141" s="44"/>
      <c r="T141" s="44"/>
      <c r="W141" s="45"/>
      <c r="X141" s="45"/>
    </row>
    <row r="142" spans="1:24" s="41" customFormat="1" ht="34.5" customHeight="1" x14ac:dyDescent="0.2">
      <c r="A142" s="42">
        <v>29</v>
      </c>
      <c r="B142" s="43" t="str">
        <f>'[2]54.31'!B142</f>
        <v>Trường THPT &amp; THCS  Bắc Sơn</v>
      </c>
      <c r="C142" s="44">
        <f t="shared" si="14"/>
        <v>8420</v>
      </c>
      <c r="D142" s="44"/>
      <c r="E142" s="44">
        <f>'[2]54.31'!E142</f>
        <v>8420</v>
      </c>
      <c r="F142" s="44"/>
      <c r="G142" s="44">
        <f t="shared" si="15"/>
        <v>0</v>
      </c>
      <c r="H142" s="44"/>
      <c r="I142" s="44"/>
      <c r="J142" s="44">
        <f t="shared" si="16"/>
        <v>8420</v>
      </c>
      <c r="K142" s="44"/>
      <c r="L142" s="44">
        <f>'[2]54.31'!L142</f>
        <v>8420</v>
      </c>
      <c r="M142" s="44"/>
      <c r="N142" s="44">
        <f t="shared" si="17"/>
        <v>0</v>
      </c>
      <c r="O142" s="44"/>
      <c r="P142" s="44"/>
      <c r="Q142" s="44">
        <f>'[2]54.31'!Q142</f>
        <v>0</v>
      </c>
      <c r="R142" s="44"/>
      <c r="S142" s="44"/>
      <c r="T142" s="44"/>
      <c r="W142" s="45"/>
      <c r="X142" s="45"/>
    </row>
    <row r="143" spans="1:24" s="41" customFormat="1" ht="30.75" customHeight="1" x14ac:dyDescent="0.2">
      <c r="A143" s="42">
        <v>30</v>
      </c>
      <c r="B143" s="43" t="str">
        <f>'[2]54.31'!B143</f>
        <v>Trường THPT &amp; THCS Việt Trung</v>
      </c>
      <c r="C143" s="44">
        <f t="shared" si="14"/>
        <v>8446</v>
      </c>
      <c r="D143" s="44"/>
      <c r="E143" s="44">
        <f>'[2]54.31'!E143</f>
        <v>8446</v>
      </c>
      <c r="F143" s="44"/>
      <c r="G143" s="44">
        <f t="shared" si="15"/>
        <v>0</v>
      </c>
      <c r="H143" s="44"/>
      <c r="I143" s="44"/>
      <c r="J143" s="44">
        <f t="shared" si="16"/>
        <v>8446</v>
      </c>
      <c r="K143" s="44"/>
      <c r="L143" s="44">
        <f>'[2]54.31'!L143</f>
        <v>8446</v>
      </c>
      <c r="M143" s="44"/>
      <c r="N143" s="44">
        <f t="shared" si="17"/>
        <v>0</v>
      </c>
      <c r="O143" s="44"/>
      <c r="P143" s="44"/>
      <c r="Q143" s="44">
        <f>'[2]54.31'!Q143</f>
        <v>0</v>
      </c>
      <c r="R143" s="44"/>
      <c r="S143" s="44"/>
      <c r="T143" s="44"/>
      <c r="W143" s="45"/>
      <c r="X143" s="45"/>
    </row>
    <row r="144" spans="1:24" s="41" customFormat="1" ht="37.5" customHeight="1" x14ac:dyDescent="0.2">
      <c r="A144" s="42">
        <v>31</v>
      </c>
      <c r="B144" s="43" t="str">
        <f>'[2]54.31'!B144</f>
        <v>Trường THPT &amp; THCS  Trung Hoá</v>
      </c>
      <c r="C144" s="44">
        <f t="shared" si="14"/>
        <v>10008</v>
      </c>
      <c r="D144" s="44"/>
      <c r="E144" s="44">
        <f>'[2]54.31'!E144</f>
        <v>10008</v>
      </c>
      <c r="F144" s="44"/>
      <c r="G144" s="44">
        <f t="shared" si="15"/>
        <v>0</v>
      </c>
      <c r="H144" s="44"/>
      <c r="I144" s="44"/>
      <c r="J144" s="44">
        <f t="shared" si="16"/>
        <v>10008</v>
      </c>
      <c r="K144" s="44"/>
      <c r="L144" s="44">
        <f>'[2]54.31'!L144</f>
        <v>10008</v>
      </c>
      <c r="M144" s="44"/>
      <c r="N144" s="44">
        <f t="shared" si="17"/>
        <v>0</v>
      </c>
      <c r="O144" s="44"/>
      <c r="P144" s="44"/>
      <c r="Q144" s="44">
        <f>'[2]54.31'!Q144</f>
        <v>0</v>
      </c>
      <c r="R144" s="44"/>
      <c r="S144" s="44"/>
      <c r="T144" s="44"/>
      <c r="W144" s="45"/>
      <c r="X144" s="45"/>
    </row>
    <row r="145" spans="1:24" s="41" customFormat="1" ht="35.25" customHeight="1" x14ac:dyDescent="0.2">
      <c r="A145" s="42">
        <v>32</v>
      </c>
      <c r="B145" s="43" t="str">
        <f>'[2]54.31'!B145</f>
        <v>Trường THPT &amp; THCS  Dương Văn An</v>
      </c>
      <c r="C145" s="44">
        <f t="shared" si="14"/>
        <v>6104</v>
      </c>
      <c r="D145" s="44"/>
      <c r="E145" s="44">
        <f>'[2]54.31'!E145</f>
        <v>6104</v>
      </c>
      <c r="F145" s="44"/>
      <c r="G145" s="44">
        <f t="shared" si="15"/>
        <v>0</v>
      </c>
      <c r="H145" s="44"/>
      <c r="I145" s="44"/>
      <c r="J145" s="44">
        <f t="shared" si="16"/>
        <v>6104</v>
      </c>
      <c r="K145" s="44"/>
      <c r="L145" s="44">
        <f>'[2]54.31'!L145</f>
        <v>6104</v>
      </c>
      <c r="M145" s="44"/>
      <c r="N145" s="44">
        <f t="shared" si="17"/>
        <v>0</v>
      </c>
      <c r="O145" s="44"/>
      <c r="P145" s="44"/>
      <c r="Q145" s="44">
        <f>'[2]54.31'!Q145</f>
        <v>0</v>
      </c>
      <c r="R145" s="44"/>
      <c r="S145" s="44"/>
      <c r="T145" s="44"/>
      <c r="W145" s="45"/>
      <c r="X145" s="45"/>
    </row>
    <row r="146" spans="1:24" s="41" customFormat="1" x14ac:dyDescent="0.2">
      <c r="A146" s="37" t="s">
        <v>35</v>
      </c>
      <c r="B146" s="40" t="s">
        <v>36</v>
      </c>
      <c r="C146" s="36">
        <f t="shared" ref="C146:T146" si="18">SUBTOTAL(9,C147:C148)</f>
        <v>4513</v>
      </c>
      <c r="D146" s="36">
        <f t="shared" si="18"/>
        <v>0</v>
      </c>
      <c r="E146" s="36">
        <f t="shared" si="18"/>
        <v>4513</v>
      </c>
      <c r="F146" s="36">
        <f t="shared" si="18"/>
        <v>0</v>
      </c>
      <c r="G146" s="36">
        <f t="shared" si="18"/>
        <v>0</v>
      </c>
      <c r="H146" s="36">
        <f t="shared" si="18"/>
        <v>0</v>
      </c>
      <c r="I146" s="36">
        <f t="shared" si="18"/>
        <v>0</v>
      </c>
      <c r="J146" s="36">
        <f t="shared" si="18"/>
        <v>4448</v>
      </c>
      <c r="K146" s="36"/>
      <c r="L146" s="36">
        <f t="shared" si="18"/>
        <v>4448</v>
      </c>
      <c r="M146" s="36">
        <f t="shared" si="18"/>
        <v>0</v>
      </c>
      <c r="N146" s="36">
        <f t="shared" si="18"/>
        <v>0</v>
      </c>
      <c r="O146" s="36">
        <f t="shared" si="18"/>
        <v>0</v>
      </c>
      <c r="P146" s="36">
        <f t="shared" si="18"/>
        <v>0</v>
      </c>
      <c r="Q146" s="36">
        <f t="shared" si="18"/>
        <v>65</v>
      </c>
      <c r="R146" s="36">
        <f t="shared" si="18"/>
        <v>0</v>
      </c>
      <c r="S146" s="37">
        <f t="shared" si="18"/>
        <v>0</v>
      </c>
      <c r="T146" s="37">
        <f t="shared" si="18"/>
        <v>0</v>
      </c>
      <c r="W146" s="45"/>
      <c r="X146" s="45"/>
    </row>
    <row r="147" spans="1:24" s="41" customFormat="1" x14ac:dyDescent="0.2">
      <c r="A147" s="42">
        <v>1</v>
      </c>
      <c r="B147" s="43" t="s">
        <v>37</v>
      </c>
      <c r="C147" s="44">
        <f>SUM(D147:F147)+G147</f>
        <v>1402</v>
      </c>
      <c r="D147" s="44"/>
      <c r="E147" s="44">
        <f>'[2]54.31'!E147</f>
        <v>1402</v>
      </c>
      <c r="F147" s="44"/>
      <c r="G147" s="44">
        <f>SUM(H147:I147)</f>
        <v>0</v>
      </c>
      <c r="H147" s="44"/>
      <c r="I147" s="44"/>
      <c r="J147" s="44">
        <f>SUM(L147:M147)+N147</f>
        <v>1337</v>
      </c>
      <c r="K147" s="44"/>
      <c r="L147" s="44">
        <f>'[2]54.31'!L147</f>
        <v>1337</v>
      </c>
      <c r="M147" s="44"/>
      <c r="N147" s="44">
        <f>SUM(O147:P147)</f>
        <v>0</v>
      </c>
      <c r="O147" s="44"/>
      <c r="P147" s="44"/>
      <c r="Q147" s="44">
        <f>'[2]54.31'!Q147</f>
        <v>65</v>
      </c>
      <c r="R147" s="44"/>
      <c r="S147" s="44"/>
      <c r="T147" s="44"/>
      <c r="W147" s="45"/>
      <c r="X147" s="45"/>
    </row>
    <row r="148" spans="1:24" s="41" customFormat="1" x14ac:dyDescent="0.2">
      <c r="A148" s="42">
        <v>2</v>
      </c>
      <c r="B148" s="43" t="s">
        <v>38</v>
      </c>
      <c r="C148" s="44">
        <f>SUM(D148:F148)+G148</f>
        <v>3111</v>
      </c>
      <c r="D148" s="44"/>
      <c r="E148" s="44">
        <f>'[2]54.31'!E148</f>
        <v>3111</v>
      </c>
      <c r="F148" s="44"/>
      <c r="G148" s="44">
        <f>SUM(H148:I148)</f>
        <v>0</v>
      </c>
      <c r="H148" s="44"/>
      <c r="I148" s="44"/>
      <c r="J148" s="44">
        <f>SUM(L148:M148)+N148</f>
        <v>3111</v>
      </c>
      <c r="K148" s="44"/>
      <c r="L148" s="44">
        <f>'[2]54.31'!L148</f>
        <v>3111</v>
      </c>
      <c r="M148" s="44"/>
      <c r="N148" s="44">
        <f>SUM(O148:P148)</f>
        <v>0</v>
      </c>
      <c r="O148" s="44"/>
      <c r="P148" s="44"/>
      <c r="Q148" s="44">
        <f>'[2]54.31'!Q148</f>
        <v>0</v>
      </c>
      <c r="R148" s="44"/>
      <c r="S148" s="44"/>
      <c r="T148" s="44"/>
      <c r="W148" s="45"/>
      <c r="X148" s="45"/>
    </row>
    <row r="149" spans="1:24" s="41" customFormat="1" x14ac:dyDescent="0.2">
      <c r="A149" s="37" t="s">
        <v>39</v>
      </c>
      <c r="B149" s="40" t="s">
        <v>40</v>
      </c>
      <c r="C149" s="36">
        <f t="shared" ref="C149:T149" si="19">SUBTOTAL(9,C150:C166)</f>
        <v>119880</v>
      </c>
      <c r="D149" s="36">
        <f t="shared" si="19"/>
        <v>0</v>
      </c>
      <c r="E149" s="36">
        <f>SUBTOTAL(9,E150:E166)</f>
        <v>119880</v>
      </c>
      <c r="F149" s="36">
        <f t="shared" si="19"/>
        <v>0</v>
      </c>
      <c r="G149" s="36">
        <f t="shared" si="19"/>
        <v>0</v>
      </c>
      <c r="H149" s="36">
        <f t="shared" si="19"/>
        <v>0</v>
      </c>
      <c r="I149" s="36">
        <f t="shared" si="19"/>
        <v>0</v>
      </c>
      <c r="J149" s="36">
        <f t="shared" si="19"/>
        <v>119295</v>
      </c>
      <c r="K149" s="36"/>
      <c r="L149" s="36">
        <f t="shared" si="19"/>
        <v>119295</v>
      </c>
      <c r="M149" s="36">
        <f t="shared" si="19"/>
        <v>0</v>
      </c>
      <c r="N149" s="36">
        <f t="shared" si="19"/>
        <v>0</v>
      </c>
      <c r="O149" s="36">
        <f t="shared" si="19"/>
        <v>0</v>
      </c>
      <c r="P149" s="36">
        <f t="shared" si="19"/>
        <v>0</v>
      </c>
      <c r="Q149" s="36">
        <f t="shared" si="19"/>
        <v>580</v>
      </c>
      <c r="R149" s="36">
        <f t="shared" si="19"/>
        <v>0</v>
      </c>
      <c r="S149" s="37">
        <f t="shared" si="19"/>
        <v>0</v>
      </c>
      <c r="T149" s="37">
        <f t="shared" si="19"/>
        <v>0</v>
      </c>
      <c r="W149" s="45"/>
      <c r="X149" s="45"/>
    </row>
    <row r="150" spans="1:24" s="41" customFormat="1" ht="31.5" x14ac:dyDescent="0.2">
      <c r="A150" s="42">
        <v>1</v>
      </c>
      <c r="B150" s="43" t="str">
        <f>'[2]54.31'!B150</f>
        <v>Trường trung học Kinh tế Q. bình</v>
      </c>
      <c r="C150" s="44">
        <f t="shared" ref="C150:C166" si="20">SUM(D150:F150)+G150</f>
        <v>9742</v>
      </c>
      <c r="D150" s="44"/>
      <c r="E150" s="44">
        <f>'[2]54.31'!E150</f>
        <v>9742</v>
      </c>
      <c r="F150" s="44"/>
      <c r="G150" s="44">
        <f t="shared" ref="G150:G157" si="21">SUM(H150:I150)</f>
        <v>0</v>
      </c>
      <c r="H150" s="44"/>
      <c r="I150" s="44"/>
      <c r="J150" s="44">
        <f t="shared" ref="J150:J166" si="22">SUM(L150:M150)+N150</f>
        <v>9742</v>
      </c>
      <c r="K150" s="44"/>
      <c r="L150" s="44">
        <f>'[2]54.31'!L150</f>
        <v>9742</v>
      </c>
      <c r="M150" s="44"/>
      <c r="N150" s="44">
        <f t="shared" ref="N150:N157" si="23">SUM(O150:P150)</f>
        <v>0</v>
      </c>
      <c r="O150" s="44"/>
      <c r="P150" s="44"/>
      <c r="Q150" s="44">
        <f>'[2]54.31'!Q150</f>
        <v>0</v>
      </c>
      <c r="R150" s="44"/>
      <c r="S150" s="44"/>
      <c r="T150" s="44"/>
      <c r="W150" s="45"/>
      <c r="X150" s="45"/>
    </row>
    <row r="151" spans="1:24" s="41" customFormat="1" ht="31.5" x14ac:dyDescent="0.2">
      <c r="A151" s="42">
        <v>2</v>
      </c>
      <c r="B151" s="43" t="str">
        <f>'[2]54.31'!B151</f>
        <v>Trường cao đẳng KT-CNN Q. Bình</v>
      </c>
      <c r="C151" s="44">
        <f t="shared" si="20"/>
        <v>19310</v>
      </c>
      <c r="D151" s="44"/>
      <c r="E151" s="44">
        <f>'[2]54.31'!E151</f>
        <v>19310</v>
      </c>
      <c r="F151" s="44"/>
      <c r="G151" s="44">
        <f t="shared" si="21"/>
        <v>0</v>
      </c>
      <c r="H151" s="44"/>
      <c r="I151" s="44"/>
      <c r="J151" s="44">
        <f t="shared" si="22"/>
        <v>19210</v>
      </c>
      <c r="K151" s="44"/>
      <c r="L151" s="44">
        <f>'[2]54.31'!L151</f>
        <v>19210</v>
      </c>
      <c r="M151" s="44"/>
      <c r="N151" s="44">
        <f t="shared" si="23"/>
        <v>0</v>
      </c>
      <c r="O151" s="44"/>
      <c r="P151" s="44"/>
      <c r="Q151" s="44">
        <f>'[2]54.31'!Q151</f>
        <v>100</v>
      </c>
      <c r="R151" s="44"/>
      <c r="S151" s="44"/>
      <c r="T151" s="44"/>
      <c r="W151" s="45"/>
      <c r="X151" s="45"/>
    </row>
    <row r="152" spans="1:24" s="41" customFormat="1" x14ac:dyDescent="0.2">
      <c r="A152" s="42">
        <v>3</v>
      </c>
      <c r="B152" s="43" t="str">
        <f>'[2]54.31'!B152</f>
        <v>Trường Đại học Quảng Bình</v>
      </c>
      <c r="C152" s="44">
        <f t="shared" si="20"/>
        <v>34726</v>
      </c>
      <c r="D152" s="44"/>
      <c r="E152" s="44">
        <f>'[2]54.31'!E152</f>
        <v>34726</v>
      </c>
      <c r="F152" s="44"/>
      <c r="G152" s="44">
        <f t="shared" si="21"/>
        <v>0</v>
      </c>
      <c r="H152" s="44"/>
      <c r="I152" s="44"/>
      <c r="J152" s="44">
        <f t="shared" si="22"/>
        <v>34265</v>
      </c>
      <c r="K152" s="44"/>
      <c r="L152" s="44">
        <f>'[2]54.31'!L152</f>
        <v>34265</v>
      </c>
      <c r="M152" s="44"/>
      <c r="N152" s="44">
        <f t="shared" si="23"/>
        <v>0</v>
      </c>
      <c r="O152" s="44"/>
      <c r="P152" s="44"/>
      <c r="Q152" s="44">
        <f>'[2]54.31'!Q152</f>
        <v>461</v>
      </c>
      <c r="R152" s="44"/>
      <c r="S152" s="44"/>
      <c r="T152" s="44"/>
      <c r="W152" s="45"/>
      <c r="X152" s="45"/>
    </row>
    <row r="153" spans="1:24" s="41" customFormat="1" x14ac:dyDescent="0.2">
      <c r="A153" s="42">
        <v>4</v>
      </c>
      <c r="B153" s="43" t="str">
        <f>'[2]54.31'!B153</f>
        <v>Trung tâm GDTX tỉnh</v>
      </c>
      <c r="C153" s="44">
        <f t="shared" si="20"/>
        <v>1788</v>
      </c>
      <c r="D153" s="44"/>
      <c r="E153" s="44">
        <f>'[2]54.31'!E153</f>
        <v>1788</v>
      </c>
      <c r="F153" s="44"/>
      <c r="G153" s="44">
        <f t="shared" si="21"/>
        <v>0</v>
      </c>
      <c r="H153" s="44"/>
      <c r="I153" s="44"/>
      <c r="J153" s="44">
        <f t="shared" si="22"/>
        <v>1788</v>
      </c>
      <c r="K153" s="44"/>
      <c r="L153" s="44">
        <f>'[2]54.31'!L153</f>
        <v>1788</v>
      </c>
      <c r="M153" s="44"/>
      <c r="N153" s="44">
        <f t="shared" si="23"/>
        <v>0</v>
      </c>
      <c r="O153" s="44"/>
      <c r="P153" s="44"/>
      <c r="Q153" s="44">
        <f>'[2]54.31'!Q153</f>
        <v>0</v>
      </c>
      <c r="R153" s="44"/>
      <c r="S153" s="44"/>
      <c r="T153" s="44"/>
      <c r="W153" s="45"/>
      <c r="X153" s="45"/>
    </row>
    <row r="154" spans="1:24" s="41" customFormat="1" x14ac:dyDescent="0.2">
      <c r="A154" s="42">
        <v>5</v>
      </c>
      <c r="B154" s="43" t="str">
        <f>'[2]54.31'!B154</f>
        <v>Trường Chính trị tỉnh</v>
      </c>
      <c r="C154" s="44">
        <f t="shared" si="20"/>
        <v>11266</v>
      </c>
      <c r="D154" s="44"/>
      <c r="E154" s="44">
        <f>'[2]54.31'!E154</f>
        <v>11266</v>
      </c>
      <c r="F154" s="44"/>
      <c r="G154" s="44">
        <f t="shared" si="21"/>
        <v>0</v>
      </c>
      <c r="H154" s="44"/>
      <c r="I154" s="44"/>
      <c r="J154" s="44">
        <f t="shared" si="22"/>
        <v>11266</v>
      </c>
      <c r="K154" s="44"/>
      <c r="L154" s="44">
        <f>'[2]54.31'!L154</f>
        <v>11266</v>
      </c>
      <c r="M154" s="44"/>
      <c r="N154" s="44">
        <f t="shared" si="23"/>
        <v>0</v>
      </c>
      <c r="O154" s="44"/>
      <c r="P154" s="44"/>
      <c r="Q154" s="44">
        <f>'[2]54.31'!Q154</f>
        <v>0</v>
      </c>
      <c r="R154" s="44"/>
      <c r="S154" s="44"/>
      <c r="T154" s="44"/>
      <c r="W154" s="45"/>
      <c r="X154" s="45"/>
    </row>
    <row r="155" spans="1:24" s="41" customFormat="1" x14ac:dyDescent="0.2">
      <c r="A155" s="42">
        <v>6</v>
      </c>
      <c r="B155" s="43" t="str">
        <f>'[2]54.31'!B155</f>
        <v>Trường Cao đẳng nghề</v>
      </c>
      <c r="C155" s="44">
        <f t="shared" si="20"/>
        <v>15177</v>
      </c>
      <c r="D155" s="44"/>
      <c r="E155" s="44">
        <f>'[2]54.31'!E155</f>
        <v>15177</v>
      </c>
      <c r="F155" s="44"/>
      <c r="G155" s="44">
        <f t="shared" si="21"/>
        <v>0</v>
      </c>
      <c r="H155" s="44"/>
      <c r="I155" s="44"/>
      <c r="J155" s="44">
        <f t="shared" si="22"/>
        <v>15158</v>
      </c>
      <c r="K155" s="44"/>
      <c r="L155" s="44">
        <f>'[2]54.31'!L155</f>
        <v>15158</v>
      </c>
      <c r="M155" s="44"/>
      <c r="N155" s="44">
        <f t="shared" si="23"/>
        <v>0</v>
      </c>
      <c r="O155" s="44"/>
      <c r="P155" s="44"/>
      <c r="Q155" s="44">
        <f>'[2]54.31'!Q155</f>
        <v>19</v>
      </c>
      <c r="R155" s="44"/>
      <c r="S155" s="44"/>
      <c r="T155" s="44"/>
      <c r="W155" s="45"/>
      <c r="X155" s="45"/>
    </row>
    <row r="156" spans="1:24" s="41" customFormat="1" x14ac:dyDescent="0.2">
      <c r="A156" s="42">
        <v>7</v>
      </c>
      <c r="B156" s="43" t="str">
        <f>'[2]54.31'!B156</f>
        <v>Trung tâm Dịch vụ việc làm</v>
      </c>
      <c r="C156" s="44">
        <f t="shared" si="20"/>
        <v>3180</v>
      </c>
      <c r="D156" s="44"/>
      <c r="E156" s="44">
        <f>'[2]54.31'!E156</f>
        <v>3180</v>
      </c>
      <c r="F156" s="44"/>
      <c r="G156" s="44">
        <f t="shared" si="21"/>
        <v>0</v>
      </c>
      <c r="H156" s="44"/>
      <c r="I156" s="44"/>
      <c r="J156" s="44">
        <f t="shared" si="22"/>
        <v>3180</v>
      </c>
      <c r="K156" s="44"/>
      <c r="L156" s="44">
        <f>'[2]54.31'!L156</f>
        <v>3180</v>
      </c>
      <c r="M156" s="44"/>
      <c r="N156" s="44">
        <f t="shared" si="23"/>
        <v>0</v>
      </c>
      <c r="O156" s="44"/>
      <c r="P156" s="44"/>
      <c r="Q156" s="44">
        <f>'[2]54.31'!Q156</f>
        <v>0</v>
      </c>
      <c r="R156" s="44"/>
      <c r="S156" s="44"/>
      <c r="T156" s="44"/>
      <c r="W156" s="45"/>
      <c r="X156" s="45"/>
    </row>
    <row r="157" spans="1:24" s="41" customFormat="1" x14ac:dyDescent="0.2">
      <c r="A157" s="42">
        <v>8</v>
      </c>
      <c r="B157" s="43" t="str">
        <f>'[2]54.31'!B157</f>
        <v xml:space="preserve">Trung tâm dạy nghề Phụ nữ </v>
      </c>
      <c r="C157" s="44">
        <f t="shared" si="20"/>
        <v>1314</v>
      </c>
      <c r="D157" s="44"/>
      <c r="E157" s="44">
        <f>'[2]54.31'!E157</f>
        <v>1314</v>
      </c>
      <c r="F157" s="44"/>
      <c r="G157" s="44">
        <f t="shared" si="21"/>
        <v>0</v>
      </c>
      <c r="H157" s="44"/>
      <c r="I157" s="44"/>
      <c r="J157" s="44">
        <f t="shared" si="22"/>
        <v>1314</v>
      </c>
      <c r="K157" s="44"/>
      <c r="L157" s="44">
        <f>'[2]54.31'!L157</f>
        <v>1314</v>
      </c>
      <c r="M157" s="44"/>
      <c r="N157" s="44">
        <f t="shared" si="23"/>
        <v>0</v>
      </c>
      <c r="O157" s="44"/>
      <c r="P157" s="44"/>
      <c r="Q157" s="44">
        <f>'[2]54.31'!Q157</f>
        <v>0</v>
      </c>
      <c r="R157" s="44"/>
      <c r="S157" s="44"/>
      <c r="T157" s="44"/>
      <c r="W157" s="45"/>
      <c r="X157" s="45"/>
    </row>
    <row r="158" spans="1:24" s="41" customFormat="1" ht="31.5" x14ac:dyDescent="0.2">
      <c r="A158" s="42">
        <v>9</v>
      </c>
      <c r="B158" s="43" t="str">
        <f>'[2]54.31'!B158</f>
        <v>Trung tâm dạy nghề và hỗ trợ nông dân</v>
      </c>
      <c r="C158" s="44">
        <f t="shared" si="20"/>
        <v>724</v>
      </c>
      <c r="D158" s="44"/>
      <c r="E158" s="44">
        <f>'[2]54.31'!E158</f>
        <v>724</v>
      </c>
      <c r="F158" s="44"/>
      <c r="G158" s="44"/>
      <c r="H158" s="44"/>
      <c r="I158" s="44"/>
      <c r="J158" s="44">
        <f t="shared" si="22"/>
        <v>724</v>
      </c>
      <c r="K158" s="44"/>
      <c r="L158" s="44">
        <f>'[2]54.31'!L158</f>
        <v>724</v>
      </c>
      <c r="M158" s="44"/>
      <c r="N158" s="44"/>
      <c r="O158" s="44"/>
      <c r="P158" s="44"/>
      <c r="Q158" s="44">
        <f>'[2]54.31'!Q158</f>
        <v>0</v>
      </c>
      <c r="R158" s="44"/>
      <c r="S158" s="44"/>
      <c r="T158" s="44"/>
      <c r="W158" s="45"/>
      <c r="X158" s="45"/>
    </row>
    <row r="159" spans="1:24" s="41" customFormat="1" x14ac:dyDescent="0.2">
      <c r="A159" s="42">
        <v>10</v>
      </c>
      <c r="B159" s="43" t="str">
        <f>'[2]54.31'!B159</f>
        <v>Tung tâm DVVL Thanh niên</v>
      </c>
      <c r="C159" s="44">
        <f t="shared" si="20"/>
        <v>915</v>
      </c>
      <c r="D159" s="44"/>
      <c r="E159" s="44">
        <f>'[2]54.31'!E159</f>
        <v>915</v>
      </c>
      <c r="F159" s="44"/>
      <c r="G159" s="44">
        <f t="shared" ref="G159:G164" si="24">SUM(H159:I159)</f>
        <v>0</v>
      </c>
      <c r="H159" s="44"/>
      <c r="I159" s="44"/>
      <c r="J159" s="44">
        <f t="shared" si="22"/>
        <v>915</v>
      </c>
      <c r="K159" s="44"/>
      <c r="L159" s="44">
        <f>'[2]54.31'!L159</f>
        <v>915</v>
      </c>
      <c r="M159" s="44"/>
      <c r="N159" s="44">
        <f t="shared" ref="N159:N164" si="25">SUM(O159:P159)</f>
        <v>0</v>
      </c>
      <c r="O159" s="44"/>
      <c r="P159" s="44"/>
      <c r="Q159" s="44">
        <f>'[2]54.31'!Q159</f>
        <v>0</v>
      </c>
      <c r="R159" s="44"/>
      <c r="S159" s="44"/>
      <c r="T159" s="44"/>
      <c r="W159" s="45"/>
      <c r="X159" s="45"/>
    </row>
    <row r="160" spans="1:24" s="41" customFormat="1" x14ac:dyDescent="0.2">
      <c r="A160" s="42">
        <v>11</v>
      </c>
      <c r="B160" s="43" t="str">
        <f>'[2]54.31'!B160</f>
        <v>Trường Trung học Y tế</v>
      </c>
      <c r="C160" s="44">
        <f t="shared" si="20"/>
        <v>5873</v>
      </c>
      <c r="D160" s="44"/>
      <c r="E160" s="44">
        <f>'[2]54.31'!E160</f>
        <v>5873</v>
      </c>
      <c r="F160" s="44"/>
      <c r="G160" s="44">
        <f t="shared" si="24"/>
        <v>0</v>
      </c>
      <c r="H160" s="44"/>
      <c r="I160" s="44"/>
      <c r="J160" s="44">
        <f t="shared" si="22"/>
        <v>5873</v>
      </c>
      <c r="K160" s="44"/>
      <c r="L160" s="44">
        <f>'[2]54.31'!L160</f>
        <v>5873</v>
      </c>
      <c r="M160" s="44"/>
      <c r="N160" s="44">
        <f t="shared" si="25"/>
        <v>0</v>
      </c>
      <c r="O160" s="44"/>
      <c r="P160" s="44"/>
      <c r="Q160" s="44">
        <f>'[2]54.31'!Q160</f>
        <v>0</v>
      </c>
      <c r="R160" s="44"/>
      <c r="S160" s="44"/>
      <c r="T160" s="44"/>
      <c r="W160" s="45"/>
      <c r="X160" s="45"/>
    </row>
    <row r="161" spans="1:24" s="41" customFormat="1" x14ac:dyDescent="0.2">
      <c r="A161" s="42">
        <v>12</v>
      </c>
      <c r="B161" s="43" t="str">
        <f>'[2]54.31'!B161</f>
        <v xml:space="preserve"> Liên minh HTX</v>
      </c>
      <c r="C161" s="44">
        <f t="shared" si="20"/>
        <v>0</v>
      </c>
      <c r="D161" s="44"/>
      <c r="E161" s="44">
        <f>'[2]54.31'!E161</f>
        <v>0</v>
      </c>
      <c r="F161" s="44"/>
      <c r="G161" s="44">
        <f t="shared" si="24"/>
        <v>0</v>
      </c>
      <c r="H161" s="44"/>
      <c r="I161" s="44"/>
      <c r="J161" s="44">
        <f t="shared" si="22"/>
        <v>0</v>
      </c>
      <c r="K161" s="44"/>
      <c r="L161" s="44">
        <f>'[2]54.31'!L161</f>
        <v>0</v>
      </c>
      <c r="M161" s="44"/>
      <c r="N161" s="44">
        <f t="shared" si="25"/>
        <v>0</v>
      </c>
      <c r="O161" s="44"/>
      <c r="P161" s="44"/>
      <c r="Q161" s="44">
        <f>'[2]54.31'!Q161</f>
        <v>0</v>
      </c>
      <c r="R161" s="44"/>
      <c r="S161" s="44"/>
      <c r="T161" s="44"/>
      <c r="W161" s="45"/>
      <c r="X161" s="45"/>
    </row>
    <row r="162" spans="1:24" s="41" customFormat="1" ht="31.5" x14ac:dyDescent="0.2">
      <c r="A162" s="42">
        <v>13</v>
      </c>
      <c r="B162" s="43" t="str">
        <f>'[2]54.31'!B162</f>
        <v>Trung tâm đào tạo huấn luyện TDTT</v>
      </c>
      <c r="C162" s="44">
        <f t="shared" si="20"/>
        <v>11121</v>
      </c>
      <c r="D162" s="44"/>
      <c r="E162" s="44">
        <f>'[2]54.31'!E162</f>
        <v>11121</v>
      </c>
      <c r="F162" s="44"/>
      <c r="G162" s="44">
        <f t="shared" si="24"/>
        <v>0</v>
      </c>
      <c r="H162" s="44"/>
      <c r="I162" s="44"/>
      <c r="J162" s="44">
        <f t="shared" si="22"/>
        <v>11116</v>
      </c>
      <c r="K162" s="44"/>
      <c r="L162" s="44">
        <f>'[2]54.31'!L162</f>
        <v>11116</v>
      </c>
      <c r="M162" s="44"/>
      <c r="N162" s="44">
        <f t="shared" si="25"/>
        <v>0</v>
      </c>
      <c r="O162" s="44"/>
      <c r="P162" s="44"/>
      <c r="Q162" s="44">
        <f>'[2]54.31'!Q162</f>
        <v>0</v>
      </c>
      <c r="R162" s="44"/>
      <c r="S162" s="44"/>
      <c r="T162" s="44"/>
      <c r="W162" s="45"/>
      <c r="X162" s="45"/>
    </row>
    <row r="163" spans="1:24" s="41" customFormat="1" x14ac:dyDescent="0.2">
      <c r="A163" s="42">
        <v>14</v>
      </c>
      <c r="B163" s="43" t="str">
        <f>'[2]54.31'!B163</f>
        <v>Trung tâm trợ giúp pháp lý</v>
      </c>
      <c r="C163" s="44">
        <f t="shared" si="20"/>
        <v>4744</v>
      </c>
      <c r="D163" s="44"/>
      <c r="E163" s="44">
        <f>'[2]54.31'!E163</f>
        <v>4744</v>
      </c>
      <c r="F163" s="44"/>
      <c r="G163" s="44">
        <f t="shared" si="24"/>
        <v>0</v>
      </c>
      <c r="H163" s="44"/>
      <c r="I163" s="44"/>
      <c r="J163" s="44">
        <f t="shared" si="22"/>
        <v>4744</v>
      </c>
      <c r="K163" s="44"/>
      <c r="L163" s="44">
        <f>'[2]54.31'!L163</f>
        <v>4744</v>
      </c>
      <c r="M163" s="44"/>
      <c r="N163" s="44">
        <f t="shared" si="25"/>
        <v>0</v>
      </c>
      <c r="O163" s="44"/>
      <c r="P163" s="44"/>
      <c r="Q163" s="44">
        <f>'[2]54.31'!Q163</f>
        <v>0</v>
      </c>
      <c r="R163" s="44"/>
      <c r="S163" s="44"/>
      <c r="T163" s="44"/>
      <c r="W163" s="45"/>
      <c r="X163" s="45"/>
    </row>
    <row r="164" spans="1:24" s="41" customFormat="1" ht="31.5" x14ac:dyDescent="0.2">
      <c r="A164" s="42">
        <v>15</v>
      </c>
      <c r="B164" s="43" t="str">
        <f>'[2]54.31'!B164</f>
        <v>Hội DN vừa và nhỏ (Đào tạo nhân lực DN)</v>
      </c>
      <c r="C164" s="44">
        <f t="shared" si="20"/>
        <v>0</v>
      </c>
      <c r="D164" s="44"/>
      <c r="E164" s="44">
        <f>'[2]54.31'!E164</f>
        <v>0</v>
      </c>
      <c r="F164" s="44"/>
      <c r="G164" s="44">
        <f t="shared" si="24"/>
        <v>0</v>
      </c>
      <c r="H164" s="44"/>
      <c r="I164" s="44"/>
      <c r="J164" s="44">
        <f t="shared" si="22"/>
        <v>0</v>
      </c>
      <c r="K164" s="44"/>
      <c r="L164" s="44">
        <f>'[2]54.31'!L164</f>
        <v>0</v>
      </c>
      <c r="M164" s="44"/>
      <c r="N164" s="44">
        <f t="shared" si="25"/>
        <v>0</v>
      </c>
      <c r="O164" s="44"/>
      <c r="P164" s="44"/>
      <c r="Q164" s="44">
        <f>'[2]54.31'!Q164</f>
        <v>0</v>
      </c>
      <c r="R164" s="44"/>
      <c r="S164" s="44"/>
      <c r="T164" s="44"/>
      <c r="W164" s="45"/>
      <c r="X164" s="45"/>
    </row>
    <row r="165" spans="1:24" s="41" customFormat="1" x14ac:dyDescent="0.2">
      <c r="A165" s="42">
        <v>16</v>
      </c>
      <c r="B165" s="43" t="str">
        <f>'[2]54.31'!B165</f>
        <v>Sở Nội vụ</v>
      </c>
      <c r="C165" s="44">
        <f t="shared" si="20"/>
        <v>0</v>
      </c>
      <c r="D165" s="44"/>
      <c r="E165" s="44">
        <f>'[2]54.31'!E165</f>
        <v>0</v>
      </c>
      <c r="F165" s="44"/>
      <c r="G165" s="44"/>
      <c r="H165" s="44"/>
      <c r="I165" s="44"/>
      <c r="J165" s="44">
        <f t="shared" si="22"/>
        <v>0</v>
      </c>
      <c r="K165" s="44"/>
      <c r="L165" s="44">
        <f>'[2]54.31'!L165</f>
        <v>0</v>
      </c>
      <c r="M165" s="44"/>
      <c r="N165" s="44"/>
      <c r="O165" s="44"/>
      <c r="P165" s="44"/>
      <c r="Q165" s="44">
        <f>'[2]54.31'!Q165</f>
        <v>0</v>
      </c>
      <c r="R165" s="44"/>
      <c r="S165" s="44"/>
      <c r="T165" s="44"/>
      <c r="W165" s="45"/>
      <c r="X165" s="45"/>
    </row>
    <row r="166" spans="1:24" s="41" customFormat="1" x14ac:dyDescent="0.2">
      <c r="A166" s="42">
        <v>17</v>
      </c>
      <c r="B166" s="43" t="str">
        <f>'[2]54.31'!B166</f>
        <v>Sở y tế</v>
      </c>
      <c r="C166" s="44">
        <f t="shared" si="20"/>
        <v>0</v>
      </c>
      <c r="D166" s="44"/>
      <c r="E166" s="44">
        <f>'[2]54.31'!E166</f>
        <v>0</v>
      </c>
      <c r="F166" s="44"/>
      <c r="G166" s="44"/>
      <c r="H166" s="44"/>
      <c r="I166" s="44"/>
      <c r="J166" s="44">
        <f t="shared" si="22"/>
        <v>0</v>
      </c>
      <c r="K166" s="44"/>
      <c r="L166" s="44">
        <f>'[2]54.31'!L166</f>
        <v>0</v>
      </c>
      <c r="M166" s="44"/>
      <c r="N166" s="44"/>
      <c r="O166" s="44"/>
      <c r="P166" s="44"/>
      <c r="Q166" s="44">
        <f>'[2]54.31'!Q166</f>
        <v>0</v>
      </c>
      <c r="R166" s="44"/>
      <c r="S166" s="44"/>
      <c r="T166" s="44"/>
      <c r="W166" s="45"/>
      <c r="X166" s="45"/>
    </row>
    <row r="167" spans="1:24" s="41" customFormat="1" x14ac:dyDescent="0.2">
      <c r="A167" s="37" t="s">
        <v>41</v>
      </c>
      <c r="B167" s="40" t="s">
        <v>42</v>
      </c>
      <c r="C167" s="36">
        <f t="shared" ref="C167:T167" si="26">SUBTOTAL(9,C168:C198)</f>
        <v>235090</v>
      </c>
      <c r="D167" s="36">
        <f t="shared" si="26"/>
        <v>0</v>
      </c>
      <c r="E167" s="36">
        <f t="shared" si="26"/>
        <v>234623</v>
      </c>
      <c r="F167" s="36">
        <f t="shared" si="26"/>
        <v>0</v>
      </c>
      <c r="G167" s="36">
        <f t="shared" si="26"/>
        <v>467</v>
      </c>
      <c r="H167" s="36">
        <f t="shared" si="26"/>
        <v>0</v>
      </c>
      <c r="I167" s="36">
        <f t="shared" si="26"/>
        <v>467</v>
      </c>
      <c r="J167" s="36">
        <f t="shared" si="26"/>
        <v>227837</v>
      </c>
      <c r="K167" s="36"/>
      <c r="L167" s="36">
        <f t="shared" si="26"/>
        <v>227370</v>
      </c>
      <c r="M167" s="36">
        <f t="shared" si="26"/>
        <v>0</v>
      </c>
      <c r="N167" s="36">
        <f t="shared" si="26"/>
        <v>467</v>
      </c>
      <c r="O167" s="36">
        <f t="shared" si="26"/>
        <v>0</v>
      </c>
      <c r="P167" s="36">
        <f t="shared" si="26"/>
        <v>467</v>
      </c>
      <c r="Q167" s="36">
        <f t="shared" si="26"/>
        <v>5528</v>
      </c>
      <c r="R167" s="36">
        <f t="shared" si="26"/>
        <v>0</v>
      </c>
      <c r="S167" s="37">
        <f t="shared" si="26"/>
        <v>0</v>
      </c>
      <c r="T167" s="37">
        <f t="shared" si="26"/>
        <v>0</v>
      </c>
      <c r="W167" s="45"/>
      <c r="X167" s="45"/>
    </row>
    <row r="168" spans="1:24" s="41" customFormat="1" x14ac:dyDescent="0.2">
      <c r="A168" s="37" t="s">
        <v>31</v>
      </c>
      <c r="B168" s="40" t="s">
        <v>43</v>
      </c>
      <c r="C168" s="36">
        <f t="shared" ref="C168:T168" si="27">SUBTOTAL(9,C169:C194)</f>
        <v>225200</v>
      </c>
      <c r="D168" s="36">
        <f t="shared" si="27"/>
        <v>0</v>
      </c>
      <c r="E168" s="36">
        <f t="shared" si="27"/>
        <v>224733</v>
      </c>
      <c r="F168" s="36">
        <f t="shared" si="27"/>
        <v>0</v>
      </c>
      <c r="G168" s="36">
        <f t="shared" si="27"/>
        <v>467</v>
      </c>
      <c r="H168" s="36">
        <f t="shared" si="27"/>
        <v>0</v>
      </c>
      <c r="I168" s="36">
        <f t="shared" si="27"/>
        <v>467</v>
      </c>
      <c r="J168" s="36">
        <f t="shared" si="27"/>
        <v>218023</v>
      </c>
      <c r="K168" s="36"/>
      <c r="L168" s="36">
        <f t="shared" si="27"/>
        <v>217556</v>
      </c>
      <c r="M168" s="36">
        <f t="shared" si="27"/>
        <v>0</v>
      </c>
      <c r="N168" s="36">
        <f t="shared" si="27"/>
        <v>467</v>
      </c>
      <c r="O168" s="36">
        <f t="shared" si="27"/>
        <v>0</v>
      </c>
      <c r="P168" s="36">
        <f t="shared" si="27"/>
        <v>467</v>
      </c>
      <c r="Q168" s="36">
        <f t="shared" si="27"/>
        <v>5528</v>
      </c>
      <c r="R168" s="36">
        <f t="shared" si="27"/>
        <v>0</v>
      </c>
      <c r="S168" s="37">
        <f t="shared" si="27"/>
        <v>0</v>
      </c>
      <c r="T168" s="37">
        <f t="shared" si="27"/>
        <v>0</v>
      </c>
      <c r="W168" s="45"/>
      <c r="X168" s="45"/>
    </row>
    <row r="169" spans="1:24" s="41" customFormat="1" x14ac:dyDescent="0.2">
      <c r="A169" s="42">
        <v>1</v>
      </c>
      <c r="B169" s="43" t="str">
        <f>'[2]54.31'!B169</f>
        <v>Bệnh viện đa khoa Minh Hóa</v>
      </c>
      <c r="C169" s="44">
        <f t="shared" ref="C169:C194" si="28">SUM(D169:F169)+G169</f>
        <v>14020</v>
      </c>
      <c r="D169" s="44"/>
      <c r="E169" s="44">
        <f>'[2]54.31'!E169</f>
        <v>14020</v>
      </c>
      <c r="F169" s="44"/>
      <c r="G169" s="44">
        <f t="shared" ref="G169:G194" si="29">SUM(H169:I169)</f>
        <v>0</v>
      </c>
      <c r="H169" s="44"/>
      <c r="I169" s="44"/>
      <c r="J169" s="44">
        <f t="shared" ref="J169:J194" si="30">SUM(L169:M169)+N169</f>
        <v>8577</v>
      </c>
      <c r="K169" s="44"/>
      <c r="L169" s="44">
        <f>'[2]54.31'!L169</f>
        <v>8577</v>
      </c>
      <c r="M169" s="44"/>
      <c r="N169" s="44">
        <f t="shared" ref="N169:N194" si="31">SUM(O169:P169)</f>
        <v>0</v>
      </c>
      <c r="O169" s="44"/>
      <c r="P169" s="44">
        <f>'[2]54.31'!P169</f>
        <v>0</v>
      </c>
      <c r="Q169" s="44">
        <f>'[2]54.31'!Q169</f>
        <v>5443</v>
      </c>
      <c r="R169" s="44"/>
      <c r="S169" s="44"/>
      <c r="T169" s="44"/>
      <c r="W169" s="45"/>
      <c r="X169" s="45"/>
    </row>
    <row r="170" spans="1:24" s="41" customFormat="1" x14ac:dyDescent="0.2">
      <c r="A170" s="42">
        <v>2</v>
      </c>
      <c r="B170" s="43" t="str">
        <f>'[2]54.31'!B170</f>
        <v>Bệnh viện đa khoa Tuyên Hóa</v>
      </c>
      <c r="C170" s="44">
        <f t="shared" si="28"/>
        <v>4144</v>
      </c>
      <c r="D170" s="44"/>
      <c r="E170" s="44">
        <f>'[2]54.31'!E170</f>
        <v>4144</v>
      </c>
      <c r="F170" s="44"/>
      <c r="G170" s="44">
        <f t="shared" si="29"/>
        <v>0</v>
      </c>
      <c r="H170" s="44"/>
      <c r="I170" s="44"/>
      <c r="J170" s="44">
        <f t="shared" si="30"/>
        <v>4144</v>
      </c>
      <c r="K170" s="44"/>
      <c r="L170" s="44">
        <f>'[2]54.31'!L170</f>
        <v>4144</v>
      </c>
      <c r="M170" s="44"/>
      <c r="N170" s="44">
        <f t="shared" si="31"/>
        <v>0</v>
      </c>
      <c r="O170" s="44"/>
      <c r="P170" s="44">
        <f>'[2]54.31'!P170</f>
        <v>0</v>
      </c>
      <c r="Q170" s="44">
        <f>'[2]54.31'!Q170</f>
        <v>0</v>
      </c>
      <c r="R170" s="44"/>
      <c r="S170" s="44"/>
      <c r="T170" s="44"/>
      <c r="W170" s="45"/>
      <c r="X170" s="45"/>
    </row>
    <row r="171" spans="1:24" s="41" customFormat="1" ht="31.5" x14ac:dyDescent="0.2">
      <c r="A171" s="42">
        <v>3</v>
      </c>
      <c r="B171" s="43" t="str">
        <f>'[2]54.31'!B171</f>
        <v>Bệnh viện đa khoa KV Bắc QB</v>
      </c>
      <c r="C171" s="44">
        <f t="shared" si="28"/>
        <v>6038</v>
      </c>
      <c r="D171" s="44"/>
      <c r="E171" s="44">
        <f>'[2]54.31'!E171</f>
        <v>6038</v>
      </c>
      <c r="F171" s="44"/>
      <c r="G171" s="44">
        <f t="shared" si="29"/>
        <v>0</v>
      </c>
      <c r="H171" s="44"/>
      <c r="I171" s="44"/>
      <c r="J171" s="44">
        <f t="shared" si="30"/>
        <v>6038</v>
      </c>
      <c r="K171" s="44"/>
      <c r="L171" s="44">
        <f>'[2]54.31'!L171</f>
        <v>6038</v>
      </c>
      <c r="M171" s="44"/>
      <c r="N171" s="44">
        <f t="shared" si="31"/>
        <v>0</v>
      </c>
      <c r="O171" s="44"/>
      <c r="P171" s="44">
        <f>'[2]54.31'!P171</f>
        <v>0</v>
      </c>
      <c r="Q171" s="44">
        <f>'[2]54.31'!Q171</f>
        <v>0</v>
      </c>
      <c r="R171" s="44"/>
      <c r="S171" s="44"/>
      <c r="T171" s="44"/>
      <c r="W171" s="45"/>
      <c r="X171" s="45"/>
    </row>
    <row r="172" spans="1:24" s="41" customFormat="1" x14ac:dyDescent="0.2">
      <c r="A172" s="42">
        <v>4</v>
      </c>
      <c r="B172" s="43" t="str">
        <f>'[2]54.31'!B172</f>
        <v>Bệnh viện đa khoa Bố Trạch</v>
      </c>
      <c r="C172" s="44">
        <f t="shared" si="28"/>
        <v>4325</v>
      </c>
      <c r="D172" s="44"/>
      <c r="E172" s="44">
        <f>'[2]54.31'!E172</f>
        <v>4325</v>
      </c>
      <c r="F172" s="44"/>
      <c r="G172" s="44">
        <f t="shared" si="29"/>
        <v>0</v>
      </c>
      <c r="H172" s="44"/>
      <c r="I172" s="44"/>
      <c r="J172" s="44">
        <f t="shared" si="30"/>
        <v>4325</v>
      </c>
      <c r="K172" s="44"/>
      <c r="L172" s="44">
        <f>'[2]54.31'!L172</f>
        <v>4325</v>
      </c>
      <c r="M172" s="44"/>
      <c r="N172" s="44">
        <f t="shared" si="31"/>
        <v>0</v>
      </c>
      <c r="O172" s="44"/>
      <c r="P172" s="44">
        <f>'[2]54.31'!P172</f>
        <v>0</v>
      </c>
      <c r="Q172" s="44">
        <f>'[2]54.31'!Q172</f>
        <v>0</v>
      </c>
      <c r="R172" s="44"/>
      <c r="S172" s="44"/>
      <c r="T172" s="44"/>
      <c r="W172" s="45"/>
      <c r="X172" s="45"/>
    </row>
    <row r="173" spans="1:24" s="41" customFormat="1" x14ac:dyDescent="0.2">
      <c r="A173" s="42">
        <v>5</v>
      </c>
      <c r="B173" s="43" t="str">
        <f>'[2]54.31'!B173</f>
        <v>Bệnh viện đa khoa Đồng Hới</v>
      </c>
      <c r="C173" s="44">
        <f t="shared" si="28"/>
        <v>4357</v>
      </c>
      <c r="D173" s="44"/>
      <c r="E173" s="44">
        <f>'[2]54.31'!E173</f>
        <v>4357</v>
      </c>
      <c r="F173" s="44"/>
      <c r="G173" s="44">
        <f t="shared" si="29"/>
        <v>0</v>
      </c>
      <c r="H173" s="44"/>
      <c r="I173" s="44"/>
      <c r="J173" s="44">
        <f t="shared" si="30"/>
        <v>4357</v>
      </c>
      <c r="K173" s="44"/>
      <c r="L173" s="44">
        <f>'[2]54.31'!L173</f>
        <v>4357</v>
      </c>
      <c r="M173" s="44"/>
      <c r="N173" s="44">
        <f t="shared" si="31"/>
        <v>0</v>
      </c>
      <c r="O173" s="44"/>
      <c r="P173" s="44">
        <f>'[2]54.31'!P173</f>
        <v>0</v>
      </c>
      <c r="Q173" s="44">
        <f>'[2]54.31'!Q173</f>
        <v>0</v>
      </c>
      <c r="R173" s="44"/>
      <c r="S173" s="44"/>
      <c r="T173" s="44"/>
      <c r="W173" s="45"/>
      <c r="X173" s="45"/>
    </row>
    <row r="174" spans="1:24" s="41" customFormat="1" x14ac:dyDescent="0.2">
      <c r="A174" s="42">
        <v>6</v>
      </c>
      <c r="B174" s="43" t="str">
        <f>'[2]54.31'!B174</f>
        <v>Bệnh viện đa khoa Quảng Ninh</v>
      </c>
      <c r="C174" s="44">
        <f t="shared" si="28"/>
        <v>3572</v>
      </c>
      <c r="D174" s="44"/>
      <c r="E174" s="44">
        <f>'[2]54.31'!E174</f>
        <v>3572</v>
      </c>
      <c r="F174" s="44"/>
      <c r="G174" s="44">
        <f t="shared" si="29"/>
        <v>0</v>
      </c>
      <c r="H174" s="44"/>
      <c r="I174" s="44"/>
      <c r="J174" s="44">
        <f t="shared" si="30"/>
        <v>3572</v>
      </c>
      <c r="K174" s="44"/>
      <c r="L174" s="44">
        <f>'[2]54.31'!L174</f>
        <v>3572</v>
      </c>
      <c r="M174" s="44"/>
      <c r="N174" s="44">
        <f t="shared" si="31"/>
        <v>0</v>
      </c>
      <c r="O174" s="44"/>
      <c r="P174" s="44">
        <f>'[2]54.31'!P174</f>
        <v>0</v>
      </c>
      <c r="Q174" s="44">
        <f>'[2]54.31'!Q174</f>
        <v>0</v>
      </c>
      <c r="R174" s="44"/>
      <c r="S174" s="44"/>
      <c r="T174" s="44"/>
      <c r="W174" s="45"/>
      <c r="X174" s="45"/>
    </row>
    <row r="175" spans="1:24" s="41" customFormat="1" x14ac:dyDescent="0.2">
      <c r="A175" s="42">
        <v>7</v>
      </c>
      <c r="B175" s="43" t="str">
        <f>'[2]54.31'!B175</f>
        <v>Bệnh viện đa khoa Lệ Thủy</v>
      </c>
      <c r="C175" s="44">
        <f t="shared" si="28"/>
        <v>5762</v>
      </c>
      <c r="D175" s="44"/>
      <c r="E175" s="44">
        <f>'[2]54.31'!E175</f>
        <v>5762</v>
      </c>
      <c r="F175" s="44"/>
      <c r="G175" s="44">
        <f t="shared" si="29"/>
        <v>0</v>
      </c>
      <c r="H175" s="44"/>
      <c r="I175" s="44"/>
      <c r="J175" s="44">
        <f t="shared" si="30"/>
        <v>5762</v>
      </c>
      <c r="K175" s="44"/>
      <c r="L175" s="44">
        <f>'[2]54.31'!L175</f>
        <v>5762</v>
      </c>
      <c r="M175" s="44"/>
      <c r="N175" s="44">
        <f t="shared" si="31"/>
        <v>0</v>
      </c>
      <c r="O175" s="44"/>
      <c r="P175" s="44">
        <f>'[2]54.31'!P175</f>
        <v>0</v>
      </c>
      <c r="Q175" s="44">
        <f>'[2]54.31'!Q175</f>
        <v>0</v>
      </c>
      <c r="R175" s="44"/>
      <c r="S175" s="44"/>
      <c r="T175" s="44"/>
      <c r="W175" s="45"/>
      <c r="X175" s="45"/>
    </row>
    <row r="176" spans="1:24" s="41" customFormat="1" x14ac:dyDescent="0.2">
      <c r="A176" s="42">
        <v>8</v>
      </c>
      <c r="B176" s="43" t="str">
        <f>'[2]54.31'!B176</f>
        <v>Bệnh viện Y học cổ truyền</v>
      </c>
      <c r="C176" s="44">
        <f t="shared" si="28"/>
        <v>3982</v>
      </c>
      <c r="D176" s="44"/>
      <c r="E176" s="44">
        <f>'[2]54.31'!E176</f>
        <v>3982</v>
      </c>
      <c r="F176" s="44"/>
      <c r="G176" s="44">
        <f t="shared" si="29"/>
        <v>0</v>
      </c>
      <c r="H176" s="44"/>
      <c r="I176" s="44"/>
      <c r="J176" s="44">
        <f t="shared" si="30"/>
        <v>3982</v>
      </c>
      <c r="K176" s="44"/>
      <c r="L176" s="44">
        <f>'[2]54.31'!L176</f>
        <v>3982</v>
      </c>
      <c r="M176" s="44"/>
      <c r="N176" s="44">
        <f t="shared" si="31"/>
        <v>0</v>
      </c>
      <c r="O176" s="44"/>
      <c r="P176" s="44">
        <f>'[2]54.31'!P176</f>
        <v>0</v>
      </c>
      <c r="Q176" s="44">
        <f>'[2]54.31'!Q176</f>
        <v>0</v>
      </c>
      <c r="R176" s="44"/>
      <c r="S176" s="44"/>
      <c r="T176" s="44"/>
      <c r="W176" s="45"/>
      <c r="X176" s="45"/>
    </row>
    <row r="177" spans="1:24" s="41" customFormat="1" x14ac:dyDescent="0.2">
      <c r="A177" s="42">
        <v>9</v>
      </c>
      <c r="B177" s="43" t="str">
        <f>'[2]54.31'!B177</f>
        <v>Trung tâm YTDP Minh Hóa</v>
      </c>
      <c r="C177" s="44">
        <f t="shared" si="28"/>
        <v>20000</v>
      </c>
      <c r="D177" s="44"/>
      <c r="E177" s="44">
        <f>'[2]54.31'!E177</f>
        <v>20000</v>
      </c>
      <c r="F177" s="44"/>
      <c r="G177" s="44">
        <f t="shared" si="29"/>
        <v>0</v>
      </c>
      <c r="H177" s="44"/>
      <c r="I177" s="44"/>
      <c r="J177" s="44">
        <f t="shared" si="30"/>
        <v>20000</v>
      </c>
      <c r="K177" s="44"/>
      <c r="L177" s="44">
        <f>'[2]54.31'!L177</f>
        <v>20000</v>
      </c>
      <c r="M177" s="44"/>
      <c r="N177" s="44">
        <f t="shared" si="31"/>
        <v>0</v>
      </c>
      <c r="O177" s="44"/>
      <c r="P177" s="44">
        <f>'[2]54.31'!P177</f>
        <v>0</v>
      </c>
      <c r="Q177" s="44">
        <f>'[2]54.31'!Q177</f>
        <v>0</v>
      </c>
      <c r="R177" s="44"/>
      <c r="S177" s="44"/>
      <c r="T177" s="44"/>
      <c r="W177" s="45"/>
      <c r="X177" s="45"/>
    </row>
    <row r="178" spans="1:24" s="41" customFormat="1" x14ac:dyDescent="0.2">
      <c r="A178" s="42">
        <v>10</v>
      </c>
      <c r="B178" s="43" t="str">
        <f>'[2]54.31'!B178</f>
        <v>Trung tâm YTDP Tuyên Hóa</v>
      </c>
      <c r="C178" s="44">
        <f t="shared" si="28"/>
        <v>18686</v>
      </c>
      <c r="D178" s="44"/>
      <c r="E178" s="44">
        <f>'[2]54.31'!E178</f>
        <v>18686</v>
      </c>
      <c r="F178" s="44"/>
      <c r="G178" s="44">
        <f t="shared" si="29"/>
        <v>0</v>
      </c>
      <c r="H178" s="44"/>
      <c r="I178" s="44"/>
      <c r="J178" s="44">
        <f t="shared" si="30"/>
        <v>18686</v>
      </c>
      <c r="K178" s="44"/>
      <c r="L178" s="44">
        <f>'[2]54.31'!L178</f>
        <v>18686</v>
      </c>
      <c r="M178" s="44"/>
      <c r="N178" s="44">
        <f t="shared" si="31"/>
        <v>0</v>
      </c>
      <c r="O178" s="44"/>
      <c r="P178" s="44">
        <f>'[2]54.31'!P178</f>
        <v>0</v>
      </c>
      <c r="Q178" s="44">
        <f>'[2]54.31'!Q178</f>
        <v>0</v>
      </c>
      <c r="R178" s="44"/>
      <c r="S178" s="44"/>
      <c r="T178" s="44"/>
      <c r="W178" s="45"/>
      <c r="X178" s="45"/>
    </row>
    <row r="179" spans="1:24" s="41" customFormat="1" x14ac:dyDescent="0.2">
      <c r="A179" s="42">
        <v>11</v>
      </c>
      <c r="B179" s="43" t="str">
        <f>'[2]54.31'!B179</f>
        <v xml:space="preserve">Trung tâm YTDP Quảng Trạch </v>
      </c>
      <c r="C179" s="44">
        <f t="shared" si="28"/>
        <v>15103</v>
      </c>
      <c r="D179" s="44"/>
      <c r="E179" s="44">
        <f>'[2]54.31'!E179</f>
        <v>15103</v>
      </c>
      <c r="F179" s="44"/>
      <c r="G179" s="44">
        <f t="shared" si="29"/>
        <v>0</v>
      </c>
      <c r="H179" s="44"/>
      <c r="I179" s="44"/>
      <c r="J179" s="44">
        <f t="shared" si="30"/>
        <v>15103</v>
      </c>
      <c r="K179" s="44"/>
      <c r="L179" s="44">
        <f>'[2]54.31'!L179</f>
        <v>15103</v>
      </c>
      <c r="M179" s="44"/>
      <c r="N179" s="44">
        <f t="shared" si="31"/>
        <v>0</v>
      </c>
      <c r="O179" s="44"/>
      <c r="P179" s="44">
        <f>'[2]54.31'!P179</f>
        <v>0</v>
      </c>
      <c r="Q179" s="44">
        <f>'[2]54.31'!Q179</f>
        <v>0</v>
      </c>
      <c r="R179" s="44"/>
      <c r="S179" s="44"/>
      <c r="T179" s="44"/>
      <c r="W179" s="45"/>
      <c r="X179" s="45"/>
    </row>
    <row r="180" spans="1:24" s="41" customFormat="1" x14ac:dyDescent="0.2">
      <c r="A180" s="42">
        <v>12</v>
      </c>
      <c r="B180" s="43" t="str">
        <f>'[2]54.31'!B180</f>
        <v>Trung tâm YTDP TX Ba Đồn</v>
      </c>
      <c r="C180" s="44">
        <f t="shared" si="28"/>
        <v>12978</v>
      </c>
      <c r="D180" s="44"/>
      <c r="E180" s="44">
        <f>'[2]54.31'!E180</f>
        <v>12978</v>
      </c>
      <c r="F180" s="44"/>
      <c r="G180" s="44">
        <f t="shared" si="29"/>
        <v>0</v>
      </c>
      <c r="H180" s="44"/>
      <c r="I180" s="44"/>
      <c r="J180" s="44">
        <f t="shared" si="30"/>
        <v>12978</v>
      </c>
      <c r="K180" s="44"/>
      <c r="L180" s="44">
        <f>'[2]54.31'!L180</f>
        <v>12978</v>
      </c>
      <c r="M180" s="44"/>
      <c r="N180" s="44">
        <f t="shared" si="31"/>
        <v>0</v>
      </c>
      <c r="O180" s="44"/>
      <c r="P180" s="44">
        <f>'[2]54.31'!P180</f>
        <v>0</v>
      </c>
      <c r="Q180" s="44">
        <f>'[2]54.31'!Q180</f>
        <v>0</v>
      </c>
      <c r="R180" s="44"/>
      <c r="S180" s="44"/>
      <c r="T180" s="44"/>
      <c r="W180" s="45"/>
      <c r="X180" s="45"/>
    </row>
    <row r="181" spans="1:24" s="41" customFormat="1" x14ac:dyDescent="0.2">
      <c r="A181" s="42">
        <v>13</v>
      </c>
      <c r="B181" s="43" t="str">
        <f>'[2]54.31'!B181</f>
        <v>Trung tâm YTDP Bố Trạch</v>
      </c>
      <c r="C181" s="44">
        <f t="shared" si="28"/>
        <v>24489</v>
      </c>
      <c r="D181" s="44"/>
      <c r="E181" s="44">
        <f>'[2]54.31'!E181</f>
        <v>24489</v>
      </c>
      <c r="F181" s="44"/>
      <c r="G181" s="44">
        <f t="shared" si="29"/>
        <v>0</v>
      </c>
      <c r="H181" s="44"/>
      <c r="I181" s="44"/>
      <c r="J181" s="44">
        <f t="shared" si="30"/>
        <v>24489</v>
      </c>
      <c r="K181" s="44"/>
      <c r="L181" s="44">
        <f>'[2]54.31'!L181</f>
        <v>24489</v>
      </c>
      <c r="M181" s="44"/>
      <c r="N181" s="44">
        <f t="shared" si="31"/>
        <v>0</v>
      </c>
      <c r="O181" s="44"/>
      <c r="P181" s="44">
        <f>'[2]54.31'!P181</f>
        <v>0</v>
      </c>
      <c r="Q181" s="44">
        <f>'[2]54.31'!Q181</f>
        <v>0</v>
      </c>
      <c r="R181" s="44"/>
      <c r="S181" s="44"/>
      <c r="T181" s="44"/>
      <c r="W181" s="45"/>
      <c r="X181" s="45"/>
    </row>
    <row r="182" spans="1:24" s="41" customFormat="1" x14ac:dyDescent="0.2">
      <c r="A182" s="42">
        <v>14</v>
      </c>
      <c r="B182" s="43" t="str">
        <f>'[2]54.31'!B182</f>
        <v>Trung tâm YTDP Đồng Hới</v>
      </c>
      <c r="C182" s="44">
        <f t="shared" si="28"/>
        <v>12485</v>
      </c>
      <c r="D182" s="44"/>
      <c r="E182" s="44">
        <f>'[2]54.31'!E182</f>
        <v>12485</v>
      </c>
      <c r="F182" s="44"/>
      <c r="G182" s="44">
        <f t="shared" si="29"/>
        <v>0</v>
      </c>
      <c r="H182" s="44"/>
      <c r="I182" s="44"/>
      <c r="J182" s="44">
        <f t="shared" si="30"/>
        <v>12485</v>
      </c>
      <c r="K182" s="44"/>
      <c r="L182" s="44">
        <f>'[2]54.31'!L182</f>
        <v>12485</v>
      </c>
      <c r="M182" s="44"/>
      <c r="N182" s="44">
        <f t="shared" si="31"/>
        <v>0</v>
      </c>
      <c r="O182" s="44"/>
      <c r="P182" s="44">
        <f>'[2]54.31'!P182</f>
        <v>0</v>
      </c>
      <c r="Q182" s="44">
        <f>'[2]54.31'!Q182</f>
        <v>0</v>
      </c>
      <c r="R182" s="44"/>
      <c r="S182" s="44"/>
      <c r="T182" s="44"/>
      <c r="W182" s="45"/>
      <c r="X182" s="45"/>
    </row>
    <row r="183" spans="1:24" s="41" customFormat="1" x14ac:dyDescent="0.2">
      <c r="A183" s="42">
        <v>15</v>
      </c>
      <c r="B183" s="43" t="str">
        <f>'[2]54.31'!B183</f>
        <v>Trung tâm YTDP Quảng Ninh</v>
      </c>
      <c r="C183" s="44">
        <f t="shared" si="28"/>
        <v>14985</v>
      </c>
      <c r="D183" s="44"/>
      <c r="E183" s="44">
        <f>'[2]54.31'!E183</f>
        <v>14985</v>
      </c>
      <c r="F183" s="44"/>
      <c r="G183" s="44">
        <f t="shared" si="29"/>
        <v>0</v>
      </c>
      <c r="H183" s="44"/>
      <c r="I183" s="44"/>
      <c r="J183" s="44">
        <f t="shared" si="30"/>
        <v>14978</v>
      </c>
      <c r="K183" s="44"/>
      <c r="L183" s="44">
        <f>'[2]54.31'!L183</f>
        <v>14978</v>
      </c>
      <c r="M183" s="44"/>
      <c r="N183" s="44">
        <f t="shared" si="31"/>
        <v>0</v>
      </c>
      <c r="O183" s="44"/>
      <c r="P183" s="44">
        <f>'[2]54.31'!P183</f>
        <v>0</v>
      </c>
      <c r="Q183" s="44">
        <f>'[2]54.31'!Q183</f>
        <v>0</v>
      </c>
      <c r="R183" s="44"/>
      <c r="S183" s="44"/>
      <c r="T183" s="44"/>
      <c r="W183" s="45"/>
      <c r="X183" s="45"/>
    </row>
    <row r="184" spans="1:24" s="41" customFormat="1" x14ac:dyDescent="0.2">
      <c r="A184" s="42">
        <v>16</v>
      </c>
      <c r="B184" s="43" t="str">
        <f>'[2]54.31'!B184</f>
        <v>Trung tâm YTDP Lệ Thủy</v>
      </c>
      <c r="C184" s="44">
        <f t="shared" si="28"/>
        <v>21488</v>
      </c>
      <c r="D184" s="44"/>
      <c r="E184" s="44">
        <f>'[2]54.31'!E184</f>
        <v>21488</v>
      </c>
      <c r="F184" s="44"/>
      <c r="G184" s="44">
        <f t="shared" si="29"/>
        <v>0</v>
      </c>
      <c r="H184" s="44"/>
      <c r="I184" s="44"/>
      <c r="J184" s="44">
        <f t="shared" si="30"/>
        <v>21488</v>
      </c>
      <c r="K184" s="44"/>
      <c r="L184" s="44">
        <f>'[2]54.31'!L184</f>
        <v>21488</v>
      </c>
      <c r="M184" s="44"/>
      <c r="N184" s="44">
        <f t="shared" si="31"/>
        <v>0</v>
      </c>
      <c r="O184" s="44"/>
      <c r="P184" s="44">
        <f>'[2]54.31'!P184</f>
        <v>0</v>
      </c>
      <c r="Q184" s="44">
        <f>'[2]54.31'!Q184</f>
        <v>0</v>
      </c>
      <c r="R184" s="44"/>
      <c r="S184" s="44"/>
      <c r="T184" s="44"/>
      <c r="W184" s="45"/>
      <c r="X184" s="45"/>
    </row>
    <row r="185" spans="1:24" s="41" customFormat="1" x14ac:dyDescent="0.2">
      <c r="A185" s="42">
        <v>17</v>
      </c>
      <c r="B185" s="43" t="str">
        <f>'[2]54.31'!B185</f>
        <v>Trung tâm Y tế Dự phòng tỉnh</v>
      </c>
      <c r="C185" s="44">
        <f t="shared" si="28"/>
        <v>7655</v>
      </c>
      <c r="D185" s="44"/>
      <c r="E185" s="44">
        <f>'[2]54.31'!E185</f>
        <v>7555</v>
      </c>
      <c r="F185" s="44"/>
      <c r="G185" s="44">
        <f t="shared" si="29"/>
        <v>100</v>
      </c>
      <c r="H185" s="44"/>
      <c r="I185" s="44">
        <v>100</v>
      </c>
      <c r="J185" s="44">
        <f t="shared" si="30"/>
        <v>7647</v>
      </c>
      <c r="K185" s="44"/>
      <c r="L185" s="44">
        <f>'[2]54.31'!L185</f>
        <v>7547</v>
      </c>
      <c r="M185" s="44"/>
      <c r="N185" s="44">
        <f t="shared" si="31"/>
        <v>100</v>
      </c>
      <c r="O185" s="44"/>
      <c r="P185" s="44">
        <f>'[2]54.31'!P185</f>
        <v>100</v>
      </c>
      <c r="Q185" s="44">
        <f>'[2]54.31'!Q185</f>
        <v>0</v>
      </c>
      <c r="R185" s="44"/>
      <c r="S185" s="44"/>
      <c r="T185" s="44"/>
      <c r="W185" s="45"/>
      <c r="X185" s="45"/>
    </row>
    <row r="186" spans="1:24" s="41" customFormat="1" ht="31.5" x14ac:dyDescent="0.2">
      <c r="A186" s="42">
        <v>18</v>
      </c>
      <c r="B186" s="43" t="str">
        <f>'[2]54.31'!B186</f>
        <v>Tr. tâm kiểm nghiệm Dược phẩm</v>
      </c>
      <c r="C186" s="44">
        <f>SUM(D186:F186)+G186</f>
        <v>4208</v>
      </c>
      <c r="D186" s="44"/>
      <c r="E186" s="44">
        <f>'[2]54.31'!E186</f>
        <v>4208</v>
      </c>
      <c r="F186" s="44"/>
      <c r="G186" s="44">
        <f t="shared" si="29"/>
        <v>0</v>
      </c>
      <c r="H186" s="44"/>
      <c r="I186" s="44"/>
      <c r="J186" s="44">
        <f t="shared" si="30"/>
        <v>4208</v>
      </c>
      <c r="K186" s="44"/>
      <c r="L186" s="44">
        <f>'[2]54.31'!L186</f>
        <v>4208</v>
      </c>
      <c r="M186" s="44"/>
      <c r="N186" s="44">
        <f t="shared" si="31"/>
        <v>0</v>
      </c>
      <c r="O186" s="44"/>
      <c r="P186" s="44">
        <f>'[2]54.31'!P186</f>
        <v>0</v>
      </c>
      <c r="Q186" s="44">
        <f>'[2]54.31'!Q186</f>
        <v>0</v>
      </c>
      <c r="R186" s="44"/>
      <c r="S186" s="44"/>
      <c r="T186" s="44"/>
      <c r="W186" s="45"/>
      <c r="X186" s="45"/>
    </row>
    <row r="187" spans="1:24" s="41" customFormat="1" ht="31.5" x14ac:dyDescent="0.2">
      <c r="A187" s="42">
        <v>19</v>
      </c>
      <c r="B187" s="43" t="str">
        <f>'[2]54.31'!B187</f>
        <v>Tr. tâm phòng chống Sốt rét, Nội tiết</v>
      </c>
      <c r="C187" s="44">
        <f t="shared" si="28"/>
        <v>4576</v>
      </c>
      <c r="D187" s="44"/>
      <c r="E187" s="44">
        <f>'[2]54.31'!E187</f>
        <v>4576</v>
      </c>
      <c r="F187" s="44"/>
      <c r="G187" s="44">
        <f t="shared" si="29"/>
        <v>0</v>
      </c>
      <c r="H187" s="44"/>
      <c r="I187" s="44"/>
      <c r="J187" s="44">
        <f>SUM(L187:M187)+N187</f>
        <v>3919</v>
      </c>
      <c r="K187" s="44"/>
      <c r="L187" s="44">
        <f>'[2]54.31'!L187</f>
        <v>3919</v>
      </c>
      <c r="M187" s="44"/>
      <c r="N187" s="44">
        <f t="shared" si="31"/>
        <v>0</v>
      </c>
      <c r="O187" s="44"/>
      <c r="P187" s="44">
        <f>'[2]54.31'!P187</f>
        <v>0</v>
      </c>
      <c r="Q187" s="44">
        <f>'[2]54.31'!Q187</f>
        <v>0</v>
      </c>
      <c r="R187" s="44"/>
      <c r="S187" s="44"/>
      <c r="T187" s="44"/>
      <c r="W187" s="45"/>
      <c r="X187" s="45"/>
    </row>
    <row r="188" spans="1:24" s="41" customFormat="1" ht="31.5" x14ac:dyDescent="0.2">
      <c r="A188" s="42">
        <v>20</v>
      </c>
      <c r="B188" s="43" t="str">
        <f>'[2]54.31'!B188</f>
        <v>Trung tâm phòng chống bệnh X. hội</v>
      </c>
      <c r="C188" s="44">
        <f>SUM(D188:F188)+G188</f>
        <v>7672</v>
      </c>
      <c r="D188" s="44"/>
      <c r="E188" s="44">
        <f>'[2]54.31'!E188</f>
        <v>7672</v>
      </c>
      <c r="F188" s="44"/>
      <c r="G188" s="44">
        <f t="shared" si="29"/>
        <v>0</v>
      </c>
      <c r="H188" s="44"/>
      <c r="I188" s="44"/>
      <c r="J188" s="44">
        <f t="shared" si="30"/>
        <v>6695</v>
      </c>
      <c r="K188" s="44"/>
      <c r="L188" s="44">
        <f>'[2]54.31'!L188</f>
        <v>6695</v>
      </c>
      <c r="M188" s="44"/>
      <c r="N188" s="44">
        <f t="shared" si="31"/>
        <v>0</v>
      </c>
      <c r="O188" s="44"/>
      <c r="P188" s="44">
        <f>'[2]54.31'!P188</f>
        <v>0</v>
      </c>
      <c r="Q188" s="44">
        <f>'[2]54.31'!Q188</f>
        <v>0</v>
      </c>
      <c r="R188" s="44"/>
      <c r="S188" s="44"/>
      <c r="T188" s="44"/>
      <c r="W188" s="45"/>
      <c r="X188" s="45"/>
    </row>
    <row r="189" spans="1:24" s="41" customFormat="1" ht="31.5" x14ac:dyDescent="0.2">
      <c r="A189" s="42">
        <v>21</v>
      </c>
      <c r="B189" s="43" t="str">
        <f>'[2]54.31'!B189</f>
        <v>Trung tâm chăm sóc SK sinh sản</v>
      </c>
      <c r="C189" s="44">
        <f t="shared" si="28"/>
        <v>4488</v>
      </c>
      <c r="D189" s="44"/>
      <c r="E189" s="44">
        <f>'[2]54.31'!E189</f>
        <v>4121</v>
      </c>
      <c r="F189" s="44"/>
      <c r="G189" s="44">
        <f t="shared" si="29"/>
        <v>367</v>
      </c>
      <c r="H189" s="44"/>
      <c r="I189" s="44">
        <v>367</v>
      </c>
      <c r="J189" s="44">
        <f t="shared" si="30"/>
        <v>4488</v>
      </c>
      <c r="K189" s="44"/>
      <c r="L189" s="44">
        <f>'[2]54.31'!L189</f>
        <v>4121</v>
      </c>
      <c r="M189" s="44"/>
      <c r="N189" s="44">
        <f t="shared" si="31"/>
        <v>367</v>
      </c>
      <c r="O189" s="44"/>
      <c r="P189" s="44">
        <f>'[2]54.31'!P189</f>
        <v>367</v>
      </c>
      <c r="Q189" s="44">
        <f>'[2]54.31'!Q189</f>
        <v>0</v>
      </c>
      <c r="R189" s="44"/>
      <c r="S189" s="44"/>
      <c r="T189" s="44"/>
      <c r="W189" s="45"/>
      <c r="X189" s="45"/>
    </row>
    <row r="190" spans="1:24" s="41" customFormat="1" ht="31.5" x14ac:dyDescent="0.2">
      <c r="A190" s="42">
        <v>22</v>
      </c>
      <c r="B190" s="43" t="str">
        <f>'[2]54.31'!B190</f>
        <v>Trung tâm Truyền thông GDSK</v>
      </c>
      <c r="C190" s="44">
        <f>SUM(D190:F190)+G190</f>
        <v>2713</v>
      </c>
      <c r="D190" s="44"/>
      <c r="E190" s="44">
        <f>'[2]54.31'!E190</f>
        <v>2713</v>
      </c>
      <c r="F190" s="44"/>
      <c r="G190" s="44">
        <f t="shared" si="29"/>
        <v>0</v>
      </c>
      <c r="H190" s="44"/>
      <c r="I190" s="44"/>
      <c r="J190" s="44">
        <f t="shared" si="30"/>
        <v>2713</v>
      </c>
      <c r="K190" s="44"/>
      <c r="L190" s="44">
        <f>'[2]54.31'!L190</f>
        <v>2713</v>
      </c>
      <c r="M190" s="44"/>
      <c r="N190" s="44">
        <f t="shared" si="31"/>
        <v>0</v>
      </c>
      <c r="O190" s="44"/>
      <c r="P190" s="44">
        <f>'[2]54.31'!P190</f>
        <v>0</v>
      </c>
      <c r="Q190" s="44">
        <f>'[2]54.31'!Q190</f>
        <v>0</v>
      </c>
      <c r="R190" s="44"/>
      <c r="S190" s="44"/>
      <c r="T190" s="44"/>
      <c r="W190" s="45"/>
      <c r="X190" s="45"/>
    </row>
    <row r="191" spans="1:24" s="41" customFormat="1" ht="31.5" x14ac:dyDescent="0.2">
      <c r="A191" s="42">
        <v>23</v>
      </c>
      <c r="B191" s="43" t="str">
        <f>'[2]54.31'!B191</f>
        <v>Tr. tâm giám định Y khoa- Pháp y</v>
      </c>
      <c r="C191" s="44">
        <f t="shared" si="28"/>
        <v>2890</v>
      </c>
      <c r="D191" s="44"/>
      <c r="E191" s="44">
        <f>'[2]54.31'!E191</f>
        <v>2890</v>
      </c>
      <c r="F191" s="44"/>
      <c r="G191" s="44">
        <f t="shared" si="29"/>
        <v>0</v>
      </c>
      <c r="H191" s="44"/>
      <c r="I191" s="44"/>
      <c r="J191" s="44">
        <f t="shared" si="30"/>
        <v>2890</v>
      </c>
      <c r="K191" s="44"/>
      <c r="L191" s="44">
        <f>'[2]54.31'!L191</f>
        <v>2890</v>
      </c>
      <c r="M191" s="44"/>
      <c r="N191" s="44">
        <f t="shared" si="31"/>
        <v>0</v>
      </c>
      <c r="O191" s="44"/>
      <c r="P191" s="44">
        <f>'[2]54.31'!P191</f>
        <v>0</v>
      </c>
      <c r="Q191" s="44">
        <f>'[2]54.31'!Q191</f>
        <v>0</v>
      </c>
      <c r="R191" s="44"/>
      <c r="S191" s="44"/>
      <c r="T191" s="44"/>
      <c r="W191" s="45"/>
      <c r="X191" s="45"/>
    </row>
    <row r="192" spans="1:24" s="41" customFormat="1" ht="31.5" x14ac:dyDescent="0.2">
      <c r="A192" s="42">
        <v>24</v>
      </c>
      <c r="B192" s="43" t="str">
        <f>'[2]54.31'!B192</f>
        <v>Trung tâm Phòng chống HIV/ADS</v>
      </c>
      <c r="C192" s="44">
        <f t="shared" si="28"/>
        <v>4364</v>
      </c>
      <c r="D192" s="44"/>
      <c r="E192" s="44">
        <f>'[2]54.31'!E192</f>
        <v>4364</v>
      </c>
      <c r="F192" s="44"/>
      <c r="G192" s="44">
        <f t="shared" si="29"/>
        <v>0</v>
      </c>
      <c r="H192" s="44"/>
      <c r="I192" s="44"/>
      <c r="J192" s="44">
        <f t="shared" si="30"/>
        <v>4340</v>
      </c>
      <c r="K192" s="44"/>
      <c r="L192" s="44">
        <f>'[2]54.31'!L192</f>
        <v>4340</v>
      </c>
      <c r="M192" s="44"/>
      <c r="N192" s="44">
        <f t="shared" si="31"/>
        <v>0</v>
      </c>
      <c r="O192" s="44"/>
      <c r="P192" s="44">
        <f>'[2]54.31'!P192</f>
        <v>0</v>
      </c>
      <c r="Q192" s="44">
        <f>'[2]54.31'!Q192</f>
        <v>24</v>
      </c>
      <c r="R192" s="44"/>
      <c r="S192" s="44"/>
      <c r="T192" s="44"/>
      <c r="W192" s="45"/>
      <c r="X192" s="45"/>
    </row>
    <row r="193" spans="1:24" s="41" customFormat="1" ht="31.5" x14ac:dyDescent="0.2">
      <c r="A193" s="42">
        <v>25</v>
      </c>
      <c r="B193" s="43" t="str">
        <f>'[2]54.31'!B193</f>
        <v>BQL DA Y tế tiểu vùng sông Mê kong</v>
      </c>
      <c r="C193" s="44">
        <f t="shared" si="28"/>
        <v>220</v>
      </c>
      <c r="D193" s="44"/>
      <c r="E193" s="44">
        <f>'[2]54.31'!E193</f>
        <v>220</v>
      </c>
      <c r="F193" s="44"/>
      <c r="G193" s="44">
        <f t="shared" si="29"/>
        <v>0</v>
      </c>
      <c r="H193" s="44"/>
      <c r="I193" s="44"/>
      <c r="J193" s="44">
        <f t="shared" si="30"/>
        <v>159</v>
      </c>
      <c r="K193" s="44"/>
      <c r="L193" s="44">
        <f>'[2]54.31'!L193</f>
        <v>159</v>
      </c>
      <c r="M193" s="44"/>
      <c r="N193" s="44">
        <f t="shared" si="31"/>
        <v>0</v>
      </c>
      <c r="O193" s="44"/>
      <c r="P193" s="44">
        <f>'[2]54.31'!P193</f>
        <v>0</v>
      </c>
      <c r="Q193" s="44">
        <f>'[2]54.31'!Q193</f>
        <v>61</v>
      </c>
      <c r="R193" s="44"/>
      <c r="S193" s="44"/>
      <c r="T193" s="44"/>
      <c r="W193" s="45"/>
      <c r="X193" s="45"/>
    </row>
    <row r="194" spans="1:24" s="41" customFormat="1" x14ac:dyDescent="0.2">
      <c r="A194" s="42">
        <v>26</v>
      </c>
      <c r="B194" s="43" t="str">
        <f>'[2]54.31'!B194</f>
        <v xml:space="preserve"> Văn phòng Sở Y tế</v>
      </c>
      <c r="C194" s="44">
        <f t="shared" si="28"/>
        <v>0</v>
      </c>
      <c r="D194" s="44"/>
      <c r="E194" s="44">
        <f>'[2]54.31'!E194</f>
        <v>0</v>
      </c>
      <c r="F194" s="44"/>
      <c r="G194" s="44">
        <f t="shared" si="29"/>
        <v>0</v>
      </c>
      <c r="H194" s="44"/>
      <c r="I194" s="44"/>
      <c r="J194" s="44">
        <f t="shared" si="30"/>
        <v>0</v>
      </c>
      <c r="K194" s="44"/>
      <c r="L194" s="44">
        <f>'[2]54.31'!L194</f>
        <v>0</v>
      </c>
      <c r="M194" s="44"/>
      <c r="N194" s="44">
        <f t="shared" si="31"/>
        <v>0</v>
      </c>
      <c r="O194" s="44"/>
      <c r="P194" s="44">
        <f>'[2]54.31'!P194</f>
        <v>0</v>
      </c>
      <c r="Q194" s="44">
        <f>'[2]54.31'!Q194</f>
        <v>0</v>
      </c>
      <c r="R194" s="44"/>
      <c r="S194" s="44"/>
      <c r="T194" s="44"/>
      <c r="W194" s="45"/>
      <c r="X194" s="45"/>
    </row>
    <row r="195" spans="1:24" s="41" customFormat="1" x14ac:dyDescent="0.2">
      <c r="A195" s="37" t="s">
        <v>44</v>
      </c>
      <c r="B195" s="40" t="s">
        <v>45</v>
      </c>
      <c r="C195" s="36">
        <f>SUM(C196:C198)</f>
        <v>4945</v>
      </c>
      <c r="D195" s="57"/>
      <c r="E195" s="36">
        <f t="shared" ref="E195:T195" si="32">SUM(E196:E198)</f>
        <v>4945</v>
      </c>
      <c r="F195" s="36">
        <f t="shared" si="32"/>
        <v>0</v>
      </c>
      <c r="G195" s="36">
        <f t="shared" si="32"/>
        <v>0</v>
      </c>
      <c r="H195" s="36">
        <f t="shared" si="32"/>
        <v>0</v>
      </c>
      <c r="I195" s="36">
        <f t="shared" si="32"/>
        <v>0</v>
      </c>
      <c r="J195" s="36">
        <f t="shared" si="32"/>
        <v>4907</v>
      </c>
      <c r="K195" s="36"/>
      <c r="L195" s="36">
        <f t="shared" si="32"/>
        <v>4907</v>
      </c>
      <c r="M195" s="36">
        <f t="shared" si="32"/>
        <v>0</v>
      </c>
      <c r="N195" s="36">
        <f t="shared" si="32"/>
        <v>0</v>
      </c>
      <c r="O195" s="36">
        <f t="shared" si="32"/>
        <v>0</v>
      </c>
      <c r="P195" s="36">
        <f t="shared" si="32"/>
        <v>0</v>
      </c>
      <c r="Q195" s="36">
        <f t="shared" si="32"/>
        <v>0</v>
      </c>
      <c r="R195" s="36">
        <f t="shared" si="32"/>
        <v>0</v>
      </c>
      <c r="S195" s="58">
        <f t="shared" si="32"/>
        <v>0</v>
      </c>
      <c r="T195" s="58">
        <f t="shared" si="32"/>
        <v>0</v>
      </c>
      <c r="W195" s="45"/>
      <c r="X195" s="45"/>
    </row>
    <row r="196" spans="1:24" s="41" customFormat="1" x14ac:dyDescent="0.2">
      <c r="A196" s="42">
        <v>1</v>
      </c>
      <c r="B196" s="43" t="s">
        <v>46</v>
      </c>
      <c r="C196" s="44">
        <f>SUM(D196:F196)+G196</f>
        <v>4585</v>
      </c>
      <c r="D196" s="44"/>
      <c r="E196" s="44">
        <f>'[2]54.31'!E196</f>
        <v>4585</v>
      </c>
      <c r="F196" s="44"/>
      <c r="G196" s="44">
        <f>SUM(H196:I196)</f>
        <v>0</v>
      </c>
      <c r="H196" s="44"/>
      <c r="I196" s="44"/>
      <c r="J196" s="44">
        <f>SUM(L196:M196)+N196</f>
        <v>4585</v>
      </c>
      <c r="K196" s="44"/>
      <c r="L196" s="44">
        <f>'[2]54.31'!L196</f>
        <v>4585</v>
      </c>
      <c r="M196" s="44"/>
      <c r="N196" s="44">
        <f>SUM(O196:P196)</f>
        <v>0</v>
      </c>
      <c r="O196" s="44"/>
      <c r="P196" s="44"/>
      <c r="Q196" s="44">
        <f>'[2]54.31'!Q196</f>
        <v>0</v>
      </c>
      <c r="R196" s="44"/>
      <c r="S196" s="44"/>
      <c r="T196" s="44"/>
      <c r="W196" s="45"/>
      <c r="X196" s="45"/>
    </row>
    <row r="197" spans="1:24" s="41" customFormat="1" ht="31.5" x14ac:dyDescent="0.2">
      <c r="A197" s="42">
        <v>2</v>
      </c>
      <c r="B197" s="43" t="s">
        <v>47</v>
      </c>
      <c r="C197" s="44">
        <f>SUM(D197:F197)+G197</f>
        <v>200</v>
      </c>
      <c r="D197" s="44"/>
      <c r="E197" s="44">
        <f>'[2]54.31'!E197</f>
        <v>200</v>
      </c>
      <c r="F197" s="44"/>
      <c r="G197" s="44">
        <f>SUM(H197:I197)</f>
        <v>0</v>
      </c>
      <c r="H197" s="44"/>
      <c r="I197" s="44"/>
      <c r="J197" s="44">
        <f>SUM(L197:M197)+N197</f>
        <v>162</v>
      </c>
      <c r="K197" s="44"/>
      <c r="L197" s="44">
        <f>'[2]54.31'!L197</f>
        <v>162</v>
      </c>
      <c r="M197" s="44"/>
      <c r="N197" s="44">
        <f>SUM(O197:P197)</f>
        <v>0</v>
      </c>
      <c r="O197" s="44"/>
      <c r="P197" s="44"/>
      <c r="Q197" s="44">
        <f>'[2]54.31'!Q197</f>
        <v>0</v>
      </c>
      <c r="R197" s="44"/>
      <c r="S197" s="44"/>
      <c r="T197" s="44"/>
      <c r="W197" s="45"/>
      <c r="X197" s="45"/>
    </row>
    <row r="198" spans="1:24" s="41" customFormat="1" ht="31.5" x14ac:dyDescent="0.2">
      <c r="A198" s="42">
        <v>3</v>
      </c>
      <c r="B198" s="43" t="s">
        <v>48</v>
      </c>
      <c r="C198" s="44">
        <f>SUM(D198:F198)+G198</f>
        <v>160</v>
      </c>
      <c r="D198" s="44"/>
      <c r="E198" s="44">
        <f>'[2]54.31'!E198</f>
        <v>160</v>
      </c>
      <c r="F198" s="44"/>
      <c r="G198" s="44">
        <f>SUM(H198:I198)</f>
        <v>0</v>
      </c>
      <c r="H198" s="44"/>
      <c r="I198" s="44"/>
      <c r="J198" s="44">
        <f>SUM(L198:M198)+N198</f>
        <v>160</v>
      </c>
      <c r="K198" s="44"/>
      <c r="L198" s="44">
        <f>'[2]54.31'!L198</f>
        <v>160</v>
      </c>
      <c r="M198" s="44"/>
      <c r="N198" s="44">
        <f>SUM(O198:P198)</f>
        <v>0</v>
      </c>
      <c r="O198" s="44"/>
      <c r="P198" s="44"/>
      <c r="Q198" s="44">
        <f>'[2]54.31'!Q198</f>
        <v>0</v>
      </c>
      <c r="R198" s="44"/>
      <c r="S198" s="44"/>
      <c r="T198" s="44"/>
      <c r="W198" s="45"/>
      <c r="X198" s="45"/>
    </row>
    <row r="199" spans="1:24" s="41" customFormat="1" x14ac:dyDescent="0.2">
      <c r="A199" s="37" t="s">
        <v>49</v>
      </c>
      <c r="B199" s="40" t="s">
        <v>50</v>
      </c>
      <c r="C199" s="37">
        <f t="shared" ref="C199:J199" si="33">SUBTOTAL(9,C200:C211)</f>
        <v>36235</v>
      </c>
      <c r="D199" s="37">
        <f t="shared" si="33"/>
        <v>0</v>
      </c>
      <c r="E199" s="36">
        <f t="shared" si="33"/>
        <v>36235</v>
      </c>
      <c r="F199" s="36">
        <f t="shared" si="33"/>
        <v>0</v>
      </c>
      <c r="G199" s="36">
        <f t="shared" si="33"/>
        <v>0</v>
      </c>
      <c r="H199" s="36">
        <f t="shared" si="33"/>
        <v>0</v>
      </c>
      <c r="I199" s="36">
        <f t="shared" si="33"/>
        <v>0</v>
      </c>
      <c r="J199" s="36">
        <f t="shared" si="33"/>
        <v>36235</v>
      </c>
      <c r="K199" s="36"/>
      <c r="L199" s="36">
        <f t="shared" ref="L199:T199" si="34">SUBTOTAL(9,L200:L211)</f>
        <v>36235</v>
      </c>
      <c r="M199" s="36">
        <f t="shared" si="34"/>
        <v>0</v>
      </c>
      <c r="N199" s="36">
        <f t="shared" si="34"/>
        <v>0</v>
      </c>
      <c r="O199" s="36">
        <f t="shared" si="34"/>
        <v>0</v>
      </c>
      <c r="P199" s="36">
        <f t="shared" si="34"/>
        <v>0</v>
      </c>
      <c r="Q199" s="36">
        <f t="shared" si="34"/>
        <v>0</v>
      </c>
      <c r="R199" s="36">
        <f t="shared" si="34"/>
        <v>0</v>
      </c>
      <c r="S199" s="36">
        <f t="shared" si="34"/>
        <v>0</v>
      </c>
      <c r="T199" s="36">
        <f t="shared" si="34"/>
        <v>0</v>
      </c>
      <c r="W199" s="45"/>
      <c r="X199" s="45"/>
    </row>
    <row r="200" spans="1:24" s="41" customFormat="1" x14ac:dyDescent="0.2">
      <c r="A200" s="42">
        <v>1</v>
      </c>
      <c r="B200" s="43" t="s">
        <v>51</v>
      </c>
      <c r="C200" s="44">
        <f t="shared" ref="C200:C211" si="35">SUM(D200:F200)+G200</f>
        <v>0</v>
      </c>
      <c r="D200" s="44"/>
      <c r="E200" s="44">
        <f>'[2]54.31'!E200</f>
        <v>0</v>
      </c>
      <c r="F200" s="44"/>
      <c r="G200" s="44">
        <f t="shared" ref="G200:G211" si="36">SUM(H200:I200)</f>
        <v>0</v>
      </c>
      <c r="H200" s="44"/>
      <c r="I200" s="44"/>
      <c r="J200" s="44">
        <f t="shared" ref="J200:J211" si="37">SUM(L200:M200)+N200</f>
        <v>0</v>
      </c>
      <c r="K200" s="44"/>
      <c r="L200" s="44">
        <f>'[2]54.31'!L200</f>
        <v>0</v>
      </c>
      <c r="M200" s="44"/>
      <c r="N200" s="44">
        <f t="shared" ref="N200:N211" si="38">SUM(O200:P200)</f>
        <v>0</v>
      </c>
      <c r="O200" s="44"/>
      <c r="P200" s="44"/>
      <c r="Q200" s="44">
        <f>'[2]54.31'!Q200</f>
        <v>0</v>
      </c>
      <c r="R200" s="44"/>
      <c r="S200" s="44"/>
      <c r="T200" s="44"/>
      <c r="W200" s="45"/>
      <c r="X200" s="45"/>
    </row>
    <row r="201" spans="1:24" s="41" customFormat="1" x14ac:dyDescent="0.2">
      <c r="A201" s="42">
        <v>2</v>
      </c>
      <c r="B201" s="43" t="s">
        <v>52</v>
      </c>
      <c r="C201" s="44">
        <f t="shared" si="35"/>
        <v>5362</v>
      </c>
      <c r="D201" s="44"/>
      <c r="E201" s="44">
        <f>'[2]54.31'!E201</f>
        <v>5362</v>
      </c>
      <c r="F201" s="44"/>
      <c r="G201" s="44">
        <f t="shared" si="36"/>
        <v>0</v>
      </c>
      <c r="H201" s="44"/>
      <c r="I201" s="44"/>
      <c r="J201" s="44">
        <f>SUM(L201:M201)+N201</f>
        <v>5362</v>
      </c>
      <c r="K201" s="44"/>
      <c r="L201" s="44">
        <f>'[2]54.31'!L201</f>
        <v>5362</v>
      </c>
      <c r="M201" s="44"/>
      <c r="N201" s="44">
        <f t="shared" si="38"/>
        <v>0</v>
      </c>
      <c r="O201" s="44"/>
      <c r="P201" s="44"/>
      <c r="Q201" s="44">
        <f>'[2]54.31'!Q201</f>
        <v>0</v>
      </c>
      <c r="R201" s="44"/>
      <c r="S201" s="44"/>
      <c r="T201" s="44"/>
      <c r="W201" s="45"/>
      <c r="X201" s="45"/>
    </row>
    <row r="202" spans="1:24" s="41" customFormat="1" x14ac:dyDescent="0.2">
      <c r="A202" s="42">
        <v>3</v>
      </c>
      <c r="B202" s="43" t="s">
        <v>53</v>
      </c>
      <c r="C202" s="44">
        <f t="shared" si="35"/>
        <v>2790</v>
      </c>
      <c r="D202" s="44"/>
      <c r="E202" s="44">
        <f>'[2]54.31'!E202</f>
        <v>2790</v>
      </c>
      <c r="F202" s="44"/>
      <c r="G202" s="44">
        <f t="shared" si="36"/>
        <v>0</v>
      </c>
      <c r="H202" s="44"/>
      <c r="I202" s="44"/>
      <c r="J202" s="44">
        <f t="shared" si="37"/>
        <v>2790</v>
      </c>
      <c r="K202" s="44"/>
      <c r="L202" s="44">
        <f>'[2]54.31'!L202</f>
        <v>2790</v>
      </c>
      <c r="M202" s="44"/>
      <c r="N202" s="44">
        <f t="shared" si="38"/>
        <v>0</v>
      </c>
      <c r="O202" s="44"/>
      <c r="P202" s="44"/>
      <c r="Q202" s="44">
        <f>'[2]54.31'!Q202</f>
        <v>0</v>
      </c>
      <c r="R202" s="44"/>
      <c r="S202" s="44"/>
      <c r="T202" s="44"/>
      <c r="W202" s="45"/>
      <c r="X202" s="45"/>
    </row>
    <row r="203" spans="1:24" s="41" customFormat="1" x14ac:dyDescent="0.2">
      <c r="A203" s="42">
        <v>4</v>
      </c>
      <c r="B203" s="43" t="s">
        <v>54</v>
      </c>
      <c r="C203" s="44">
        <f t="shared" si="35"/>
        <v>1078</v>
      </c>
      <c r="D203" s="44"/>
      <c r="E203" s="44">
        <f>'[2]54.31'!E203</f>
        <v>1078</v>
      </c>
      <c r="F203" s="44"/>
      <c r="G203" s="44">
        <f t="shared" si="36"/>
        <v>0</v>
      </c>
      <c r="H203" s="44"/>
      <c r="I203" s="44"/>
      <c r="J203" s="44">
        <f t="shared" si="37"/>
        <v>1078</v>
      </c>
      <c r="K203" s="44"/>
      <c r="L203" s="44">
        <f>'[2]54.31'!L203</f>
        <v>1078</v>
      </c>
      <c r="M203" s="44"/>
      <c r="N203" s="44">
        <f t="shared" si="38"/>
        <v>0</v>
      </c>
      <c r="O203" s="44"/>
      <c r="P203" s="44"/>
      <c r="Q203" s="44">
        <f>'[2]54.31'!Q203</f>
        <v>0</v>
      </c>
      <c r="R203" s="44"/>
      <c r="S203" s="44"/>
      <c r="T203" s="44"/>
      <c r="W203" s="45"/>
      <c r="X203" s="45"/>
    </row>
    <row r="204" spans="1:24" s="41" customFormat="1" x14ac:dyDescent="0.2">
      <c r="A204" s="42">
        <v>5</v>
      </c>
      <c r="B204" s="43" t="s">
        <v>55</v>
      </c>
      <c r="C204" s="44">
        <f t="shared" si="35"/>
        <v>6487</v>
      </c>
      <c r="D204" s="44"/>
      <c r="E204" s="44">
        <f>'[2]54.31'!E204</f>
        <v>6487</v>
      </c>
      <c r="F204" s="44"/>
      <c r="G204" s="44">
        <f t="shared" si="36"/>
        <v>0</v>
      </c>
      <c r="H204" s="44"/>
      <c r="I204" s="44"/>
      <c r="J204" s="44">
        <f t="shared" si="37"/>
        <v>6487</v>
      </c>
      <c r="K204" s="44"/>
      <c r="L204" s="44">
        <f>'[2]54.31'!L204</f>
        <v>6487</v>
      </c>
      <c r="M204" s="44"/>
      <c r="N204" s="44">
        <f t="shared" si="38"/>
        <v>0</v>
      </c>
      <c r="O204" s="44"/>
      <c r="P204" s="44"/>
      <c r="Q204" s="44">
        <f>'[2]54.31'!Q204</f>
        <v>0</v>
      </c>
      <c r="R204" s="44"/>
      <c r="S204" s="44"/>
      <c r="T204" s="44"/>
      <c r="W204" s="45"/>
      <c r="X204" s="45"/>
    </row>
    <row r="205" spans="1:24" s="41" customFormat="1" x14ac:dyDescent="0.2">
      <c r="A205" s="42">
        <v>6</v>
      </c>
      <c r="B205" s="43" t="s">
        <v>56</v>
      </c>
      <c r="C205" s="44">
        <f t="shared" si="35"/>
        <v>1909</v>
      </c>
      <c r="D205" s="44"/>
      <c r="E205" s="44">
        <f>'[2]54.31'!E205</f>
        <v>1909</v>
      </c>
      <c r="F205" s="44"/>
      <c r="G205" s="44">
        <f t="shared" si="36"/>
        <v>0</v>
      </c>
      <c r="H205" s="44"/>
      <c r="I205" s="44"/>
      <c r="J205" s="44">
        <f>SUM(L205:M205)+N205</f>
        <v>1909</v>
      </c>
      <c r="K205" s="44"/>
      <c r="L205" s="44">
        <f>'[2]54.31'!L205</f>
        <v>1909</v>
      </c>
      <c r="M205" s="44"/>
      <c r="N205" s="44">
        <f t="shared" si="38"/>
        <v>0</v>
      </c>
      <c r="O205" s="44"/>
      <c r="P205" s="44"/>
      <c r="Q205" s="44">
        <f>'[2]54.31'!Q205</f>
        <v>0</v>
      </c>
      <c r="R205" s="44"/>
      <c r="S205" s="44"/>
      <c r="T205" s="44"/>
      <c r="W205" s="45"/>
      <c r="X205" s="45"/>
    </row>
    <row r="206" spans="1:24" s="41" customFormat="1" x14ac:dyDescent="0.2">
      <c r="A206" s="42">
        <v>7</v>
      </c>
      <c r="B206" s="43" t="s">
        <v>57</v>
      </c>
      <c r="C206" s="44">
        <f t="shared" si="35"/>
        <v>2598</v>
      </c>
      <c r="D206" s="44"/>
      <c r="E206" s="44">
        <f>'[2]54.31'!E206</f>
        <v>2598</v>
      </c>
      <c r="F206" s="44"/>
      <c r="G206" s="44">
        <f t="shared" si="36"/>
        <v>0</v>
      </c>
      <c r="H206" s="44"/>
      <c r="I206" s="44"/>
      <c r="J206" s="44">
        <f t="shared" si="37"/>
        <v>2598</v>
      </c>
      <c r="K206" s="44"/>
      <c r="L206" s="44">
        <f>'[2]54.31'!L206</f>
        <v>2598</v>
      </c>
      <c r="M206" s="44"/>
      <c r="N206" s="44">
        <f t="shared" si="38"/>
        <v>0</v>
      </c>
      <c r="O206" s="44"/>
      <c r="P206" s="44"/>
      <c r="Q206" s="44">
        <f>'[2]54.31'!Q206</f>
        <v>0</v>
      </c>
      <c r="R206" s="44"/>
      <c r="S206" s="44"/>
      <c r="T206" s="44"/>
      <c r="W206" s="45"/>
      <c r="X206" s="45"/>
    </row>
    <row r="207" spans="1:24" s="41" customFormat="1" ht="31.5" x14ac:dyDescent="0.2">
      <c r="A207" s="42">
        <v>8</v>
      </c>
      <c r="B207" s="43" t="s">
        <v>58</v>
      </c>
      <c r="C207" s="44">
        <f t="shared" si="35"/>
        <v>3416</v>
      </c>
      <c r="D207" s="44"/>
      <c r="E207" s="44">
        <f>'[2]54.31'!E207</f>
        <v>3416</v>
      </c>
      <c r="F207" s="44"/>
      <c r="G207" s="44">
        <f t="shared" si="36"/>
        <v>0</v>
      </c>
      <c r="H207" s="44"/>
      <c r="I207" s="44"/>
      <c r="J207" s="44">
        <f t="shared" si="37"/>
        <v>3416</v>
      </c>
      <c r="K207" s="44"/>
      <c r="L207" s="44">
        <f>'[2]54.31'!L207</f>
        <v>3416</v>
      </c>
      <c r="M207" s="44"/>
      <c r="N207" s="44">
        <f t="shared" si="38"/>
        <v>0</v>
      </c>
      <c r="O207" s="44"/>
      <c r="P207" s="44"/>
      <c r="Q207" s="44">
        <f>'[2]54.31'!Q207</f>
        <v>0</v>
      </c>
      <c r="R207" s="44"/>
      <c r="S207" s="44"/>
      <c r="T207" s="44"/>
      <c r="W207" s="45"/>
      <c r="X207" s="45"/>
    </row>
    <row r="208" spans="1:24" s="41" customFormat="1" x14ac:dyDescent="0.2">
      <c r="A208" s="42">
        <v>9</v>
      </c>
      <c r="B208" s="43" t="s">
        <v>59</v>
      </c>
      <c r="C208" s="44">
        <f t="shared" si="35"/>
        <v>1240</v>
      </c>
      <c r="D208" s="44"/>
      <c r="E208" s="44">
        <f>'[2]54.31'!E208</f>
        <v>1240</v>
      </c>
      <c r="F208" s="44"/>
      <c r="G208" s="44">
        <f t="shared" si="36"/>
        <v>0</v>
      </c>
      <c r="H208" s="44"/>
      <c r="I208" s="44"/>
      <c r="J208" s="44">
        <f t="shared" si="37"/>
        <v>1240</v>
      </c>
      <c r="K208" s="44"/>
      <c r="L208" s="44">
        <f>'[2]54.31'!L208</f>
        <v>1240</v>
      </c>
      <c r="M208" s="44"/>
      <c r="N208" s="44">
        <f t="shared" si="38"/>
        <v>0</v>
      </c>
      <c r="O208" s="44"/>
      <c r="P208" s="44"/>
      <c r="Q208" s="44">
        <f>'[2]54.31'!Q208</f>
        <v>0</v>
      </c>
      <c r="R208" s="44"/>
      <c r="S208" s="44"/>
      <c r="T208" s="44"/>
      <c r="W208" s="45"/>
      <c r="X208" s="45"/>
    </row>
    <row r="209" spans="1:24" s="41" customFormat="1" x14ac:dyDescent="0.2">
      <c r="A209" s="42">
        <v>10</v>
      </c>
      <c r="B209" s="43" t="s">
        <v>60</v>
      </c>
      <c r="C209" s="44">
        <f t="shared" si="35"/>
        <v>2231</v>
      </c>
      <c r="D209" s="44"/>
      <c r="E209" s="44">
        <f>'[2]54.31'!E209</f>
        <v>2231</v>
      </c>
      <c r="F209" s="44"/>
      <c r="G209" s="44">
        <f t="shared" si="36"/>
        <v>0</v>
      </c>
      <c r="H209" s="44"/>
      <c r="I209" s="44"/>
      <c r="J209" s="44">
        <f t="shared" si="37"/>
        <v>2231</v>
      </c>
      <c r="K209" s="44"/>
      <c r="L209" s="44">
        <f>'[2]54.31'!L209</f>
        <v>2231</v>
      </c>
      <c r="M209" s="44"/>
      <c r="N209" s="44">
        <f t="shared" si="38"/>
        <v>0</v>
      </c>
      <c r="O209" s="44"/>
      <c r="P209" s="44"/>
      <c r="Q209" s="44">
        <f>'[2]54.31'!Q209</f>
        <v>0</v>
      </c>
      <c r="R209" s="44"/>
      <c r="S209" s="44"/>
      <c r="T209" s="44"/>
      <c r="W209" s="45"/>
      <c r="X209" s="45"/>
    </row>
    <row r="210" spans="1:24" s="41" customFormat="1" x14ac:dyDescent="0.2">
      <c r="A210" s="42">
        <v>11</v>
      </c>
      <c r="B210" s="43" t="s">
        <v>61</v>
      </c>
      <c r="C210" s="44">
        <f t="shared" si="35"/>
        <v>3866</v>
      </c>
      <c r="D210" s="44"/>
      <c r="E210" s="44">
        <f>'[2]54.31'!E210</f>
        <v>3866</v>
      </c>
      <c r="F210" s="44"/>
      <c r="G210" s="44">
        <f t="shared" si="36"/>
        <v>0</v>
      </c>
      <c r="H210" s="44"/>
      <c r="I210" s="44"/>
      <c r="J210" s="44">
        <f t="shared" si="37"/>
        <v>3866</v>
      </c>
      <c r="K210" s="44"/>
      <c r="L210" s="44">
        <f>'[2]54.31'!L210</f>
        <v>3866</v>
      </c>
      <c r="M210" s="44"/>
      <c r="N210" s="44">
        <f t="shared" si="38"/>
        <v>0</v>
      </c>
      <c r="O210" s="44"/>
      <c r="P210" s="44"/>
      <c r="Q210" s="44">
        <f>'[2]54.31'!Q210</f>
        <v>0</v>
      </c>
      <c r="R210" s="44"/>
      <c r="S210" s="44"/>
      <c r="T210" s="44"/>
      <c r="W210" s="45"/>
      <c r="X210" s="45"/>
    </row>
    <row r="211" spans="1:24" s="41" customFormat="1" x14ac:dyDescent="0.2">
      <c r="A211" s="42">
        <v>12</v>
      </c>
      <c r="B211" s="43" t="s">
        <v>62</v>
      </c>
      <c r="C211" s="44">
        <f t="shared" si="35"/>
        <v>5258</v>
      </c>
      <c r="D211" s="44"/>
      <c r="E211" s="44">
        <f>'[2]54.31'!E211</f>
        <v>5258</v>
      </c>
      <c r="F211" s="44"/>
      <c r="G211" s="44">
        <f t="shared" si="36"/>
        <v>0</v>
      </c>
      <c r="H211" s="44"/>
      <c r="I211" s="44"/>
      <c r="J211" s="44">
        <f t="shared" si="37"/>
        <v>5258</v>
      </c>
      <c r="K211" s="44"/>
      <c r="L211" s="44">
        <f>'[2]54.31'!L211</f>
        <v>5258</v>
      </c>
      <c r="M211" s="44"/>
      <c r="N211" s="44">
        <f t="shared" si="38"/>
        <v>0</v>
      </c>
      <c r="O211" s="44"/>
      <c r="P211" s="44"/>
      <c r="Q211" s="44">
        <f>'[2]54.31'!Q211</f>
        <v>0</v>
      </c>
      <c r="R211" s="44"/>
      <c r="S211" s="44"/>
      <c r="T211" s="44"/>
      <c r="W211" s="45"/>
      <c r="X211" s="45"/>
    </row>
    <row r="212" spans="1:24" s="41" customFormat="1" x14ac:dyDescent="0.2">
      <c r="A212" s="37" t="s">
        <v>63</v>
      </c>
      <c r="B212" s="40" t="s">
        <v>64</v>
      </c>
      <c r="C212" s="37">
        <f t="shared" ref="C212:T212" si="39">SUBTOTAL(9,C213:C220)</f>
        <v>10749</v>
      </c>
      <c r="D212" s="37">
        <f t="shared" si="39"/>
        <v>0</v>
      </c>
      <c r="E212" s="37">
        <f t="shared" si="39"/>
        <v>10749</v>
      </c>
      <c r="F212" s="37">
        <f t="shared" si="39"/>
        <v>0</v>
      </c>
      <c r="G212" s="37">
        <f t="shared" si="39"/>
        <v>0</v>
      </c>
      <c r="H212" s="37">
        <f t="shared" si="39"/>
        <v>0</v>
      </c>
      <c r="I212" s="37">
        <f t="shared" si="39"/>
        <v>0</v>
      </c>
      <c r="J212" s="37">
        <f t="shared" si="39"/>
        <v>10749</v>
      </c>
      <c r="K212" s="37"/>
      <c r="L212" s="37">
        <f t="shared" si="39"/>
        <v>10749</v>
      </c>
      <c r="M212" s="37">
        <f t="shared" si="39"/>
        <v>0</v>
      </c>
      <c r="N212" s="37">
        <f t="shared" si="39"/>
        <v>0</v>
      </c>
      <c r="O212" s="37">
        <f t="shared" si="39"/>
        <v>0</v>
      </c>
      <c r="P212" s="37">
        <f t="shared" si="39"/>
        <v>0</v>
      </c>
      <c r="Q212" s="37">
        <f t="shared" si="39"/>
        <v>0</v>
      </c>
      <c r="R212" s="37">
        <f t="shared" si="39"/>
        <v>0</v>
      </c>
      <c r="S212" s="37">
        <f t="shared" si="39"/>
        <v>0</v>
      </c>
      <c r="T212" s="37">
        <f t="shared" si="39"/>
        <v>0</v>
      </c>
      <c r="U212" s="41">
        <v>20924</v>
      </c>
      <c r="W212" s="45"/>
      <c r="X212" s="45"/>
    </row>
    <row r="213" spans="1:24" s="41" customFormat="1" x14ac:dyDescent="0.2">
      <c r="A213" s="42">
        <v>1</v>
      </c>
      <c r="B213" s="43" t="s">
        <v>65</v>
      </c>
      <c r="C213" s="44">
        <f t="shared" ref="C213:C220" si="40">SUM(D213:F213)+G213</f>
        <v>0</v>
      </c>
      <c r="D213" s="44"/>
      <c r="E213" s="44">
        <f>'[2]54.31'!E213</f>
        <v>0</v>
      </c>
      <c r="F213" s="44"/>
      <c r="G213" s="44">
        <f t="shared" ref="G213:G220" si="41">SUM(H213:I213)</f>
        <v>0</v>
      </c>
      <c r="H213" s="44"/>
      <c r="I213" s="44"/>
      <c r="J213" s="44">
        <f t="shared" ref="J213:J220" si="42">SUM(L213:M213)+N213</f>
        <v>0</v>
      </c>
      <c r="K213" s="44"/>
      <c r="L213" s="44">
        <f>'[2]54.31'!L213</f>
        <v>0</v>
      </c>
      <c r="M213" s="44"/>
      <c r="N213" s="44">
        <f t="shared" ref="N213:N220" si="43">SUM(O213:P213)</f>
        <v>0</v>
      </c>
      <c r="O213" s="44"/>
      <c r="P213" s="44"/>
      <c r="Q213" s="44">
        <f>'[2]54.31'!Q213</f>
        <v>0</v>
      </c>
      <c r="R213" s="44"/>
      <c r="S213" s="44"/>
      <c r="T213" s="44"/>
      <c r="U213" s="45">
        <f>L212-U212</f>
        <v>-10175</v>
      </c>
      <c r="W213" s="45"/>
      <c r="X213" s="45"/>
    </row>
    <row r="214" spans="1:24" s="41" customFormat="1" x14ac:dyDescent="0.2">
      <c r="A214" s="42">
        <v>2</v>
      </c>
      <c r="B214" s="43" t="s">
        <v>66</v>
      </c>
      <c r="C214" s="44">
        <f t="shared" si="40"/>
        <v>2194</v>
      </c>
      <c r="D214" s="44"/>
      <c r="E214" s="44">
        <f>'[2]54.31'!E214</f>
        <v>2194</v>
      </c>
      <c r="F214" s="44"/>
      <c r="G214" s="44">
        <f t="shared" si="41"/>
        <v>0</v>
      </c>
      <c r="H214" s="44"/>
      <c r="I214" s="44"/>
      <c r="J214" s="44">
        <f t="shared" si="42"/>
        <v>2194</v>
      </c>
      <c r="K214" s="44"/>
      <c r="L214" s="44">
        <f>'[2]54.31'!L214</f>
        <v>2194</v>
      </c>
      <c r="M214" s="44"/>
      <c r="N214" s="44">
        <f t="shared" si="43"/>
        <v>0</v>
      </c>
      <c r="O214" s="44"/>
      <c r="P214" s="44"/>
      <c r="Q214" s="44">
        <f>'[2]54.31'!Q214</f>
        <v>0</v>
      </c>
      <c r="R214" s="44"/>
      <c r="S214" s="44"/>
      <c r="T214" s="44"/>
      <c r="U214" s="45">
        <f>U213-L217</f>
        <v>-13414</v>
      </c>
      <c r="W214" s="45"/>
      <c r="X214" s="45"/>
    </row>
    <row r="215" spans="1:24" s="41" customFormat="1" ht="31.5" x14ac:dyDescent="0.2">
      <c r="A215" s="42">
        <v>3</v>
      </c>
      <c r="B215" s="43" t="s">
        <v>67</v>
      </c>
      <c r="C215" s="44">
        <f t="shared" si="40"/>
        <v>0</v>
      </c>
      <c r="D215" s="44"/>
      <c r="E215" s="44">
        <f>'[2]54.31'!E215</f>
        <v>0</v>
      </c>
      <c r="F215" s="44"/>
      <c r="G215" s="44">
        <f t="shared" si="41"/>
        <v>0</v>
      </c>
      <c r="H215" s="44"/>
      <c r="I215" s="44"/>
      <c r="J215" s="44">
        <f t="shared" si="42"/>
        <v>0</v>
      </c>
      <c r="K215" s="44"/>
      <c r="L215" s="44">
        <f>'[2]54.31'!L215</f>
        <v>0</v>
      </c>
      <c r="M215" s="44"/>
      <c r="N215" s="44">
        <f t="shared" si="43"/>
        <v>0</v>
      </c>
      <c r="O215" s="44"/>
      <c r="P215" s="44"/>
      <c r="Q215" s="44">
        <f>'[2]54.31'!Q215</f>
        <v>0</v>
      </c>
      <c r="R215" s="44"/>
      <c r="S215" s="44"/>
      <c r="T215" s="44"/>
      <c r="W215" s="45"/>
      <c r="X215" s="45"/>
    </row>
    <row r="216" spans="1:24" s="41" customFormat="1" ht="31.5" x14ac:dyDescent="0.2">
      <c r="A216" s="42">
        <v>4</v>
      </c>
      <c r="B216" s="43" t="s">
        <v>68</v>
      </c>
      <c r="C216" s="44">
        <f t="shared" si="40"/>
        <v>2287</v>
      </c>
      <c r="D216" s="44"/>
      <c r="E216" s="44">
        <f>'[2]54.31'!E216</f>
        <v>2287</v>
      </c>
      <c r="F216" s="44"/>
      <c r="G216" s="44">
        <f t="shared" si="41"/>
        <v>0</v>
      </c>
      <c r="H216" s="44"/>
      <c r="I216" s="44"/>
      <c r="J216" s="44">
        <f t="shared" si="42"/>
        <v>2287</v>
      </c>
      <c r="K216" s="44"/>
      <c r="L216" s="44">
        <f>'[2]54.31'!L216</f>
        <v>2287</v>
      </c>
      <c r="M216" s="44"/>
      <c r="N216" s="44">
        <f t="shared" si="43"/>
        <v>0</v>
      </c>
      <c r="O216" s="44"/>
      <c r="P216" s="44"/>
      <c r="Q216" s="44">
        <f>'[2]54.31'!Q216</f>
        <v>0</v>
      </c>
      <c r="R216" s="44"/>
      <c r="S216" s="44"/>
      <c r="T216" s="44"/>
      <c r="W216" s="45"/>
      <c r="X216" s="45"/>
    </row>
    <row r="217" spans="1:24" s="41" customFormat="1" ht="31.5" x14ac:dyDescent="0.2">
      <c r="A217" s="42">
        <v>5</v>
      </c>
      <c r="B217" s="43" t="s">
        <v>69</v>
      </c>
      <c r="C217" s="44">
        <f t="shared" si="40"/>
        <v>3239</v>
      </c>
      <c r="D217" s="44"/>
      <c r="E217" s="44">
        <f>'[2]54.31'!E217</f>
        <v>3239</v>
      </c>
      <c r="F217" s="44"/>
      <c r="G217" s="44">
        <f t="shared" si="41"/>
        <v>0</v>
      </c>
      <c r="H217" s="44"/>
      <c r="I217" s="44"/>
      <c r="J217" s="44">
        <f t="shared" si="42"/>
        <v>3239</v>
      </c>
      <c r="K217" s="44"/>
      <c r="L217" s="44">
        <f>'[2]54.31'!L217</f>
        <v>3239</v>
      </c>
      <c r="M217" s="44"/>
      <c r="N217" s="44">
        <f t="shared" si="43"/>
        <v>0</v>
      </c>
      <c r="O217" s="44"/>
      <c r="P217" s="44"/>
      <c r="Q217" s="44">
        <f>'[2]54.31'!Q217</f>
        <v>0</v>
      </c>
      <c r="R217" s="44"/>
      <c r="S217" s="44"/>
      <c r="T217" s="44"/>
      <c r="W217" s="45"/>
      <c r="X217" s="45"/>
    </row>
    <row r="218" spans="1:24" s="41" customFormat="1" ht="31.5" x14ac:dyDescent="0.2">
      <c r="A218" s="42">
        <v>6</v>
      </c>
      <c r="B218" s="59" t="s">
        <v>70</v>
      </c>
      <c r="C218" s="44">
        <f t="shared" si="40"/>
        <v>0</v>
      </c>
      <c r="D218" s="44"/>
      <c r="E218" s="44">
        <f>'[2]54.31'!E218</f>
        <v>0</v>
      </c>
      <c r="F218" s="44"/>
      <c r="G218" s="44">
        <f t="shared" si="41"/>
        <v>0</v>
      </c>
      <c r="H218" s="44"/>
      <c r="I218" s="44"/>
      <c r="J218" s="44">
        <f t="shared" si="42"/>
        <v>0</v>
      </c>
      <c r="K218" s="44"/>
      <c r="L218" s="44">
        <f>'[2]54.31'!L218</f>
        <v>0</v>
      </c>
      <c r="M218" s="44"/>
      <c r="N218" s="44">
        <f t="shared" si="43"/>
        <v>0</v>
      </c>
      <c r="O218" s="44"/>
      <c r="P218" s="44"/>
      <c r="Q218" s="44">
        <f>'[2]54.31'!Q218</f>
        <v>0</v>
      </c>
      <c r="R218" s="44"/>
      <c r="S218" s="44"/>
      <c r="T218" s="44"/>
      <c r="W218" s="45"/>
      <c r="X218" s="45"/>
    </row>
    <row r="219" spans="1:24" s="41" customFormat="1" x14ac:dyDescent="0.2">
      <c r="A219" s="42">
        <v>7</v>
      </c>
      <c r="B219" s="43" t="s">
        <v>71</v>
      </c>
      <c r="C219" s="44">
        <f t="shared" si="40"/>
        <v>1219</v>
      </c>
      <c r="D219" s="44"/>
      <c r="E219" s="44">
        <f>'[2]54.31'!E219</f>
        <v>1219</v>
      </c>
      <c r="F219" s="44"/>
      <c r="G219" s="44">
        <f t="shared" si="41"/>
        <v>0</v>
      </c>
      <c r="H219" s="44"/>
      <c r="I219" s="44"/>
      <c r="J219" s="44">
        <f t="shared" si="42"/>
        <v>1219</v>
      </c>
      <c r="K219" s="44"/>
      <c r="L219" s="44">
        <f>'[2]54.31'!L219</f>
        <v>1219</v>
      </c>
      <c r="M219" s="44"/>
      <c r="N219" s="44">
        <f t="shared" si="43"/>
        <v>0</v>
      </c>
      <c r="O219" s="44"/>
      <c r="P219" s="44"/>
      <c r="Q219" s="44">
        <f>'[2]54.31'!Q219</f>
        <v>0</v>
      </c>
      <c r="R219" s="44"/>
      <c r="S219" s="44"/>
      <c r="T219" s="44"/>
      <c r="W219" s="45"/>
      <c r="X219" s="45"/>
    </row>
    <row r="220" spans="1:24" s="41" customFormat="1" ht="31.5" x14ac:dyDescent="0.2">
      <c r="A220" s="42">
        <v>9</v>
      </c>
      <c r="B220" s="43" t="s">
        <v>72</v>
      </c>
      <c r="C220" s="44">
        <f t="shared" si="40"/>
        <v>1810</v>
      </c>
      <c r="D220" s="44"/>
      <c r="E220" s="44">
        <f>'[2]54.31'!E220</f>
        <v>1810</v>
      </c>
      <c r="F220" s="44"/>
      <c r="G220" s="44">
        <f t="shared" si="41"/>
        <v>0</v>
      </c>
      <c r="H220" s="44"/>
      <c r="I220" s="44"/>
      <c r="J220" s="44">
        <f t="shared" si="42"/>
        <v>1810</v>
      </c>
      <c r="K220" s="44"/>
      <c r="L220" s="44">
        <f>'[2]54.31'!L220</f>
        <v>1810</v>
      </c>
      <c r="M220" s="44"/>
      <c r="N220" s="44">
        <f t="shared" si="43"/>
        <v>0</v>
      </c>
      <c r="O220" s="44"/>
      <c r="P220" s="44"/>
      <c r="Q220" s="44">
        <f>'[2]54.31'!Q220</f>
        <v>0</v>
      </c>
      <c r="R220" s="44"/>
      <c r="S220" s="44"/>
      <c r="T220" s="44"/>
      <c r="W220" s="45"/>
      <c r="X220" s="45"/>
    </row>
    <row r="221" spans="1:24" s="41" customFormat="1" x14ac:dyDescent="0.2">
      <c r="A221" s="37" t="s">
        <v>73</v>
      </c>
      <c r="B221" s="40" t="s">
        <v>74</v>
      </c>
      <c r="C221" s="36">
        <f t="shared" ref="C221:T221" si="44">SUBTOTAL(9,C222:C222)</f>
        <v>29958</v>
      </c>
      <c r="D221" s="36">
        <f t="shared" si="44"/>
        <v>10767</v>
      </c>
      <c r="E221" s="36">
        <f t="shared" si="44"/>
        <v>19091</v>
      </c>
      <c r="F221" s="36">
        <f t="shared" si="44"/>
        <v>0</v>
      </c>
      <c r="G221" s="36">
        <f t="shared" si="44"/>
        <v>100</v>
      </c>
      <c r="H221" s="36">
        <f t="shared" si="44"/>
        <v>0</v>
      </c>
      <c r="I221" s="36">
        <f t="shared" si="44"/>
        <v>100</v>
      </c>
      <c r="J221" s="36">
        <f t="shared" si="44"/>
        <v>19191</v>
      </c>
      <c r="K221" s="36">
        <f t="shared" si="44"/>
        <v>3767</v>
      </c>
      <c r="L221" s="36">
        <f t="shared" si="44"/>
        <v>19091</v>
      </c>
      <c r="M221" s="36">
        <f t="shared" si="44"/>
        <v>0</v>
      </c>
      <c r="N221" s="36">
        <f t="shared" si="44"/>
        <v>100</v>
      </c>
      <c r="O221" s="36">
        <f t="shared" si="44"/>
        <v>0</v>
      </c>
      <c r="P221" s="36">
        <f t="shared" si="44"/>
        <v>100</v>
      </c>
      <c r="Q221" s="36">
        <f t="shared" si="44"/>
        <v>0</v>
      </c>
      <c r="R221" s="36">
        <f t="shared" si="44"/>
        <v>0</v>
      </c>
      <c r="S221" s="37">
        <f t="shared" si="44"/>
        <v>0</v>
      </c>
      <c r="T221" s="37">
        <f t="shared" si="44"/>
        <v>0</v>
      </c>
      <c r="W221" s="45"/>
      <c r="X221" s="45"/>
    </row>
    <row r="222" spans="1:24" s="41" customFormat="1" x14ac:dyDescent="0.2">
      <c r="A222" s="42">
        <v>1</v>
      </c>
      <c r="B222" s="43" t="s">
        <v>75</v>
      </c>
      <c r="C222" s="44">
        <f>SUM(D222:F222)+G222</f>
        <v>29958</v>
      </c>
      <c r="D222" s="44">
        <f>'[2]54.31'!$D$222</f>
        <v>10767</v>
      </c>
      <c r="E222" s="44">
        <f>'[2]54.31'!$E$222</f>
        <v>19091</v>
      </c>
      <c r="F222" s="44"/>
      <c r="G222" s="44">
        <f>SUM(H222:I222)</f>
        <v>100</v>
      </c>
      <c r="H222" s="44"/>
      <c r="I222" s="44">
        <f>'[2]54.31'!$I$222</f>
        <v>100</v>
      </c>
      <c r="J222" s="44">
        <f>SUM(L222:M222)+N222</f>
        <v>19191</v>
      </c>
      <c r="K222" s="44">
        <f>'[2]54.31'!$K$222</f>
        <v>3767</v>
      </c>
      <c r="L222" s="44">
        <f>'[2]54.31'!$L$222</f>
        <v>19091</v>
      </c>
      <c r="M222" s="44"/>
      <c r="N222" s="44">
        <f>SUM(O222:P222)</f>
        <v>100</v>
      </c>
      <c r="O222" s="44"/>
      <c r="P222" s="44">
        <f>'[2]54.31'!$P$222</f>
        <v>100</v>
      </c>
      <c r="Q222" s="44">
        <f>'[2]54.31'!Q222</f>
        <v>0</v>
      </c>
      <c r="R222" s="44"/>
      <c r="S222" s="44"/>
      <c r="T222" s="44"/>
      <c r="W222" s="45"/>
      <c r="X222" s="45"/>
    </row>
    <row r="223" spans="1:24" s="41" customFormat="1" x14ac:dyDescent="0.2">
      <c r="A223" s="37" t="s">
        <v>76</v>
      </c>
      <c r="B223" s="40" t="s">
        <v>77</v>
      </c>
      <c r="C223" s="36">
        <f>SUBTOTAL(9,C224:C254)</f>
        <v>48733</v>
      </c>
      <c r="D223" s="36">
        <f t="shared" ref="D223:J223" si="45">SUBTOTAL(9,D224:D254)</f>
        <v>0</v>
      </c>
      <c r="E223" s="36">
        <f t="shared" si="45"/>
        <v>44253</v>
      </c>
      <c r="F223" s="36">
        <f t="shared" si="45"/>
        <v>0</v>
      </c>
      <c r="G223" s="36">
        <f t="shared" si="45"/>
        <v>4480</v>
      </c>
      <c r="H223" s="36">
        <f t="shared" si="45"/>
        <v>0</v>
      </c>
      <c r="I223" s="36">
        <f t="shared" si="45"/>
        <v>4480</v>
      </c>
      <c r="J223" s="36">
        <f t="shared" si="45"/>
        <v>48733</v>
      </c>
      <c r="K223" s="36"/>
      <c r="L223" s="36">
        <f t="shared" ref="L223:T223" si="46">SUBTOTAL(9,L224:L254)</f>
        <v>44253</v>
      </c>
      <c r="M223" s="36">
        <f t="shared" si="46"/>
        <v>0</v>
      </c>
      <c r="N223" s="36">
        <f t="shared" si="46"/>
        <v>4480</v>
      </c>
      <c r="O223" s="36">
        <f t="shared" si="46"/>
        <v>0</v>
      </c>
      <c r="P223" s="36">
        <f t="shared" si="46"/>
        <v>4480</v>
      </c>
      <c r="Q223" s="36">
        <f t="shared" si="46"/>
        <v>0</v>
      </c>
      <c r="R223" s="36">
        <f t="shared" si="46"/>
        <v>0</v>
      </c>
      <c r="S223" s="37">
        <f t="shared" si="46"/>
        <v>0</v>
      </c>
      <c r="T223" s="37">
        <f t="shared" si="46"/>
        <v>0</v>
      </c>
      <c r="W223" s="45"/>
      <c r="X223" s="45"/>
    </row>
    <row r="224" spans="1:24" s="41" customFormat="1" x14ac:dyDescent="0.2">
      <c r="A224" s="37" t="s">
        <v>22</v>
      </c>
      <c r="B224" s="40" t="s">
        <v>78</v>
      </c>
      <c r="C224" s="36">
        <f t="shared" ref="C224:J224" si="47">SUBTOTAL(9,C225:C230)</f>
        <v>7514</v>
      </c>
      <c r="D224" s="36">
        <f t="shared" si="47"/>
        <v>0</v>
      </c>
      <c r="E224" s="36">
        <f t="shared" si="47"/>
        <v>7364</v>
      </c>
      <c r="F224" s="36">
        <f t="shared" si="47"/>
        <v>0</v>
      </c>
      <c r="G224" s="36">
        <f t="shared" si="47"/>
        <v>150</v>
      </c>
      <c r="H224" s="36">
        <f t="shared" si="47"/>
        <v>0</v>
      </c>
      <c r="I224" s="36">
        <f t="shared" si="47"/>
        <v>150</v>
      </c>
      <c r="J224" s="36">
        <f t="shared" si="47"/>
        <v>7514</v>
      </c>
      <c r="K224" s="36"/>
      <c r="L224" s="36">
        <f t="shared" ref="L224:T224" si="48">SUBTOTAL(9,L225:L230)</f>
        <v>7364</v>
      </c>
      <c r="M224" s="36">
        <f t="shared" si="48"/>
        <v>0</v>
      </c>
      <c r="N224" s="36">
        <f t="shared" si="48"/>
        <v>150</v>
      </c>
      <c r="O224" s="36">
        <f t="shared" si="48"/>
        <v>0</v>
      </c>
      <c r="P224" s="36">
        <f t="shared" si="48"/>
        <v>150</v>
      </c>
      <c r="Q224" s="36">
        <f t="shared" si="48"/>
        <v>0</v>
      </c>
      <c r="R224" s="36">
        <f t="shared" si="48"/>
        <v>0</v>
      </c>
      <c r="S224" s="37">
        <f t="shared" si="48"/>
        <v>0</v>
      </c>
      <c r="T224" s="37">
        <f t="shared" si="48"/>
        <v>0</v>
      </c>
      <c r="W224" s="45"/>
      <c r="X224" s="45"/>
    </row>
    <row r="225" spans="1:24" s="41" customFormat="1" ht="31.5" x14ac:dyDescent="0.2">
      <c r="A225" s="42">
        <v>1</v>
      </c>
      <c r="B225" s="43" t="str">
        <f>'[2]54.31'!B225</f>
        <v>BQL Rừng PH ven biển Nam QB</v>
      </c>
      <c r="C225" s="44">
        <f t="shared" ref="C225:C230" si="49">SUM(D225:F225)+G225</f>
        <v>1779</v>
      </c>
      <c r="D225" s="44"/>
      <c r="E225" s="44">
        <f>'[2]54.31'!E225</f>
        <v>1779</v>
      </c>
      <c r="F225" s="44"/>
      <c r="G225" s="44">
        <f t="shared" ref="G225:G230" si="50">SUM(H225:I225)</f>
        <v>0</v>
      </c>
      <c r="H225" s="44"/>
      <c r="I225" s="44">
        <f>'[2]54.31'!I225</f>
        <v>0</v>
      </c>
      <c r="J225" s="44">
        <f t="shared" ref="J225:J230" si="51">SUM(L225:M225)+N225</f>
        <v>1779</v>
      </c>
      <c r="K225" s="44"/>
      <c r="L225" s="44">
        <f>'[2]54.31'!L225</f>
        <v>1779</v>
      </c>
      <c r="M225" s="44"/>
      <c r="N225" s="44">
        <f t="shared" ref="N225:N230" si="52">SUM(O225:P225)</f>
        <v>0</v>
      </c>
      <c r="O225" s="44"/>
      <c r="P225" s="44">
        <f>'[2]54.31'!P225</f>
        <v>0</v>
      </c>
      <c r="Q225" s="44">
        <f>'[2]54.31'!Q225</f>
        <v>0</v>
      </c>
      <c r="R225" s="44"/>
      <c r="S225" s="44"/>
      <c r="T225" s="44"/>
      <c r="W225" s="45"/>
      <c r="X225" s="45"/>
    </row>
    <row r="226" spans="1:24" s="41" customFormat="1" ht="31.5" x14ac:dyDescent="0.2">
      <c r="A226" s="42">
        <v>2</v>
      </c>
      <c r="B226" s="43" t="str">
        <f>'[2]54.31'!B226</f>
        <v xml:space="preserve"> Tr. tâm Giống vật nuôi Đức Ninh</v>
      </c>
      <c r="C226" s="44">
        <f t="shared" si="49"/>
        <v>2092</v>
      </c>
      <c r="D226" s="44"/>
      <c r="E226" s="44">
        <f>'[2]54.31'!E226</f>
        <v>1942</v>
      </c>
      <c r="F226" s="44"/>
      <c r="G226" s="44">
        <f t="shared" si="50"/>
        <v>150</v>
      </c>
      <c r="H226" s="44"/>
      <c r="I226" s="44">
        <f>'[2]54.31'!I226</f>
        <v>150</v>
      </c>
      <c r="J226" s="44">
        <f t="shared" si="51"/>
        <v>2092</v>
      </c>
      <c r="K226" s="44"/>
      <c r="L226" s="44">
        <f>'[2]54.31'!L226</f>
        <v>1942</v>
      </c>
      <c r="M226" s="44"/>
      <c r="N226" s="44">
        <f t="shared" si="52"/>
        <v>150</v>
      </c>
      <c r="O226" s="44"/>
      <c r="P226" s="44">
        <f>'[2]54.31'!P226</f>
        <v>150</v>
      </c>
      <c r="Q226" s="44">
        <f>'[2]54.31'!Q226</f>
        <v>0</v>
      </c>
      <c r="R226" s="44"/>
      <c r="S226" s="44"/>
      <c r="T226" s="44"/>
      <c r="W226" s="45"/>
      <c r="X226" s="45"/>
    </row>
    <row r="227" spans="1:24" s="41" customFormat="1" x14ac:dyDescent="0.2">
      <c r="A227" s="42">
        <v>3</v>
      </c>
      <c r="B227" s="43" t="str">
        <f>'[2]54.31'!B227</f>
        <v>TT Đăng kiểm tàu cá</v>
      </c>
      <c r="C227" s="44">
        <f t="shared" si="49"/>
        <v>263</v>
      </c>
      <c r="D227" s="44"/>
      <c r="E227" s="44">
        <f>'[2]54.31'!E227</f>
        <v>263</v>
      </c>
      <c r="F227" s="44"/>
      <c r="G227" s="44">
        <f t="shared" si="50"/>
        <v>0</v>
      </c>
      <c r="H227" s="44"/>
      <c r="I227" s="44">
        <f>'[2]54.31'!I227</f>
        <v>0</v>
      </c>
      <c r="J227" s="44">
        <f t="shared" si="51"/>
        <v>263</v>
      </c>
      <c r="K227" s="44"/>
      <c r="L227" s="44">
        <f>'[2]54.31'!L227</f>
        <v>263</v>
      </c>
      <c r="M227" s="44"/>
      <c r="N227" s="44">
        <f t="shared" si="52"/>
        <v>0</v>
      </c>
      <c r="O227" s="44"/>
      <c r="P227" s="44">
        <f>'[2]54.31'!P227</f>
        <v>0</v>
      </c>
      <c r="Q227" s="44">
        <f>'[2]54.31'!Q227</f>
        <v>0</v>
      </c>
      <c r="R227" s="44"/>
      <c r="S227" s="44"/>
      <c r="T227" s="44"/>
      <c r="W227" s="45"/>
      <c r="X227" s="45"/>
    </row>
    <row r="228" spans="1:24" s="41" customFormat="1" x14ac:dyDescent="0.2">
      <c r="A228" s="42">
        <v>4</v>
      </c>
      <c r="B228" s="43" t="str">
        <f>'[2]54.31'!B228</f>
        <v>Tr. tâm Giống Thuỷ sản</v>
      </c>
      <c r="C228" s="44">
        <f t="shared" si="49"/>
        <v>1858</v>
      </c>
      <c r="D228" s="44"/>
      <c r="E228" s="44">
        <f>'[2]54.31'!E228</f>
        <v>1858</v>
      </c>
      <c r="F228" s="44"/>
      <c r="G228" s="44">
        <f t="shared" si="50"/>
        <v>0</v>
      </c>
      <c r="H228" s="44"/>
      <c r="I228" s="44">
        <f>'[2]54.31'!I228</f>
        <v>0</v>
      </c>
      <c r="J228" s="44">
        <f t="shared" si="51"/>
        <v>1858</v>
      </c>
      <c r="K228" s="44"/>
      <c r="L228" s="44">
        <f>'[2]54.31'!L228</f>
        <v>1858</v>
      </c>
      <c r="M228" s="44"/>
      <c r="N228" s="44">
        <f t="shared" si="52"/>
        <v>0</v>
      </c>
      <c r="O228" s="44"/>
      <c r="P228" s="44">
        <f>'[2]54.31'!P228</f>
        <v>0</v>
      </c>
      <c r="Q228" s="44">
        <f>'[2]54.31'!Q228</f>
        <v>0</v>
      </c>
      <c r="R228" s="44"/>
      <c r="S228" s="44"/>
      <c r="T228" s="44"/>
      <c r="W228" s="45"/>
      <c r="X228" s="45"/>
    </row>
    <row r="229" spans="1:24" s="41" customFormat="1" x14ac:dyDescent="0.2">
      <c r="A229" s="42">
        <v>5</v>
      </c>
      <c r="B229" s="43" t="str">
        <f>'[2]54.31'!B229</f>
        <v>BQL Cảng cá tỉnh QB</v>
      </c>
      <c r="C229" s="44">
        <f t="shared" si="49"/>
        <v>464</v>
      </c>
      <c r="D229" s="44"/>
      <c r="E229" s="44">
        <f>'[2]54.31'!E229</f>
        <v>464</v>
      </c>
      <c r="F229" s="44"/>
      <c r="G229" s="44">
        <f t="shared" si="50"/>
        <v>0</v>
      </c>
      <c r="H229" s="44"/>
      <c r="I229" s="44">
        <f>'[2]54.31'!I229</f>
        <v>0</v>
      </c>
      <c r="J229" s="44">
        <f t="shared" si="51"/>
        <v>464</v>
      </c>
      <c r="K229" s="44"/>
      <c r="L229" s="44">
        <f>'[2]54.31'!L229</f>
        <v>464</v>
      </c>
      <c r="M229" s="44"/>
      <c r="N229" s="44">
        <f t="shared" si="52"/>
        <v>0</v>
      </c>
      <c r="O229" s="44"/>
      <c r="P229" s="44">
        <f>'[2]54.31'!P229</f>
        <v>0</v>
      </c>
      <c r="Q229" s="44">
        <f>'[2]54.31'!Q229</f>
        <v>0</v>
      </c>
      <c r="R229" s="44"/>
      <c r="S229" s="44"/>
      <c r="T229" s="44"/>
      <c r="W229" s="45"/>
      <c r="X229" s="45"/>
    </row>
    <row r="230" spans="1:24" s="41" customFormat="1" x14ac:dyDescent="0.2">
      <c r="A230" s="42">
        <v>6</v>
      </c>
      <c r="B230" s="43" t="str">
        <f>'[2]54.31'!B230</f>
        <v>BQL Cảng cá Nhật Lệ</v>
      </c>
      <c r="C230" s="44">
        <f t="shared" si="49"/>
        <v>1058</v>
      </c>
      <c r="D230" s="44"/>
      <c r="E230" s="44">
        <f>'[2]54.31'!E230</f>
        <v>1058</v>
      </c>
      <c r="F230" s="44"/>
      <c r="G230" s="44">
        <f t="shared" si="50"/>
        <v>0</v>
      </c>
      <c r="H230" s="44"/>
      <c r="I230" s="44">
        <f>'[2]54.31'!I230</f>
        <v>0</v>
      </c>
      <c r="J230" s="44">
        <f t="shared" si="51"/>
        <v>1058</v>
      </c>
      <c r="K230" s="44"/>
      <c r="L230" s="44">
        <f>'[2]54.31'!L230</f>
        <v>1058</v>
      </c>
      <c r="M230" s="44"/>
      <c r="N230" s="44">
        <f t="shared" si="52"/>
        <v>0</v>
      </c>
      <c r="O230" s="44"/>
      <c r="P230" s="44">
        <f>'[2]54.31'!P230</f>
        <v>0</v>
      </c>
      <c r="Q230" s="44">
        <f>'[2]54.31'!Q230</f>
        <v>0</v>
      </c>
      <c r="R230" s="44"/>
      <c r="S230" s="44"/>
      <c r="T230" s="44"/>
      <c r="W230" s="45"/>
      <c r="X230" s="45"/>
    </row>
    <row r="231" spans="1:24" s="41" customFormat="1" x14ac:dyDescent="0.2">
      <c r="A231" s="37" t="s">
        <v>24</v>
      </c>
      <c r="B231" s="40" t="s">
        <v>79</v>
      </c>
      <c r="C231" s="36">
        <f t="shared" ref="C231:T231" si="53">SUBTOTAL(9,C232:C232)</f>
        <v>0</v>
      </c>
      <c r="D231" s="36">
        <f t="shared" si="53"/>
        <v>0</v>
      </c>
      <c r="E231" s="36">
        <f t="shared" si="53"/>
        <v>0</v>
      </c>
      <c r="F231" s="36">
        <f t="shared" si="53"/>
        <v>0</v>
      </c>
      <c r="G231" s="36">
        <f t="shared" si="53"/>
        <v>0</v>
      </c>
      <c r="H231" s="36">
        <f t="shared" si="53"/>
        <v>0</v>
      </c>
      <c r="I231" s="36">
        <f t="shared" si="53"/>
        <v>0</v>
      </c>
      <c r="J231" s="36">
        <f t="shared" si="53"/>
        <v>0</v>
      </c>
      <c r="K231" s="36"/>
      <c r="L231" s="36">
        <f t="shared" si="53"/>
        <v>0</v>
      </c>
      <c r="M231" s="36">
        <f t="shared" si="53"/>
        <v>0</v>
      </c>
      <c r="N231" s="36">
        <f t="shared" si="53"/>
        <v>0</v>
      </c>
      <c r="O231" s="36">
        <f t="shared" si="53"/>
        <v>0</v>
      </c>
      <c r="P231" s="36">
        <f t="shared" si="53"/>
        <v>0</v>
      </c>
      <c r="Q231" s="36">
        <f t="shared" si="53"/>
        <v>0</v>
      </c>
      <c r="R231" s="36">
        <f t="shared" si="53"/>
        <v>0</v>
      </c>
      <c r="S231" s="37">
        <f t="shared" si="53"/>
        <v>0</v>
      </c>
      <c r="T231" s="37">
        <f t="shared" si="53"/>
        <v>0</v>
      </c>
      <c r="W231" s="45"/>
      <c r="X231" s="45"/>
    </row>
    <row r="232" spans="1:24" s="41" customFormat="1" x14ac:dyDescent="0.2">
      <c r="A232" s="42">
        <v>1</v>
      </c>
      <c r="B232" s="43" t="s">
        <v>80</v>
      </c>
      <c r="C232" s="52">
        <f>SUM(D232:F232)+G232</f>
        <v>0</v>
      </c>
      <c r="D232" s="52"/>
      <c r="E232" s="52"/>
      <c r="F232" s="53"/>
      <c r="G232" s="52">
        <f>SUM(H232:I232)</f>
        <v>0</v>
      </c>
      <c r="H232" s="53"/>
      <c r="I232" s="53"/>
      <c r="J232" s="52">
        <f>SUM(L232:M232)+N232</f>
        <v>0</v>
      </c>
      <c r="K232" s="52"/>
      <c r="L232" s="52"/>
      <c r="M232" s="53"/>
      <c r="N232" s="52">
        <f>SUM(O232:P232)</f>
        <v>0</v>
      </c>
      <c r="O232" s="53"/>
      <c r="P232" s="53"/>
      <c r="Q232" s="53"/>
      <c r="R232" s="53"/>
      <c r="S232" s="55"/>
      <c r="T232" s="55"/>
      <c r="W232" s="45"/>
      <c r="X232" s="45"/>
    </row>
    <row r="233" spans="1:24" s="41" customFormat="1" x14ac:dyDescent="0.2">
      <c r="A233" s="37" t="s">
        <v>26</v>
      </c>
      <c r="B233" s="40" t="s">
        <v>81</v>
      </c>
      <c r="C233" s="36">
        <f t="shared" ref="C233:J233" si="54">SUBTOTAL(9,C234:C254)</f>
        <v>41219</v>
      </c>
      <c r="D233" s="36">
        <f t="shared" si="54"/>
        <v>0</v>
      </c>
      <c r="E233" s="36">
        <f t="shared" si="54"/>
        <v>36889</v>
      </c>
      <c r="F233" s="36">
        <f t="shared" si="54"/>
        <v>0</v>
      </c>
      <c r="G233" s="36">
        <f t="shared" si="54"/>
        <v>4330</v>
      </c>
      <c r="H233" s="36">
        <f t="shared" si="54"/>
        <v>0</v>
      </c>
      <c r="I233" s="36">
        <f t="shared" si="54"/>
        <v>4330</v>
      </c>
      <c r="J233" s="36">
        <f t="shared" si="54"/>
        <v>41219</v>
      </c>
      <c r="K233" s="36"/>
      <c r="L233" s="36">
        <f t="shared" ref="L233:T233" si="55">SUBTOTAL(9,L234:L254)</f>
        <v>36889</v>
      </c>
      <c r="M233" s="36">
        <f t="shared" si="55"/>
        <v>0</v>
      </c>
      <c r="N233" s="36">
        <f t="shared" si="55"/>
        <v>4330</v>
      </c>
      <c r="O233" s="36">
        <f t="shared" si="55"/>
        <v>0</v>
      </c>
      <c r="P233" s="36">
        <f t="shared" si="55"/>
        <v>4330</v>
      </c>
      <c r="Q233" s="36">
        <f t="shared" si="55"/>
        <v>0</v>
      </c>
      <c r="R233" s="36">
        <f t="shared" si="55"/>
        <v>0</v>
      </c>
      <c r="S233" s="37">
        <f t="shared" si="55"/>
        <v>0</v>
      </c>
      <c r="T233" s="37">
        <f t="shared" si="55"/>
        <v>0</v>
      </c>
      <c r="W233" s="45"/>
      <c r="X233" s="45"/>
    </row>
    <row r="234" spans="1:24" s="41" customFormat="1" x14ac:dyDescent="0.2">
      <c r="A234" s="42">
        <v>1</v>
      </c>
      <c r="B234" s="43" t="str">
        <f>'[2]54.31'!B234</f>
        <v>Viện Qui hoạch XD</v>
      </c>
      <c r="C234" s="44">
        <f t="shared" ref="C234:C254" si="56">SUM(D234:F234)+G234</f>
        <v>706</v>
      </c>
      <c r="D234" s="44"/>
      <c r="E234" s="44">
        <f>'[2]54.31'!E234</f>
        <v>706</v>
      </c>
      <c r="F234" s="44"/>
      <c r="G234" s="44">
        <f>SUM(H234:I234)</f>
        <v>0</v>
      </c>
      <c r="H234" s="44"/>
      <c r="I234" s="44">
        <f>'[2]54.31'!I234</f>
        <v>0</v>
      </c>
      <c r="J234" s="44">
        <f t="shared" ref="J234:J254" si="57">SUM(L234:M234)+N234</f>
        <v>706</v>
      </c>
      <c r="K234" s="44"/>
      <c r="L234" s="44">
        <f>'[2]54.31'!L234</f>
        <v>706</v>
      </c>
      <c r="M234" s="44"/>
      <c r="N234" s="44">
        <f>SUM(O234:P234)</f>
        <v>0</v>
      </c>
      <c r="O234" s="44"/>
      <c r="P234" s="44">
        <f>'[2]54.31'!P234</f>
        <v>0</v>
      </c>
      <c r="Q234" s="44">
        <f>'[2]54.31'!Q234</f>
        <v>0</v>
      </c>
      <c r="R234" s="44"/>
      <c r="S234" s="44"/>
      <c r="T234" s="44"/>
      <c r="W234" s="45"/>
      <c r="X234" s="45"/>
    </row>
    <row r="235" spans="1:24" s="41" customFormat="1" ht="31.5" x14ac:dyDescent="0.2">
      <c r="A235" s="42">
        <v>2</v>
      </c>
      <c r="B235" s="43" t="str">
        <f>'[2]54.31'!B235</f>
        <v>Trung tâm khuyến công&amp; xúc tiến TM(CN TTCN &amp; XTTM)</v>
      </c>
      <c r="C235" s="44">
        <f t="shared" si="56"/>
        <v>6590</v>
      </c>
      <c r="D235" s="44"/>
      <c r="E235" s="44">
        <f>'[2]54.31'!E235</f>
        <v>6590</v>
      </c>
      <c r="F235" s="44"/>
      <c r="G235" s="44">
        <f>SUM(H235:I235)</f>
        <v>0</v>
      </c>
      <c r="H235" s="44"/>
      <c r="I235" s="44">
        <f>'[2]54.31'!I235</f>
        <v>0</v>
      </c>
      <c r="J235" s="44">
        <f t="shared" si="57"/>
        <v>6590</v>
      </c>
      <c r="K235" s="44"/>
      <c r="L235" s="44">
        <f>'[2]54.31'!L235</f>
        <v>6590</v>
      </c>
      <c r="M235" s="44"/>
      <c r="N235" s="44">
        <f>SUM(O235:P235)</f>
        <v>0</v>
      </c>
      <c r="O235" s="44"/>
      <c r="P235" s="44">
        <f>'[2]54.31'!P235</f>
        <v>0</v>
      </c>
      <c r="Q235" s="44">
        <f>'[2]54.31'!Q235</f>
        <v>0</v>
      </c>
      <c r="R235" s="44"/>
      <c r="S235" s="44"/>
      <c r="T235" s="44"/>
      <c r="W235" s="45"/>
      <c r="X235" s="45"/>
    </row>
    <row r="236" spans="1:24" s="41" customFormat="1" ht="31.5" x14ac:dyDescent="0.2">
      <c r="A236" s="42">
        <v>3</v>
      </c>
      <c r="B236" s="43" t="str">
        <f>'[2]54.31'!B236</f>
        <v>TT Nước sạch và VSMT nông thôn</v>
      </c>
      <c r="C236" s="44">
        <f>SUM(D236:F236)+G236</f>
        <v>4798</v>
      </c>
      <c r="D236" s="44"/>
      <c r="E236" s="44">
        <f>'[2]54.31'!E236</f>
        <v>1398</v>
      </c>
      <c r="F236" s="44"/>
      <c r="G236" s="44">
        <f>SUM(H236:I236)</f>
        <v>3400</v>
      </c>
      <c r="H236" s="44"/>
      <c r="I236" s="44">
        <f>'[2]54.31'!I236</f>
        <v>3400</v>
      </c>
      <c r="J236" s="44">
        <f t="shared" si="57"/>
        <v>4798</v>
      </c>
      <c r="K236" s="44"/>
      <c r="L236" s="44">
        <f>'[2]54.31'!L236</f>
        <v>1398</v>
      </c>
      <c r="M236" s="44"/>
      <c r="N236" s="44">
        <f>SUM(O236:P236)</f>
        <v>3400</v>
      </c>
      <c r="O236" s="44"/>
      <c r="P236" s="44">
        <f>'[2]54.31'!P236</f>
        <v>3400</v>
      </c>
      <c r="Q236" s="44">
        <f>'[2]54.31'!Q236</f>
        <v>0</v>
      </c>
      <c r="R236" s="44"/>
      <c r="S236" s="44"/>
      <c r="T236" s="44"/>
      <c r="W236" s="45"/>
      <c r="X236" s="45"/>
    </row>
    <row r="237" spans="1:24" s="41" customFormat="1" x14ac:dyDescent="0.2">
      <c r="A237" s="42">
        <v>4</v>
      </c>
      <c r="B237" s="43" t="str">
        <f>'[2]54.31'!B237</f>
        <v>Phòng Công chứng số 1</v>
      </c>
      <c r="C237" s="44">
        <f t="shared" si="56"/>
        <v>360</v>
      </c>
      <c r="D237" s="44"/>
      <c r="E237" s="44">
        <f>'[2]54.31'!E237</f>
        <v>360</v>
      </c>
      <c r="F237" s="44"/>
      <c r="G237" s="44">
        <f t="shared" ref="G237:G254" si="58">SUM(H237:I237)</f>
        <v>0</v>
      </c>
      <c r="H237" s="44"/>
      <c r="I237" s="44">
        <f>'[2]54.31'!I237</f>
        <v>0</v>
      </c>
      <c r="J237" s="44">
        <f t="shared" si="57"/>
        <v>360</v>
      </c>
      <c r="K237" s="44"/>
      <c r="L237" s="44">
        <f>'[2]54.31'!L237</f>
        <v>360</v>
      </c>
      <c r="M237" s="44"/>
      <c r="N237" s="44">
        <f t="shared" ref="N237:N254" si="59">SUM(O237:P237)</f>
        <v>0</v>
      </c>
      <c r="O237" s="44"/>
      <c r="P237" s="44">
        <f>'[2]54.31'!P237</f>
        <v>0</v>
      </c>
      <c r="Q237" s="44">
        <f>'[2]54.31'!Q237</f>
        <v>0</v>
      </c>
      <c r="R237" s="44"/>
      <c r="S237" s="44"/>
      <c r="T237" s="44"/>
      <c r="W237" s="45"/>
      <c r="X237" s="45"/>
    </row>
    <row r="238" spans="1:24" s="41" customFormat="1" x14ac:dyDescent="0.2">
      <c r="A238" s="42">
        <v>5</v>
      </c>
      <c r="B238" s="43" t="str">
        <f>'[2]54.31'!B238</f>
        <v>TT Cứu hộ bảo tồn và PTSV</v>
      </c>
      <c r="C238" s="44">
        <f t="shared" si="56"/>
        <v>3114</v>
      </c>
      <c r="D238" s="44"/>
      <c r="E238" s="44">
        <f>'[2]54.31'!E238</f>
        <v>3114</v>
      </c>
      <c r="F238" s="44"/>
      <c r="G238" s="44">
        <f t="shared" si="58"/>
        <v>0</v>
      </c>
      <c r="H238" s="44"/>
      <c r="I238" s="44">
        <f>'[2]54.31'!I238</f>
        <v>0</v>
      </c>
      <c r="J238" s="44">
        <f t="shared" si="57"/>
        <v>3114</v>
      </c>
      <c r="K238" s="44"/>
      <c r="L238" s="44">
        <f>'[2]54.31'!L238</f>
        <v>3114</v>
      </c>
      <c r="M238" s="44"/>
      <c r="N238" s="44">
        <f t="shared" si="59"/>
        <v>0</v>
      </c>
      <c r="O238" s="44"/>
      <c r="P238" s="44">
        <f>'[2]54.31'!P238</f>
        <v>0</v>
      </c>
      <c r="Q238" s="44">
        <f>'[2]54.31'!Q238</f>
        <v>0</v>
      </c>
      <c r="R238" s="44"/>
      <c r="S238" s="44"/>
      <c r="T238" s="44"/>
      <c r="W238" s="45"/>
      <c r="X238" s="45"/>
    </row>
    <row r="239" spans="1:24" s="41" customFormat="1" x14ac:dyDescent="0.2">
      <c r="A239" s="42">
        <v>6</v>
      </c>
      <c r="B239" s="43" t="str">
        <f>'[2]54.31'!B239</f>
        <v>Trung tâm kiểm địnhCLXD</v>
      </c>
      <c r="C239" s="44">
        <f t="shared" si="56"/>
        <v>480</v>
      </c>
      <c r="D239" s="44"/>
      <c r="E239" s="44">
        <f>'[2]54.31'!E239</f>
        <v>480</v>
      </c>
      <c r="F239" s="44"/>
      <c r="G239" s="44">
        <f>SUM(H239:I239)</f>
        <v>0</v>
      </c>
      <c r="H239" s="44"/>
      <c r="I239" s="44">
        <f>'[2]54.31'!I239</f>
        <v>0</v>
      </c>
      <c r="J239" s="44">
        <f t="shared" si="57"/>
        <v>480</v>
      </c>
      <c r="K239" s="44"/>
      <c r="L239" s="44">
        <f>'[2]54.31'!L239</f>
        <v>480</v>
      </c>
      <c r="M239" s="44"/>
      <c r="N239" s="44">
        <f>SUM(O239:P239)</f>
        <v>0</v>
      </c>
      <c r="O239" s="44"/>
      <c r="P239" s="44">
        <f>'[2]54.31'!P239</f>
        <v>0</v>
      </c>
      <c r="Q239" s="44">
        <f>'[2]54.31'!Q239</f>
        <v>0</v>
      </c>
      <c r="R239" s="44"/>
      <c r="S239" s="44"/>
      <c r="T239" s="44"/>
      <c r="W239" s="45"/>
      <c r="X239" s="45"/>
    </row>
    <row r="240" spans="1:24" s="41" customFormat="1" ht="31.5" x14ac:dyDescent="0.2">
      <c r="A240" s="42">
        <v>7</v>
      </c>
      <c r="B240" s="43" t="str">
        <f>'[2]54.31'!B240</f>
        <v>Công ty Quản lý hạ tầng Khu K. tế</v>
      </c>
      <c r="C240" s="44">
        <f t="shared" si="56"/>
        <v>2634</v>
      </c>
      <c r="D240" s="44"/>
      <c r="E240" s="44">
        <f>'[2]54.31'!E240</f>
        <v>2634</v>
      </c>
      <c r="F240" s="44"/>
      <c r="G240" s="44">
        <f t="shared" si="58"/>
        <v>0</v>
      </c>
      <c r="H240" s="44"/>
      <c r="I240" s="44">
        <f>'[2]54.31'!I240</f>
        <v>0</v>
      </c>
      <c r="J240" s="44">
        <f t="shared" si="57"/>
        <v>2634</v>
      </c>
      <c r="K240" s="44"/>
      <c r="L240" s="44">
        <f>'[2]54.31'!L240</f>
        <v>2634</v>
      </c>
      <c r="M240" s="44"/>
      <c r="N240" s="44">
        <f t="shared" si="59"/>
        <v>0</v>
      </c>
      <c r="O240" s="44"/>
      <c r="P240" s="44">
        <f>'[2]54.31'!P240</f>
        <v>0</v>
      </c>
      <c r="Q240" s="44">
        <f>'[2]54.31'!Q240</f>
        <v>0</v>
      </c>
      <c r="R240" s="44"/>
      <c r="S240" s="44"/>
      <c r="T240" s="44"/>
      <c r="W240" s="45"/>
      <c r="X240" s="45"/>
    </row>
    <row r="241" spans="1:24" s="41" customFormat="1" x14ac:dyDescent="0.2">
      <c r="A241" s="42">
        <v>8</v>
      </c>
      <c r="B241" s="43" t="str">
        <f>'[2]54.31'!B241</f>
        <v>Tr. tâm TVXT Đầu tư</v>
      </c>
      <c r="C241" s="44">
        <f t="shared" si="56"/>
        <v>1410</v>
      </c>
      <c r="D241" s="44"/>
      <c r="E241" s="44">
        <f>'[2]54.31'!E241</f>
        <v>1410</v>
      </c>
      <c r="F241" s="44"/>
      <c r="G241" s="44">
        <f t="shared" si="58"/>
        <v>0</v>
      </c>
      <c r="H241" s="44"/>
      <c r="I241" s="44">
        <f>'[2]54.31'!I241</f>
        <v>0</v>
      </c>
      <c r="J241" s="44">
        <f t="shared" si="57"/>
        <v>1410</v>
      </c>
      <c r="K241" s="44"/>
      <c r="L241" s="44">
        <f>'[2]54.31'!L241</f>
        <v>1410</v>
      </c>
      <c r="M241" s="44"/>
      <c r="N241" s="44">
        <f t="shared" si="59"/>
        <v>0</v>
      </c>
      <c r="O241" s="44"/>
      <c r="P241" s="44">
        <f>'[2]54.31'!P241</f>
        <v>0</v>
      </c>
      <c r="Q241" s="44">
        <f>'[2]54.31'!Q241</f>
        <v>0</v>
      </c>
      <c r="R241" s="44"/>
      <c r="S241" s="44"/>
      <c r="T241" s="44"/>
      <c r="W241" s="45"/>
      <c r="X241" s="45"/>
    </row>
    <row r="242" spans="1:24" s="41" customFormat="1" ht="31.5" x14ac:dyDescent="0.2">
      <c r="A242" s="42">
        <v>9</v>
      </c>
      <c r="B242" s="43" t="str">
        <f>'[2]54.31'!B242</f>
        <v>Trung tâm DV bán đấu giá tài sản</v>
      </c>
      <c r="C242" s="44">
        <f t="shared" si="56"/>
        <v>1289</v>
      </c>
      <c r="D242" s="44"/>
      <c r="E242" s="44">
        <f>'[2]54.31'!E242</f>
        <v>1289</v>
      </c>
      <c r="F242" s="44"/>
      <c r="G242" s="44">
        <f t="shared" si="58"/>
        <v>0</v>
      </c>
      <c r="H242" s="44"/>
      <c r="I242" s="44">
        <f>'[2]54.31'!I242</f>
        <v>0</v>
      </c>
      <c r="J242" s="44">
        <f t="shared" si="57"/>
        <v>1289</v>
      </c>
      <c r="K242" s="44"/>
      <c r="L242" s="44">
        <f>'[2]54.31'!L242</f>
        <v>1289</v>
      </c>
      <c r="M242" s="44"/>
      <c r="N242" s="44">
        <f t="shared" si="59"/>
        <v>0</v>
      </c>
      <c r="O242" s="44"/>
      <c r="P242" s="44">
        <f>'[2]54.31'!P242</f>
        <v>0</v>
      </c>
      <c r="Q242" s="44">
        <f>'[2]54.31'!Q242</f>
        <v>0</v>
      </c>
      <c r="R242" s="44"/>
      <c r="S242" s="44"/>
      <c r="T242" s="44"/>
      <c r="W242" s="45"/>
      <c r="X242" s="45"/>
    </row>
    <row r="243" spans="1:24" s="41" customFormat="1" ht="31.5" x14ac:dyDescent="0.2">
      <c r="A243" s="42">
        <v>10</v>
      </c>
      <c r="B243" s="43" t="str">
        <f>'[2]54.31'!B243</f>
        <v>Tổng đội TNXP xây dựng kinh tế</v>
      </c>
      <c r="C243" s="44">
        <f t="shared" si="56"/>
        <v>1995</v>
      </c>
      <c r="D243" s="44"/>
      <c r="E243" s="44">
        <f>'[2]54.31'!E243</f>
        <v>1995</v>
      </c>
      <c r="F243" s="44"/>
      <c r="G243" s="44">
        <f t="shared" si="58"/>
        <v>0</v>
      </c>
      <c r="H243" s="44"/>
      <c r="I243" s="44">
        <f>'[2]54.31'!I243</f>
        <v>0</v>
      </c>
      <c r="J243" s="44">
        <f t="shared" si="57"/>
        <v>1995</v>
      </c>
      <c r="K243" s="44"/>
      <c r="L243" s="44">
        <f>'[2]54.31'!L243</f>
        <v>1995</v>
      </c>
      <c r="M243" s="44"/>
      <c r="N243" s="44">
        <f t="shared" si="59"/>
        <v>0</v>
      </c>
      <c r="O243" s="44"/>
      <c r="P243" s="44">
        <f>'[2]54.31'!P243</f>
        <v>0</v>
      </c>
      <c r="Q243" s="44">
        <f>'[2]54.31'!Q243</f>
        <v>0</v>
      </c>
      <c r="R243" s="44"/>
      <c r="S243" s="44"/>
      <c r="T243" s="44"/>
      <c r="W243" s="45"/>
      <c r="X243" s="45"/>
    </row>
    <row r="244" spans="1:24" s="41" customFormat="1" ht="31.5" x14ac:dyDescent="0.2">
      <c r="A244" s="42">
        <v>11</v>
      </c>
      <c r="B244" s="43" t="str">
        <f>'[2]54.31'!B244</f>
        <v>Trung tâm tin học và dịch vụ TC công</v>
      </c>
      <c r="C244" s="44">
        <f t="shared" si="56"/>
        <v>3361</v>
      </c>
      <c r="D244" s="44"/>
      <c r="E244" s="44">
        <f>'[2]54.31'!E244</f>
        <v>3361</v>
      </c>
      <c r="F244" s="44"/>
      <c r="G244" s="44">
        <f t="shared" si="58"/>
        <v>0</v>
      </c>
      <c r="H244" s="44"/>
      <c r="I244" s="44">
        <f>'[2]54.31'!I244</f>
        <v>0</v>
      </c>
      <c r="J244" s="44">
        <f t="shared" si="57"/>
        <v>3361</v>
      </c>
      <c r="K244" s="44"/>
      <c r="L244" s="44">
        <f>'[2]54.31'!L244</f>
        <v>3361</v>
      </c>
      <c r="M244" s="44"/>
      <c r="N244" s="44">
        <f t="shared" si="59"/>
        <v>0</v>
      </c>
      <c r="O244" s="44"/>
      <c r="P244" s="44">
        <f>'[2]54.31'!P244</f>
        <v>0</v>
      </c>
      <c r="Q244" s="44">
        <f>'[2]54.31'!Q244</f>
        <v>0</v>
      </c>
      <c r="R244" s="44"/>
      <c r="S244" s="44"/>
      <c r="T244" s="44"/>
      <c r="W244" s="45"/>
      <c r="X244" s="45"/>
    </row>
    <row r="245" spans="1:24" s="41" customFormat="1" x14ac:dyDescent="0.2">
      <c r="A245" s="42">
        <v>12</v>
      </c>
      <c r="B245" s="43" t="str">
        <f>'[2]54.31'!B245</f>
        <v>Quĩ phát triển đất</v>
      </c>
      <c r="C245" s="44">
        <f t="shared" si="56"/>
        <v>986</v>
      </c>
      <c r="D245" s="44"/>
      <c r="E245" s="44">
        <f>'[2]54.31'!E245</f>
        <v>986</v>
      </c>
      <c r="F245" s="44"/>
      <c r="G245" s="44">
        <f t="shared" si="58"/>
        <v>0</v>
      </c>
      <c r="H245" s="44"/>
      <c r="I245" s="44">
        <f>'[2]54.31'!I245</f>
        <v>0</v>
      </c>
      <c r="J245" s="44">
        <f t="shared" si="57"/>
        <v>986</v>
      </c>
      <c r="K245" s="44"/>
      <c r="L245" s="44">
        <f>'[2]54.31'!L245</f>
        <v>986</v>
      </c>
      <c r="M245" s="44"/>
      <c r="N245" s="44">
        <f t="shared" si="59"/>
        <v>0</v>
      </c>
      <c r="O245" s="44"/>
      <c r="P245" s="44">
        <f>'[2]54.31'!P245</f>
        <v>0</v>
      </c>
      <c r="Q245" s="44">
        <f>'[2]54.31'!Q245</f>
        <v>0</v>
      </c>
      <c r="R245" s="44"/>
      <c r="S245" s="44"/>
      <c r="T245" s="44"/>
      <c r="W245" s="45"/>
      <c r="X245" s="45"/>
    </row>
    <row r="246" spans="1:24" s="41" customFormat="1" ht="31.5" x14ac:dyDescent="0.2">
      <c r="A246" s="42">
        <v>13</v>
      </c>
      <c r="B246" s="43" t="str">
        <f>'[2]54.31'!B246</f>
        <v>VP điều phối xây dựng nông thôn mới</v>
      </c>
      <c r="C246" s="44">
        <f t="shared" si="56"/>
        <v>1639</v>
      </c>
      <c r="D246" s="44"/>
      <c r="E246" s="44">
        <f>'[2]54.31'!E246</f>
        <v>709</v>
      </c>
      <c r="F246" s="44"/>
      <c r="G246" s="44">
        <f t="shared" si="58"/>
        <v>930</v>
      </c>
      <c r="H246" s="44"/>
      <c r="I246" s="44">
        <f>'[2]54.31'!I246</f>
        <v>930</v>
      </c>
      <c r="J246" s="44">
        <f t="shared" si="57"/>
        <v>1639</v>
      </c>
      <c r="K246" s="44"/>
      <c r="L246" s="44">
        <f>'[2]54.31'!L246</f>
        <v>709</v>
      </c>
      <c r="M246" s="44"/>
      <c r="N246" s="44">
        <f t="shared" si="59"/>
        <v>930</v>
      </c>
      <c r="O246" s="44"/>
      <c r="P246" s="44">
        <f>'[2]54.31'!P246</f>
        <v>930</v>
      </c>
      <c r="Q246" s="44">
        <f>'[2]54.31'!Q246</f>
        <v>0</v>
      </c>
      <c r="R246" s="44"/>
      <c r="S246" s="44"/>
      <c r="T246" s="44"/>
      <c r="W246" s="45"/>
      <c r="X246" s="45"/>
    </row>
    <row r="247" spans="1:24" s="41" customFormat="1" x14ac:dyDescent="0.2">
      <c r="A247" s="42">
        <v>14</v>
      </c>
      <c r="B247" s="43" t="str">
        <f>'[2]54.31'!B247</f>
        <v>BQL DA JICA 2</v>
      </c>
      <c r="C247" s="44">
        <f t="shared" si="56"/>
        <v>900</v>
      </c>
      <c r="D247" s="44"/>
      <c r="E247" s="44">
        <f>'[2]54.31'!E247</f>
        <v>900</v>
      </c>
      <c r="F247" s="44"/>
      <c r="G247" s="44">
        <f t="shared" si="58"/>
        <v>0</v>
      </c>
      <c r="H247" s="44"/>
      <c r="I247" s="44">
        <f>'[2]54.31'!I247</f>
        <v>0</v>
      </c>
      <c r="J247" s="44">
        <f t="shared" si="57"/>
        <v>900</v>
      </c>
      <c r="K247" s="44"/>
      <c r="L247" s="44">
        <f>'[2]54.31'!L247</f>
        <v>900</v>
      </c>
      <c r="M247" s="44"/>
      <c r="N247" s="44">
        <f t="shared" si="59"/>
        <v>0</v>
      </c>
      <c r="O247" s="44"/>
      <c r="P247" s="44">
        <f>'[2]54.31'!P247</f>
        <v>0</v>
      </c>
      <c r="Q247" s="44">
        <f>'[2]54.31'!Q247</f>
        <v>0</v>
      </c>
      <c r="R247" s="44"/>
      <c r="S247" s="44"/>
      <c r="T247" s="44"/>
      <c r="W247" s="45"/>
      <c r="X247" s="45"/>
    </row>
    <row r="248" spans="1:24" s="41" customFormat="1" x14ac:dyDescent="0.2">
      <c r="A248" s="42">
        <v>15</v>
      </c>
      <c r="B248" s="43" t="str">
        <f>'[2]54.31'!B248</f>
        <v>BQLDA điện mặt trời</v>
      </c>
      <c r="C248" s="44">
        <f t="shared" si="56"/>
        <v>2242</v>
      </c>
      <c r="D248" s="44"/>
      <c r="E248" s="44">
        <f>'[2]54.31'!E248</f>
        <v>2242</v>
      </c>
      <c r="F248" s="44"/>
      <c r="G248" s="44">
        <f t="shared" si="58"/>
        <v>0</v>
      </c>
      <c r="H248" s="44"/>
      <c r="I248" s="44">
        <f>'[2]54.31'!I248</f>
        <v>0</v>
      </c>
      <c r="J248" s="44">
        <f t="shared" si="57"/>
        <v>2242</v>
      </c>
      <c r="K248" s="44"/>
      <c r="L248" s="44">
        <f>'[2]54.31'!L248</f>
        <v>2242</v>
      </c>
      <c r="M248" s="44"/>
      <c r="N248" s="44">
        <f t="shared" si="59"/>
        <v>0</v>
      </c>
      <c r="O248" s="44"/>
      <c r="P248" s="44">
        <f>'[2]54.31'!P248</f>
        <v>0</v>
      </c>
      <c r="Q248" s="44">
        <f>'[2]54.31'!Q248</f>
        <v>0</v>
      </c>
      <c r="R248" s="44"/>
      <c r="S248" s="44"/>
      <c r="T248" s="44"/>
      <c r="W248" s="45"/>
      <c r="X248" s="45"/>
    </row>
    <row r="249" spans="1:24" s="41" customFormat="1" ht="31.5" x14ac:dyDescent="0.2">
      <c r="A249" s="42">
        <v>16</v>
      </c>
      <c r="B249" s="43" t="str">
        <f>'[2]54.31'!B249</f>
        <v>BQLDA môI trường và biến đổi khí hậu TP ĐH</v>
      </c>
      <c r="C249" s="44">
        <f t="shared" si="56"/>
        <v>1100</v>
      </c>
      <c r="D249" s="44"/>
      <c r="E249" s="44">
        <f>'[2]54.31'!E249</f>
        <v>1100</v>
      </c>
      <c r="F249" s="44"/>
      <c r="G249" s="44">
        <f t="shared" si="58"/>
        <v>0</v>
      </c>
      <c r="H249" s="44"/>
      <c r="I249" s="44">
        <f>'[2]54.31'!I249</f>
        <v>0</v>
      </c>
      <c r="J249" s="44">
        <f t="shared" si="57"/>
        <v>1100</v>
      </c>
      <c r="K249" s="44"/>
      <c r="L249" s="44">
        <f>'[2]54.31'!L249</f>
        <v>1100</v>
      </c>
      <c r="M249" s="44"/>
      <c r="N249" s="44">
        <f t="shared" si="59"/>
        <v>0</v>
      </c>
      <c r="O249" s="44"/>
      <c r="P249" s="44">
        <f>'[2]54.31'!P249</f>
        <v>0</v>
      </c>
      <c r="Q249" s="44">
        <f>'[2]54.31'!Q249</f>
        <v>0</v>
      </c>
      <c r="R249" s="44"/>
      <c r="S249" s="44"/>
      <c r="T249" s="44"/>
      <c r="W249" s="45"/>
      <c r="X249" s="45"/>
    </row>
    <row r="250" spans="1:24" s="41" customFormat="1" ht="31.5" x14ac:dyDescent="0.2">
      <c r="A250" s="42">
        <v>17</v>
      </c>
      <c r="B250" s="43" t="str">
        <f>'[2]54.31'!B250</f>
        <v>BQL DA Hạ tầng cơ bản cho PT tỉnh QB</v>
      </c>
      <c r="C250" s="44">
        <f t="shared" si="56"/>
        <v>662</v>
      </c>
      <c r="D250" s="44"/>
      <c r="E250" s="44">
        <f>'[2]54.31'!E250</f>
        <v>662</v>
      </c>
      <c r="F250" s="44"/>
      <c r="G250" s="44">
        <f t="shared" si="58"/>
        <v>0</v>
      </c>
      <c r="H250" s="44"/>
      <c r="I250" s="44">
        <f>'[2]54.31'!I250</f>
        <v>0</v>
      </c>
      <c r="J250" s="44">
        <f t="shared" si="57"/>
        <v>662</v>
      </c>
      <c r="K250" s="44"/>
      <c r="L250" s="44">
        <f>'[2]54.31'!L250</f>
        <v>662</v>
      </c>
      <c r="M250" s="44"/>
      <c r="N250" s="44">
        <f t="shared" si="59"/>
        <v>0</v>
      </c>
      <c r="O250" s="44"/>
      <c r="P250" s="44">
        <f>'[2]54.31'!P250</f>
        <v>0</v>
      </c>
      <c r="Q250" s="44">
        <f>'[2]54.31'!Q250</f>
        <v>0</v>
      </c>
      <c r="R250" s="44"/>
      <c r="S250" s="44"/>
      <c r="T250" s="44"/>
      <c r="W250" s="45"/>
      <c r="X250" s="45"/>
    </row>
    <row r="251" spans="1:24" s="41" customFormat="1" x14ac:dyDescent="0.2">
      <c r="A251" s="42">
        <v>18</v>
      </c>
      <c r="B251" s="43" t="str">
        <f>'[2]54.31'!B251</f>
        <v>BQLDA GCF Quảng Bình</v>
      </c>
      <c r="C251" s="44">
        <f t="shared" si="56"/>
        <v>400</v>
      </c>
      <c r="D251" s="44"/>
      <c r="E251" s="44">
        <f>'[2]54.31'!E251</f>
        <v>400</v>
      </c>
      <c r="F251" s="44"/>
      <c r="G251" s="44">
        <f t="shared" si="58"/>
        <v>0</v>
      </c>
      <c r="H251" s="44"/>
      <c r="I251" s="44">
        <f>'[2]54.31'!I251</f>
        <v>0</v>
      </c>
      <c r="J251" s="44">
        <f t="shared" si="57"/>
        <v>400</v>
      </c>
      <c r="K251" s="44"/>
      <c r="L251" s="44">
        <f>'[2]54.31'!L251</f>
        <v>400</v>
      </c>
      <c r="M251" s="44"/>
      <c r="N251" s="44">
        <f t="shared" si="59"/>
        <v>0</v>
      </c>
      <c r="O251" s="44"/>
      <c r="P251" s="44">
        <f>'[2]54.31'!P251</f>
        <v>0</v>
      </c>
      <c r="Q251" s="44">
        <f>'[2]54.31'!Q251</f>
        <v>0</v>
      </c>
      <c r="R251" s="44"/>
      <c r="S251" s="44"/>
      <c r="T251" s="44"/>
      <c r="W251" s="45"/>
      <c r="X251" s="45"/>
    </row>
    <row r="252" spans="1:24" s="41" customFormat="1" x14ac:dyDescent="0.2">
      <c r="A252" s="42">
        <v>19</v>
      </c>
      <c r="B252" s="43" t="str">
        <f>'[2]54.31'!B252</f>
        <v>BQLDA WB-FCPF tỉnh QB</v>
      </c>
      <c r="C252" s="44">
        <f t="shared" si="56"/>
        <v>200</v>
      </c>
      <c r="D252" s="44"/>
      <c r="E252" s="44">
        <f>'[2]54.31'!E252</f>
        <v>200</v>
      </c>
      <c r="F252" s="44"/>
      <c r="G252" s="44">
        <f t="shared" si="58"/>
        <v>0</v>
      </c>
      <c r="H252" s="44"/>
      <c r="I252" s="44">
        <f>'[2]54.31'!I252</f>
        <v>0</v>
      </c>
      <c r="J252" s="44">
        <f t="shared" si="57"/>
        <v>200</v>
      </c>
      <c r="K252" s="44"/>
      <c r="L252" s="44">
        <f>'[2]54.31'!L252</f>
        <v>200</v>
      </c>
      <c r="M252" s="44"/>
      <c r="N252" s="44">
        <f t="shared" si="59"/>
        <v>0</v>
      </c>
      <c r="O252" s="44"/>
      <c r="P252" s="44">
        <f>'[2]54.31'!P252</f>
        <v>0</v>
      </c>
      <c r="Q252" s="44">
        <f>'[2]54.31'!Q252</f>
        <v>0</v>
      </c>
      <c r="R252" s="44"/>
      <c r="S252" s="44"/>
      <c r="T252" s="44"/>
      <c r="W252" s="45"/>
      <c r="X252" s="45"/>
    </row>
    <row r="253" spans="1:24" s="41" customFormat="1" ht="31.5" x14ac:dyDescent="0.2">
      <c r="A253" s="42">
        <v>20</v>
      </c>
      <c r="B253" s="43" t="str">
        <f>'[2]54.31'!B253</f>
        <v>BQLDA Bền vững vì người nghèo</v>
      </c>
      <c r="C253" s="44">
        <f t="shared" si="56"/>
        <v>5486</v>
      </c>
      <c r="D253" s="44"/>
      <c r="E253" s="44">
        <f>'[2]54.31'!E253</f>
        <v>5486</v>
      </c>
      <c r="F253" s="44"/>
      <c r="G253" s="44">
        <f t="shared" si="58"/>
        <v>0</v>
      </c>
      <c r="H253" s="44"/>
      <c r="I253" s="44">
        <f>'[2]54.31'!I253</f>
        <v>0</v>
      </c>
      <c r="J253" s="44">
        <f t="shared" si="57"/>
        <v>5486</v>
      </c>
      <c r="K253" s="44"/>
      <c r="L253" s="44">
        <f>'[2]54.31'!L253</f>
        <v>5486</v>
      </c>
      <c r="M253" s="44"/>
      <c r="N253" s="44">
        <f t="shared" si="59"/>
        <v>0</v>
      </c>
      <c r="O253" s="44"/>
      <c r="P253" s="44">
        <f>'[2]54.31'!P253</f>
        <v>0</v>
      </c>
      <c r="Q253" s="44">
        <f>'[2]54.31'!Q253</f>
        <v>0</v>
      </c>
      <c r="R253" s="44"/>
      <c r="S253" s="44"/>
      <c r="T253" s="44"/>
      <c r="W253" s="45"/>
      <c r="X253" s="45"/>
    </row>
    <row r="254" spans="1:24" s="41" customFormat="1" ht="31.5" x14ac:dyDescent="0.2">
      <c r="A254" s="42">
        <v>21</v>
      </c>
      <c r="B254" s="43" t="str">
        <f>'[2]54.31'!B254</f>
        <v>BQLDA đầu tư và xây dựng công trình dân dụng và CN QB</v>
      </c>
      <c r="C254" s="44">
        <f t="shared" si="56"/>
        <v>867</v>
      </c>
      <c r="D254" s="44"/>
      <c r="E254" s="44">
        <f>'[2]54.31'!E254</f>
        <v>867</v>
      </c>
      <c r="F254" s="44"/>
      <c r="G254" s="44">
        <f t="shared" si="58"/>
        <v>0</v>
      </c>
      <c r="H254" s="44"/>
      <c r="I254" s="44">
        <f>'[2]54.31'!I254</f>
        <v>0</v>
      </c>
      <c r="J254" s="44">
        <f t="shared" si="57"/>
        <v>867</v>
      </c>
      <c r="K254" s="44"/>
      <c r="L254" s="44">
        <f>'[2]54.31'!L254</f>
        <v>867</v>
      </c>
      <c r="M254" s="44"/>
      <c r="N254" s="44">
        <f t="shared" si="59"/>
        <v>0</v>
      </c>
      <c r="O254" s="44"/>
      <c r="P254" s="44">
        <f>'[2]54.31'!P254</f>
        <v>0</v>
      </c>
      <c r="Q254" s="44">
        <f>'[2]54.31'!Q254</f>
        <v>0</v>
      </c>
      <c r="R254" s="44"/>
      <c r="S254" s="44"/>
      <c r="T254" s="44"/>
      <c r="W254" s="45"/>
      <c r="X254" s="45"/>
    </row>
    <row r="255" spans="1:24" s="41" customFormat="1" x14ac:dyDescent="0.2">
      <c r="A255" s="37" t="s">
        <v>82</v>
      </c>
      <c r="B255" s="40" t="s">
        <v>83</v>
      </c>
      <c r="C255" s="36">
        <f t="shared" ref="C255:J255" si="60">SUBTOTAL(9,C256:C265)</f>
        <v>37882</v>
      </c>
      <c r="D255" s="36">
        <f t="shared" si="60"/>
        <v>0</v>
      </c>
      <c r="E255" s="36">
        <f t="shared" si="60"/>
        <v>37882</v>
      </c>
      <c r="F255" s="36">
        <f t="shared" si="60"/>
        <v>0</v>
      </c>
      <c r="G255" s="36">
        <f t="shared" si="60"/>
        <v>0</v>
      </c>
      <c r="H255" s="36">
        <f t="shared" si="60"/>
        <v>0</v>
      </c>
      <c r="I255" s="36">
        <f t="shared" si="60"/>
        <v>0</v>
      </c>
      <c r="J255" s="36">
        <f t="shared" si="60"/>
        <v>36811</v>
      </c>
      <c r="K255" s="36"/>
      <c r="L255" s="36">
        <f t="shared" ref="L255:T255" si="61">SUBTOTAL(9,L256:L265)</f>
        <v>36811</v>
      </c>
      <c r="M255" s="36">
        <f t="shared" si="61"/>
        <v>0</v>
      </c>
      <c r="N255" s="36">
        <f t="shared" si="61"/>
        <v>0</v>
      </c>
      <c r="O255" s="36">
        <f t="shared" si="61"/>
        <v>0</v>
      </c>
      <c r="P255" s="36">
        <f t="shared" si="61"/>
        <v>0</v>
      </c>
      <c r="Q255" s="36">
        <f t="shared" si="61"/>
        <v>1071</v>
      </c>
      <c r="R255" s="36">
        <f t="shared" si="61"/>
        <v>0</v>
      </c>
      <c r="S255" s="37">
        <f t="shared" si="61"/>
        <v>0</v>
      </c>
      <c r="T255" s="37">
        <f t="shared" si="61"/>
        <v>0</v>
      </c>
      <c r="W255" s="45"/>
      <c r="X255" s="45"/>
    </row>
    <row r="256" spans="1:24" s="41" customFormat="1" x14ac:dyDescent="0.2">
      <c r="A256" s="42">
        <v>1</v>
      </c>
      <c r="B256" s="43" t="str">
        <f>'[2]54.31'!B256</f>
        <v>V.phòng ĐK sử dụng đất</v>
      </c>
      <c r="C256" s="44">
        <f t="shared" ref="C256:C272" si="62">SUM(D256:F256)+G256</f>
        <v>4310</v>
      </c>
      <c r="D256" s="44"/>
      <c r="E256" s="44">
        <f>'[2]54.31'!E256</f>
        <v>4310</v>
      </c>
      <c r="F256" s="44"/>
      <c r="G256" s="44">
        <f t="shared" ref="G256:G265" si="63">SUM(H256:I256)</f>
        <v>0</v>
      </c>
      <c r="H256" s="44"/>
      <c r="I256" s="44"/>
      <c r="J256" s="44">
        <f t="shared" ref="J256:J272" si="64">SUM(L256:M256)+N256</f>
        <v>3309</v>
      </c>
      <c r="K256" s="44"/>
      <c r="L256" s="44">
        <f>'[2]54.31'!L256</f>
        <v>3309</v>
      </c>
      <c r="M256" s="44"/>
      <c r="N256" s="44">
        <f t="shared" ref="N256:N265" si="65">SUM(O256:P256)</f>
        <v>0</v>
      </c>
      <c r="O256" s="44"/>
      <c r="P256" s="44"/>
      <c r="Q256" s="44">
        <f>'[2]54.31'!Q256</f>
        <v>1001</v>
      </c>
      <c r="R256" s="44"/>
      <c r="S256" s="44"/>
      <c r="T256" s="44"/>
      <c r="W256" s="45"/>
      <c r="X256" s="45"/>
    </row>
    <row r="257" spans="1:24" s="41" customFormat="1" x14ac:dyDescent="0.2">
      <c r="A257" s="42">
        <v>2</v>
      </c>
      <c r="B257" s="43" t="str">
        <f>'[2]54.31'!B257</f>
        <v>Tr.tâm kỹ thuật địa chính</v>
      </c>
      <c r="C257" s="44">
        <f t="shared" si="62"/>
        <v>955</v>
      </c>
      <c r="D257" s="44"/>
      <c r="E257" s="44">
        <f>'[2]54.31'!E257</f>
        <v>955</v>
      </c>
      <c r="F257" s="44"/>
      <c r="G257" s="44">
        <f t="shared" si="63"/>
        <v>0</v>
      </c>
      <c r="H257" s="44"/>
      <c r="I257" s="44"/>
      <c r="J257" s="44">
        <f t="shared" si="64"/>
        <v>955</v>
      </c>
      <c r="K257" s="44"/>
      <c r="L257" s="44">
        <f>'[2]54.31'!L257</f>
        <v>955</v>
      </c>
      <c r="M257" s="44"/>
      <c r="N257" s="44">
        <f t="shared" si="65"/>
        <v>0</v>
      </c>
      <c r="O257" s="44"/>
      <c r="P257" s="44"/>
      <c r="Q257" s="44">
        <f>'[2]54.31'!Q257</f>
        <v>0</v>
      </c>
      <c r="R257" s="44"/>
      <c r="S257" s="44"/>
      <c r="T257" s="44"/>
      <c r="W257" s="45"/>
      <c r="X257" s="45"/>
    </row>
    <row r="258" spans="1:24" s="41" customFormat="1" x14ac:dyDescent="0.2">
      <c r="A258" s="42">
        <v>3</v>
      </c>
      <c r="B258" s="43" t="str">
        <f>'[2]54.31'!B258</f>
        <v>TT quan trắc -KT M. trường</v>
      </c>
      <c r="C258" s="44">
        <f t="shared" si="62"/>
        <v>2298</v>
      </c>
      <c r="D258" s="44"/>
      <c r="E258" s="44">
        <f>'[2]54.31'!E258</f>
        <v>2298</v>
      </c>
      <c r="F258" s="44"/>
      <c r="G258" s="44">
        <f t="shared" si="63"/>
        <v>0</v>
      </c>
      <c r="H258" s="44"/>
      <c r="I258" s="44"/>
      <c r="J258" s="44">
        <f t="shared" si="64"/>
        <v>2298</v>
      </c>
      <c r="K258" s="44"/>
      <c r="L258" s="44">
        <f>'[2]54.31'!L258</f>
        <v>2298</v>
      </c>
      <c r="M258" s="44"/>
      <c r="N258" s="44">
        <f t="shared" si="65"/>
        <v>0</v>
      </c>
      <c r="O258" s="44"/>
      <c r="P258" s="44"/>
      <c r="Q258" s="44">
        <f>'[2]54.31'!Q258</f>
        <v>0</v>
      </c>
      <c r="R258" s="44"/>
      <c r="S258" s="44"/>
      <c r="T258" s="44"/>
      <c r="W258" s="45"/>
      <c r="X258" s="45"/>
    </row>
    <row r="259" spans="1:24" s="41" customFormat="1" x14ac:dyDescent="0.2">
      <c r="A259" s="42">
        <v>4</v>
      </c>
      <c r="B259" s="43" t="str">
        <f>'[2]54.31'!B259</f>
        <v>Tr. tâm Thông tin TNMT</v>
      </c>
      <c r="C259" s="44">
        <f t="shared" si="62"/>
        <v>1772</v>
      </c>
      <c r="D259" s="44"/>
      <c r="E259" s="44">
        <f>'[2]54.31'!E259</f>
        <v>1772</v>
      </c>
      <c r="F259" s="44"/>
      <c r="G259" s="44">
        <f t="shared" si="63"/>
        <v>0</v>
      </c>
      <c r="H259" s="44"/>
      <c r="I259" s="44"/>
      <c r="J259" s="44">
        <f t="shared" si="64"/>
        <v>1772</v>
      </c>
      <c r="K259" s="44"/>
      <c r="L259" s="44">
        <f>'[2]54.31'!L259</f>
        <v>1772</v>
      </c>
      <c r="M259" s="44"/>
      <c r="N259" s="44">
        <f t="shared" si="65"/>
        <v>0</v>
      </c>
      <c r="O259" s="44"/>
      <c r="P259" s="44"/>
      <c r="Q259" s="44">
        <f>'[2]54.31'!Q259</f>
        <v>0</v>
      </c>
      <c r="R259" s="44"/>
      <c r="S259" s="44"/>
      <c r="T259" s="44"/>
      <c r="W259" s="45"/>
      <c r="X259" s="45"/>
    </row>
    <row r="260" spans="1:24" s="41" customFormat="1" x14ac:dyDescent="0.2">
      <c r="A260" s="42">
        <v>5</v>
      </c>
      <c r="B260" s="43" t="str">
        <f>'[2]54.31'!B260</f>
        <v>Tr.tâm phát triển quỹ đất</v>
      </c>
      <c r="C260" s="44">
        <f t="shared" si="62"/>
        <v>3079</v>
      </c>
      <c r="D260" s="44"/>
      <c r="E260" s="44">
        <f>'[2]54.31'!E260</f>
        <v>3079</v>
      </c>
      <c r="F260" s="44"/>
      <c r="G260" s="44">
        <f t="shared" si="63"/>
        <v>0</v>
      </c>
      <c r="H260" s="44"/>
      <c r="I260" s="44"/>
      <c r="J260" s="44">
        <f t="shared" si="64"/>
        <v>3079</v>
      </c>
      <c r="K260" s="44"/>
      <c r="L260" s="44">
        <f>'[2]54.31'!L260</f>
        <v>3079</v>
      </c>
      <c r="M260" s="44"/>
      <c r="N260" s="44">
        <f t="shared" si="65"/>
        <v>0</v>
      </c>
      <c r="O260" s="44"/>
      <c r="P260" s="44"/>
      <c r="Q260" s="44">
        <f>'[2]54.31'!Q260</f>
        <v>0</v>
      </c>
      <c r="R260" s="44"/>
      <c r="S260" s="44"/>
      <c r="T260" s="44"/>
      <c r="W260" s="45"/>
      <c r="X260" s="45"/>
    </row>
    <row r="261" spans="1:24" s="41" customFormat="1" x14ac:dyDescent="0.2">
      <c r="A261" s="42">
        <v>6</v>
      </c>
      <c r="B261" s="43" t="str">
        <f>'[2]54.31'!B261</f>
        <v>Tr.tâm quy hoạch TNMT</v>
      </c>
      <c r="C261" s="44">
        <f t="shared" si="62"/>
        <v>784</v>
      </c>
      <c r="D261" s="44"/>
      <c r="E261" s="44">
        <f>'[2]54.31'!E261</f>
        <v>784</v>
      </c>
      <c r="F261" s="44"/>
      <c r="G261" s="44">
        <f t="shared" si="63"/>
        <v>0</v>
      </c>
      <c r="H261" s="44"/>
      <c r="I261" s="44"/>
      <c r="J261" s="44">
        <f t="shared" si="64"/>
        <v>784</v>
      </c>
      <c r="K261" s="44"/>
      <c r="L261" s="44">
        <f>'[2]54.31'!L261</f>
        <v>784</v>
      </c>
      <c r="M261" s="44"/>
      <c r="N261" s="44">
        <f t="shared" si="65"/>
        <v>0</v>
      </c>
      <c r="O261" s="44"/>
      <c r="P261" s="44"/>
      <c r="Q261" s="44">
        <f>'[2]54.31'!Q261</f>
        <v>0</v>
      </c>
      <c r="R261" s="44"/>
      <c r="S261" s="44"/>
      <c r="T261" s="44"/>
      <c r="W261" s="45"/>
      <c r="X261" s="45"/>
    </row>
    <row r="262" spans="1:24" s="41" customFormat="1" x14ac:dyDescent="0.2">
      <c r="A262" s="42">
        <v>7</v>
      </c>
      <c r="B262" s="43" t="str">
        <f>'[2]54.31'!B262</f>
        <v>BQL Vườn QGPN KB</v>
      </c>
      <c r="C262" s="44">
        <f t="shared" si="62"/>
        <v>4121</v>
      </c>
      <c r="D262" s="44"/>
      <c r="E262" s="44">
        <f>'[2]54.31'!E262</f>
        <v>4121</v>
      </c>
      <c r="F262" s="44"/>
      <c r="G262" s="44">
        <f t="shared" si="63"/>
        <v>0</v>
      </c>
      <c r="H262" s="44"/>
      <c r="I262" s="44"/>
      <c r="J262" s="44">
        <f t="shared" si="64"/>
        <v>4051</v>
      </c>
      <c r="K262" s="44"/>
      <c r="L262" s="44">
        <f>'[2]54.31'!L262</f>
        <v>4051</v>
      </c>
      <c r="M262" s="44"/>
      <c r="N262" s="44">
        <f t="shared" si="65"/>
        <v>0</v>
      </c>
      <c r="O262" s="44"/>
      <c r="P262" s="44"/>
      <c r="Q262" s="44">
        <f>'[2]54.31'!Q262</f>
        <v>70</v>
      </c>
      <c r="R262" s="44"/>
      <c r="S262" s="44"/>
      <c r="T262" s="44"/>
      <c r="W262" s="45"/>
      <c r="X262" s="45"/>
    </row>
    <row r="263" spans="1:24" s="41" customFormat="1" x14ac:dyDescent="0.2">
      <c r="A263" s="42">
        <v>8</v>
      </c>
      <c r="B263" s="43" t="str">
        <f>'[2]54.31'!B263</f>
        <v>Hạt kiểm lâm Phong Nha</v>
      </c>
      <c r="C263" s="44">
        <f t="shared" si="62"/>
        <v>20000</v>
      </c>
      <c r="D263" s="44"/>
      <c r="E263" s="44">
        <f>'[2]54.31'!E263</f>
        <v>20000</v>
      </c>
      <c r="F263" s="44"/>
      <c r="G263" s="44">
        <f t="shared" si="63"/>
        <v>0</v>
      </c>
      <c r="H263" s="44"/>
      <c r="I263" s="44"/>
      <c r="J263" s="44">
        <f t="shared" si="64"/>
        <v>20000</v>
      </c>
      <c r="K263" s="44"/>
      <c r="L263" s="44">
        <f>'[2]54.31'!L263</f>
        <v>20000</v>
      </c>
      <c r="M263" s="44"/>
      <c r="N263" s="44">
        <f t="shared" si="65"/>
        <v>0</v>
      </c>
      <c r="O263" s="44"/>
      <c r="P263" s="44"/>
      <c r="Q263" s="44">
        <f>'[2]54.31'!Q263</f>
        <v>0</v>
      </c>
      <c r="R263" s="44"/>
      <c r="S263" s="44"/>
      <c r="T263" s="44"/>
      <c r="W263" s="45"/>
      <c r="X263" s="45"/>
    </row>
    <row r="264" spans="1:24" s="41" customFormat="1" ht="31.5" x14ac:dyDescent="0.2">
      <c r="A264" s="42">
        <v>9</v>
      </c>
      <c r="B264" s="43" t="str">
        <f>'[2]54.31'!B264</f>
        <v>T. tâm nghiên cứu KH &amp; cứu hộ</v>
      </c>
      <c r="C264" s="44">
        <f t="shared" si="62"/>
        <v>0</v>
      </c>
      <c r="D264" s="44"/>
      <c r="E264" s="44">
        <f>'[2]54.31'!E264</f>
        <v>0</v>
      </c>
      <c r="F264" s="44"/>
      <c r="G264" s="44">
        <f t="shared" si="63"/>
        <v>0</v>
      </c>
      <c r="H264" s="44"/>
      <c r="I264" s="44"/>
      <c r="J264" s="44">
        <f t="shared" si="64"/>
        <v>0</v>
      </c>
      <c r="K264" s="44"/>
      <c r="L264" s="44">
        <f>'[2]54.31'!L264</f>
        <v>0</v>
      </c>
      <c r="M264" s="44"/>
      <c r="N264" s="44">
        <f t="shared" si="65"/>
        <v>0</v>
      </c>
      <c r="O264" s="44"/>
      <c r="P264" s="44"/>
      <c r="Q264" s="44">
        <f>'[2]54.31'!Q264</f>
        <v>0</v>
      </c>
      <c r="R264" s="44"/>
      <c r="S264" s="44"/>
      <c r="T264" s="44"/>
      <c r="W264" s="45"/>
      <c r="X264" s="45"/>
    </row>
    <row r="265" spans="1:24" s="41" customFormat="1" x14ac:dyDescent="0.2">
      <c r="A265" s="42">
        <v>10</v>
      </c>
      <c r="B265" s="43" t="str">
        <f>'[2]54.31'!B265</f>
        <v>TT Kỹ thuật TN và MT</v>
      </c>
      <c r="C265" s="44">
        <f t="shared" si="62"/>
        <v>563</v>
      </c>
      <c r="D265" s="44"/>
      <c r="E265" s="44">
        <f>'[2]54.31'!E265</f>
        <v>563</v>
      </c>
      <c r="F265" s="44"/>
      <c r="G265" s="44">
        <f t="shared" si="63"/>
        <v>0</v>
      </c>
      <c r="H265" s="44"/>
      <c r="I265" s="44"/>
      <c r="J265" s="44">
        <f t="shared" si="64"/>
        <v>563</v>
      </c>
      <c r="K265" s="44"/>
      <c r="L265" s="44">
        <f>'[2]54.31'!L265</f>
        <v>563</v>
      </c>
      <c r="M265" s="44"/>
      <c r="N265" s="44">
        <f t="shared" si="65"/>
        <v>0</v>
      </c>
      <c r="O265" s="44"/>
      <c r="P265" s="44"/>
      <c r="Q265" s="44">
        <f>'[2]54.31'!Q265</f>
        <v>0</v>
      </c>
      <c r="R265" s="44"/>
      <c r="S265" s="44"/>
      <c r="T265" s="44"/>
      <c r="W265" s="45"/>
      <c r="X265" s="45"/>
    </row>
    <row r="266" spans="1:24" s="41" customFormat="1" x14ac:dyDescent="0.2">
      <c r="A266" s="37" t="s">
        <v>84</v>
      </c>
      <c r="B266" s="40" t="s">
        <v>85</v>
      </c>
      <c r="C266" s="36">
        <f t="shared" ref="C266:J266" si="66">SUBTOTAL(9,C267:C272)</f>
        <v>15315</v>
      </c>
      <c r="D266" s="36">
        <f t="shared" si="66"/>
        <v>0</v>
      </c>
      <c r="E266" s="36">
        <f t="shared" si="66"/>
        <v>15315</v>
      </c>
      <c r="F266" s="36">
        <f t="shared" si="66"/>
        <v>0</v>
      </c>
      <c r="G266" s="36">
        <f t="shared" si="66"/>
        <v>0</v>
      </c>
      <c r="H266" s="36">
        <f t="shared" si="66"/>
        <v>0</v>
      </c>
      <c r="I266" s="36">
        <f t="shared" si="66"/>
        <v>0</v>
      </c>
      <c r="J266" s="36">
        <f t="shared" si="66"/>
        <v>15315</v>
      </c>
      <c r="K266" s="36"/>
      <c r="L266" s="36">
        <f t="shared" ref="L266:T266" si="67">SUBTOTAL(9,L267:L272)</f>
        <v>15315</v>
      </c>
      <c r="M266" s="36">
        <f t="shared" si="67"/>
        <v>0</v>
      </c>
      <c r="N266" s="36">
        <f t="shared" si="67"/>
        <v>0</v>
      </c>
      <c r="O266" s="36">
        <f t="shared" si="67"/>
        <v>0</v>
      </c>
      <c r="P266" s="36">
        <f t="shared" si="67"/>
        <v>0</v>
      </c>
      <c r="Q266" s="36">
        <f t="shared" si="67"/>
        <v>0</v>
      </c>
      <c r="R266" s="36">
        <f t="shared" si="67"/>
        <v>0</v>
      </c>
      <c r="S266" s="37">
        <f t="shared" si="67"/>
        <v>0</v>
      </c>
      <c r="T266" s="37">
        <f t="shared" si="67"/>
        <v>0</v>
      </c>
      <c r="W266" s="45"/>
      <c r="X266" s="45"/>
    </row>
    <row r="267" spans="1:24" s="41" customFormat="1" x14ac:dyDescent="0.2">
      <c r="A267" s="42">
        <v>1</v>
      </c>
      <c r="B267" s="43" t="str">
        <f>'[2]54.31'!B267</f>
        <v>Tr. tâm Bảo trợ xã hội</v>
      </c>
      <c r="C267" s="44">
        <f t="shared" si="62"/>
        <v>4930</v>
      </c>
      <c r="D267" s="44">
        <f t="shared" ref="D267:M267" si="68">SUBTOTAL(9,D268:D268)</f>
        <v>0</v>
      </c>
      <c r="E267" s="44">
        <f>'[2]54.31'!E267</f>
        <v>4930</v>
      </c>
      <c r="F267" s="44">
        <f t="shared" si="68"/>
        <v>0</v>
      </c>
      <c r="G267" s="44">
        <f t="shared" si="68"/>
        <v>0</v>
      </c>
      <c r="H267" s="44">
        <f t="shared" si="68"/>
        <v>0</v>
      </c>
      <c r="I267" s="44">
        <f t="shared" si="68"/>
        <v>0</v>
      </c>
      <c r="J267" s="44">
        <f t="shared" si="64"/>
        <v>4930</v>
      </c>
      <c r="K267" s="44"/>
      <c r="L267" s="44">
        <f>'[3]54.31'!L267</f>
        <v>4930</v>
      </c>
      <c r="M267" s="44">
        <f t="shared" si="68"/>
        <v>0</v>
      </c>
      <c r="N267" s="44">
        <f t="shared" ref="N267:N272" si="69">SUM(O267:P267)</f>
        <v>0</v>
      </c>
      <c r="O267" s="44">
        <f t="shared" ref="O267:T267" si="70">SUBTOTAL(9,O268:O268)</f>
        <v>0</v>
      </c>
      <c r="P267" s="44">
        <f t="shared" si="70"/>
        <v>0</v>
      </c>
      <c r="Q267" s="44">
        <f>'[2]54.31'!Q267</f>
        <v>0</v>
      </c>
      <c r="R267" s="44">
        <f t="shared" si="70"/>
        <v>0</v>
      </c>
      <c r="S267" s="44">
        <f t="shared" si="70"/>
        <v>0</v>
      </c>
      <c r="T267" s="44">
        <f t="shared" si="70"/>
        <v>0</v>
      </c>
      <c r="W267" s="45"/>
      <c r="X267" s="45"/>
    </row>
    <row r="268" spans="1:24" s="41" customFormat="1" x14ac:dyDescent="0.2">
      <c r="A268" s="42">
        <v>2</v>
      </c>
      <c r="B268" s="43" t="str">
        <f>'[2]54.31'!B268</f>
        <v>Cơ sở cai nghiện ma túy</v>
      </c>
      <c r="C268" s="44">
        <f t="shared" si="62"/>
        <v>3044</v>
      </c>
      <c r="D268" s="44"/>
      <c r="E268" s="44">
        <f>'[2]54.31'!E268</f>
        <v>3044</v>
      </c>
      <c r="F268" s="44"/>
      <c r="G268" s="44">
        <f>SUM(H268:I268)</f>
        <v>0</v>
      </c>
      <c r="H268" s="44"/>
      <c r="I268" s="44"/>
      <c r="J268" s="44">
        <f t="shared" si="64"/>
        <v>3044</v>
      </c>
      <c r="K268" s="44"/>
      <c r="L268" s="44">
        <f>'[3]54.31'!L268</f>
        <v>3044</v>
      </c>
      <c r="M268" s="44"/>
      <c r="N268" s="44">
        <f t="shared" si="69"/>
        <v>0</v>
      </c>
      <c r="O268" s="44"/>
      <c r="P268" s="44"/>
      <c r="Q268" s="44">
        <f>'[2]54.31'!Q268</f>
        <v>0</v>
      </c>
      <c r="R268" s="44"/>
      <c r="S268" s="44"/>
      <c r="T268" s="44"/>
      <c r="W268" s="45"/>
      <c r="X268" s="45"/>
    </row>
    <row r="269" spans="1:24" s="41" customFormat="1" ht="31.5" x14ac:dyDescent="0.2">
      <c r="A269" s="42">
        <v>3</v>
      </c>
      <c r="B269" s="43" t="str">
        <f>'[2]54.31'!B269</f>
        <v>Trung tâm điều dưỡng luân phiên NCC</v>
      </c>
      <c r="C269" s="44">
        <f t="shared" si="62"/>
        <v>2461</v>
      </c>
      <c r="D269" s="44"/>
      <c r="E269" s="44">
        <f>'[2]54.31'!E269</f>
        <v>2461</v>
      </c>
      <c r="F269" s="44"/>
      <c r="G269" s="44">
        <f>SUM(H269:I269)</f>
        <v>0</v>
      </c>
      <c r="H269" s="44"/>
      <c r="I269" s="44"/>
      <c r="J269" s="44">
        <f t="shared" si="64"/>
        <v>2461</v>
      </c>
      <c r="K269" s="44"/>
      <c r="L269" s="44">
        <f>'[3]54.31'!L269</f>
        <v>2461</v>
      </c>
      <c r="M269" s="44"/>
      <c r="N269" s="44">
        <f t="shared" si="69"/>
        <v>0</v>
      </c>
      <c r="O269" s="44"/>
      <c r="P269" s="44"/>
      <c r="Q269" s="44">
        <f>'[2]54.31'!Q269</f>
        <v>0</v>
      </c>
      <c r="R269" s="44"/>
      <c r="S269" s="44"/>
      <c r="T269" s="44"/>
      <c r="W269" s="45"/>
      <c r="X269" s="45"/>
    </row>
    <row r="270" spans="1:24" s="41" customFormat="1" x14ac:dyDescent="0.2">
      <c r="A270" s="42">
        <v>4</v>
      </c>
      <c r="B270" s="43" t="str">
        <f>'[2]54.31'!B270</f>
        <v xml:space="preserve"> UBND tỉnh </v>
      </c>
      <c r="C270" s="44">
        <f t="shared" si="62"/>
        <v>0</v>
      </c>
      <c r="D270" s="44"/>
      <c r="E270" s="44">
        <f>'[2]54.31'!E270</f>
        <v>0</v>
      </c>
      <c r="F270" s="44"/>
      <c r="G270" s="44">
        <f>SUM(H270:I270)</f>
        <v>0</v>
      </c>
      <c r="H270" s="44"/>
      <c r="I270" s="44"/>
      <c r="J270" s="44">
        <f t="shared" si="64"/>
        <v>0</v>
      </c>
      <c r="K270" s="44"/>
      <c r="L270" s="44">
        <f>'[3]54.31'!L270</f>
        <v>0</v>
      </c>
      <c r="M270" s="44"/>
      <c r="N270" s="44">
        <f t="shared" si="69"/>
        <v>0</v>
      </c>
      <c r="O270" s="44"/>
      <c r="P270" s="44"/>
      <c r="Q270" s="44">
        <f>'[2]54.31'!Q270</f>
        <v>0</v>
      </c>
      <c r="R270" s="44"/>
      <c r="S270" s="44"/>
      <c r="T270" s="44"/>
      <c r="W270" s="45"/>
      <c r="X270" s="45"/>
    </row>
    <row r="271" spans="1:24" s="41" customFormat="1" x14ac:dyDescent="0.2">
      <c r="A271" s="42">
        <v>5</v>
      </c>
      <c r="B271" s="43" t="str">
        <f>'[2]54.31'!B271</f>
        <v>Quĩ bảo trợ trẻ em tỉnh</v>
      </c>
      <c r="C271" s="44">
        <f t="shared" si="62"/>
        <v>1252</v>
      </c>
      <c r="D271" s="44"/>
      <c r="E271" s="44">
        <f>'[2]54.31'!E271</f>
        <v>1252</v>
      </c>
      <c r="F271" s="44"/>
      <c r="G271" s="44">
        <f>SUM(H271:I271)</f>
        <v>0</v>
      </c>
      <c r="H271" s="44"/>
      <c r="I271" s="44"/>
      <c r="J271" s="44">
        <f t="shared" si="64"/>
        <v>1252</v>
      </c>
      <c r="K271" s="44"/>
      <c r="L271" s="44">
        <f>'[3]54.31'!L271</f>
        <v>1252</v>
      </c>
      <c r="M271" s="44"/>
      <c r="N271" s="44">
        <f t="shared" si="69"/>
        <v>0</v>
      </c>
      <c r="O271" s="44"/>
      <c r="P271" s="44"/>
      <c r="Q271" s="44">
        <f>'[2]54.31'!Q271</f>
        <v>0</v>
      </c>
      <c r="R271" s="44"/>
      <c r="S271" s="44"/>
      <c r="T271" s="44"/>
      <c r="W271" s="45"/>
      <c r="X271" s="45"/>
    </row>
    <row r="272" spans="1:24" s="41" customFormat="1" ht="31.5" x14ac:dyDescent="0.2">
      <c r="A272" s="42">
        <v>6</v>
      </c>
      <c r="B272" s="43" t="str">
        <f>'[2]54.31'!B272</f>
        <v>TT Chăm sóc và PHCN người tâm thần</v>
      </c>
      <c r="C272" s="44">
        <f t="shared" si="62"/>
        <v>3628</v>
      </c>
      <c r="D272" s="44"/>
      <c r="E272" s="44">
        <f>'[2]54.31'!E272</f>
        <v>3628</v>
      </c>
      <c r="F272" s="44"/>
      <c r="G272" s="44">
        <f>SUM(H272:I272)</f>
        <v>0</v>
      </c>
      <c r="H272" s="44"/>
      <c r="I272" s="44"/>
      <c r="J272" s="44">
        <f t="shared" si="64"/>
        <v>3628</v>
      </c>
      <c r="K272" s="44"/>
      <c r="L272" s="44">
        <f>'[3]54.31'!L272</f>
        <v>3628</v>
      </c>
      <c r="M272" s="44"/>
      <c r="N272" s="44">
        <f t="shared" si="69"/>
        <v>0</v>
      </c>
      <c r="O272" s="44"/>
      <c r="P272" s="44"/>
      <c r="Q272" s="44">
        <f>'[2]54.31'!Q272</f>
        <v>0</v>
      </c>
      <c r="R272" s="44"/>
      <c r="S272" s="44"/>
      <c r="T272" s="44"/>
      <c r="W272" s="45"/>
      <c r="X272" s="45"/>
    </row>
    <row r="273" spans="1:24" s="41" customFormat="1" x14ac:dyDescent="0.2">
      <c r="A273" s="37" t="s">
        <v>86</v>
      </c>
      <c r="B273" s="40" t="s">
        <v>87</v>
      </c>
      <c r="C273" s="60">
        <f t="shared" ref="C273:T273" si="71">SUBTOTAL(9,C274:C277)</f>
        <v>0</v>
      </c>
      <c r="D273" s="60">
        <f t="shared" si="71"/>
        <v>0</v>
      </c>
      <c r="E273" s="60">
        <f t="shared" si="71"/>
        <v>0</v>
      </c>
      <c r="F273" s="60">
        <f t="shared" si="71"/>
        <v>0</v>
      </c>
      <c r="G273" s="60">
        <f t="shared" si="71"/>
        <v>0</v>
      </c>
      <c r="H273" s="60">
        <f t="shared" si="71"/>
        <v>0</v>
      </c>
      <c r="I273" s="60">
        <f t="shared" si="71"/>
        <v>0</v>
      </c>
      <c r="J273" s="60">
        <f t="shared" si="71"/>
        <v>0</v>
      </c>
      <c r="K273" s="60"/>
      <c r="L273" s="60">
        <f t="shared" si="71"/>
        <v>0</v>
      </c>
      <c r="M273" s="60">
        <f t="shared" si="71"/>
        <v>0</v>
      </c>
      <c r="N273" s="60">
        <f t="shared" si="71"/>
        <v>0</v>
      </c>
      <c r="O273" s="60">
        <f t="shared" si="71"/>
        <v>0</v>
      </c>
      <c r="P273" s="60">
        <f t="shared" si="71"/>
        <v>0</v>
      </c>
      <c r="Q273" s="60">
        <f t="shared" si="71"/>
        <v>0</v>
      </c>
      <c r="R273" s="60">
        <f t="shared" si="71"/>
        <v>0</v>
      </c>
      <c r="S273" s="60">
        <f t="shared" si="71"/>
        <v>0</v>
      </c>
      <c r="T273" s="60">
        <f t="shared" si="71"/>
        <v>0</v>
      </c>
      <c r="W273" s="45"/>
      <c r="X273" s="45"/>
    </row>
    <row r="274" spans="1:24" s="41" customFormat="1" x14ac:dyDescent="0.2">
      <c r="A274" s="42">
        <v>1</v>
      </c>
      <c r="B274" s="43" t="str">
        <f>'[2]54.31'!B274</f>
        <v xml:space="preserve"> Thi đua khen thưởng</v>
      </c>
      <c r="C274" s="44">
        <f>SUBTOTAL(9,C275:C276)</f>
        <v>0</v>
      </c>
      <c r="D274" s="44">
        <f>SUBTOTAL(9,D275:D276)</f>
        <v>0</v>
      </c>
      <c r="E274" s="44">
        <f>SUBTOTAL(9,E275:E276)</f>
        <v>0</v>
      </c>
      <c r="F274" s="44"/>
      <c r="G274" s="44">
        <f t="shared" ref="G274:M274" si="72">SUBTOTAL(9,G275:G276)</f>
        <v>0</v>
      </c>
      <c r="H274" s="44">
        <f t="shared" si="72"/>
        <v>0</v>
      </c>
      <c r="I274" s="44">
        <f t="shared" si="72"/>
        <v>0</v>
      </c>
      <c r="J274" s="44">
        <f t="shared" si="72"/>
        <v>0</v>
      </c>
      <c r="K274" s="44"/>
      <c r="L274" s="44">
        <f t="shared" si="72"/>
        <v>0</v>
      </c>
      <c r="M274" s="44">
        <f t="shared" si="72"/>
        <v>0</v>
      </c>
      <c r="N274" s="44">
        <f>SUM(O274:P274)</f>
        <v>0</v>
      </c>
      <c r="O274" s="44">
        <f t="shared" ref="O274:T274" si="73">SUBTOTAL(9,O275:O276)</f>
        <v>0</v>
      </c>
      <c r="P274" s="44">
        <f t="shared" si="73"/>
        <v>0</v>
      </c>
      <c r="Q274" s="44">
        <f>'[2]54.31'!Q274</f>
        <v>0</v>
      </c>
      <c r="R274" s="44">
        <f t="shared" si="73"/>
        <v>0</v>
      </c>
      <c r="S274" s="44">
        <f t="shared" si="73"/>
        <v>0</v>
      </c>
      <c r="T274" s="44">
        <f t="shared" si="73"/>
        <v>0</v>
      </c>
      <c r="W274" s="45"/>
      <c r="X274" s="45"/>
    </row>
    <row r="275" spans="1:24" s="41" customFormat="1" x14ac:dyDescent="0.2">
      <c r="A275" s="42"/>
      <c r="B275" s="43" t="str">
        <f>'[2]54.31'!B275</f>
        <v>Tr đó: Ban TĐKT</v>
      </c>
      <c r="C275" s="44">
        <f>SUM(D275:F275)+G275</f>
        <v>0</v>
      </c>
      <c r="D275" s="44"/>
      <c r="E275" s="44"/>
      <c r="F275" s="44"/>
      <c r="G275" s="44">
        <f>SUM(H275:I275)</f>
        <v>0</v>
      </c>
      <c r="H275" s="44"/>
      <c r="I275" s="44"/>
      <c r="J275" s="44">
        <f>SUM(L275:M275)+N275</f>
        <v>0</v>
      </c>
      <c r="K275" s="44"/>
      <c r="L275" s="44"/>
      <c r="M275" s="44"/>
      <c r="N275" s="44">
        <f>SUM(O275:P275)</f>
        <v>0</v>
      </c>
      <c r="O275" s="44"/>
      <c r="P275" s="44"/>
      <c r="Q275" s="44"/>
      <c r="R275" s="44"/>
      <c r="S275" s="44"/>
      <c r="T275" s="44"/>
      <c r="W275" s="45"/>
      <c r="X275" s="45"/>
    </row>
    <row r="276" spans="1:24" s="41" customFormat="1" x14ac:dyDescent="0.2">
      <c r="A276" s="42"/>
      <c r="B276" s="43" t="str">
        <f>'[2]54.31'!B276</f>
        <v xml:space="preserve"> Văn phòng tỉnh uỷ</v>
      </c>
      <c r="C276" s="44">
        <f>SUM(D276:F276)+G276</f>
        <v>0</v>
      </c>
      <c r="D276" s="44"/>
      <c r="E276" s="44"/>
      <c r="F276" s="44"/>
      <c r="G276" s="44">
        <f>SUM(H276:I276)</f>
        <v>0</v>
      </c>
      <c r="H276" s="44"/>
      <c r="I276" s="44"/>
      <c r="J276" s="44">
        <f>SUM(L276:M276)+N276</f>
        <v>0</v>
      </c>
      <c r="K276" s="44"/>
      <c r="L276" s="44"/>
      <c r="M276" s="44"/>
      <c r="N276" s="44">
        <f>SUM(O276:P276)</f>
        <v>0</v>
      </c>
      <c r="O276" s="44"/>
      <c r="P276" s="44"/>
      <c r="Q276" s="44"/>
      <c r="R276" s="44"/>
      <c r="S276" s="44"/>
      <c r="T276" s="44"/>
      <c r="W276" s="45"/>
      <c r="X276" s="45"/>
    </row>
    <row r="277" spans="1:24" s="41" customFormat="1" ht="31.5" x14ac:dyDescent="0.2">
      <c r="A277" s="61">
        <v>3</v>
      </c>
      <c r="B277" s="62" t="str">
        <f>'[2]54.31'!B277</f>
        <v xml:space="preserve"> Sở Tư pháp (Tuyên truyền pháp luật)</v>
      </c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>
        <f>SUM(O277:P277)</f>
        <v>0</v>
      </c>
      <c r="O277" s="63"/>
      <c r="P277" s="63"/>
      <c r="Q277" s="63"/>
      <c r="R277" s="63"/>
      <c r="S277" s="63"/>
      <c r="T277" s="63"/>
      <c r="W277" s="45"/>
      <c r="X277" s="45"/>
    </row>
    <row r="278" spans="1:24" x14ac:dyDescent="0.25">
      <c r="A278" s="64" t="str">
        <f>'[2]54.31'!$A$278</f>
        <v>XII</v>
      </c>
      <c r="B278" s="65" t="str">
        <f>'[2]54.31'!$B$278</f>
        <v>QUỐC PHÒNG AN NINH</v>
      </c>
      <c r="C278" s="60">
        <f>SUBTOTAL(9,C279:C280)</f>
        <v>82809</v>
      </c>
      <c r="D278" s="60">
        <f t="shared" ref="D278:T278" si="74">SUBTOTAL(9,D279:D280)</f>
        <v>0</v>
      </c>
      <c r="E278" s="60">
        <f>SUBTOTAL(9,E279:E281)</f>
        <v>98279</v>
      </c>
      <c r="F278" s="60">
        <f t="shared" si="74"/>
        <v>0</v>
      </c>
      <c r="G278" s="60">
        <f t="shared" si="74"/>
        <v>0</v>
      </c>
      <c r="H278" s="60">
        <f t="shared" si="74"/>
        <v>0</v>
      </c>
      <c r="I278" s="60">
        <f t="shared" si="74"/>
        <v>0</v>
      </c>
      <c r="J278" s="60">
        <f>SUBTOTAL(9,J279:J281)</f>
        <v>125453</v>
      </c>
      <c r="K278" s="60">
        <f t="shared" si="74"/>
        <v>0</v>
      </c>
      <c r="L278" s="60">
        <f>SUBTOTAL(9,L279:L281)</f>
        <v>125453</v>
      </c>
      <c r="M278" s="60">
        <f t="shared" si="74"/>
        <v>0</v>
      </c>
      <c r="N278" s="60">
        <f t="shared" si="74"/>
        <v>0</v>
      </c>
      <c r="O278" s="60">
        <f t="shared" si="74"/>
        <v>0</v>
      </c>
      <c r="P278" s="60">
        <f t="shared" si="74"/>
        <v>0</v>
      </c>
      <c r="Q278" s="60">
        <f t="shared" si="74"/>
        <v>0</v>
      </c>
      <c r="R278" s="60">
        <f t="shared" si="74"/>
        <v>0</v>
      </c>
      <c r="S278" s="60">
        <f t="shared" si="74"/>
        <v>0</v>
      </c>
      <c r="T278" s="60">
        <f t="shared" si="74"/>
        <v>0</v>
      </c>
    </row>
    <row r="279" spans="1:24" x14ac:dyDescent="0.25">
      <c r="A279" s="66">
        <v>1</v>
      </c>
      <c r="B279" s="67" t="str">
        <f>'[2]54.31'!B279</f>
        <v>BCH Quân sự tỉnh</v>
      </c>
      <c r="C279" s="68">
        <f>SUM(D279:F279)+G279</f>
        <v>68309</v>
      </c>
      <c r="D279" s="69"/>
      <c r="E279" s="67">
        <f>'[2]54.31'!E279</f>
        <v>68309</v>
      </c>
      <c r="F279" s="70"/>
      <c r="G279" s="70"/>
      <c r="H279" s="70"/>
      <c r="I279" s="70"/>
      <c r="J279" s="68">
        <f>SUM(L279:M279)+N279</f>
        <v>72046</v>
      </c>
      <c r="K279" s="69"/>
      <c r="L279" s="67">
        <f>'[2]54.31'!L279</f>
        <v>72046</v>
      </c>
      <c r="M279" s="69"/>
      <c r="N279" s="69"/>
      <c r="O279" s="71"/>
      <c r="P279" s="71"/>
      <c r="Q279" s="71"/>
      <c r="R279" s="71"/>
      <c r="S279" s="71"/>
      <c r="T279" s="71"/>
    </row>
    <row r="280" spans="1:24" x14ac:dyDescent="0.25">
      <c r="A280" s="66">
        <v>2</v>
      </c>
      <c r="B280" s="67" t="str">
        <f>'[2]54.31'!B280</f>
        <v>BCH Biên phòng tỉnh</v>
      </c>
      <c r="C280" s="68">
        <f>SUM(D280:F280)+G280</f>
        <v>14500</v>
      </c>
      <c r="D280" s="70"/>
      <c r="E280" s="67">
        <f>'[2]54.31'!E280</f>
        <v>14500</v>
      </c>
      <c r="F280" s="70"/>
      <c r="G280" s="70"/>
      <c r="H280" s="70"/>
      <c r="I280" s="70"/>
      <c r="J280" s="68">
        <f>SUM(L280:M280)+N280</f>
        <v>22300</v>
      </c>
      <c r="K280" s="70"/>
      <c r="L280" s="67">
        <f>'[2]54.31'!L280</f>
        <v>22300</v>
      </c>
      <c r="M280" s="70"/>
      <c r="N280" s="70"/>
      <c r="O280" s="72"/>
      <c r="P280" s="72"/>
      <c r="Q280" s="72"/>
      <c r="R280" s="72"/>
      <c r="S280" s="72"/>
      <c r="T280" s="72"/>
    </row>
    <row r="281" spans="1:24" x14ac:dyDescent="0.25">
      <c r="A281" s="66">
        <v>3</v>
      </c>
      <c r="B281" s="67" t="str">
        <f>'[2]54.31'!B281</f>
        <v>Công an tỉnh</v>
      </c>
      <c r="C281" s="68">
        <f>SUM(D281:F281)+G281</f>
        <v>15470</v>
      </c>
      <c r="D281" s="70"/>
      <c r="E281" s="67">
        <f>'[2]54.31'!E281</f>
        <v>15470</v>
      </c>
      <c r="F281" s="70"/>
      <c r="G281" s="70"/>
      <c r="H281" s="70"/>
      <c r="I281" s="70"/>
      <c r="J281" s="68">
        <f>SUM(K281:M281)+N281</f>
        <v>31107</v>
      </c>
      <c r="K281" s="70"/>
      <c r="L281" s="67">
        <f>'[2]54.31'!L281</f>
        <v>31107</v>
      </c>
      <c r="M281" s="70"/>
      <c r="N281" s="70"/>
      <c r="O281" s="72"/>
      <c r="P281" s="72"/>
      <c r="Q281" s="72"/>
      <c r="R281" s="72"/>
      <c r="S281" s="72"/>
      <c r="T281" s="72"/>
    </row>
    <row r="282" spans="1:24" s="76" customFormat="1" x14ac:dyDescent="0.25">
      <c r="A282" s="73" t="s">
        <v>88</v>
      </c>
      <c r="B282" s="74" t="s">
        <v>89</v>
      </c>
      <c r="C282" s="75">
        <f>SUM(D282:F282)+G282</f>
        <v>1649280</v>
      </c>
      <c r="D282" s="73">
        <v>1649280</v>
      </c>
      <c r="E282" s="73"/>
      <c r="F282" s="73"/>
      <c r="G282" s="73"/>
      <c r="H282" s="73">
        <v>12000</v>
      </c>
      <c r="I282" s="73"/>
      <c r="J282" s="75">
        <f>SUM(K282:M282)+N282</f>
        <v>1145540</v>
      </c>
      <c r="K282" s="73">
        <f>'[1]54.31'!$K$282</f>
        <v>1145540</v>
      </c>
      <c r="L282" s="73"/>
      <c r="M282" s="73"/>
      <c r="N282" s="73"/>
      <c r="O282" s="73">
        <f>10188.848449+6267965000/1000000</f>
        <v>16456.813449000001</v>
      </c>
      <c r="P282" s="73"/>
      <c r="Q282" s="73"/>
      <c r="R282" s="73"/>
      <c r="S282" s="73"/>
      <c r="T282" s="73"/>
    </row>
    <row r="288" spans="1:24" ht="22.5" customHeight="1" x14ac:dyDescent="0.25"/>
  </sheetData>
  <mergeCells count="29">
    <mergeCell ref="T7:T10"/>
    <mergeCell ref="G8:G10"/>
    <mergeCell ref="H8:H10"/>
    <mergeCell ref="I8:I10"/>
    <mergeCell ref="N8:N10"/>
    <mergeCell ref="O8:O10"/>
    <mergeCell ref="P8:P10"/>
    <mergeCell ref="K7:K10"/>
    <mergeCell ref="L7:L10"/>
    <mergeCell ref="M7:M10"/>
    <mergeCell ref="N7:P7"/>
    <mergeCell ref="R7:R10"/>
    <mergeCell ref="S7:S10"/>
    <mergeCell ref="C7:C10"/>
    <mergeCell ref="D7:D10"/>
    <mergeCell ref="E7:E10"/>
    <mergeCell ref="F7:F10"/>
    <mergeCell ref="G7:I7"/>
    <mergeCell ref="J7:J10"/>
    <mergeCell ref="A2:T2"/>
    <mergeCell ref="A3:T3"/>
    <mergeCell ref="A4:T4"/>
    <mergeCell ref="O5:T5"/>
    <mergeCell ref="A6:A10"/>
    <mergeCell ref="B6:B10"/>
    <mergeCell ref="C6:I6"/>
    <mergeCell ref="J6:P6"/>
    <mergeCell ref="Q6:Q10"/>
    <mergeCell ref="R6:T6"/>
  </mergeCells>
  <printOptions horizontalCentered="1"/>
  <pageMargins left="0.52" right="0.196850393700787" top="0.34" bottom="0.2" header="0.15748031496063" footer="0.15748031496063"/>
  <pageSetup paperSize="9" scale="7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A2FDC2-525C-46D7-97BA-6299BD5820E5}"/>
</file>

<file path=customXml/itemProps2.xml><?xml version="1.0" encoding="utf-8"?>
<ds:datastoreItem xmlns:ds="http://schemas.openxmlformats.org/officeDocument/2006/customXml" ds:itemID="{F5CF3D09-D9B7-4E38-80BA-8CABC7E8CFFE}"/>
</file>

<file path=customXml/itemProps3.xml><?xml version="1.0" encoding="utf-8"?>
<ds:datastoreItem xmlns:ds="http://schemas.openxmlformats.org/officeDocument/2006/customXml" ds:itemID="{459C58A0-B86A-4AAA-9779-C6EF37A331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66</vt:lpstr>
      <vt:lpstr>'66'!Print_Titles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2020-03-05T07:03:46Z</dcterms:created>
  <dcterms:modified xsi:type="dcterms:W3CDTF">2020-03-05T07:03:54Z</dcterms:modified>
</cp:coreProperties>
</file>