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210" windowWidth="11385" windowHeight="5835"/>
  </bookViews>
  <sheets>
    <sheet name="M 10" sheetId="40" r:id="rId1"/>
    <sheet name="M 11" sheetId="41" r:id="rId2"/>
    <sheet name="M 12" sheetId="42" r:id="rId3"/>
    <sheet name="M 13" sheetId="43" r:id="rId4"/>
    <sheet name="M 14" sheetId="44" r:id="rId5"/>
    <sheet name="M15" sheetId="51" r:id="rId6"/>
    <sheet name="M16" sheetId="58" r:id="rId7"/>
    <sheet name="M 18" sheetId="46" r:id="rId8"/>
    <sheet name="M 19" sheetId="47" r:id="rId9"/>
    <sheet name="M 20" sheetId="48" r:id="rId10"/>
    <sheet name="Sheet1" sheetId="59" r:id="rId11"/>
  </sheets>
  <definedNames>
    <definedName name="_Fill" hidden="1">#REF!</definedName>
    <definedName name="_xlnm.Print_Area" localSheetId="7">'M 18'!$A$1:$H$24</definedName>
    <definedName name="_xlnm.Print_Titles" localSheetId="2">'M 12'!$5:$5</definedName>
    <definedName name="_xlnm.Print_Titles" localSheetId="8">'M 19'!$7:$8</definedName>
    <definedName name="_xlnm.Print_Titles" localSheetId="9">'M 20'!$7:$8</definedName>
    <definedName name="_xlnm.Print_Titles" localSheetId="5">'M15'!$5:$6</definedName>
    <definedName name="_xlnm.Print_Titles" localSheetId="6">'M16'!$5:$6</definedName>
  </definedNames>
  <calcPr calcId="125725"/>
</workbook>
</file>

<file path=xl/calcChain.xml><?xml version="1.0" encoding="utf-8"?>
<calcChain xmlns="http://schemas.openxmlformats.org/spreadsheetml/2006/main">
  <c r="C7" i="42"/>
  <c r="E11" i="46"/>
  <c r="F14"/>
  <c r="F15"/>
  <c r="F16"/>
  <c r="F17"/>
  <c r="F18"/>
  <c r="F19"/>
  <c r="F20"/>
  <c r="F13"/>
  <c r="F12"/>
  <c r="D11"/>
  <c r="G11"/>
  <c r="H11"/>
  <c r="C11"/>
  <c r="C18" i="58"/>
  <c r="C19"/>
  <c r="C10"/>
  <c r="C11"/>
  <c r="C12"/>
  <c r="C13"/>
  <c r="C14"/>
  <c r="C15"/>
  <c r="C16"/>
  <c r="C17"/>
  <c r="C9"/>
  <c r="C8"/>
  <c r="C7" i="44"/>
  <c r="C6" i="43"/>
  <c r="C5" s="1"/>
  <c r="C26" i="42"/>
  <c r="C21"/>
  <c r="C15"/>
  <c r="C9"/>
  <c r="C47"/>
  <c r="C46" s="1"/>
  <c r="C38"/>
  <c r="C28" i="41"/>
  <c r="C31"/>
  <c r="C12"/>
  <c r="C23"/>
  <c r="C20"/>
  <c r="C9"/>
  <c r="C21" i="40"/>
  <c r="C13"/>
  <c r="C10"/>
  <c r="C6"/>
  <c r="C8" i="42" l="1"/>
  <c r="C6" s="1"/>
  <c r="C27" i="41"/>
  <c r="C9" i="40"/>
  <c r="C20"/>
  <c r="C8" i="41"/>
  <c r="C6" i="44"/>
  <c r="C19" i="41"/>
  <c r="F11" i="46"/>
</calcChain>
</file>

<file path=xl/sharedStrings.xml><?xml version="1.0" encoding="utf-8"?>
<sst xmlns="http://schemas.openxmlformats.org/spreadsheetml/2006/main" count="364" uniqueCount="243">
  <si>
    <t>Thu quản lý qua ngân sách học phí</t>
  </si>
  <si>
    <t xml:space="preserve"> - Chi từ nguồn thu để lại quản lý qua ngân sách</t>
  </si>
  <si>
    <t>Đơn vị tính: Triệu đồng</t>
  </si>
  <si>
    <t>UBND TỈNH CÀ MAU</t>
  </si>
  <si>
    <t>Dự phòng</t>
  </si>
  <si>
    <t>CHỈ TIÊU</t>
  </si>
  <si>
    <t>Tổng số thu ngân sách nhà nước trên địa bàn</t>
  </si>
  <si>
    <t>Thu nội địa (không kể: thu từ dầu thô, xổ số kiến thiết)</t>
  </si>
  <si>
    <t>Thu từ xuất khẩu, nhập khẩu (số cân đối)</t>
  </si>
  <si>
    <t>Thu viện trợ không hoàn lại</t>
  </si>
  <si>
    <t>Thu ngân sách địa phương</t>
  </si>
  <si>
    <t>Thu ngân sách địa phương được hưởng theo phân cấp</t>
  </si>
  <si>
    <t xml:space="preserve"> - Các khoản thu NSĐP hưởng 100%</t>
  </si>
  <si>
    <t xml:space="preserve"> - Các khoản thu NSĐP hưởng theo tỷ lệ phần trăm (%)</t>
  </si>
  <si>
    <t>Thu bổ sung từ ngân sách trung ương</t>
  </si>
  <si>
    <t xml:space="preserve"> - Bổ sung cân đối</t>
  </si>
  <si>
    <t xml:space="preserve"> - Bổ sung có mục tiêu</t>
  </si>
  <si>
    <t>Thu huy động đầu tư</t>
  </si>
  <si>
    <t>Thu quản lý qua ngân sách</t>
  </si>
  <si>
    <t>Chi ngân sách địa phương</t>
  </si>
  <si>
    <t>Chi cân đối ngân sách</t>
  </si>
  <si>
    <t>Chi đầu tư phát triển</t>
  </si>
  <si>
    <t>Chi trả nợ (cả gốc và lãi) các khoản tiền huy động đầu tư theo khoản 3 Điều 8 của Luật NSNN</t>
  </si>
  <si>
    <t>Chi bổ sung quỹ dự trữ tài chính</t>
  </si>
  <si>
    <t>Chi chương trình mục tiêu</t>
  </si>
  <si>
    <t>Nguồn làm lương</t>
  </si>
  <si>
    <t>Chi quản lý qua ngân sách</t>
  </si>
  <si>
    <t>CÂN ĐỐI DỰ TOÁN NGÂN SÁCH CẤP TỈNH VÀ</t>
  </si>
  <si>
    <t>Thu ngân sách cấp tỉnh hưởng theo phân cấp</t>
  </si>
  <si>
    <t xml:space="preserve"> - Các khoản thu ngân sách cấp tỉnh hưởng 100%</t>
  </si>
  <si>
    <t>Vốn trong nước</t>
  </si>
  <si>
    <t xml:space="preserve"> - Các khoản thu phân chia phần NS tỉnh hưởng theo tỷ lệ %</t>
  </si>
  <si>
    <t xml:space="preserve">Huy động đầu tư </t>
  </si>
  <si>
    <t>Chi thuộc nhiệm vụ của ngân sách cấp tỉnh theo phân cấp</t>
  </si>
  <si>
    <t>Bổ sung cho ngân sách huyện, thành phố thuộc tỉnh</t>
  </si>
  <si>
    <t>Thu ngân sách hưởng theo phân cấp</t>
  </si>
  <si>
    <t xml:space="preserve"> - Các khoản thu ngân sách huyện hưởng 100%</t>
  </si>
  <si>
    <t xml:space="preserve"> - Các khoản thu phân chia phần NS huyện hưởng theo tỷ lệ %</t>
  </si>
  <si>
    <t>Thu bổ sung từ ngân sách cấp tỉnh</t>
  </si>
  <si>
    <t>TỔNG THU NGÂN SÁCH NHÀ NƯỚC TRÊN ĐỊA BÀN</t>
  </si>
  <si>
    <t>Tổng thu các khoản cân đối ngân sách nhà nước</t>
  </si>
  <si>
    <t>Thu từ hoạt động sản xuất kinh doanh trong nước</t>
  </si>
  <si>
    <t>Thu từ DNNN Trung ương</t>
  </si>
  <si>
    <t xml:space="preserve">  - Thuế giá trị gia tăng</t>
  </si>
  <si>
    <t xml:space="preserve">  - Thuế thu nhập doanh nghiệp</t>
  </si>
  <si>
    <t xml:space="preserve">  - Thuế môn bài</t>
  </si>
  <si>
    <t xml:space="preserve">  - Thu khác</t>
  </si>
  <si>
    <t>Thu từ DNNN địa phương</t>
  </si>
  <si>
    <t xml:space="preserve">  - Thuế tiêu thụ đặc biệt hàng hoá, dịch vụ trong nước</t>
  </si>
  <si>
    <t>Thu từ doanh nghiệp có vốn đầu tư nước ngoài</t>
  </si>
  <si>
    <t xml:space="preserve">  - Tiền thuê, mặt đất, mặt nước</t>
  </si>
  <si>
    <t xml:space="preserve">  - Thuế tài nguyên</t>
  </si>
  <si>
    <t>Lệ phí trước bạ</t>
  </si>
  <si>
    <t>Thuế sử dụng đất nông nghiệp</t>
  </si>
  <si>
    <t>Thu phí, lệ phí</t>
  </si>
  <si>
    <t>Các khoản thu về nhà, đất</t>
  </si>
  <si>
    <t>Thu tiền cho thuê mặt đất, mặt nước</t>
  </si>
  <si>
    <t>Thu khác</t>
  </si>
  <si>
    <t>Các khoản thu để lại chi quản lý qua ngân sách nhà nước</t>
  </si>
  <si>
    <t>TỔNG THU NGÂN SÁCH ĐỊA PHƯƠNG</t>
  </si>
  <si>
    <t>Các khoản thu cân đối ngân sách địa phương</t>
  </si>
  <si>
    <t>Các khoản thu hưởng 100%</t>
  </si>
  <si>
    <t>Thu phân chia theo tỷ lệ phần trăm (%) NSĐP được hưởng</t>
  </si>
  <si>
    <t>Thu kết dư</t>
  </si>
  <si>
    <t>Thu chuyển nguồn ngân sách năm trước chuyển sang</t>
  </si>
  <si>
    <t>TỔNG CHI NGÂN SÁCH ĐỊA PHƯƠNG</t>
  </si>
  <si>
    <t>Tổng chi cân đối ngân sách địa phương</t>
  </si>
  <si>
    <t>Trong đó:</t>
  </si>
  <si>
    <t xml:space="preserve">  - Chi đầu tư XDCB tập trung</t>
  </si>
  <si>
    <t>Chi sự nghiệp giáo dục, đào tạo và dạy nghề</t>
  </si>
  <si>
    <t xml:space="preserve">Nguồn làm lương </t>
  </si>
  <si>
    <t>Các khoản chi được quản lý qua ngân sách nhà nước</t>
  </si>
  <si>
    <t>DỰ TOÁN CHI NGÂN SÁCH CẤP TỈNH</t>
  </si>
  <si>
    <t>TỔNG CHI NGÂN SÁCH CẤP TỈNH</t>
  </si>
  <si>
    <t xml:space="preserve">Chi trợ giá </t>
  </si>
  <si>
    <t>Chi sự nghiệp kinh tế</t>
  </si>
  <si>
    <t>Chi sự nghiệp y tế</t>
  </si>
  <si>
    <t xml:space="preserve">Chi sự nghiệp khoa học và công nghệ </t>
  </si>
  <si>
    <t>Chi đảm bảo môi trường</t>
  </si>
  <si>
    <t>Chi sự nghiệp phát thanh truyền hình</t>
  </si>
  <si>
    <t>Chi đảm bảo xã hội</t>
  </si>
  <si>
    <t>Chi quản lý hành chính</t>
  </si>
  <si>
    <t>Chi trả nợ gốc và lãi huy động đầu tư CSHT theo K3, Đ8</t>
  </si>
  <si>
    <t>Chi lập hoặc bổ sung quỹ dự trữ tài chính</t>
  </si>
  <si>
    <t>DỰ TOÁN THU, CHI NGÂN SÁCH CỦA CÁC</t>
  </si>
  <si>
    <t>Trong đó</t>
  </si>
  <si>
    <t>BS cân đối</t>
  </si>
  <si>
    <t>BS đầu tư</t>
  </si>
  <si>
    <t>Huyện, thành phố</t>
  </si>
  <si>
    <t>Thành phố Cà Mau</t>
  </si>
  <si>
    <t>Huyện Thới Bình</t>
  </si>
  <si>
    <t>Huyện U Minh</t>
  </si>
  <si>
    <t>Huyện Trần Văn Thời</t>
  </si>
  <si>
    <t>Huyện Cái Nước</t>
  </si>
  <si>
    <t>Huyện Phú Tân</t>
  </si>
  <si>
    <t>Huyện Đầm Dơi</t>
  </si>
  <si>
    <t>Huyện Năm Căn</t>
  </si>
  <si>
    <t>Huyện Ngọc Hiển</t>
  </si>
  <si>
    <t>TỶ LỆ PHẦN TRĂM (%) PHÂN CHIA CÁC KHOẢN THU CHO</t>
  </si>
  <si>
    <t>Chi tiết theo các khoản thu</t>
  </si>
  <si>
    <t>THÀNH PHỐ CÀ MAU</t>
  </si>
  <si>
    <t>Nhóm 1: các phường</t>
  </si>
  <si>
    <t>Nhóm 2: các xã</t>
  </si>
  <si>
    <t>HUYỆN THỚI BÌNH</t>
  </si>
  <si>
    <t>HUYỆN U MINH</t>
  </si>
  <si>
    <t>HUYỆN TRẦN VĂN THỜI</t>
  </si>
  <si>
    <t>HUYỆN CÁI NƯỚC</t>
  </si>
  <si>
    <t>HUYỆN PHÚ TÂN</t>
  </si>
  <si>
    <t>HUYỆN ĐẦM DƠI</t>
  </si>
  <si>
    <t>HUYỆN NĂM CĂN</t>
  </si>
  <si>
    <t>HUYỆN NGỌC HIỂN</t>
  </si>
  <si>
    <t>Xã, Phường, thị trấn</t>
  </si>
  <si>
    <t>Chi tiết theo các khoản thu (theo phân cấp của tỉnh)</t>
  </si>
  <si>
    <t>Các phường</t>
  </si>
  <si>
    <t>Các xã</t>
  </si>
  <si>
    <t>Các xã, thị trấn</t>
  </si>
  <si>
    <t>NGÂN SÁCH TỈNH</t>
  </si>
  <si>
    <t>Nguồn thu ngân sách cấp tỉnh</t>
  </si>
  <si>
    <t>Chi ngân sách cấp tỉnh</t>
  </si>
  <si>
    <t>Nguồn thu ngân sách huyện, thành phố thuộc tỉnh</t>
  </si>
  <si>
    <t>Chi ngân sách huyện, thành phố thuộc tỉnh</t>
  </si>
  <si>
    <t>Tổng số</t>
  </si>
  <si>
    <t>a</t>
  </si>
  <si>
    <t>b</t>
  </si>
  <si>
    <t>VII</t>
  </si>
  <si>
    <t>1.1</t>
  </si>
  <si>
    <t>1.2</t>
  </si>
  <si>
    <t>A</t>
  </si>
  <si>
    <t>B</t>
  </si>
  <si>
    <t>STT</t>
  </si>
  <si>
    <t>I</t>
  </si>
  <si>
    <t>II</t>
  </si>
  <si>
    <t>III</t>
  </si>
  <si>
    <t>IV</t>
  </si>
  <si>
    <t>V</t>
  </si>
  <si>
    <t>VI</t>
  </si>
  <si>
    <t xml:space="preserve">C </t>
  </si>
  <si>
    <t xml:space="preserve">DỰ TOÁN CHI NGÂN SÁCH CẤP TỈNH </t>
  </si>
  <si>
    <t>c</t>
  </si>
  <si>
    <t>TT</t>
  </si>
  <si>
    <t>TÊN ĐƠN VỊ</t>
  </si>
  <si>
    <t>Chi thường xuyên</t>
  </si>
  <si>
    <t>Sở Kế hoạch và Đầu tư</t>
  </si>
  <si>
    <t>Sở Tài chính</t>
  </si>
  <si>
    <t>Sở Nội vụ</t>
  </si>
  <si>
    <t>Sở Tư pháp</t>
  </si>
  <si>
    <t>Sở Tài nguyên Môi trường</t>
  </si>
  <si>
    <t>Sở Công thương</t>
  </si>
  <si>
    <t>Sở Nông nghiệp và Phát triển nông thôn</t>
  </si>
  <si>
    <t>Sở Xây dựng</t>
  </si>
  <si>
    <t>Sở Giao thông Vận tải</t>
  </si>
  <si>
    <t>Sở Y tế</t>
  </si>
  <si>
    <t>Sở Khoa học công nghệ</t>
  </si>
  <si>
    <t>Văn phòng UBND tỉnh Cà Mau</t>
  </si>
  <si>
    <t>Hội Liên hiệp phụ nữ tỉnh Cà Mau</t>
  </si>
  <si>
    <t>Hội Nông dân tỉnh Cà Mau</t>
  </si>
  <si>
    <t>Hội Cựu chiến binh tỉnh Cà Mau</t>
  </si>
  <si>
    <t>Đơn vị tính: Triệu đồng.</t>
  </si>
  <si>
    <t>Sở Văn hóa Thể thao và Du lịch</t>
  </si>
  <si>
    <t>Vốn ngoài nước</t>
  </si>
  <si>
    <t xml:space="preserve">Văn phòng Đoàn Đại biểu QH và HĐND </t>
  </si>
  <si>
    <t>Đơn vị: Triệu đồng.</t>
  </si>
  <si>
    <t>Mẫu số:16/CKTC-NSĐP</t>
  </si>
  <si>
    <t>DANH MỤC</t>
  </si>
  <si>
    <t xml:space="preserve"> - Chi cân đối ngân sách</t>
  </si>
  <si>
    <t>Thuế thu nhập cá nhân</t>
  </si>
  <si>
    <t>Thu tiền sử dụng đất</t>
  </si>
  <si>
    <t>Thuế sử dụng đất phi nông nghiệp</t>
  </si>
  <si>
    <t xml:space="preserve">Thu huy động đầu tư </t>
  </si>
  <si>
    <t>Nguồn làm lương năm trước chuyển sang</t>
  </si>
  <si>
    <t xml:space="preserve"> - Bổ sung chương trình mục tiêu quốc gia</t>
  </si>
  <si>
    <t xml:space="preserve">  - Chi từ nguồn vốn huy động hợp pháp</t>
  </si>
  <si>
    <t>Chi khoa học công nghệ</t>
  </si>
  <si>
    <t xml:space="preserve"> - Thuế tài nguyên</t>
  </si>
  <si>
    <t>Thu từ công thương nghiệp ngoài quốc doanh</t>
  </si>
  <si>
    <t>Thuế bảo vệ môi trường</t>
  </si>
  <si>
    <t>Đơn vị: %</t>
  </si>
  <si>
    <t>Số bổ sung từ ngân sách cấp tỉnh cho ngân sách cấp huyện</t>
  </si>
  <si>
    <t>Tổng thu cân đối ngân sách huyện</t>
  </si>
  <si>
    <t>Tổng thu NSNN trên địa bàn theo phân cấp</t>
  </si>
  <si>
    <t>Thu chuyển nguồn làm lương năm trước chuyển sang</t>
  </si>
  <si>
    <t>Tổng chi ngân sách huyện</t>
  </si>
  <si>
    <t>Thuế GTGT và TNDN</t>
  </si>
  <si>
    <t>Thuế SDĐ phi nông nghiệp</t>
  </si>
  <si>
    <t>Lệ phí trước bạ nhà đất</t>
  </si>
  <si>
    <t>Thuế môn bài hộ cá thể</t>
  </si>
  <si>
    <t>Thuế SDĐ nông nghiệp</t>
  </si>
  <si>
    <t>Thuế mơn bài hộ cá thể</t>
  </si>
  <si>
    <t>Chi trợ giá</t>
  </si>
  <si>
    <t>Chi sự nghiệp GD&amp;ĐT</t>
  </si>
  <si>
    <t>Chi sự nghiệp Y tế</t>
  </si>
  <si>
    <t>Chi sự nghiệp Khoa học công nghệ</t>
  </si>
  <si>
    <t>Chi Đảm bảo xã hội</t>
  </si>
  <si>
    <t>Chi sự nghiệp Văn hóa</t>
  </si>
  <si>
    <t>Một số cơ quan đơn vị</t>
  </si>
  <si>
    <t>Một số công trình, dự án</t>
  </si>
  <si>
    <t>CÂN ĐỐI DỰ TOÁN NGÂN SÁCH ĐỊA PHƯƠNG NĂM 2016</t>
  </si>
  <si>
    <t>NGÂN SÁCH CỦA HUYỆN, THÀNH PHỐ THUỘC TỈNH NĂM 2016</t>
  </si>
  <si>
    <t>DỰ TOÁN THU NGÂN SÁCH NHÀ NƯỚC NĂM 2016</t>
  </si>
  <si>
    <t>DỰ TOÁN CHI NGÂN SÁCH ĐỊA PHƯƠNG NĂM 2016</t>
  </si>
  <si>
    <t>THEO TỪNG LĨNH VỰC NĂM 2016</t>
  </si>
  <si>
    <t>Chi sự nghiệp văn hoá thể thao</t>
  </si>
  <si>
    <t>Chi hỗ trợ có mục tiêu, CTMTQG</t>
  </si>
  <si>
    <t>Dự phòng ngân sách</t>
  </si>
  <si>
    <t>DỰ TOÁN CHI THƯỜNG XUYÊN NĂM 2016, trong đó:</t>
  </si>
  <si>
    <t>Sở Giáo dục Đào tạo</t>
  </si>
  <si>
    <t>Sở Lao động, Thương Binh và Xã hội</t>
  </si>
  <si>
    <t>Sở Thông tin và Truyền thông</t>
  </si>
  <si>
    <t>Sở Ngoại vụ</t>
  </si>
  <si>
    <t>Liên minh HTX</t>
  </si>
  <si>
    <t xml:space="preserve">Tỉnh đoàn </t>
  </si>
  <si>
    <t>CHO TỪNG CƠ QUAN ĐƠN VỊ  NĂM 2016</t>
  </si>
  <si>
    <t>Dự án đầu tư xây dựng kết cấu hạ tầng đường Ngô Quyền (Đoạn từ cổng Công viên Văn hóa đến đường Võ Văn Tần), TP Cà Mau</t>
  </si>
  <si>
    <t>Khu thực hiện ứng dụng khoa học, công nghệ cho hệ sinh thái nước ngọt</t>
  </si>
  <si>
    <t>Dự án đầu tư mở rộng đường Cà Mau - Đầm Dơi (Đoạn từ đường Hải Thượng Lãn Ông đến cầu Hòa Trung)</t>
  </si>
  <si>
    <t>Đối ứng Dự án nâng cấp Đô thị vùng ĐBSCL - Tiểu dự án thành phố Cà Mau</t>
  </si>
  <si>
    <t>Cầu qua sông Tắc Thủ thuộc đường vành đai 1, TP Cà Mau</t>
  </si>
  <si>
    <t>Dự án đầu tư xây dựng kết cấu hạ tầng đường Tôn Đức Thắng (đoạn từ đường 3/2 đến đường số 6)</t>
  </si>
  <si>
    <t>Dự án đầu tư xây dựng tuyến đường phía bờ nam sông Ông Đốc nối vào Quốc lộ 1A (Rau Dừa-Rạch Ráng-Sông Đốc)</t>
  </si>
  <si>
    <t>Dự án đầu tư xây dựng đường cứu hộ, cứu nạn để biển Tây, phục vụ an ninh quốc phòng khu vực  Hòn Đá Bạc kết hợp phòng chống cháy rừng VQG U Minh hạ, tỉnh Cà Mau (Đường Tắc Thủ-Vàm Đá bạc)</t>
  </si>
  <si>
    <t>Hệ thống thủy lợi tiểu vùng X- Nam Cà Mau thuộc dự án quản lý thủy lợi phục vụ phát triển nông thôn ĐBSCL</t>
  </si>
  <si>
    <t>Dự án nâng cấp đô thị TP Cà Mau thuộc dự án Nâng cấp đô thị vùng ĐBSCL</t>
  </si>
  <si>
    <t>Bệnh viện điều dưỡng và Phục hồi chức năng</t>
  </si>
  <si>
    <t>Kế hoạch vốn năm 2016</t>
  </si>
  <si>
    <t>DỰ TOÁN CHI XDCB CỦA NGÂN SÁCH CẤP TỈNH NĂM 2016</t>
  </si>
  <si>
    <t>Bảo tàng tỉnh Cà Mau</t>
  </si>
  <si>
    <t>HUYỆN, THÀNH PHỐ THUỘC TỈNH NĂM 2016</t>
  </si>
  <si>
    <t>NGÂN SÁCH TỪNG HUYỆN, THÀNH PHỐ THUỘC TỈNH NĂM 2016</t>
  </si>
  <si>
    <t>NGÂN SÁCH TỪNG XÃ, PHƯỜNG, THỊ TRẤN NĂM 2016</t>
  </si>
  <si>
    <t>Dự toán 2016</t>
  </si>
  <si>
    <t>Chỉ tiêu</t>
  </si>
  <si>
    <t>Mẫu số 10/CKTC-NSĐP</t>
  </si>
  <si>
    <t>Mẫu số 11/CKTC-NSĐP</t>
  </si>
  <si>
    <t>NGÂN SÁCH HUYỆN, THÀNH PHỐ THUỘC TỈNH (Bao gồm ngân sách cấp huyện và ngân sách cấp xã)</t>
  </si>
  <si>
    <t>Mẫu số 12/CKTC-NSĐP</t>
  </si>
  <si>
    <t>Thu thuế xuất khẩu, nhập khẩu, thuế TTĐB, thuế GTGT hàng nhập khẩu do Hải quan thu</t>
  </si>
  <si>
    <t>Mẫu số 13/CKTC-NSĐP</t>
  </si>
  <si>
    <t>Chi trả nợ gốc và lãi huy động đầu tư cơ sở hạ tầng theo khoản 3 Điều 8 của Luật NSNN</t>
  </si>
  <si>
    <t>Mẫu số 14/CKTC-NSĐP</t>
  </si>
  <si>
    <t>Mẫu số 15/CKTC-NSĐP</t>
  </si>
  <si>
    <t>Mẫu số 18/CKTC-NSĐP</t>
  </si>
  <si>
    <t>Mẫu số 19/CKTC-NSĐP</t>
  </si>
  <si>
    <t>Mẫu số 20/CKTC-NSĐP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</si>
</sst>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_(* #,##0_);_(* \(#,##0\);_(* &quot;-&quot;??_);_(@_)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</numFmts>
  <fonts count="35">
    <font>
      <sz val="12"/>
      <name val="VNI-Times"/>
    </font>
    <font>
      <sz val="12"/>
      <name val="VNI-Times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VNI-Times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name val="VNI-Times"/>
    </font>
    <font>
      <sz val="13"/>
      <name val="Arial"/>
      <family val="2"/>
    </font>
    <font>
      <sz val="8"/>
      <name val="Arial"/>
      <family val="2"/>
    </font>
    <font>
      <b/>
      <sz val="15"/>
      <name val="Times New Roman"/>
      <family val="1"/>
    </font>
    <font>
      <b/>
      <sz val="14"/>
      <name val="Times New Roman"/>
      <family val="1"/>
    </font>
    <font>
      <i/>
      <sz val="13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b/>
      <u/>
      <sz val="14"/>
      <name val="Times New Roman"/>
      <family val="1"/>
    </font>
    <font>
      <sz val="14"/>
      <color indexed="10"/>
      <name val="Times New Roman"/>
      <family val="1"/>
    </font>
    <font>
      <sz val="13"/>
      <name val="VNI-Times"/>
    </font>
    <font>
      <sz val="11"/>
      <name val="Times New Roman"/>
      <family val="1"/>
    </font>
    <font>
      <sz val="13"/>
      <name val="Times New Roman"/>
      <family val="1"/>
    </font>
    <font>
      <b/>
      <i/>
      <sz val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i/>
      <sz val="14"/>
      <name val="Times New Roman"/>
      <family val="1"/>
      <charset val="163"/>
    </font>
    <font>
      <sz val="14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16" fillId="0" borderId="0"/>
    <xf numFmtId="0" fontId="27" fillId="0" borderId="0"/>
    <xf numFmtId="0" fontId="2" fillId="0" borderId="0"/>
    <xf numFmtId="0" fontId="25" fillId="0" borderId="0"/>
    <xf numFmtId="0" fontId="2" fillId="0" borderId="1" applyNumberFormat="0" applyFont="0" applyFill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7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0" borderId="0"/>
  </cellStyleXfs>
  <cellXfs count="188">
    <xf numFmtId="0" fontId="0" fillId="0" borderId="0" xfId="0"/>
    <xf numFmtId="0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21" fillId="0" borderId="2" xfId="0" applyNumberFormat="1" applyFont="1" applyBorder="1" applyAlignment="1">
      <alignment horizontal="center" vertical="center"/>
    </xf>
    <xf numFmtId="0" fontId="21" fillId="0" borderId="4" xfId="0" applyNumberFormat="1" applyFont="1" applyBorder="1"/>
    <xf numFmtId="0" fontId="22" fillId="0" borderId="4" xfId="0" applyNumberFormat="1" applyFont="1" applyBorder="1"/>
    <xf numFmtId="0" fontId="21" fillId="0" borderId="4" xfId="0" applyNumberFormat="1" applyFont="1" applyBorder="1" applyAlignment="1">
      <alignment wrapText="1"/>
    </xf>
    <xf numFmtId="0" fontId="19" fillId="0" borderId="4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3" fontId="19" fillId="0" borderId="7" xfId="0" applyNumberFormat="1" applyFont="1" applyBorder="1" applyAlignment="1">
      <alignment horizontal="center"/>
    </xf>
    <xf numFmtId="3" fontId="19" fillId="0" borderId="4" xfId="0" applyNumberFormat="1" applyFont="1" applyBorder="1"/>
    <xf numFmtId="3" fontId="21" fillId="0" borderId="4" xfId="0" applyNumberFormat="1" applyFont="1" applyBorder="1"/>
    <xf numFmtId="3" fontId="19" fillId="0" borderId="4" xfId="0" applyNumberFormat="1" applyFont="1" applyBorder="1" applyAlignment="1">
      <alignment wrapText="1"/>
    </xf>
    <xf numFmtId="3" fontId="22" fillId="0" borderId="4" xfId="0" applyNumberFormat="1" applyFont="1" applyBorder="1"/>
    <xf numFmtId="3" fontId="19" fillId="0" borderId="4" xfId="0" applyNumberFormat="1" applyFont="1" applyBorder="1" applyAlignment="1"/>
    <xf numFmtId="0" fontId="19" fillId="0" borderId="8" xfId="0" applyFont="1" applyBorder="1" applyAlignment="1">
      <alignment horizontal="center"/>
    </xf>
    <xf numFmtId="3" fontId="19" fillId="0" borderId="8" xfId="0" applyNumberFormat="1" applyFont="1" applyBorder="1" applyAlignment="1"/>
    <xf numFmtId="0" fontId="19" fillId="0" borderId="7" xfId="0" applyNumberFormat="1" applyFont="1" applyBorder="1" applyAlignment="1">
      <alignment horizontal="center"/>
    </xf>
    <xf numFmtId="0" fontId="19" fillId="0" borderId="4" xfId="0" applyNumberFormat="1" applyFont="1" applyBorder="1"/>
    <xf numFmtId="0" fontId="19" fillId="0" borderId="5" xfId="0" applyFont="1" applyBorder="1" applyAlignment="1">
      <alignment horizontal="center"/>
    </xf>
    <xf numFmtId="0" fontId="19" fillId="0" borderId="5" xfId="0" applyNumberFormat="1" applyFont="1" applyBorder="1"/>
    <xf numFmtId="0" fontId="19" fillId="0" borderId="8" xfId="0" applyNumberFormat="1" applyFont="1" applyBorder="1"/>
    <xf numFmtId="0" fontId="21" fillId="0" borderId="0" xfId="0" applyFont="1" applyAlignment="1">
      <alignment horizontal="center"/>
    </xf>
    <xf numFmtId="0" fontId="21" fillId="0" borderId="0" xfId="0" applyFont="1"/>
    <xf numFmtId="0" fontId="19" fillId="0" borderId="7" xfId="0" applyFont="1" applyBorder="1" applyAlignment="1">
      <alignment horizontal="center"/>
    </xf>
    <xf numFmtId="165" fontId="19" fillId="0" borderId="7" xfId="1" applyNumberFormat="1" applyFont="1" applyBorder="1"/>
    <xf numFmtId="0" fontId="19" fillId="0" borderId="0" xfId="0" applyFont="1"/>
    <xf numFmtId="165" fontId="19" fillId="0" borderId="4" xfId="1" applyNumberFormat="1" applyFont="1" applyBorder="1"/>
    <xf numFmtId="0" fontId="21" fillId="0" borderId="4" xfId="0" applyFont="1" applyBorder="1" applyAlignment="1">
      <alignment horizontal="center"/>
    </xf>
    <xf numFmtId="165" fontId="21" fillId="0" borderId="4" xfId="1" applyNumberFormat="1" applyFont="1" applyBorder="1"/>
    <xf numFmtId="165" fontId="21" fillId="0" borderId="0" xfId="0" applyNumberFormat="1" applyFont="1"/>
    <xf numFmtId="164" fontId="21" fillId="0" borderId="0" xfId="1" applyNumberFormat="1" applyFont="1"/>
    <xf numFmtId="165" fontId="22" fillId="0" borderId="4" xfId="1" applyNumberFormat="1" applyFont="1" applyBorder="1"/>
    <xf numFmtId="165" fontId="19" fillId="0" borderId="8" xfId="1" applyNumberFormat="1" applyFont="1" applyBorder="1"/>
    <xf numFmtId="165" fontId="19" fillId="0" borderId="0" xfId="0" applyNumberFormat="1" applyFont="1"/>
    <xf numFmtId="0" fontId="21" fillId="0" borderId="4" xfId="0" applyFont="1" applyBorder="1" applyAlignment="1">
      <alignment horizontal="center" vertical="center" wrapText="1"/>
    </xf>
    <xf numFmtId="165" fontId="21" fillId="0" borderId="4" xfId="1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165" fontId="19" fillId="0" borderId="5" xfId="1" applyNumberFormat="1" applyFont="1" applyBorder="1"/>
    <xf numFmtId="0" fontId="24" fillId="0" borderId="0" xfId="0" applyFont="1"/>
    <xf numFmtId="165" fontId="19" fillId="2" borderId="4" xfId="1" applyNumberFormat="1" applyFont="1" applyFill="1" applyBorder="1"/>
    <xf numFmtId="164" fontId="19" fillId="0" borderId="0" xfId="1" applyNumberFormat="1" applyFont="1"/>
    <xf numFmtId="0" fontId="19" fillId="0" borderId="0" xfId="0" applyNumberFormat="1" applyFont="1" applyAlignment="1"/>
    <xf numFmtId="0" fontId="21" fillId="0" borderId="0" xfId="0" applyFont="1" applyAlignment="1"/>
    <xf numFmtId="0" fontId="19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2" fillId="0" borderId="0" xfId="0" applyNumberFormat="1" applyFont="1" applyAlignment="1">
      <alignment horizontal="right"/>
    </xf>
    <xf numFmtId="0" fontId="19" fillId="0" borderId="7" xfId="0" applyFont="1" applyBorder="1"/>
    <xf numFmtId="0" fontId="19" fillId="0" borderId="4" xfId="0" applyFont="1" applyBorder="1"/>
    <xf numFmtId="3" fontId="19" fillId="0" borderId="4" xfId="1" applyNumberFormat="1" applyFont="1" applyBorder="1" applyAlignment="1">
      <alignment horizontal="right"/>
    </xf>
    <xf numFmtId="3" fontId="19" fillId="0" borderId="6" xfId="1" applyNumberFormat="1" applyFont="1" applyBorder="1"/>
    <xf numFmtId="3" fontId="19" fillId="0" borderId="4" xfId="12" applyNumberFormat="1" applyFont="1" applyBorder="1"/>
    <xf numFmtId="3" fontId="19" fillId="0" borderId="4" xfId="1" applyNumberFormat="1" applyFont="1" applyBorder="1"/>
    <xf numFmtId="0" fontId="19" fillId="0" borderId="0" xfId="12" applyFont="1"/>
    <xf numFmtId="3" fontId="19" fillId="0" borderId="6" xfId="12" applyNumberFormat="1" applyFont="1" applyBorder="1"/>
    <xf numFmtId="3" fontId="21" fillId="0" borderId="4" xfId="1" applyNumberFormat="1" applyFont="1" applyBorder="1"/>
    <xf numFmtId="0" fontId="21" fillId="0" borderId="8" xfId="0" applyNumberFormat="1" applyFont="1" applyBorder="1"/>
    <xf numFmtId="0" fontId="19" fillId="0" borderId="3" xfId="0" applyFont="1" applyBorder="1" applyAlignment="1">
      <alignment horizontal="center" vertical="center"/>
    </xf>
    <xf numFmtId="0" fontId="19" fillId="0" borderId="3" xfId="0" applyNumberFormat="1" applyFont="1" applyBorder="1" applyAlignment="1">
      <alignment horizontal="center" vertical="center"/>
    </xf>
    <xf numFmtId="0" fontId="19" fillId="0" borderId="3" xfId="0" applyNumberFormat="1" applyFont="1" applyBorder="1" applyAlignment="1">
      <alignment horizontal="center"/>
    </xf>
    <xf numFmtId="0" fontId="28" fillId="0" borderId="0" xfId="0" applyFont="1" applyAlignment="1">
      <alignment horizontal="right"/>
    </xf>
    <xf numFmtId="0" fontId="21" fillId="0" borderId="6" xfId="0" applyFont="1" applyBorder="1" applyAlignment="1">
      <alignment horizontal="center"/>
    </xf>
    <xf numFmtId="0" fontId="21" fillId="0" borderId="6" xfId="0" applyNumberFormat="1" applyFont="1" applyBorder="1"/>
    <xf numFmtId="165" fontId="21" fillId="0" borderId="4" xfId="1" applyNumberFormat="1" applyFont="1" applyBorder="1" applyAlignment="1">
      <alignment horizontal="right"/>
    </xf>
    <xf numFmtId="165" fontId="21" fillId="0" borderId="8" xfId="1" applyNumberFormat="1" applyFont="1" applyBorder="1" applyAlignment="1">
      <alignment horizontal="right"/>
    </xf>
    <xf numFmtId="0" fontId="19" fillId="0" borderId="9" xfId="0" applyNumberFormat="1" applyFont="1" applyBorder="1" applyAlignment="1">
      <alignment horizontal="center" vertical="center" wrapText="1"/>
    </xf>
    <xf numFmtId="0" fontId="19" fillId="0" borderId="11" xfId="0" applyNumberFormat="1" applyFont="1" applyBorder="1" applyAlignment="1">
      <alignment horizontal="center"/>
    </xf>
    <xf numFmtId="0" fontId="21" fillId="0" borderId="4" xfId="0" applyFont="1" applyBorder="1"/>
    <xf numFmtId="0" fontId="21" fillId="0" borderId="8" xfId="0" applyFont="1" applyBorder="1"/>
    <xf numFmtId="0" fontId="19" fillId="0" borderId="7" xfId="0" applyNumberFormat="1" applyFont="1" applyBorder="1"/>
    <xf numFmtId="1" fontId="21" fillId="0" borderId="4" xfId="1" applyNumberFormat="1" applyFont="1" applyBorder="1" applyAlignment="1">
      <alignment horizontal="center"/>
    </xf>
    <xf numFmtId="1" fontId="21" fillId="0" borderId="4" xfId="1" quotePrefix="1" applyNumberFormat="1" applyFont="1" applyBorder="1" applyAlignment="1">
      <alignment horizontal="center"/>
    </xf>
    <xf numFmtId="1" fontId="21" fillId="0" borderId="8" xfId="1" applyNumberFormat="1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1" fontId="19" fillId="0" borderId="7" xfId="1" applyNumberFormat="1" applyFont="1" applyBorder="1" applyAlignment="1">
      <alignment horizontal="center"/>
    </xf>
    <xf numFmtId="1" fontId="19" fillId="0" borderId="4" xfId="1" applyNumberFormat="1" applyFont="1" applyBorder="1" applyAlignment="1">
      <alignment horizontal="center"/>
    </xf>
    <xf numFmtId="0" fontId="21" fillId="0" borderId="4" xfId="0" applyFont="1" applyFill="1" applyBorder="1"/>
    <xf numFmtId="3" fontId="21" fillId="0" borderId="4" xfId="12" applyNumberFormat="1" applyFont="1" applyBorder="1"/>
    <xf numFmtId="3" fontId="21" fillId="0" borderId="5" xfId="12" applyNumberFormat="1" applyFont="1" applyBorder="1"/>
    <xf numFmtId="3" fontId="21" fillId="0" borderId="4" xfId="12" applyNumberFormat="1" applyFont="1" applyFill="1" applyBorder="1"/>
    <xf numFmtId="3" fontId="21" fillId="0" borderId="5" xfId="12" applyNumberFormat="1" applyFont="1" applyFill="1" applyBorder="1"/>
    <xf numFmtId="0" fontId="12" fillId="0" borderId="0" xfId="9" applyFont="1" applyFill="1" applyAlignment="1"/>
    <xf numFmtId="0" fontId="12" fillId="0" borderId="0" xfId="9" applyFont="1" applyFill="1"/>
    <xf numFmtId="0" fontId="13" fillId="0" borderId="0" xfId="9" applyFont="1" applyFill="1"/>
    <xf numFmtId="0" fontId="12" fillId="0" borderId="0" xfId="9" applyFont="1" applyFill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/>
    </xf>
    <xf numFmtId="165" fontId="12" fillId="0" borderId="3" xfId="1" applyNumberFormat="1" applyFont="1" applyFill="1" applyBorder="1"/>
    <xf numFmtId="0" fontId="29" fillId="0" borderId="7" xfId="10" applyFont="1" applyFill="1" applyBorder="1" applyAlignment="1">
      <alignment horizontal="center"/>
    </xf>
    <xf numFmtId="165" fontId="13" fillId="0" borderId="6" xfId="1" applyNumberFormat="1" applyFont="1" applyFill="1" applyBorder="1"/>
    <xf numFmtId="165" fontId="27" fillId="0" borderId="6" xfId="1" applyNumberFormat="1" applyFont="1" applyFill="1" applyBorder="1"/>
    <xf numFmtId="0" fontId="29" fillId="0" borderId="4" xfId="10" applyFont="1" applyFill="1" applyBorder="1" applyAlignment="1">
      <alignment horizontal="center"/>
    </xf>
    <xf numFmtId="165" fontId="27" fillId="0" borderId="4" xfId="1" applyNumberFormat="1" applyFont="1" applyFill="1" applyBorder="1"/>
    <xf numFmtId="0" fontId="26" fillId="0" borderId="4" xfId="10" applyFont="1" applyFill="1" applyBorder="1"/>
    <xf numFmtId="0" fontId="29" fillId="0" borderId="8" xfId="1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/>
    <xf numFmtId="0" fontId="14" fillId="0" borderId="0" xfId="0" applyFont="1" applyFill="1" applyAlignment="1">
      <alignment horizontal="right"/>
    </xf>
    <xf numFmtId="0" fontId="11" fillId="0" borderId="0" xfId="0" applyFont="1" applyFill="1"/>
    <xf numFmtId="0" fontId="30" fillId="0" borderId="0" xfId="0" applyFont="1" applyFill="1"/>
    <xf numFmtId="0" fontId="30" fillId="0" borderId="0" xfId="0" applyFont="1" applyFill="1" applyAlignment="1">
      <alignment horizontal="center"/>
    </xf>
    <xf numFmtId="0" fontId="31" fillId="0" borderId="0" xfId="0" applyFont="1" applyFill="1"/>
    <xf numFmtId="0" fontId="32" fillId="0" borderId="0" xfId="0" applyFont="1" applyFill="1" applyAlignment="1"/>
    <xf numFmtId="0" fontId="31" fillId="0" borderId="0" xfId="0" applyFont="1" applyFill="1" applyAlignment="1"/>
    <xf numFmtId="0" fontId="32" fillId="0" borderId="9" xfId="0" applyFont="1" applyFill="1" applyBorder="1" applyAlignment="1">
      <alignment horizontal="center" vertical="center" wrapText="1"/>
    </xf>
    <xf numFmtId="0" fontId="19" fillId="0" borderId="4" xfId="0" applyNumberFormat="1" applyFont="1" applyBorder="1" applyAlignment="1">
      <alignment wrapText="1"/>
    </xf>
    <xf numFmtId="0" fontId="19" fillId="0" borderId="2" xfId="0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/>
    </xf>
    <xf numFmtId="0" fontId="26" fillId="0" borderId="7" xfId="10" applyFont="1" applyFill="1" applyBorder="1"/>
    <xf numFmtId="0" fontId="26" fillId="0" borderId="4" xfId="10" applyFont="1" applyFill="1" applyBorder="1" applyAlignment="1">
      <alignment horizontal="left"/>
    </xf>
    <xf numFmtId="0" fontId="26" fillId="0" borderId="8" xfId="10" applyFont="1" applyFill="1" applyBorder="1"/>
    <xf numFmtId="165" fontId="13" fillId="0" borderId="8" xfId="1" applyNumberFormat="1" applyFont="1" applyFill="1" applyBorder="1"/>
    <xf numFmtId="165" fontId="27" fillId="0" borderId="8" xfId="1" applyNumberFormat="1" applyFont="1" applyFill="1" applyBorder="1"/>
    <xf numFmtId="0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8" fillId="0" borderId="0" xfId="9" applyFont="1" applyFill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4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32" fillId="0" borderId="2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19" fillId="0" borderId="2" xfId="0" applyNumberFormat="1" applyFont="1" applyBorder="1" applyAlignment="1">
      <alignment horizontal="center" vertical="center" wrapText="1"/>
    </xf>
    <xf numFmtId="0" fontId="19" fillId="0" borderId="9" xfId="0" applyNumberFormat="1" applyFont="1" applyBorder="1" applyAlignment="1">
      <alignment horizontal="center" vertical="center" wrapText="1"/>
    </xf>
    <xf numFmtId="0" fontId="19" fillId="0" borderId="10" xfId="0" applyNumberFormat="1" applyFont="1" applyBorder="1" applyAlignment="1">
      <alignment horizontal="center" vertical="center" wrapText="1"/>
    </xf>
    <xf numFmtId="0" fontId="19" fillId="0" borderId="19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2" xfId="0" applyNumberFormat="1" applyFont="1" applyBorder="1" applyAlignment="1">
      <alignment horizontal="right"/>
    </xf>
    <xf numFmtId="0" fontId="19" fillId="0" borderId="2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5" xfId="0" applyNumberFormat="1" applyFont="1" applyBorder="1" applyAlignment="1">
      <alignment horizontal="center" vertical="center" wrapText="1"/>
    </xf>
    <xf numFmtId="0" fontId="19" fillId="0" borderId="16" xfId="0" applyNumberFormat="1" applyFont="1" applyBorder="1" applyAlignment="1">
      <alignment horizontal="center" vertical="center" wrapText="1"/>
    </xf>
    <xf numFmtId="0" fontId="19" fillId="0" borderId="17" xfId="0" applyNumberFormat="1" applyFont="1" applyBorder="1" applyAlignment="1">
      <alignment horizontal="center" vertical="center" wrapText="1"/>
    </xf>
    <xf numFmtId="0" fontId="19" fillId="0" borderId="11" xfId="0" applyNumberFormat="1" applyFont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9" fillId="0" borderId="18" xfId="0" applyNumberFormat="1" applyFont="1" applyBorder="1" applyAlignment="1">
      <alignment horizontal="center" vertical="center" wrapText="1"/>
    </xf>
    <xf numFmtId="0" fontId="28" fillId="0" borderId="13" xfId="0" applyNumberFormat="1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165" fontId="33" fillId="0" borderId="4" xfId="1" applyNumberFormat="1" applyFont="1" applyBorder="1"/>
    <xf numFmtId="3" fontId="33" fillId="0" borderId="4" xfId="12" applyNumberFormat="1" applyFont="1" applyBorder="1"/>
    <xf numFmtId="0" fontId="34" fillId="0" borderId="0" xfId="0" applyNumberFormat="1" applyFont="1" applyAlignment="1">
      <alignment horizontal="right"/>
    </xf>
    <xf numFmtId="0" fontId="33" fillId="0" borderId="4" xfId="0" applyNumberFormat="1" applyFont="1" applyBorder="1"/>
    <xf numFmtId="0" fontId="19" fillId="0" borderId="4" xfId="0" applyFont="1" applyBorder="1" applyAlignment="1">
      <alignment wrapText="1"/>
    </xf>
    <xf numFmtId="0" fontId="19" fillId="0" borderId="8" xfId="0" applyFont="1" applyBorder="1"/>
    <xf numFmtId="3" fontId="19" fillId="0" borderId="8" xfId="1" applyNumberFormat="1" applyFont="1" applyBorder="1"/>
    <xf numFmtId="3" fontId="19" fillId="0" borderId="4" xfId="0" applyNumberFormat="1" applyFont="1" applyBorder="1" applyAlignment="1">
      <alignment horizontal="center"/>
    </xf>
    <xf numFmtId="0" fontId="19" fillId="0" borderId="4" xfId="0" applyNumberFormat="1" applyFont="1" applyBorder="1" applyAlignment="1">
      <alignment horizontal="left"/>
    </xf>
    <xf numFmtId="0" fontId="31" fillId="0" borderId="0" xfId="0" applyFont="1" applyFill="1" applyAlignment="1">
      <alignment horizontal="right"/>
    </xf>
    <xf numFmtId="2" fontId="30" fillId="0" borderId="7" xfId="0" applyNumberFormat="1" applyFont="1" applyFill="1" applyBorder="1" applyAlignment="1">
      <alignment horizontal="center"/>
    </xf>
    <xf numFmtId="2" fontId="32" fillId="0" borderId="7" xfId="8" applyNumberFormat="1" applyFont="1" applyFill="1" applyBorder="1" applyAlignment="1">
      <alignment horizontal="center" vertical="center" wrapText="1"/>
    </xf>
    <xf numFmtId="3" fontId="32" fillId="0" borderId="7" xfId="8" applyNumberFormat="1" applyFont="1" applyFill="1" applyBorder="1" applyAlignment="1">
      <alignment vertical="center" wrapText="1"/>
    </xf>
    <xf numFmtId="0" fontId="30" fillId="0" borderId="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left" vertical="center" wrapText="1"/>
    </xf>
    <xf numFmtId="3" fontId="31" fillId="0" borderId="4" xfId="1" applyNumberFormat="1" applyFont="1" applyFill="1" applyBorder="1" applyAlignment="1">
      <alignment vertical="center"/>
    </xf>
    <xf numFmtId="165" fontId="31" fillId="0" borderId="4" xfId="1" applyNumberFormat="1" applyFont="1" applyFill="1" applyBorder="1" applyAlignment="1">
      <alignment horizontal="right" vertical="center"/>
    </xf>
    <xf numFmtId="3" fontId="31" fillId="0" borderId="4" xfId="0" applyNumberFormat="1" applyFont="1" applyFill="1" applyBorder="1" applyAlignment="1"/>
    <xf numFmtId="0" fontId="31" fillId="0" borderId="4" xfId="8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vertical="center" wrapText="1"/>
    </xf>
    <xf numFmtId="3" fontId="31" fillId="0" borderId="4" xfId="1" applyNumberFormat="1" applyFont="1" applyFill="1" applyBorder="1" applyAlignment="1">
      <alignment horizontal="right" vertical="center" wrapText="1"/>
    </xf>
    <xf numFmtId="0" fontId="31" fillId="0" borderId="4" xfId="0" applyFont="1" applyFill="1" applyBorder="1" applyAlignment="1">
      <alignment horizontal="left"/>
    </xf>
    <xf numFmtId="165" fontId="31" fillId="0" borderId="4" xfId="1" applyNumberFormat="1" applyFont="1" applyFill="1" applyBorder="1" applyAlignment="1">
      <alignment horizontal="center"/>
    </xf>
    <xf numFmtId="0" fontId="31" fillId="0" borderId="4" xfId="8" applyFont="1" applyFill="1" applyBorder="1" applyAlignment="1">
      <alignment vertical="center" wrapText="1"/>
    </xf>
    <xf numFmtId="3" fontId="31" fillId="0" borderId="4" xfId="11" applyNumberFormat="1" applyFont="1" applyFill="1" applyBorder="1" applyAlignment="1">
      <alignment vertical="center" wrapText="1"/>
    </xf>
    <xf numFmtId="3" fontId="31" fillId="0" borderId="4" xfId="0" applyNumberFormat="1" applyFont="1" applyFill="1" applyBorder="1" applyAlignment="1">
      <alignment vertical="center" wrapText="1"/>
    </xf>
    <xf numFmtId="49" fontId="31" fillId="0" borderId="4" xfId="8" applyNumberFormat="1" applyFont="1" applyFill="1" applyBorder="1" applyAlignment="1">
      <alignment vertical="center" wrapText="1"/>
    </xf>
    <xf numFmtId="0" fontId="31" fillId="0" borderId="4" xfId="0" applyFont="1" applyFill="1" applyBorder="1" applyAlignment="1">
      <alignment horizontal="justify" vertical="justify"/>
    </xf>
    <xf numFmtId="0" fontId="30" fillId="0" borderId="8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left" vertical="center" wrapText="1"/>
    </xf>
    <xf numFmtId="3" fontId="31" fillId="0" borderId="8" xfId="1" applyNumberFormat="1" applyFont="1" applyFill="1" applyBorder="1" applyAlignment="1">
      <alignment vertical="center"/>
    </xf>
    <xf numFmtId="3" fontId="31" fillId="0" borderId="8" xfId="1" applyNumberFormat="1" applyFont="1" applyFill="1" applyBorder="1" applyAlignment="1">
      <alignment horizontal="right" vertical="center" wrapText="1"/>
    </xf>
    <xf numFmtId="3" fontId="31" fillId="0" borderId="8" xfId="0" applyNumberFormat="1" applyFont="1" applyFill="1" applyBorder="1" applyAlignment="1"/>
    <xf numFmtId="165" fontId="19" fillId="0" borderId="7" xfId="1" applyNumberFormat="1" applyFont="1" applyBorder="1" applyAlignment="1">
      <alignment horizontal="right"/>
    </xf>
    <xf numFmtId="1" fontId="21" fillId="0" borderId="6" xfId="1" applyNumberFormat="1" applyFont="1" applyBorder="1" applyAlignment="1">
      <alignment horizontal="center"/>
    </xf>
    <xf numFmtId="0" fontId="19" fillId="0" borderId="3" xfId="0" applyNumberFormat="1" applyFont="1" applyBorder="1" applyAlignment="1">
      <alignment horizontal="center" vertical="center" wrapText="1"/>
    </xf>
  </cellXfs>
  <cellStyles count="25">
    <cellStyle name="Comma" xfId="1" builtinId="3"/>
    <cellStyle name="Comma0" xfId="2"/>
    <cellStyle name="Currency0" xfId="3"/>
    <cellStyle name="Date" xfId="4"/>
    <cellStyle name="Fixed" xfId="5"/>
    <cellStyle name="Heading 1" xfId="6" builtinId="16" customBuiltin="1"/>
    <cellStyle name="Heading 2" xfId="7" builtinId="17" customBuiltin="1"/>
    <cellStyle name="Normal" xfId="0" builtinId="0"/>
    <cellStyle name="Normal_Bao cao XDCB 6 thang 2004" xfId="8"/>
    <cellStyle name="Normal_bieu 29" xfId="9"/>
    <cellStyle name="Normal_Bieu 29 nam 2015 (1)" xfId="10"/>
    <cellStyle name="Normal_Bieu mau (CV )" xfId="11"/>
    <cellStyle name="Normal_CAC BIEU KEM THEO PHUONG AN PHAN BO 2011" xfId="12"/>
    <cellStyle name="Total" xfId="13" builtinId="25" customBuiltin="1"/>
    <cellStyle name="똿뗦먛귟 [0.00]_PRODUCT DETAIL Q1" xfId="14"/>
    <cellStyle name="똿뗦먛귟_PRODUCT DETAIL Q1" xfId="15"/>
    <cellStyle name="믅됞 [0.00]_PRODUCT DETAIL Q1" xfId="16"/>
    <cellStyle name="믅됞_PRODUCT DETAIL Q1" xfId="17"/>
    <cellStyle name="백분율_HOBONG" xfId="18"/>
    <cellStyle name="뷭?_BOOKSHIP" xfId="19"/>
    <cellStyle name="콤마 [0]_1202" xfId="20"/>
    <cellStyle name="콤마_1202" xfId="21"/>
    <cellStyle name="통화 [0]_1202" xfId="22"/>
    <cellStyle name="통화_1202" xfId="23"/>
    <cellStyle name="표준_(정보부문)월별인원계획" xfId="24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styles.xml" Type="http://schemas.openxmlformats.org/officeDocument/2006/relationships/styles" Id="rId13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theme/theme1.xml" Type="http://schemas.openxmlformats.org/officeDocument/2006/relationships/theme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worksheets/sheet11.xml" Type="http://schemas.openxmlformats.org/officeDocument/2006/relationships/worksheet" Id="rId11"></Relationship><Relationship Target="worksheets/sheet5.xml" Type="http://schemas.openxmlformats.org/officeDocument/2006/relationships/worksheet" Id="rId5"></Relationship><Relationship Target="calcChain.xml" Type="http://schemas.openxmlformats.org/officeDocument/2006/relationships/calcChain" Id="rId15"></Relationship><Relationship Target="worksheets/sheet10.xml" Type="http://schemas.openxmlformats.org/officeDocument/2006/relationships/worksheet" Id="rId10"></Relationship><Relationship Target="worksheets/sheet4.xml" Type="http://schemas.openxmlformats.org/officeDocument/2006/relationships/worksheet" Id="rId4"></Relationship><Relationship Target="worksheets/sheet9.xml" Type="http://schemas.openxmlformats.org/officeDocument/2006/relationships/worksheet" Id="rId9"></Relationship><Relationship Target="sharedStrings.xml" Type="http://schemas.openxmlformats.org/officeDocument/2006/relationships/sharedStrings" Id="rId1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rgb="FF00B050"/>
  </sheetPr>
  <dimension ref="A1:D29"/>
  <sheetViews>
    <sheetView tabSelected="1" workbookViewId="0">
      <selection activeCell="E8" sqref="E8"/>
    </sheetView>
  </sheetViews>
  <sheetFormatPr defaultColWidth="8.88671875" defaultRowHeight="18.75"/>
  <cols>
    <col min="1" max="1" width="5.33203125" style="22" customWidth="1"/>
    <col min="2" max="2" width="52.109375" style="23" customWidth="1"/>
    <col min="3" max="3" width="18.6640625" style="23" customWidth="1"/>
    <col min="4" max="4" width="11" style="23" bestFit="1" customWidth="1"/>
    <col min="5" max="16384" width="8.88671875" style="23"/>
  </cols>
  <sheetData>
    <row r="1" spans="1:4" s="26" customFormat="1">
      <c r="A1" s="43" t="s">
        <v>3</v>
      </c>
      <c r="C1" s="154" t="s">
        <v>231</v>
      </c>
    </row>
    <row r="2" spans="1:4" ht="19.5" customHeight="1">
      <c r="A2" s="44"/>
      <c r="C2" s="45"/>
    </row>
    <row r="3" spans="1:4">
      <c r="A3" s="116" t="s">
        <v>196</v>
      </c>
      <c r="B3" s="117"/>
      <c r="C3" s="117"/>
    </row>
    <row r="4" spans="1:4" ht="36.75" customHeight="1">
      <c r="C4" s="47" t="s">
        <v>161</v>
      </c>
    </row>
    <row r="5" spans="1:4">
      <c r="A5" s="2" t="s">
        <v>129</v>
      </c>
      <c r="B5" s="3" t="s">
        <v>230</v>
      </c>
      <c r="C5" s="1" t="s">
        <v>229</v>
      </c>
    </row>
    <row r="6" spans="1:4" s="26" customFormat="1" ht="18.95" customHeight="1">
      <c r="A6" s="24" t="s">
        <v>127</v>
      </c>
      <c r="B6" s="70" t="s">
        <v>6</v>
      </c>
      <c r="C6" s="25">
        <f>SUM(C7:C8)</f>
        <v>3600000</v>
      </c>
    </row>
    <row r="7" spans="1:4" ht="18.95" customHeight="1">
      <c r="A7" s="28">
        <v>1</v>
      </c>
      <c r="B7" s="4" t="s">
        <v>7</v>
      </c>
      <c r="C7" s="29">
        <v>3550000</v>
      </c>
    </row>
    <row r="8" spans="1:4" ht="18.95" customHeight="1">
      <c r="A8" s="28">
        <v>2</v>
      </c>
      <c r="B8" s="4" t="s">
        <v>8</v>
      </c>
      <c r="C8" s="29">
        <v>50000</v>
      </c>
    </row>
    <row r="9" spans="1:4" s="26" customFormat="1" ht="18.95" customHeight="1">
      <c r="A9" s="7" t="s">
        <v>128</v>
      </c>
      <c r="B9" s="18" t="s">
        <v>10</v>
      </c>
      <c r="C9" s="27">
        <f>C10+C13+C17+C18+C19</f>
        <v>7380002</v>
      </c>
      <c r="D9" s="34"/>
    </row>
    <row r="10" spans="1:4" ht="18.95" customHeight="1">
      <c r="A10" s="28">
        <v>1</v>
      </c>
      <c r="B10" s="4" t="s">
        <v>11</v>
      </c>
      <c r="C10" s="29">
        <f>C11+C12</f>
        <v>3522000</v>
      </c>
      <c r="D10" s="30"/>
    </row>
    <row r="11" spans="1:4" ht="18.95" customHeight="1">
      <c r="A11" s="28"/>
      <c r="B11" s="4" t="s">
        <v>12</v>
      </c>
      <c r="C11" s="152">
        <v>516205</v>
      </c>
    </row>
    <row r="12" spans="1:4" ht="18.95" customHeight="1">
      <c r="A12" s="28"/>
      <c r="B12" s="4" t="s">
        <v>13</v>
      </c>
      <c r="C12" s="152">
        <v>3005795</v>
      </c>
      <c r="D12" s="30"/>
    </row>
    <row r="13" spans="1:4" ht="18.95" customHeight="1">
      <c r="A13" s="28">
        <v>2</v>
      </c>
      <c r="B13" s="4" t="s">
        <v>14</v>
      </c>
      <c r="C13" s="29">
        <f>C14+C15+C16</f>
        <v>2892900</v>
      </c>
      <c r="D13" s="30"/>
    </row>
    <row r="14" spans="1:4" ht="18.95" customHeight="1">
      <c r="A14" s="28"/>
      <c r="B14" s="4" t="s">
        <v>15</v>
      </c>
      <c r="C14" s="152">
        <v>1820858</v>
      </c>
      <c r="D14" s="31"/>
    </row>
    <row r="15" spans="1:4" ht="18.95" customHeight="1">
      <c r="A15" s="28"/>
      <c r="B15" s="4" t="s">
        <v>16</v>
      </c>
      <c r="C15" s="152">
        <v>1012695</v>
      </c>
    </row>
    <row r="16" spans="1:4" ht="18.95" customHeight="1">
      <c r="A16" s="28"/>
      <c r="B16" s="77" t="s">
        <v>170</v>
      </c>
      <c r="C16" s="153">
        <v>59347</v>
      </c>
    </row>
    <row r="17" spans="1:4" ht="18.95" customHeight="1">
      <c r="A17" s="28">
        <v>3</v>
      </c>
      <c r="B17" s="4" t="s">
        <v>17</v>
      </c>
      <c r="C17" s="29">
        <v>300000</v>
      </c>
    </row>
    <row r="18" spans="1:4" ht="18.95" customHeight="1">
      <c r="A18" s="28">
        <v>4</v>
      </c>
      <c r="B18" s="4" t="s">
        <v>180</v>
      </c>
      <c r="C18" s="29">
        <v>15102</v>
      </c>
      <c r="D18" s="30"/>
    </row>
    <row r="19" spans="1:4" ht="18.95" customHeight="1">
      <c r="A19" s="28">
        <v>5</v>
      </c>
      <c r="B19" s="4" t="s">
        <v>18</v>
      </c>
      <c r="C19" s="29">
        <v>650000</v>
      </c>
      <c r="D19" s="30"/>
    </row>
    <row r="20" spans="1:4" ht="18.95" customHeight="1">
      <c r="A20" s="7" t="s">
        <v>136</v>
      </c>
      <c r="B20" s="18" t="s">
        <v>19</v>
      </c>
      <c r="C20" s="27">
        <f>C21+C29</f>
        <v>7380002</v>
      </c>
      <c r="D20" s="30"/>
    </row>
    <row r="21" spans="1:4" ht="18.95" customHeight="1">
      <c r="A21" s="7" t="s">
        <v>130</v>
      </c>
      <c r="B21" s="18" t="s">
        <v>20</v>
      </c>
      <c r="C21" s="27">
        <f>SUM(C22:C28)</f>
        <v>6730002</v>
      </c>
    </row>
    <row r="22" spans="1:4" ht="18.95" customHeight="1">
      <c r="A22" s="28">
        <v>1</v>
      </c>
      <c r="B22" s="4" t="s">
        <v>21</v>
      </c>
      <c r="C22" s="29">
        <v>668900</v>
      </c>
    </row>
    <row r="23" spans="1:4" ht="18.95" customHeight="1">
      <c r="A23" s="28">
        <v>2</v>
      </c>
      <c r="B23" s="4" t="s">
        <v>141</v>
      </c>
      <c r="C23" s="29">
        <v>4520579</v>
      </c>
    </row>
    <row r="24" spans="1:4" ht="37.5">
      <c r="A24" s="35">
        <v>3</v>
      </c>
      <c r="B24" s="6" t="s">
        <v>22</v>
      </c>
      <c r="C24" s="36">
        <v>317150</v>
      </c>
    </row>
    <row r="25" spans="1:4" ht="18.95" customHeight="1">
      <c r="A25" s="28">
        <v>4</v>
      </c>
      <c r="B25" s="4" t="s">
        <v>23</v>
      </c>
      <c r="C25" s="29">
        <v>1000</v>
      </c>
    </row>
    <row r="26" spans="1:4" ht="18.95" customHeight="1">
      <c r="A26" s="28">
        <v>5</v>
      </c>
      <c r="B26" s="4" t="s">
        <v>24</v>
      </c>
      <c r="C26" s="29">
        <v>1072042</v>
      </c>
    </row>
    <row r="27" spans="1:4" ht="18.95" customHeight="1">
      <c r="A27" s="28">
        <v>6</v>
      </c>
      <c r="B27" s="4" t="s">
        <v>4</v>
      </c>
      <c r="C27" s="29">
        <v>135229</v>
      </c>
    </row>
    <row r="28" spans="1:4" ht="18.95" customHeight="1">
      <c r="A28" s="28">
        <v>7</v>
      </c>
      <c r="B28" s="4" t="s">
        <v>25</v>
      </c>
      <c r="C28" s="29">
        <v>15102</v>
      </c>
    </row>
    <row r="29" spans="1:4" ht="18.95" customHeight="1">
      <c r="A29" s="15" t="s">
        <v>131</v>
      </c>
      <c r="B29" s="21" t="s">
        <v>26</v>
      </c>
      <c r="C29" s="33">
        <v>650000</v>
      </c>
    </row>
  </sheetData>
  <mergeCells count="1">
    <mergeCell ref="A3:C3"/>
  </mergeCells>
  <phoneticPr fontId="10" type="noConversion"/>
  <pageMargins left="0.61" right="0.3" top="0.52" bottom="0.4" header="0.39" footer="0.26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rgb="FF00B050"/>
  </sheetPr>
  <dimension ref="A1:G28"/>
  <sheetViews>
    <sheetView topLeftCell="A13" workbookViewId="0">
      <selection activeCell="E8" sqref="E8"/>
    </sheetView>
  </sheetViews>
  <sheetFormatPr defaultColWidth="8.88671875" defaultRowHeight="18.75"/>
  <cols>
    <col min="1" max="1" width="5.33203125" style="22" customWidth="1"/>
    <col min="2" max="2" width="25.88671875" style="23" customWidth="1"/>
    <col min="3" max="3" width="9" style="23" customWidth="1"/>
    <col min="4" max="5" width="8.77734375" style="23" customWidth="1"/>
    <col min="6" max="6" width="9.6640625" style="23" customWidth="1"/>
    <col min="7" max="7" width="11.44140625" style="23" customWidth="1"/>
    <col min="8" max="16384" width="8.88671875" style="23"/>
  </cols>
  <sheetData>
    <row r="1" spans="1:7">
      <c r="A1" s="43" t="s">
        <v>3</v>
      </c>
      <c r="G1" s="47" t="s">
        <v>242</v>
      </c>
    </row>
    <row r="2" spans="1:7" ht="6.75" customHeight="1">
      <c r="A2" s="44"/>
      <c r="G2" s="45"/>
    </row>
    <row r="3" spans="1:7">
      <c r="A3" s="116" t="s">
        <v>98</v>
      </c>
      <c r="B3" s="117"/>
      <c r="C3" s="117"/>
      <c r="D3" s="117"/>
      <c r="E3" s="117"/>
      <c r="F3" s="117"/>
      <c r="G3" s="117"/>
    </row>
    <row r="4" spans="1:7">
      <c r="A4" s="116" t="s">
        <v>228</v>
      </c>
      <c r="B4" s="117"/>
      <c r="C4" s="117"/>
      <c r="D4" s="117"/>
      <c r="E4" s="117"/>
      <c r="F4" s="117"/>
      <c r="G4" s="117"/>
    </row>
    <row r="5" spans="1:7" ht="25.5" customHeight="1">
      <c r="A5" s="138"/>
      <c r="B5" s="138"/>
      <c r="C5" s="138"/>
      <c r="D5" s="138"/>
      <c r="E5" s="138"/>
      <c r="F5" s="138"/>
      <c r="G5" s="138"/>
    </row>
    <row r="6" spans="1:7" ht="22.5" customHeight="1">
      <c r="G6" s="47" t="s">
        <v>176</v>
      </c>
    </row>
    <row r="7" spans="1:7" ht="19.5">
      <c r="A7" s="140" t="s">
        <v>129</v>
      </c>
      <c r="B7" s="133" t="s">
        <v>111</v>
      </c>
      <c r="C7" s="149" t="s">
        <v>112</v>
      </c>
      <c r="D7" s="150"/>
      <c r="E7" s="150"/>
      <c r="F7" s="150"/>
      <c r="G7" s="151"/>
    </row>
    <row r="8" spans="1:7" s="74" customFormat="1" ht="94.5" customHeight="1">
      <c r="A8" s="142"/>
      <c r="B8" s="135"/>
      <c r="C8" s="66" t="s">
        <v>182</v>
      </c>
      <c r="D8" s="66" t="s">
        <v>183</v>
      </c>
      <c r="E8" s="66" t="s">
        <v>184</v>
      </c>
      <c r="F8" s="66" t="s">
        <v>187</v>
      </c>
      <c r="G8" s="66" t="s">
        <v>186</v>
      </c>
    </row>
    <row r="9" spans="1:7" ht="21.95" customHeight="1">
      <c r="A9" s="24">
        <v>1</v>
      </c>
      <c r="B9" s="70" t="s">
        <v>100</v>
      </c>
      <c r="C9" s="75"/>
      <c r="D9" s="75"/>
      <c r="E9" s="75"/>
      <c r="F9" s="75"/>
      <c r="G9" s="75"/>
    </row>
    <row r="10" spans="1:7" ht="21.95" customHeight="1">
      <c r="A10" s="28" t="s">
        <v>125</v>
      </c>
      <c r="B10" s="4" t="s">
        <v>113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</row>
    <row r="11" spans="1:7" ht="21.95" customHeight="1">
      <c r="A11" s="28" t="s">
        <v>126</v>
      </c>
      <c r="B11" s="4" t="s">
        <v>114</v>
      </c>
      <c r="C11" s="71">
        <v>0</v>
      </c>
      <c r="D11" s="71">
        <v>100</v>
      </c>
      <c r="E11" s="71">
        <v>100</v>
      </c>
      <c r="F11" s="71">
        <v>100</v>
      </c>
      <c r="G11" s="71">
        <v>100</v>
      </c>
    </row>
    <row r="12" spans="1:7" s="26" customFormat="1" ht="21.95" customHeight="1">
      <c r="A12" s="7">
        <v>2</v>
      </c>
      <c r="B12" s="18" t="s">
        <v>103</v>
      </c>
      <c r="C12" s="76"/>
      <c r="D12" s="76"/>
      <c r="E12" s="76"/>
      <c r="F12" s="76"/>
      <c r="G12" s="76"/>
    </row>
    <row r="13" spans="1:7" s="26" customFormat="1" ht="21.95" customHeight="1">
      <c r="A13" s="28"/>
      <c r="B13" s="4" t="s">
        <v>115</v>
      </c>
      <c r="C13" s="71">
        <v>0</v>
      </c>
      <c r="D13" s="71">
        <v>100</v>
      </c>
      <c r="E13" s="71">
        <v>100</v>
      </c>
      <c r="F13" s="71">
        <v>100</v>
      </c>
      <c r="G13" s="71">
        <v>100</v>
      </c>
    </row>
    <row r="14" spans="1:7" s="26" customFormat="1" ht="21.95" customHeight="1">
      <c r="A14" s="7">
        <v>3</v>
      </c>
      <c r="B14" s="18" t="s">
        <v>104</v>
      </c>
      <c r="C14" s="76"/>
      <c r="D14" s="76"/>
      <c r="E14" s="76"/>
      <c r="F14" s="76"/>
      <c r="G14" s="76"/>
    </row>
    <row r="15" spans="1:7" s="26" customFormat="1" ht="21.95" customHeight="1">
      <c r="A15" s="28"/>
      <c r="B15" s="4" t="s">
        <v>115</v>
      </c>
      <c r="C15" s="71">
        <v>0</v>
      </c>
      <c r="D15" s="71">
        <v>100</v>
      </c>
      <c r="E15" s="71">
        <v>100</v>
      </c>
      <c r="F15" s="71">
        <v>100</v>
      </c>
      <c r="G15" s="71">
        <v>100</v>
      </c>
    </row>
    <row r="16" spans="1:7" ht="21.95" customHeight="1">
      <c r="A16" s="7">
        <v>4</v>
      </c>
      <c r="B16" s="18" t="s">
        <v>105</v>
      </c>
      <c r="C16" s="76"/>
      <c r="D16" s="76"/>
      <c r="E16" s="76"/>
      <c r="F16" s="76"/>
      <c r="G16" s="76"/>
    </row>
    <row r="17" spans="1:7" ht="21.95" customHeight="1">
      <c r="A17" s="28"/>
      <c r="B17" s="4" t="s">
        <v>115</v>
      </c>
      <c r="C17" s="71">
        <v>0</v>
      </c>
      <c r="D17" s="71">
        <v>100</v>
      </c>
      <c r="E17" s="71">
        <v>100</v>
      </c>
      <c r="F17" s="71">
        <v>100</v>
      </c>
      <c r="G17" s="71">
        <v>100</v>
      </c>
    </row>
    <row r="18" spans="1:7" ht="21.95" customHeight="1">
      <c r="A18" s="7">
        <v>5</v>
      </c>
      <c r="B18" s="18" t="s">
        <v>106</v>
      </c>
      <c r="C18" s="76"/>
      <c r="D18" s="76"/>
      <c r="E18" s="76"/>
      <c r="F18" s="76"/>
      <c r="G18" s="76"/>
    </row>
    <row r="19" spans="1:7" ht="21.95" customHeight="1">
      <c r="A19" s="28"/>
      <c r="B19" s="4" t="s">
        <v>115</v>
      </c>
      <c r="C19" s="71">
        <v>0</v>
      </c>
      <c r="D19" s="71">
        <v>100</v>
      </c>
      <c r="E19" s="71">
        <v>100</v>
      </c>
      <c r="F19" s="71">
        <v>100</v>
      </c>
      <c r="G19" s="71">
        <v>100</v>
      </c>
    </row>
    <row r="20" spans="1:7" ht="21.95" customHeight="1">
      <c r="A20" s="7">
        <v>6</v>
      </c>
      <c r="B20" s="18" t="s">
        <v>107</v>
      </c>
      <c r="C20" s="76"/>
      <c r="D20" s="76"/>
      <c r="E20" s="76"/>
      <c r="F20" s="76"/>
      <c r="G20" s="76"/>
    </row>
    <row r="21" spans="1:7" ht="21.95" customHeight="1">
      <c r="A21" s="28"/>
      <c r="B21" s="4" t="s">
        <v>115</v>
      </c>
      <c r="C21" s="71">
        <v>0</v>
      </c>
      <c r="D21" s="71">
        <v>100</v>
      </c>
      <c r="E21" s="71">
        <v>100</v>
      </c>
      <c r="F21" s="71">
        <v>100</v>
      </c>
      <c r="G21" s="71">
        <v>100</v>
      </c>
    </row>
    <row r="22" spans="1:7" ht="21.95" customHeight="1">
      <c r="A22" s="7">
        <v>7</v>
      </c>
      <c r="B22" s="18" t="s">
        <v>108</v>
      </c>
      <c r="C22" s="76"/>
      <c r="D22" s="76"/>
      <c r="E22" s="76"/>
      <c r="F22" s="76"/>
      <c r="G22" s="76"/>
    </row>
    <row r="23" spans="1:7" ht="21.95" customHeight="1">
      <c r="A23" s="28"/>
      <c r="B23" s="4" t="s">
        <v>115</v>
      </c>
      <c r="C23" s="71">
        <v>0</v>
      </c>
      <c r="D23" s="71">
        <v>100</v>
      </c>
      <c r="E23" s="71">
        <v>100</v>
      </c>
      <c r="F23" s="71">
        <v>100</v>
      </c>
      <c r="G23" s="71">
        <v>100</v>
      </c>
    </row>
    <row r="24" spans="1:7" ht="21.95" customHeight="1">
      <c r="A24" s="7">
        <v>8</v>
      </c>
      <c r="B24" s="18" t="s">
        <v>109</v>
      </c>
      <c r="C24" s="76"/>
      <c r="D24" s="76"/>
      <c r="E24" s="76"/>
      <c r="F24" s="76"/>
      <c r="G24" s="76"/>
    </row>
    <row r="25" spans="1:7" ht="21.95" customHeight="1">
      <c r="A25" s="28"/>
      <c r="B25" s="4" t="s">
        <v>115</v>
      </c>
      <c r="C25" s="71">
        <v>0</v>
      </c>
      <c r="D25" s="71">
        <v>100</v>
      </c>
      <c r="E25" s="71">
        <v>100</v>
      </c>
      <c r="F25" s="71">
        <v>100</v>
      </c>
      <c r="G25" s="71">
        <v>100</v>
      </c>
    </row>
    <row r="26" spans="1:7" ht="21.95" customHeight="1">
      <c r="A26" s="7">
        <v>9</v>
      </c>
      <c r="B26" s="18" t="s">
        <v>110</v>
      </c>
      <c r="C26" s="76"/>
      <c r="D26" s="76"/>
      <c r="E26" s="76"/>
      <c r="F26" s="76"/>
      <c r="G26" s="76"/>
    </row>
    <row r="27" spans="1:7" ht="21.95" customHeight="1">
      <c r="A27" s="28"/>
      <c r="B27" s="4" t="s">
        <v>115</v>
      </c>
      <c r="C27" s="71">
        <v>0</v>
      </c>
      <c r="D27" s="71">
        <v>100</v>
      </c>
      <c r="E27" s="71">
        <v>100</v>
      </c>
      <c r="F27" s="71">
        <v>100</v>
      </c>
      <c r="G27" s="71">
        <v>100</v>
      </c>
    </row>
    <row r="28" spans="1:7" ht="21.95" customHeight="1">
      <c r="A28" s="37"/>
      <c r="B28" s="69"/>
      <c r="C28" s="73"/>
      <c r="D28" s="73"/>
      <c r="E28" s="73"/>
      <c r="F28" s="73"/>
      <c r="G28" s="73"/>
    </row>
  </sheetData>
  <mergeCells count="6">
    <mergeCell ref="A3:G3"/>
    <mergeCell ref="A4:G4"/>
    <mergeCell ref="A5:G5"/>
    <mergeCell ref="C7:G7"/>
    <mergeCell ref="A7:A8"/>
    <mergeCell ref="B7:B8"/>
  </mergeCells>
  <phoneticPr fontId="10" type="noConversion"/>
  <printOptions horizontalCentered="1"/>
  <pageMargins left="0.17" right="0.16" top="0.64" bottom="0.6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rgb="FF00B050"/>
  </sheetPr>
  <dimension ref="A1:D35"/>
  <sheetViews>
    <sheetView workbookViewId="0">
      <selection activeCell="E20" sqref="E20"/>
    </sheetView>
  </sheetViews>
  <sheetFormatPr defaultColWidth="8.88671875" defaultRowHeight="18.75"/>
  <cols>
    <col min="1" max="1" width="5.33203125" style="22" customWidth="1"/>
    <col min="2" max="2" width="52.5546875" style="23" customWidth="1"/>
    <col min="3" max="3" width="15.77734375" style="23" customWidth="1"/>
    <col min="4" max="4" width="11.88671875" style="23" bestFit="1" customWidth="1"/>
    <col min="5" max="16384" width="8.88671875" style="23"/>
  </cols>
  <sheetData>
    <row r="1" spans="1:4" s="26" customFormat="1">
      <c r="A1" s="43" t="s">
        <v>3</v>
      </c>
      <c r="C1" s="154" t="s">
        <v>232</v>
      </c>
    </row>
    <row r="2" spans="1:4" ht="15" customHeight="1">
      <c r="A2" s="44"/>
      <c r="C2" s="45"/>
    </row>
    <row r="3" spans="1:4">
      <c r="A3" s="116" t="s">
        <v>27</v>
      </c>
      <c r="B3" s="117"/>
      <c r="C3" s="117"/>
    </row>
    <row r="4" spans="1:4">
      <c r="A4" s="116" t="s">
        <v>197</v>
      </c>
      <c r="B4" s="117"/>
      <c r="C4" s="117"/>
    </row>
    <row r="5" spans="1:4" ht="22.5" customHeight="1">
      <c r="C5" s="47" t="s">
        <v>161</v>
      </c>
    </row>
    <row r="6" spans="1:4">
      <c r="A6" s="2" t="s">
        <v>129</v>
      </c>
      <c r="B6" s="3" t="s">
        <v>230</v>
      </c>
      <c r="C6" s="1" t="s">
        <v>229</v>
      </c>
    </row>
    <row r="7" spans="1:4" s="26" customFormat="1">
      <c r="A7" s="24" t="s">
        <v>127</v>
      </c>
      <c r="B7" s="48" t="s">
        <v>116</v>
      </c>
      <c r="C7" s="25"/>
    </row>
    <row r="8" spans="1:4">
      <c r="A8" s="7" t="s">
        <v>130</v>
      </c>
      <c r="B8" s="49" t="s">
        <v>117</v>
      </c>
      <c r="C8" s="50">
        <f>C9+C12+C16+C17+C18</f>
        <v>5582866</v>
      </c>
      <c r="D8" s="30"/>
    </row>
    <row r="9" spans="1:4" s="26" customFormat="1">
      <c r="A9" s="7">
        <v>1</v>
      </c>
      <c r="B9" s="18" t="s">
        <v>28</v>
      </c>
      <c r="C9" s="51">
        <f>C10+C11</f>
        <v>3085802</v>
      </c>
    </row>
    <row r="10" spans="1:4">
      <c r="A10" s="28"/>
      <c r="B10" s="4" t="s">
        <v>29</v>
      </c>
      <c r="C10" s="56">
        <v>245010</v>
      </c>
    </row>
    <row r="11" spans="1:4">
      <c r="A11" s="28"/>
      <c r="B11" s="4" t="s">
        <v>31</v>
      </c>
      <c r="C11" s="56">
        <v>2840792</v>
      </c>
    </row>
    <row r="12" spans="1:4" s="26" customFormat="1">
      <c r="A12" s="7">
        <v>2</v>
      </c>
      <c r="B12" s="18" t="s">
        <v>14</v>
      </c>
      <c r="C12" s="52">
        <f>SUM(C14:C15)</f>
        <v>1540362</v>
      </c>
    </row>
    <row r="13" spans="1:4" s="26" customFormat="1">
      <c r="A13" s="7"/>
      <c r="B13" s="155" t="s">
        <v>67</v>
      </c>
      <c r="C13" s="52"/>
    </row>
    <row r="14" spans="1:4">
      <c r="A14" s="68"/>
      <c r="B14" s="4" t="s">
        <v>15</v>
      </c>
      <c r="C14" s="78">
        <v>527667</v>
      </c>
    </row>
    <row r="15" spans="1:4">
      <c r="A15" s="68"/>
      <c r="B15" s="4" t="s">
        <v>16</v>
      </c>
      <c r="C15" s="78">
        <v>1012695</v>
      </c>
    </row>
    <row r="16" spans="1:4" s="26" customFormat="1">
      <c r="A16" s="7">
        <v>3</v>
      </c>
      <c r="B16" s="18" t="s">
        <v>32</v>
      </c>
      <c r="C16" s="53">
        <v>300000</v>
      </c>
      <c r="D16" s="34"/>
    </row>
    <row r="17" spans="1:4" s="26" customFormat="1">
      <c r="A17" s="7">
        <v>4</v>
      </c>
      <c r="B17" s="54" t="s">
        <v>169</v>
      </c>
      <c r="C17" s="52">
        <v>15102</v>
      </c>
      <c r="D17" s="42"/>
    </row>
    <row r="18" spans="1:4" s="26" customFormat="1">
      <c r="A18" s="7">
        <v>5</v>
      </c>
      <c r="B18" s="18" t="s">
        <v>18</v>
      </c>
      <c r="C18" s="52">
        <v>641600</v>
      </c>
      <c r="D18" s="42"/>
    </row>
    <row r="19" spans="1:4">
      <c r="A19" s="7" t="s">
        <v>131</v>
      </c>
      <c r="B19" s="49" t="s">
        <v>118</v>
      </c>
      <c r="C19" s="52">
        <f>C20+C23</f>
        <v>6935404</v>
      </c>
    </row>
    <row r="20" spans="1:4" s="26" customFormat="1">
      <c r="A20" s="7">
        <v>1</v>
      </c>
      <c r="B20" s="18" t="s">
        <v>33</v>
      </c>
      <c r="C20" s="55">
        <f>C21+C22</f>
        <v>4610410</v>
      </c>
      <c r="D20" s="34"/>
    </row>
    <row r="21" spans="1:4">
      <c r="A21" s="28"/>
      <c r="B21" s="4" t="s">
        <v>164</v>
      </c>
      <c r="C21" s="80">
        <v>3968810</v>
      </c>
    </row>
    <row r="22" spans="1:4">
      <c r="A22" s="28"/>
      <c r="B22" s="4" t="s">
        <v>1</v>
      </c>
      <c r="C22" s="81">
        <v>641600</v>
      </c>
    </row>
    <row r="23" spans="1:4" s="26" customFormat="1">
      <c r="A23" s="7">
        <v>2</v>
      </c>
      <c r="B23" s="18" t="s">
        <v>34</v>
      </c>
      <c r="C23" s="52">
        <f>C24+C25</f>
        <v>2324994</v>
      </c>
      <c r="D23" s="34"/>
    </row>
    <row r="24" spans="1:4">
      <c r="A24" s="28"/>
      <c r="B24" s="4" t="s">
        <v>15</v>
      </c>
      <c r="C24" s="78">
        <v>2195094</v>
      </c>
    </row>
    <row r="25" spans="1:4">
      <c r="A25" s="28"/>
      <c r="B25" s="4" t="s">
        <v>16</v>
      </c>
      <c r="C25" s="79">
        <v>129900</v>
      </c>
    </row>
    <row r="26" spans="1:4" ht="37.5">
      <c r="A26" s="7" t="s">
        <v>128</v>
      </c>
      <c r="B26" s="156" t="s">
        <v>233</v>
      </c>
      <c r="C26" s="53"/>
    </row>
    <row r="27" spans="1:4">
      <c r="A27" s="7" t="s">
        <v>130</v>
      </c>
      <c r="B27" s="49" t="s">
        <v>119</v>
      </c>
      <c r="C27" s="53">
        <f>C28+C31+C34</f>
        <v>2769592</v>
      </c>
    </row>
    <row r="28" spans="1:4" s="26" customFormat="1">
      <c r="A28" s="7">
        <v>1</v>
      </c>
      <c r="B28" s="18" t="s">
        <v>35</v>
      </c>
      <c r="C28" s="55">
        <f>C29+C30</f>
        <v>436198</v>
      </c>
    </row>
    <row r="29" spans="1:4">
      <c r="A29" s="7"/>
      <c r="B29" s="4" t="s">
        <v>36</v>
      </c>
      <c r="C29" s="78">
        <v>271195</v>
      </c>
    </row>
    <row r="30" spans="1:4">
      <c r="A30" s="7"/>
      <c r="B30" s="4" t="s">
        <v>37</v>
      </c>
      <c r="C30" s="78">
        <v>165003</v>
      </c>
      <c r="D30" s="30"/>
    </row>
    <row r="31" spans="1:4" s="26" customFormat="1">
      <c r="A31" s="7">
        <v>2</v>
      </c>
      <c r="B31" s="18" t="s">
        <v>38</v>
      </c>
      <c r="C31" s="52">
        <f>C32+C33</f>
        <v>2324994</v>
      </c>
    </row>
    <row r="32" spans="1:4">
      <c r="A32" s="7"/>
      <c r="B32" s="4" t="s">
        <v>15</v>
      </c>
      <c r="C32" s="78">
        <v>2195094</v>
      </c>
      <c r="D32" s="30"/>
    </row>
    <row r="33" spans="1:4">
      <c r="A33" s="7"/>
      <c r="B33" s="4" t="s">
        <v>16</v>
      </c>
      <c r="C33" s="78">
        <v>129900</v>
      </c>
      <c r="D33" s="30"/>
    </row>
    <row r="34" spans="1:4" s="26" customFormat="1">
      <c r="A34" s="7">
        <v>3</v>
      </c>
      <c r="B34" s="18" t="s">
        <v>0</v>
      </c>
      <c r="C34" s="53">
        <v>8400</v>
      </c>
      <c r="D34" s="34"/>
    </row>
    <row r="35" spans="1:4">
      <c r="A35" s="15" t="s">
        <v>131</v>
      </c>
      <c r="B35" s="157" t="s">
        <v>120</v>
      </c>
      <c r="C35" s="158">
        <v>2769592</v>
      </c>
      <c r="D35" s="30"/>
    </row>
  </sheetData>
  <mergeCells count="2">
    <mergeCell ref="A3:C3"/>
    <mergeCell ref="A4:C4"/>
  </mergeCells>
  <phoneticPr fontId="10" type="noConversion"/>
  <pageMargins left="0.61" right="0.3" top="0.64" bottom="0.6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rgb="FF00B050"/>
  </sheetPr>
  <dimension ref="A1:D54"/>
  <sheetViews>
    <sheetView workbookViewId="0">
      <selection activeCell="E8" sqref="E8"/>
    </sheetView>
  </sheetViews>
  <sheetFormatPr defaultColWidth="8.88671875" defaultRowHeight="18.75"/>
  <cols>
    <col min="1" max="1" width="5.33203125" style="22" customWidth="1"/>
    <col min="2" max="2" width="54" style="23" customWidth="1"/>
    <col min="3" max="3" width="18.77734375" style="23" customWidth="1"/>
    <col min="4" max="16384" width="8.88671875" style="23"/>
  </cols>
  <sheetData>
    <row r="1" spans="1:4" s="26" customFormat="1">
      <c r="A1" s="43" t="s">
        <v>3</v>
      </c>
      <c r="C1" s="154" t="s">
        <v>234</v>
      </c>
    </row>
    <row r="2" spans="1:4">
      <c r="A2" s="44"/>
      <c r="C2" s="45"/>
    </row>
    <row r="3" spans="1:4" ht="24.75" customHeight="1">
      <c r="A3" s="118" t="s">
        <v>198</v>
      </c>
      <c r="B3" s="119"/>
      <c r="C3" s="119"/>
    </row>
    <row r="4" spans="1:4" ht="22.5" customHeight="1">
      <c r="C4" s="47" t="s">
        <v>161</v>
      </c>
    </row>
    <row r="5" spans="1:4" s="26" customFormat="1">
      <c r="A5" s="58" t="s">
        <v>129</v>
      </c>
      <c r="B5" s="59" t="s">
        <v>5</v>
      </c>
      <c r="C5" s="60" t="s">
        <v>229</v>
      </c>
    </row>
    <row r="6" spans="1:4" s="26" customFormat="1" ht="21.95" customHeight="1">
      <c r="A6" s="24"/>
      <c r="B6" s="9" t="s">
        <v>39</v>
      </c>
      <c r="C6" s="25">
        <f>C7+C45</f>
        <v>4250000</v>
      </c>
    </row>
    <row r="7" spans="1:4" ht="21.95" customHeight="1">
      <c r="A7" s="7" t="s">
        <v>127</v>
      </c>
      <c r="B7" s="10" t="s">
        <v>40</v>
      </c>
      <c r="C7" s="27">
        <f>C8+C43+C44</f>
        <v>3600000</v>
      </c>
    </row>
    <row r="8" spans="1:4" ht="21.95" customHeight="1">
      <c r="A8" s="7" t="s">
        <v>130</v>
      </c>
      <c r="B8" s="10" t="s">
        <v>41</v>
      </c>
      <c r="C8" s="27">
        <f>C9+C15+C21+C26+C33+C34+C35+C36+C37+C38+C42</f>
        <v>3550000</v>
      </c>
    </row>
    <row r="9" spans="1:4" ht="21.95" customHeight="1">
      <c r="A9" s="7">
        <v>1</v>
      </c>
      <c r="B9" s="10" t="s">
        <v>42</v>
      </c>
      <c r="C9" s="27">
        <f>SUM(C10:C14)</f>
        <v>1755000</v>
      </c>
    </row>
    <row r="10" spans="1:4" ht="21.95" customHeight="1">
      <c r="A10" s="28"/>
      <c r="B10" s="11" t="s">
        <v>43</v>
      </c>
      <c r="C10" s="29">
        <v>1418000</v>
      </c>
    </row>
    <row r="11" spans="1:4" ht="21.95" customHeight="1">
      <c r="A11" s="28"/>
      <c r="B11" s="11" t="s">
        <v>173</v>
      </c>
      <c r="C11" s="29">
        <v>705</v>
      </c>
    </row>
    <row r="12" spans="1:4" s="26" customFormat="1" ht="21.95" customHeight="1">
      <c r="A12" s="28"/>
      <c r="B12" s="11" t="s">
        <v>44</v>
      </c>
      <c r="C12" s="29">
        <v>336000</v>
      </c>
    </row>
    <row r="13" spans="1:4" ht="21.95" customHeight="1">
      <c r="A13" s="28"/>
      <c r="B13" s="11" t="s">
        <v>45</v>
      </c>
      <c r="C13" s="29">
        <v>135</v>
      </c>
    </row>
    <row r="14" spans="1:4" ht="21.95" customHeight="1">
      <c r="A14" s="28"/>
      <c r="B14" s="11" t="s">
        <v>46</v>
      </c>
      <c r="C14" s="29">
        <v>160</v>
      </c>
    </row>
    <row r="15" spans="1:4" ht="21.95" customHeight="1">
      <c r="A15" s="7">
        <v>2</v>
      </c>
      <c r="B15" s="10" t="s">
        <v>47</v>
      </c>
      <c r="C15" s="27">
        <f>SUM(C16:C20)</f>
        <v>150000</v>
      </c>
      <c r="D15" s="30"/>
    </row>
    <row r="16" spans="1:4" ht="21.95" customHeight="1">
      <c r="A16" s="28"/>
      <c r="B16" s="11" t="s">
        <v>43</v>
      </c>
      <c r="C16" s="29">
        <v>74500</v>
      </c>
    </row>
    <row r="17" spans="1:4" ht="21.95" customHeight="1">
      <c r="A17" s="28"/>
      <c r="B17" s="11" t="s">
        <v>44</v>
      </c>
      <c r="C17" s="29">
        <v>70000</v>
      </c>
      <c r="D17" s="31"/>
    </row>
    <row r="18" spans="1:4" ht="21.95" customHeight="1">
      <c r="A18" s="28"/>
      <c r="B18" s="11" t="s">
        <v>51</v>
      </c>
      <c r="C18" s="29">
        <v>4200</v>
      </c>
    </row>
    <row r="19" spans="1:4" ht="21.95" customHeight="1">
      <c r="A19" s="28"/>
      <c r="B19" s="11" t="s">
        <v>45</v>
      </c>
      <c r="C19" s="29">
        <v>250</v>
      </c>
      <c r="D19" s="30"/>
    </row>
    <row r="20" spans="1:4" ht="21.95" customHeight="1">
      <c r="A20" s="28"/>
      <c r="B20" s="11" t="s">
        <v>46</v>
      </c>
      <c r="C20" s="29">
        <v>1050</v>
      </c>
      <c r="D20" s="30"/>
    </row>
    <row r="21" spans="1:4" ht="21.95" customHeight="1">
      <c r="A21" s="7">
        <v>3</v>
      </c>
      <c r="B21" s="10" t="s">
        <v>49</v>
      </c>
      <c r="C21" s="27">
        <f>SUM(C22:C25)</f>
        <v>6000</v>
      </c>
      <c r="D21" s="30"/>
    </row>
    <row r="22" spans="1:4" ht="21.95" customHeight="1">
      <c r="A22" s="28"/>
      <c r="B22" s="11" t="s">
        <v>43</v>
      </c>
      <c r="C22" s="29">
        <v>4420</v>
      </c>
    </row>
    <row r="23" spans="1:4" ht="21.95" customHeight="1">
      <c r="A23" s="28"/>
      <c r="B23" s="11" t="s">
        <v>44</v>
      </c>
      <c r="C23" s="29">
        <v>1500</v>
      </c>
    </row>
    <row r="24" spans="1:4" ht="21.95" customHeight="1">
      <c r="A24" s="28"/>
      <c r="B24" s="11" t="s">
        <v>50</v>
      </c>
      <c r="C24" s="29">
        <v>50</v>
      </c>
    </row>
    <row r="25" spans="1:4" ht="21.95" customHeight="1">
      <c r="A25" s="28"/>
      <c r="B25" s="11" t="s">
        <v>45</v>
      </c>
      <c r="C25" s="29">
        <v>30</v>
      </c>
    </row>
    <row r="26" spans="1:4" ht="21.95" customHeight="1">
      <c r="A26" s="7">
        <v>4</v>
      </c>
      <c r="B26" s="12" t="s">
        <v>174</v>
      </c>
      <c r="C26" s="27">
        <f>SUM(C27:C32)</f>
        <v>570000</v>
      </c>
    </row>
    <row r="27" spans="1:4" ht="21.95" customHeight="1">
      <c r="A27" s="28"/>
      <c r="B27" s="11" t="s">
        <v>43</v>
      </c>
      <c r="C27" s="29">
        <v>400600</v>
      </c>
    </row>
    <row r="28" spans="1:4" ht="21.95" customHeight="1">
      <c r="A28" s="28"/>
      <c r="B28" s="11" t="s">
        <v>44</v>
      </c>
      <c r="C28" s="29">
        <v>130000</v>
      </c>
    </row>
    <row r="29" spans="1:4" ht="21.95" customHeight="1">
      <c r="A29" s="28"/>
      <c r="B29" s="11" t="s">
        <v>48</v>
      </c>
      <c r="C29" s="29">
        <v>1400</v>
      </c>
    </row>
    <row r="30" spans="1:4">
      <c r="A30" s="28"/>
      <c r="B30" s="11" t="s">
        <v>51</v>
      </c>
      <c r="C30" s="29">
        <v>4500</v>
      </c>
    </row>
    <row r="31" spans="1:4">
      <c r="A31" s="28"/>
      <c r="B31" s="11" t="s">
        <v>45</v>
      </c>
      <c r="C31" s="29">
        <v>18500</v>
      </c>
    </row>
    <row r="32" spans="1:4">
      <c r="A32" s="28"/>
      <c r="B32" s="11" t="s">
        <v>46</v>
      </c>
      <c r="C32" s="29">
        <v>15000</v>
      </c>
    </row>
    <row r="33" spans="1:3">
      <c r="A33" s="7">
        <v>5</v>
      </c>
      <c r="B33" s="10" t="s">
        <v>52</v>
      </c>
      <c r="C33" s="27">
        <v>108000</v>
      </c>
    </row>
    <row r="34" spans="1:3">
      <c r="A34" s="7">
        <v>6</v>
      </c>
      <c r="B34" s="10" t="s">
        <v>53</v>
      </c>
      <c r="C34" s="27">
        <v>10000</v>
      </c>
    </row>
    <row r="35" spans="1:3">
      <c r="A35" s="7">
        <v>7</v>
      </c>
      <c r="B35" s="10" t="s">
        <v>165</v>
      </c>
      <c r="C35" s="27">
        <v>245000</v>
      </c>
    </row>
    <row r="36" spans="1:3">
      <c r="A36" s="7">
        <v>8</v>
      </c>
      <c r="B36" s="10" t="s">
        <v>175</v>
      </c>
      <c r="C36" s="27">
        <v>325000</v>
      </c>
    </row>
    <row r="37" spans="1:3">
      <c r="A37" s="7">
        <v>9</v>
      </c>
      <c r="B37" s="10" t="s">
        <v>54</v>
      </c>
      <c r="C37" s="27">
        <v>44000</v>
      </c>
    </row>
    <row r="38" spans="1:3">
      <c r="A38" s="7">
        <v>10</v>
      </c>
      <c r="B38" s="10" t="s">
        <v>55</v>
      </c>
      <c r="C38" s="27">
        <f>SUM(C39:C41)</f>
        <v>199300</v>
      </c>
    </row>
    <row r="39" spans="1:3">
      <c r="A39" s="8" t="s">
        <v>122</v>
      </c>
      <c r="B39" s="13" t="s">
        <v>167</v>
      </c>
      <c r="C39" s="32">
        <v>4300</v>
      </c>
    </row>
    <row r="40" spans="1:3">
      <c r="A40" s="8" t="s">
        <v>123</v>
      </c>
      <c r="B40" s="13" t="s">
        <v>166</v>
      </c>
      <c r="C40" s="32">
        <v>173000</v>
      </c>
    </row>
    <row r="41" spans="1:3">
      <c r="A41" s="8" t="s">
        <v>138</v>
      </c>
      <c r="B41" s="13" t="s">
        <v>56</v>
      </c>
      <c r="C41" s="32">
        <v>22000</v>
      </c>
    </row>
    <row r="42" spans="1:3">
      <c r="A42" s="7">
        <v>11</v>
      </c>
      <c r="B42" s="12" t="s">
        <v>57</v>
      </c>
      <c r="C42" s="27">
        <v>137700</v>
      </c>
    </row>
    <row r="43" spans="1:3" ht="37.5">
      <c r="A43" s="7" t="s">
        <v>131</v>
      </c>
      <c r="B43" s="12" t="s">
        <v>235</v>
      </c>
      <c r="C43" s="27">
        <v>50000</v>
      </c>
    </row>
    <row r="44" spans="1:3">
      <c r="A44" s="7" t="s">
        <v>132</v>
      </c>
      <c r="B44" s="10" t="s">
        <v>9</v>
      </c>
      <c r="C44" s="27"/>
    </row>
    <row r="45" spans="1:3">
      <c r="A45" s="7" t="s">
        <v>128</v>
      </c>
      <c r="B45" s="14" t="s">
        <v>58</v>
      </c>
      <c r="C45" s="27">
        <v>650000</v>
      </c>
    </row>
    <row r="46" spans="1:3" ht="19.5" customHeight="1">
      <c r="A46" s="28"/>
      <c r="B46" s="159" t="s">
        <v>59</v>
      </c>
      <c r="C46" s="27">
        <f>C47+C54</f>
        <v>7380002</v>
      </c>
    </row>
    <row r="47" spans="1:3">
      <c r="A47" s="7" t="s">
        <v>127</v>
      </c>
      <c r="B47" s="10" t="s">
        <v>60</v>
      </c>
      <c r="C47" s="27">
        <f>SUM(C48:C53)</f>
        <v>6730002</v>
      </c>
    </row>
    <row r="48" spans="1:3">
      <c r="A48" s="28">
        <v>1</v>
      </c>
      <c r="B48" s="11" t="s">
        <v>61</v>
      </c>
      <c r="C48" s="29">
        <v>516205</v>
      </c>
    </row>
    <row r="49" spans="1:4">
      <c r="A49" s="28">
        <v>2</v>
      </c>
      <c r="B49" s="11" t="s">
        <v>62</v>
      </c>
      <c r="C49" s="29">
        <v>3005795</v>
      </c>
    </row>
    <row r="50" spans="1:4">
      <c r="A50" s="28">
        <v>3</v>
      </c>
      <c r="B50" s="11" t="s">
        <v>14</v>
      </c>
      <c r="C50" s="29">
        <v>2892900</v>
      </c>
      <c r="D50" s="30"/>
    </row>
    <row r="51" spans="1:4">
      <c r="A51" s="28">
        <v>4</v>
      </c>
      <c r="B51" s="11" t="s">
        <v>63</v>
      </c>
      <c r="C51" s="29"/>
    </row>
    <row r="52" spans="1:4">
      <c r="A52" s="28">
        <v>5</v>
      </c>
      <c r="B52" s="11" t="s">
        <v>168</v>
      </c>
      <c r="C52" s="29">
        <v>300000</v>
      </c>
    </row>
    <row r="53" spans="1:4">
      <c r="A53" s="28">
        <v>6</v>
      </c>
      <c r="B53" s="11" t="s">
        <v>64</v>
      </c>
      <c r="C53" s="29">
        <v>15102</v>
      </c>
    </row>
    <row r="54" spans="1:4">
      <c r="A54" s="15" t="s">
        <v>128</v>
      </c>
      <c r="B54" s="16" t="s">
        <v>58</v>
      </c>
      <c r="C54" s="33">
        <v>650000</v>
      </c>
    </row>
  </sheetData>
  <mergeCells count="1">
    <mergeCell ref="A3:C3"/>
  </mergeCells>
  <phoneticPr fontId="10" type="noConversion"/>
  <pageMargins left="0.61" right="0.3" top="0.64" bottom="0.6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rgb="FF00B050"/>
  </sheetPr>
  <dimension ref="A1:D20"/>
  <sheetViews>
    <sheetView workbookViewId="0">
      <selection activeCell="E8" sqref="E8"/>
    </sheetView>
  </sheetViews>
  <sheetFormatPr defaultColWidth="8.88671875" defaultRowHeight="18.75"/>
  <cols>
    <col min="1" max="1" width="5.33203125" style="22" customWidth="1"/>
    <col min="2" max="2" width="51.77734375" style="23" customWidth="1"/>
    <col min="3" max="3" width="16.88671875" style="23" customWidth="1"/>
    <col min="4" max="4" width="13.88671875" style="23" customWidth="1"/>
    <col min="5" max="16384" width="8.88671875" style="23"/>
  </cols>
  <sheetData>
    <row r="1" spans="1:4" s="26" customFormat="1" ht="23.25" customHeight="1">
      <c r="A1" s="43" t="s">
        <v>3</v>
      </c>
      <c r="C1" s="154" t="s">
        <v>236</v>
      </c>
    </row>
    <row r="2" spans="1:4" ht="33.75" customHeight="1">
      <c r="A2" s="118" t="s">
        <v>199</v>
      </c>
      <c r="B2" s="119"/>
      <c r="C2" s="119"/>
    </row>
    <row r="3" spans="1:4" ht="22.5" customHeight="1">
      <c r="C3" s="47" t="s">
        <v>161</v>
      </c>
    </row>
    <row r="4" spans="1:4">
      <c r="A4" s="2" t="s">
        <v>129</v>
      </c>
      <c r="B4" s="3" t="s">
        <v>5</v>
      </c>
      <c r="C4" s="1" t="s">
        <v>229</v>
      </c>
    </row>
    <row r="5" spans="1:4" s="26" customFormat="1" ht="21.95" customHeight="1">
      <c r="A5" s="38"/>
      <c r="B5" s="17" t="s">
        <v>65</v>
      </c>
      <c r="C5" s="25">
        <f>C6+C20</f>
        <v>7380002</v>
      </c>
      <c r="D5" s="34"/>
    </row>
    <row r="6" spans="1:4" ht="21.95" customHeight="1">
      <c r="A6" s="7" t="s">
        <v>127</v>
      </c>
      <c r="B6" s="18" t="s">
        <v>66</v>
      </c>
      <c r="C6" s="27">
        <f>C7+C11+C15+C16+C17+C18+C19</f>
        <v>6730002</v>
      </c>
    </row>
    <row r="7" spans="1:4" ht="21.95" customHeight="1">
      <c r="A7" s="7" t="s">
        <v>130</v>
      </c>
      <c r="B7" s="18" t="s">
        <v>21</v>
      </c>
      <c r="C7" s="27">
        <v>668900</v>
      </c>
    </row>
    <row r="8" spans="1:4" ht="21.95" customHeight="1">
      <c r="A8" s="28"/>
      <c r="B8" s="5" t="s">
        <v>67</v>
      </c>
      <c r="C8" s="29"/>
    </row>
    <row r="9" spans="1:4" ht="21.95" customHeight="1">
      <c r="A9" s="28"/>
      <c r="B9" s="4" t="s">
        <v>68</v>
      </c>
      <c r="C9" s="29">
        <v>368900</v>
      </c>
    </row>
    <row r="10" spans="1:4" ht="21.95" customHeight="1">
      <c r="A10" s="28"/>
      <c r="B10" s="4" t="s">
        <v>171</v>
      </c>
      <c r="C10" s="29">
        <v>300000</v>
      </c>
    </row>
    <row r="11" spans="1:4" ht="21.95" customHeight="1">
      <c r="A11" s="7" t="s">
        <v>131</v>
      </c>
      <c r="B11" s="18" t="s">
        <v>141</v>
      </c>
      <c r="C11" s="27">
        <v>4520579</v>
      </c>
      <c r="D11" s="30"/>
    </row>
    <row r="12" spans="1:4" ht="21.95" customHeight="1">
      <c r="A12" s="7"/>
      <c r="B12" s="5" t="s">
        <v>67</v>
      </c>
      <c r="C12" s="27"/>
    </row>
    <row r="13" spans="1:4" ht="21.95" customHeight="1">
      <c r="A13" s="28">
        <v>1</v>
      </c>
      <c r="B13" s="4" t="s">
        <v>69</v>
      </c>
      <c r="C13" s="29">
        <v>1818196</v>
      </c>
    </row>
    <row r="14" spans="1:4" ht="21.95" customHeight="1">
      <c r="A14" s="28">
        <v>2</v>
      </c>
      <c r="B14" s="4" t="s">
        <v>172</v>
      </c>
      <c r="C14" s="29">
        <v>63146</v>
      </c>
    </row>
    <row r="15" spans="1:4" ht="37.5">
      <c r="A15" s="7" t="s">
        <v>132</v>
      </c>
      <c r="B15" s="107" t="s">
        <v>237</v>
      </c>
      <c r="C15" s="27">
        <v>317150</v>
      </c>
    </row>
    <row r="16" spans="1:4" ht="21.95" customHeight="1">
      <c r="A16" s="7" t="s">
        <v>133</v>
      </c>
      <c r="B16" s="18" t="s">
        <v>23</v>
      </c>
      <c r="C16" s="27">
        <v>1000</v>
      </c>
    </row>
    <row r="17" spans="1:3" ht="21.95" customHeight="1">
      <c r="A17" s="19" t="s">
        <v>134</v>
      </c>
      <c r="B17" s="20" t="s">
        <v>24</v>
      </c>
      <c r="C17" s="39">
        <v>1072042</v>
      </c>
    </row>
    <row r="18" spans="1:3" ht="21.95" customHeight="1">
      <c r="A18" s="19" t="s">
        <v>135</v>
      </c>
      <c r="B18" s="20" t="s">
        <v>4</v>
      </c>
      <c r="C18" s="39">
        <v>135229</v>
      </c>
    </row>
    <row r="19" spans="1:3" ht="21.95" customHeight="1">
      <c r="A19" s="19" t="s">
        <v>124</v>
      </c>
      <c r="B19" s="20" t="s">
        <v>70</v>
      </c>
      <c r="C19" s="39">
        <v>15102</v>
      </c>
    </row>
    <row r="20" spans="1:3" ht="21.95" customHeight="1">
      <c r="A20" s="15" t="s">
        <v>128</v>
      </c>
      <c r="B20" s="21" t="s">
        <v>71</v>
      </c>
      <c r="C20" s="33">
        <v>650000</v>
      </c>
    </row>
  </sheetData>
  <mergeCells count="1">
    <mergeCell ref="A2:C2"/>
  </mergeCells>
  <phoneticPr fontId="10" type="noConversion"/>
  <pageMargins left="0.61" right="0.3" top="0.82" bottom="0.6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rgb="FF00B050"/>
  </sheetPr>
  <dimension ref="A1:D26"/>
  <sheetViews>
    <sheetView workbookViewId="0">
      <selection activeCell="E8" sqref="E8"/>
    </sheetView>
  </sheetViews>
  <sheetFormatPr defaultColWidth="8.88671875" defaultRowHeight="18.75"/>
  <cols>
    <col min="1" max="1" width="5.33203125" style="22" customWidth="1"/>
    <col min="2" max="2" width="49.109375" style="23" customWidth="1"/>
    <col min="3" max="3" width="18.33203125" style="23" customWidth="1"/>
    <col min="4" max="4" width="12.6640625" style="23" bestFit="1" customWidth="1"/>
    <col min="5" max="16384" width="8.88671875" style="23"/>
  </cols>
  <sheetData>
    <row r="1" spans="1:4" s="26" customFormat="1">
      <c r="A1" s="43" t="s">
        <v>3</v>
      </c>
      <c r="C1" s="154" t="s">
        <v>238</v>
      </c>
    </row>
    <row r="2" spans="1:4" ht="28.5" customHeight="1">
      <c r="A2" s="116" t="s">
        <v>72</v>
      </c>
      <c r="B2" s="117"/>
      <c r="C2" s="117"/>
    </row>
    <row r="3" spans="1:4">
      <c r="A3" s="116" t="s">
        <v>200</v>
      </c>
      <c r="B3" s="117"/>
      <c r="C3" s="117"/>
    </row>
    <row r="4" spans="1:4" ht="22.5" customHeight="1">
      <c r="C4" s="47" t="s">
        <v>161</v>
      </c>
    </row>
    <row r="5" spans="1:4" s="26" customFormat="1">
      <c r="A5" s="108" t="s">
        <v>129</v>
      </c>
      <c r="B5" s="109" t="s">
        <v>5</v>
      </c>
      <c r="C5" s="110" t="s">
        <v>229</v>
      </c>
    </row>
    <row r="6" spans="1:4" s="26" customFormat="1" ht="27.75" customHeight="1">
      <c r="A6" s="38"/>
      <c r="B6" s="17" t="s">
        <v>73</v>
      </c>
      <c r="C6" s="25">
        <f>C7+C26</f>
        <v>7380002</v>
      </c>
      <c r="D6" s="34"/>
    </row>
    <row r="7" spans="1:4" s="26" customFormat="1" ht="21.95" customHeight="1">
      <c r="A7" s="7" t="s">
        <v>127</v>
      </c>
      <c r="B7" s="160" t="s">
        <v>20</v>
      </c>
      <c r="C7" s="27">
        <f>C8+C9+C21+C22+C23+C24+C25</f>
        <v>6730002</v>
      </c>
      <c r="D7" s="34"/>
    </row>
    <row r="8" spans="1:4" ht="21.95" customHeight="1">
      <c r="A8" s="7" t="s">
        <v>130</v>
      </c>
      <c r="B8" s="18" t="s">
        <v>21</v>
      </c>
      <c r="C8" s="27">
        <v>668900</v>
      </c>
    </row>
    <row r="9" spans="1:4" s="26" customFormat="1" ht="21.95" customHeight="1">
      <c r="A9" s="7" t="s">
        <v>131</v>
      </c>
      <c r="B9" s="18" t="s">
        <v>141</v>
      </c>
      <c r="C9" s="41">
        <v>4520579</v>
      </c>
      <c r="D9" s="34"/>
    </row>
    <row r="10" spans="1:4" s="26" customFormat="1" ht="21.95" customHeight="1">
      <c r="A10" s="7"/>
      <c r="B10" s="18" t="s">
        <v>67</v>
      </c>
      <c r="C10" s="41"/>
      <c r="D10" s="34"/>
    </row>
    <row r="11" spans="1:4" ht="21.95" customHeight="1">
      <c r="A11" s="28">
        <v>1</v>
      </c>
      <c r="B11" s="4" t="s">
        <v>74</v>
      </c>
      <c r="C11" s="29">
        <v>15237</v>
      </c>
    </row>
    <row r="12" spans="1:4" ht="21.95" customHeight="1">
      <c r="A12" s="28">
        <v>2</v>
      </c>
      <c r="B12" s="4" t="s">
        <v>75</v>
      </c>
      <c r="C12" s="29">
        <v>642085</v>
      </c>
    </row>
    <row r="13" spans="1:4" ht="21.95" customHeight="1">
      <c r="A13" s="28">
        <v>3</v>
      </c>
      <c r="B13" s="4" t="s">
        <v>69</v>
      </c>
      <c r="C13" s="29">
        <v>1818196</v>
      </c>
    </row>
    <row r="14" spans="1:4" ht="21.95" customHeight="1">
      <c r="A14" s="28">
        <v>4</v>
      </c>
      <c r="B14" s="4" t="s">
        <v>76</v>
      </c>
      <c r="C14" s="29">
        <v>500992</v>
      </c>
      <c r="D14" s="30"/>
    </row>
    <row r="15" spans="1:4" ht="21.95" customHeight="1">
      <c r="A15" s="28">
        <v>5</v>
      </c>
      <c r="B15" s="4" t="s">
        <v>77</v>
      </c>
      <c r="C15" s="29">
        <v>63146</v>
      </c>
    </row>
    <row r="16" spans="1:4" ht="21.95" customHeight="1">
      <c r="A16" s="28">
        <v>6</v>
      </c>
      <c r="B16" s="4" t="s">
        <v>78</v>
      </c>
      <c r="C16" s="29">
        <v>63692</v>
      </c>
    </row>
    <row r="17" spans="1:4" ht="21.95" customHeight="1">
      <c r="A17" s="28">
        <v>7</v>
      </c>
      <c r="B17" s="4" t="s">
        <v>201</v>
      </c>
      <c r="C17" s="29">
        <v>63402</v>
      </c>
    </row>
    <row r="18" spans="1:4" ht="21.95" customHeight="1">
      <c r="A18" s="28">
        <v>9</v>
      </c>
      <c r="B18" s="4" t="s">
        <v>79</v>
      </c>
      <c r="C18" s="29">
        <v>18145</v>
      </c>
    </row>
    <row r="19" spans="1:4" ht="21.95" customHeight="1">
      <c r="A19" s="28">
        <v>10</v>
      </c>
      <c r="B19" s="4" t="s">
        <v>80</v>
      </c>
      <c r="C19" s="29">
        <v>119013</v>
      </c>
      <c r="D19" s="30"/>
    </row>
    <row r="20" spans="1:4" ht="21.95" customHeight="1">
      <c r="A20" s="28">
        <v>11</v>
      </c>
      <c r="B20" s="4" t="s">
        <v>81</v>
      </c>
      <c r="C20" s="29">
        <v>1037713</v>
      </c>
    </row>
    <row r="21" spans="1:4" ht="45" customHeight="1">
      <c r="A21" s="7" t="s">
        <v>132</v>
      </c>
      <c r="B21" s="107" t="s">
        <v>82</v>
      </c>
      <c r="C21" s="27">
        <v>317150</v>
      </c>
    </row>
    <row r="22" spans="1:4" ht="21.95" customHeight="1">
      <c r="A22" s="7" t="s">
        <v>133</v>
      </c>
      <c r="B22" s="18" t="s">
        <v>83</v>
      </c>
      <c r="C22" s="27">
        <v>1000</v>
      </c>
    </row>
    <row r="23" spans="1:4" ht="21.95" customHeight="1">
      <c r="A23" s="7" t="s">
        <v>134</v>
      </c>
      <c r="B23" s="18" t="s">
        <v>202</v>
      </c>
      <c r="C23" s="27">
        <v>1072042</v>
      </c>
    </row>
    <row r="24" spans="1:4" ht="21.95" customHeight="1">
      <c r="A24" s="7" t="s">
        <v>135</v>
      </c>
      <c r="B24" s="18" t="s">
        <v>25</v>
      </c>
      <c r="C24" s="27">
        <v>15102</v>
      </c>
    </row>
    <row r="25" spans="1:4" ht="21.95" customHeight="1">
      <c r="A25" s="7" t="s">
        <v>124</v>
      </c>
      <c r="B25" s="18" t="s">
        <v>203</v>
      </c>
      <c r="C25" s="27">
        <v>135229</v>
      </c>
    </row>
    <row r="26" spans="1:4" s="26" customFormat="1" ht="21.95" customHeight="1">
      <c r="A26" s="15" t="s">
        <v>128</v>
      </c>
      <c r="B26" s="21" t="s">
        <v>26</v>
      </c>
      <c r="C26" s="33">
        <v>650000</v>
      </c>
      <c r="D26" s="34"/>
    </row>
  </sheetData>
  <mergeCells count="2">
    <mergeCell ref="A2:C2"/>
    <mergeCell ref="A3:C3"/>
  </mergeCells>
  <phoneticPr fontId="10" type="noConversion"/>
  <printOptions horizontalCentered="1"/>
  <pageMargins left="0.25" right="0.18" top="0.75" bottom="0.49" header="0.43" footer="0.37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K30"/>
  <sheetViews>
    <sheetView workbookViewId="0">
      <selection activeCell="E8" sqref="E8"/>
    </sheetView>
  </sheetViews>
  <sheetFormatPr defaultColWidth="8.88671875" defaultRowHeight="16.5"/>
  <cols>
    <col min="1" max="1" width="3.6640625" style="84" bestFit="1" customWidth="1"/>
    <col min="2" max="2" width="27.44140625" style="84" customWidth="1"/>
    <col min="3" max="3" width="11.77734375" style="84" customWidth="1"/>
    <col min="4" max="4" width="9.88671875" style="84" customWidth="1"/>
    <col min="5" max="5" width="10" style="84" customWidth="1"/>
    <col min="6" max="6" width="10.33203125" style="84" customWidth="1"/>
    <col min="7" max="7" width="10.6640625" style="84" customWidth="1"/>
    <col min="8" max="8" width="8.44140625" style="84" customWidth="1"/>
    <col min="9" max="9" width="9.33203125" style="84" customWidth="1"/>
    <col min="10" max="10" width="10.109375" style="84" customWidth="1"/>
    <col min="11" max="11" width="10.44140625" style="84" customWidth="1"/>
    <col min="12" max="16384" width="8.88671875" style="84"/>
  </cols>
  <sheetData>
    <row r="1" spans="1:11" s="83" customFormat="1">
      <c r="A1" s="82" t="s">
        <v>3</v>
      </c>
      <c r="B1" s="82"/>
      <c r="K1" s="161" t="s">
        <v>239</v>
      </c>
    </row>
    <row r="2" spans="1:11" ht="19.5">
      <c r="A2" s="121" t="s">
        <v>137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ht="19.5">
      <c r="A3" s="121" t="s">
        <v>211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ht="24.75" customHeight="1">
      <c r="A4" s="97"/>
      <c r="B4" s="98"/>
      <c r="J4" s="125" t="s">
        <v>157</v>
      </c>
      <c r="K4" s="125"/>
    </row>
    <row r="5" spans="1:11" s="85" customFormat="1">
      <c r="A5" s="122" t="s">
        <v>139</v>
      </c>
      <c r="B5" s="123" t="s">
        <v>140</v>
      </c>
      <c r="C5" s="120" t="s">
        <v>204</v>
      </c>
      <c r="D5" s="120"/>
      <c r="E5" s="120"/>
      <c r="F5" s="120"/>
      <c r="G5" s="120"/>
      <c r="H5" s="120"/>
      <c r="I5" s="120"/>
      <c r="J5" s="120"/>
      <c r="K5" s="120"/>
    </row>
    <row r="6" spans="1:11" s="85" customFormat="1" ht="73.5" customHeight="1">
      <c r="A6" s="122"/>
      <c r="B6" s="124"/>
      <c r="C6" s="87" t="s">
        <v>121</v>
      </c>
      <c r="D6" s="86" t="s">
        <v>188</v>
      </c>
      <c r="E6" s="86" t="s">
        <v>75</v>
      </c>
      <c r="F6" s="86" t="s">
        <v>189</v>
      </c>
      <c r="G6" s="86" t="s">
        <v>190</v>
      </c>
      <c r="H6" s="86" t="s">
        <v>191</v>
      </c>
      <c r="I6" s="86" t="s">
        <v>193</v>
      </c>
      <c r="J6" s="86" t="s">
        <v>192</v>
      </c>
      <c r="K6" s="86" t="s">
        <v>81</v>
      </c>
    </row>
    <row r="7" spans="1:11">
      <c r="A7" s="88"/>
      <c r="B7" s="88" t="s">
        <v>194</v>
      </c>
      <c r="C7" s="89"/>
      <c r="D7" s="89"/>
      <c r="E7" s="89"/>
      <c r="F7" s="89"/>
      <c r="G7" s="89"/>
      <c r="H7" s="89"/>
      <c r="I7" s="89"/>
      <c r="J7" s="89"/>
      <c r="K7" s="89"/>
    </row>
    <row r="8" spans="1:11">
      <c r="A8" s="90">
        <v>1</v>
      </c>
      <c r="B8" s="111" t="s">
        <v>142</v>
      </c>
      <c r="C8" s="91">
        <v>7230</v>
      </c>
      <c r="D8" s="92"/>
      <c r="E8" s="92">
        <v>1510</v>
      </c>
      <c r="F8" s="92"/>
      <c r="G8" s="92"/>
      <c r="H8" s="92"/>
      <c r="I8" s="92"/>
      <c r="J8" s="92"/>
      <c r="K8" s="92">
        <v>5720</v>
      </c>
    </row>
    <row r="9" spans="1:11">
      <c r="A9" s="93">
        <v>2</v>
      </c>
      <c r="B9" s="95" t="s">
        <v>147</v>
      </c>
      <c r="C9" s="91">
        <v>28500</v>
      </c>
      <c r="D9" s="92">
        <v>2000</v>
      </c>
      <c r="E9" s="92">
        <v>10610</v>
      </c>
      <c r="F9" s="92"/>
      <c r="G9" s="92"/>
      <c r="H9" s="92">
        <v>450</v>
      </c>
      <c r="I9" s="92"/>
      <c r="J9" s="92"/>
      <c r="K9" s="92">
        <v>15440</v>
      </c>
    </row>
    <row r="10" spans="1:11" ht="15.75" customHeight="1">
      <c r="A10" s="93">
        <v>3</v>
      </c>
      <c r="B10" s="95" t="s">
        <v>148</v>
      </c>
      <c r="C10" s="91">
        <v>261536</v>
      </c>
      <c r="D10" s="94"/>
      <c r="E10" s="94">
        <v>245666</v>
      </c>
      <c r="F10" s="94"/>
      <c r="G10" s="94"/>
      <c r="H10" s="94"/>
      <c r="I10" s="94"/>
      <c r="J10" s="94"/>
      <c r="K10" s="94">
        <v>15870</v>
      </c>
    </row>
    <row r="11" spans="1:11">
      <c r="A11" s="93">
        <v>4</v>
      </c>
      <c r="B11" s="95" t="s">
        <v>158</v>
      </c>
      <c r="C11" s="91">
        <v>47460</v>
      </c>
      <c r="D11" s="94"/>
      <c r="E11" s="94">
        <v>2500</v>
      </c>
      <c r="F11" s="94"/>
      <c r="G11" s="94">
        <v>300</v>
      </c>
      <c r="H11" s="94"/>
      <c r="I11" s="94"/>
      <c r="J11" s="94"/>
      <c r="K11" s="94">
        <v>7240</v>
      </c>
    </row>
    <row r="12" spans="1:11">
      <c r="A12" s="93">
        <v>5</v>
      </c>
      <c r="B12" s="95" t="s">
        <v>205</v>
      </c>
      <c r="C12" s="91">
        <v>410047</v>
      </c>
      <c r="D12" s="94"/>
      <c r="E12" s="94"/>
      <c r="F12" s="94">
        <v>403276</v>
      </c>
      <c r="G12" s="94"/>
      <c r="H12" s="94"/>
      <c r="I12" s="94"/>
      <c r="J12" s="94"/>
      <c r="K12" s="94">
        <v>6771</v>
      </c>
    </row>
    <row r="13" spans="1:11">
      <c r="A13" s="93">
        <v>6</v>
      </c>
      <c r="B13" s="112" t="s">
        <v>206</v>
      </c>
      <c r="C13" s="91">
        <v>60910</v>
      </c>
      <c r="D13" s="94"/>
      <c r="E13" s="94"/>
      <c r="F13" s="94">
        <v>10000</v>
      </c>
      <c r="G13" s="94">
        <v>2700</v>
      </c>
      <c r="H13" s="94"/>
      <c r="I13" s="94"/>
      <c r="J13" s="94">
        <v>42400</v>
      </c>
      <c r="K13" s="94">
        <v>5810</v>
      </c>
    </row>
    <row r="14" spans="1:11">
      <c r="A14" s="93">
        <v>7</v>
      </c>
      <c r="B14" s="95" t="s">
        <v>144</v>
      </c>
      <c r="C14" s="91">
        <v>45690</v>
      </c>
      <c r="D14" s="94"/>
      <c r="E14" s="94">
        <v>4400</v>
      </c>
      <c r="F14" s="94"/>
      <c r="G14" s="94"/>
      <c r="H14" s="94"/>
      <c r="I14" s="94"/>
      <c r="J14" s="94"/>
      <c r="K14" s="94">
        <v>41290</v>
      </c>
    </row>
    <row r="15" spans="1:11">
      <c r="A15" s="93">
        <v>8</v>
      </c>
      <c r="B15" s="95" t="s">
        <v>143</v>
      </c>
      <c r="C15" s="91">
        <v>7970</v>
      </c>
      <c r="D15" s="92"/>
      <c r="E15" s="92">
        <v>660</v>
      </c>
      <c r="F15" s="92"/>
      <c r="G15" s="92"/>
      <c r="H15" s="92"/>
      <c r="I15" s="92"/>
      <c r="J15" s="92"/>
      <c r="K15" s="92">
        <v>7310</v>
      </c>
    </row>
    <row r="16" spans="1:11">
      <c r="A16" s="93">
        <v>9</v>
      </c>
      <c r="B16" s="95" t="s">
        <v>145</v>
      </c>
      <c r="C16" s="91">
        <v>14020</v>
      </c>
      <c r="D16" s="92"/>
      <c r="E16" s="92">
        <v>3880</v>
      </c>
      <c r="F16" s="92"/>
      <c r="G16" s="92"/>
      <c r="H16" s="92"/>
      <c r="I16" s="92"/>
      <c r="J16" s="92"/>
      <c r="K16" s="92">
        <v>10140</v>
      </c>
    </row>
    <row r="17" spans="1:11">
      <c r="A17" s="93">
        <v>10</v>
      </c>
      <c r="B17" s="95" t="s">
        <v>146</v>
      </c>
      <c r="C17" s="91">
        <v>44145</v>
      </c>
      <c r="D17" s="92"/>
      <c r="E17" s="92">
        <v>20000</v>
      </c>
      <c r="F17" s="92"/>
      <c r="G17" s="92"/>
      <c r="H17" s="92"/>
      <c r="I17" s="92"/>
      <c r="J17" s="92"/>
      <c r="K17" s="92">
        <v>7615</v>
      </c>
    </row>
    <row r="18" spans="1:11">
      <c r="A18" s="93">
        <v>11</v>
      </c>
      <c r="B18" s="95" t="s">
        <v>149</v>
      </c>
      <c r="C18" s="91">
        <v>14820</v>
      </c>
      <c r="D18" s="94"/>
      <c r="E18" s="94">
        <v>10000</v>
      </c>
      <c r="F18" s="94"/>
      <c r="G18" s="94"/>
      <c r="H18" s="94"/>
      <c r="I18" s="94"/>
      <c r="J18" s="94"/>
      <c r="K18" s="94">
        <v>4820</v>
      </c>
    </row>
    <row r="19" spans="1:11">
      <c r="A19" s="93">
        <v>12</v>
      </c>
      <c r="B19" s="95" t="s">
        <v>150</v>
      </c>
      <c r="C19" s="91">
        <v>129635</v>
      </c>
      <c r="D19" s="94"/>
      <c r="E19" s="94">
        <v>120530</v>
      </c>
      <c r="F19" s="94"/>
      <c r="G19" s="94"/>
      <c r="H19" s="94"/>
      <c r="I19" s="94"/>
      <c r="J19" s="94"/>
      <c r="K19" s="94">
        <v>9105</v>
      </c>
    </row>
    <row r="20" spans="1:11">
      <c r="A20" s="93">
        <v>13</v>
      </c>
      <c r="B20" s="95" t="s">
        <v>151</v>
      </c>
      <c r="C20" s="91">
        <v>202730</v>
      </c>
      <c r="D20" s="94"/>
      <c r="E20" s="94"/>
      <c r="F20" s="94"/>
      <c r="G20" s="94">
        <v>195070</v>
      </c>
      <c r="H20" s="94"/>
      <c r="I20" s="94"/>
      <c r="J20" s="94"/>
      <c r="K20" s="94">
        <v>7660</v>
      </c>
    </row>
    <row r="21" spans="1:11">
      <c r="A21" s="93">
        <v>14</v>
      </c>
      <c r="B21" s="95" t="s">
        <v>152</v>
      </c>
      <c r="C21" s="91">
        <v>32140</v>
      </c>
      <c r="D21" s="94"/>
      <c r="E21" s="94"/>
      <c r="F21" s="94"/>
      <c r="G21" s="94"/>
      <c r="H21" s="94">
        <v>27000</v>
      </c>
      <c r="I21" s="94"/>
      <c r="J21" s="94"/>
      <c r="K21" s="94">
        <v>5140</v>
      </c>
    </row>
    <row r="22" spans="1:11">
      <c r="A22" s="93">
        <v>17</v>
      </c>
      <c r="B22" s="95" t="s">
        <v>207</v>
      </c>
      <c r="C22" s="91">
        <v>27810</v>
      </c>
      <c r="D22" s="94"/>
      <c r="E22" s="94"/>
      <c r="F22" s="94"/>
      <c r="G22" s="94"/>
      <c r="H22" s="94">
        <v>23780</v>
      </c>
      <c r="I22" s="94"/>
      <c r="J22" s="94"/>
      <c r="K22" s="94">
        <v>4030</v>
      </c>
    </row>
    <row r="23" spans="1:11">
      <c r="A23" s="93">
        <v>18</v>
      </c>
      <c r="B23" s="95" t="s">
        <v>160</v>
      </c>
      <c r="C23" s="91">
        <v>12220</v>
      </c>
      <c r="D23" s="94"/>
      <c r="E23" s="94"/>
      <c r="F23" s="94"/>
      <c r="G23" s="94"/>
      <c r="H23" s="94"/>
      <c r="I23" s="94"/>
      <c r="J23" s="94"/>
      <c r="K23" s="94">
        <v>12220</v>
      </c>
    </row>
    <row r="24" spans="1:11">
      <c r="A24" s="93">
        <v>19</v>
      </c>
      <c r="B24" s="95" t="s">
        <v>153</v>
      </c>
      <c r="C24" s="91">
        <v>20250</v>
      </c>
      <c r="D24" s="94"/>
      <c r="E24" s="94">
        <v>2000</v>
      </c>
      <c r="F24" s="94"/>
      <c r="G24" s="94"/>
      <c r="H24" s="94"/>
      <c r="I24" s="94"/>
      <c r="J24" s="94"/>
      <c r="K24" s="94">
        <v>18250</v>
      </c>
    </row>
    <row r="25" spans="1:11">
      <c r="A25" s="93">
        <v>20</v>
      </c>
      <c r="B25" s="95" t="s">
        <v>208</v>
      </c>
      <c r="C25" s="91">
        <v>7610</v>
      </c>
      <c r="D25" s="94"/>
      <c r="E25" s="94">
        <v>5500</v>
      </c>
      <c r="F25" s="94"/>
      <c r="G25" s="94"/>
      <c r="H25" s="94"/>
      <c r="I25" s="94"/>
      <c r="J25" s="94"/>
      <c r="K25" s="94">
        <v>2110</v>
      </c>
    </row>
    <row r="26" spans="1:11">
      <c r="A26" s="93">
        <v>21</v>
      </c>
      <c r="B26" s="95" t="s">
        <v>210</v>
      </c>
      <c r="C26" s="91">
        <v>8240</v>
      </c>
      <c r="D26" s="94"/>
      <c r="E26" s="94"/>
      <c r="F26" s="94"/>
      <c r="G26" s="94"/>
      <c r="H26" s="94"/>
      <c r="I26" s="94"/>
      <c r="J26" s="94"/>
      <c r="K26" s="94">
        <v>7660</v>
      </c>
    </row>
    <row r="27" spans="1:11">
      <c r="A27" s="93">
        <v>22</v>
      </c>
      <c r="B27" s="95" t="s">
        <v>154</v>
      </c>
      <c r="C27" s="91">
        <v>3500</v>
      </c>
      <c r="D27" s="94"/>
      <c r="E27" s="94"/>
      <c r="F27" s="94"/>
      <c r="G27" s="94"/>
      <c r="H27" s="94"/>
      <c r="I27" s="94"/>
      <c r="J27" s="94"/>
      <c r="K27" s="94">
        <v>3500</v>
      </c>
    </row>
    <row r="28" spans="1:11">
      <c r="A28" s="93">
        <v>23</v>
      </c>
      <c r="B28" s="95" t="s">
        <v>155</v>
      </c>
      <c r="C28" s="91">
        <v>5870</v>
      </c>
      <c r="D28" s="94"/>
      <c r="E28" s="94">
        <v>2000</v>
      </c>
      <c r="F28" s="94"/>
      <c r="G28" s="94"/>
      <c r="H28" s="94"/>
      <c r="I28" s="94"/>
      <c r="J28" s="94"/>
      <c r="K28" s="94">
        <v>3870</v>
      </c>
    </row>
    <row r="29" spans="1:11">
      <c r="A29" s="93">
        <v>24</v>
      </c>
      <c r="B29" s="95" t="s">
        <v>156</v>
      </c>
      <c r="C29" s="91">
        <v>1950</v>
      </c>
      <c r="D29" s="94"/>
      <c r="E29" s="94"/>
      <c r="F29" s="94"/>
      <c r="G29" s="94"/>
      <c r="H29" s="94"/>
      <c r="I29" s="94"/>
      <c r="J29" s="94"/>
      <c r="K29" s="94">
        <v>1950</v>
      </c>
    </row>
    <row r="30" spans="1:11">
      <c r="A30" s="96">
        <v>25</v>
      </c>
      <c r="B30" s="113" t="s">
        <v>209</v>
      </c>
      <c r="C30" s="114">
        <v>2180</v>
      </c>
      <c r="D30" s="115"/>
      <c r="E30" s="115">
        <v>340</v>
      </c>
      <c r="F30" s="115"/>
      <c r="G30" s="115"/>
      <c r="H30" s="115"/>
      <c r="I30" s="115"/>
      <c r="J30" s="115"/>
      <c r="K30" s="115">
        <v>1840</v>
      </c>
    </row>
  </sheetData>
  <mergeCells count="6">
    <mergeCell ref="C5:K5"/>
    <mergeCell ref="A2:K2"/>
    <mergeCell ref="A3:K3"/>
    <mergeCell ref="A5:A6"/>
    <mergeCell ref="B5:B6"/>
    <mergeCell ref="J4:K4"/>
  </mergeCells>
  <phoneticPr fontId="17" type="noConversion"/>
  <printOptions horizontalCentered="1"/>
  <pageMargins left="0.34" right="0" top="0.5" bottom="0.5" header="0.39370078740157499" footer="0.196850393700787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workbookViewId="0">
      <selection activeCell="E8" sqref="E8"/>
    </sheetView>
  </sheetViews>
  <sheetFormatPr defaultColWidth="9" defaultRowHeight="15.75"/>
  <cols>
    <col min="1" max="1" width="3.77734375" style="102" customWidth="1"/>
    <col min="2" max="2" width="67.33203125" style="103" customWidth="1"/>
    <col min="3" max="5" width="9.88671875" style="105" customWidth="1"/>
    <col min="6" max="16384" width="9" style="101"/>
  </cols>
  <sheetData>
    <row r="1" spans="1:5" s="100" customFormat="1">
      <c r="A1" s="126" t="s">
        <v>3</v>
      </c>
      <c r="B1" s="126"/>
      <c r="C1" s="104"/>
      <c r="D1" s="104"/>
      <c r="E1" s="99" t="s">
        <v>162</v>
      </c>
    </row>
    <row r="2" spans="1:5">
      <c r="A2" s="127" t="s">
        <v>224</v>
      </c>
      <c r="B2" s="127"/>
      <c r="C2" s="127"/>
      <c r="D2" s="127"/>
      <c r="E2" s="127"/>
    </row>
    <row r="3" spans="1:5">
      <c r="A3" s="130"/>
      <c r="B3" s="130"/>
      <c r="C3" s="130"/>
      <c r="D3" s="130"/>
      <c r="E3" s="130"/>
    </row>
    <row r="4" spans="1:5">
      <c r="E4" s="99" t="s">
        <v>2</v>
      </c>
    </row>
    <row r="5" spans="1:5">
      <c r="A5" s="123" t="s">
        <v>139</v>
      </c>
      <c r="B5" s="131" t="s">
        <v>163</v>
      </c>
      <c r="C5" s="131" t="s">
        <v>223</v>
      </c>
      <c r="D5" s="128" t="s">
        <v>85</v>
      </c>
      <c r="E5" s="129"/>
    </row>
    <row r="6" spans="1:5" ht="31.5">
      <c r="A6" s="124"/>
      <c r="B6" s="132"/>
      <c r="C6" s="132"/>
      <c r="D6" s="106" t="s">
        <v>30</v>
      </c>
      <c r="E6" s="106" t="s">
        <v>159</v>
      </c>
    </row>
    <row r="7" spans="1:5">
      <c r="A7" s="162"/>
      <c r="B7" s="163" t="s">
        <v>195</v>
      </c>
      <c r="C7" s="164"/>
      <c r="D7" s="164"/>
      <c r="E7" s="164"/>
    </row>
    <row r="8" spans="1:5" ht="31.5">
      <c r="A8" s="165">
        <v>1</v>
      </c>
      <c r="B8" s="166" t="s">
        <v>212</v>
      </c>
      <c r="C8" s="167">
        <f>D8+E8</f>
        <v>21200</v>
      </c>
      <c r="D8" s="168">
        <v>21200</v>
      </c>
      <c r="E8" s="169"/>
    </row>
    <row r="9" spans="1:5">
      <c r="A9" s="165">
        <v>2</v>
      </c>
      <c r="B9" s="170" t="s">
        <v>213</v>
      </c>
      <c r="C9" s="167">
        <f>D9+E9</f>
        <v>15000</v>
      </c>
      <c r="D9" s="168">
        <v>15000</v>
      </c>
      <c r="E9" s="169"/>
    </row>
    <row r="10" spans="1:5" ht="31.5">
      <c r="A10" s="165">
        <v>3</v>
      </c>
      <c r="B10" s="171" t="s">
        <v>214</v>
      </c>
      <c r="C10" s="167">
        <f t="shared" ref="C10:C19" si="0">D10+E10</f>
        <v>10000</v>
      </c>
      <c r="D10" s="168">
        <v>10000</v>
      </c>
      <c r="E10" s="169"/>
    </row>
    <row r="11" spans="1:5">
      <c r="A11" s="165">
        <v>4</v>
      </c>
      <c r="B11" s="166" t="s">
        <v>215</v>
      </c>
      <c r="C11" s="167">
        <f t="shared" si="0"/>
        <v>10000</v>
      </c>
      <c r="D11" s="172">
        <v>10000</v>
      </c>
      <c r="E11" s="169"/>
    </row>
    <row r="12" spans="1:5">
      <c r="A12" s="165">
        <v>5</v>
      </c>
      <c r="B12" s="173" t="s">
        <v>216</v>
      </c>
      <c r="C12" s="167">
        <f t="shared" si="0"/>
        <v>20000</v>
      </c>
      <c r="D12" s="174">
        <v>20000</v>
      </c>
      <c r="E12" s="169"/>
    </row>
    <row r="13" spans="1:5" ht="31.5">
      <c r="A13" s="165">
        <v>6</v>
      </c>
      <c r="B13" s="175" t="s">
        <v>217</v>
      </c>
      <c r="C13" s="167">
        <f t="shared" si="0"/>
        <v>12500</v>
      </c>
      <c r="D13" s="172">
        <v>12500</v>
      </c>
      <c r="E13" s="169"/>
    </row>
    <row r="14" spans="1:5" ht="31.5">
      <c r="A14" s="165">
        <v>7</v>
      </c>
      <c r="B14" s="176" t="s">
        <v>218</v>
      </c>
      <c r="C14" s="167">
        <f t="shared" si="0"/>
        <v>72700</v>
      </c>
      <c r="D14" s="177">
        <v>72700</v>
      </c>
      <c r="E14" s="177"/>
    </row>
    <row r="15" spans="1:5" ht="47.25">
      <c r="A15" s="165">
        <v>8</v>
      </c>
      <c r="B15" s="176" t="s">
        <v>219</v>
      </c>
      <c r="C15" s="167">
        <f t="shared" si="0"/>
        <v>10000</v>
      </c>
      <c r="D15" s="169">
        <v>10000</v>
      </c>
      <c r="E15" s="169"/>
    </row>
    <row r="16" spans="1:5" ht="31.5">
      <c r="A16" s="165">
        <v>9</v>
      </c>
      <c r="B16" s="178" t="s">
        <v>220</v>
      </c>
      <c r="C16" s="167">
        <f t="shared" si="0"/>
        <v>18000</v>
      </c>
      <c r="D16" s="172">
        <v>18000</v>
      </c>
      <c r="E16" s="169"/>
    </row>
    <row r="17" spans="1:5">
      <c r="A17" s="165">
        <v>10</v>
      </c>
      <c r="B17" s="179" t="s">
        <v>221</v>
      </c>
      <c r="C17" s="167">
        <f t="shared" si="0"/>
        <v>20000</v>
      </c>
      <c r="D17" s="174">
        <v>20000</v>
      </c>
      <c r="E17" s="169"/>
    </row>
    <row r="18" spans="1:5">
      <c r="A18" s="165">
        <v>11</v>
      </c>
      <c r="B18" s="171" t="s">
        <v>222</v>
      </c>
      <c r="C18" s="167">
        <f t="shared" si="0"/>
        <v>40000</v>
      </c>
      <c r="D18" s="172">
        <v>40000</v>
      </c>
      <c r="E18" s="169"/>
    </row>
    <row r="19" spans="1:5">
      <c r="A19" s="180">
        <v>12</v>
      </c>
      <c r="B19" s="181" t="s">
        <v>225</v>
      </c>
      <c r="C19" s="182">
        <f t="shared" si="0"/>
        <v>30000</v>
      </c>
      <c r="D19" s="183">
        <v>30000</v>
      </c>
      <c r="E19" s="184"/>
    </row>
  </sheetData>
  <mergeCells count="7">
    <mergeCell ref="A1:B1"/>
    <mergeCell ref="A2:E2"/>
    <mergeCell ref="D5:E5"/>
    <mergeCell ref="A3:E3"/>
    <mergeCell ref="A5:A6"/>
    <mergeCell ref="B5:B6"/>
    <mergeCell ref="C5:C6"/>
  </mergeCells>
  <phoneticPr fontId="10" type="noConversion"/>
  <printOptions horizontalCentered="1"/>
  <pageMargins left="0.61" right="0.3" top="0.64" bottom="0.6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rgb="FF00B050"/>
    <pageSetUpPr fitToPage="1"/>
  </sheetPr>
  <dimension ref="A1:I21"/>
  <sheetViews>
    <sheetView workbookViewId="0">
      <selection activeCell="E8" sqref="E8"/>
    </sheetView>
  </sheetViews>
  <sheetFormatPr defaultColWidth="8.88671875" defaultRowHeight="18.75"/>
  <cols>
    <col min="1" max="1" width="6.44140625" style="22" customWidth="1"/>
    <col min="2" max="2" width="21.109375" style="23" customWidth="1"/>
    <col min="3" max="3" width="17.109375" style="23" customWidth="1"/>
    <col min="4" max="4" width="13.77734375" style="23" customWidth="1"/>
    <col min="5" max="5" width="12.88671875" style="23" customWidth="1"/>
    <col min="6" max="6" width="14.109375" style="23" customWidth="1"/>
    <col min="7" max="7" width="13.44140625" style="23" customWidth="1"/>
    <col min="8" max="8" width="13.88671875" style="23" customWidth="1"/>
    <col min="9" max="16384" width="8.88671875" style="23"/>
  </cols>
  <sheetData>
    <row r="1" spans="1:9" ht="19.5">
      <c r="A1" s="43" t="s">
        <v>3</v>
      </c>
      <c r="G1" s="61"/>
      <c r="H1" s="154" t="s">
        <v>240</v>
      </c>
    </row>
    <row r="2" spans="1:9" ht="12.75" customHeight="1">
      <c r="A2" s="44"/>
      <c r="G2" s="45"/>
      <c r="H2" s="45"/>
    </row>
    <row r="3" spans="1:9">
      <c r="A3" s="116" t="s">
        <v>84</v>
      </c>
      <c r="B3" s="117"/>
      <c r="C3" s="117"/>
      <c r="D3" s="117"/>
      <c r="E3" s="117"/>
      <c r="F3" s="117"/>
      <c r="G3" s="117"/>
      <c r="H3" s="117"/>
    </row>
    <row r="4" spans="1:9">
      <c r="A4" s="116" t="s">
        <v>226</v>
      </c>
      <c r="B4" s="117"/>
      <c r="C4" s="117"/>
      <c r="D4" s="117"/>
      <c r="E4" s="117"/>
      <c r="F4" s="117"/>
      <c r="G4" s="117"/>
      <c r="H4" s="117"/>
    </row>
    <row r="5" spans="1:9" ht="10.5" customHeight="1">
      <c r="A5" s="46"/>
      <c r="B5" s="138"/>
      <c r="C5" s="138"/>
      <c r="D5" s="138"/>
      <c r="E5" s="138"/>
      <c r="F5" s="138"/>
      <c r="G5" s="138"/>
      <c r="H5" s="138"/>
    </row>
    <row r="6" spans="1:9" ht="27" customHeight="1">
      <c r="G6" s="139" t="s">
        <v>161</v>
      </c>
      <c r="H6" s="139"/>
    </row>
    <row r="7" spans="1:9" s="26" customFormat="1">
      <c r="A7" s="140" t="s">
        <v>129</v>
      </c>
      <c r="B7" s="133" t="s">
        <v>88</v>
      </c>
      <c r="C7" s="133" t="s">
        <v>179</v>
      </c>
      <c r="D7" s="133" t="s">
        <v>178</v>
      </c>
      <c r="E7" s="133" t="s">
        <v>181</v>
      </c>
      <c r="F7" s="143" t="s">
        <v>177</v>
      </c>
      <c r="G7" s="144"/>
      <c r="H7" s="145"/>
    </row>
    <row r="8" spans="1:9" s="26" customFormat="1">
      <c r="A8" s="141"/>
      <c r="B8" s="134"/>
      <c r="C8" s="134"/>
      <c r="D8" s="134"/>
      <c r="E8" s="134"/>
      <c r="F8" s="146"/>
      <c r="G8" s="147"/>
      <c r="H8" s="148"/>
    </row>
    <row r="9" spans="1:9" s="26" customFormat="1">
      <c r="A9" s="141"/>
      <c r="B9" s="134"/>
      <c r="C9" s="134"/>
      <c r="D9" s="134"/>
      <c r="E9" s="134"/>
      <c r="F9" s="133" t="s">
        <v>121</v>
      </c>
      <c r="G9" s="136" t="s">
        <v>85</v>
      </c>
      <c r="H9" s="137"/>
    </row>
    <row r="10" spans="1:9" s="26" customFormat="1">
      <c r="A10" s="142"/>
      <c r="B10" s="135"/>
      <c r="C10" s="135"/>
      <c r="D10" s="135"/>
      <c r="E10" s="135"/>
      <c r="F10" s="135"/>
      <c r="G10" s="67" t="s">
        <v>86</v>
      </c>
      <c r="H10" s="60" t="s">
        <v>87</v>
      </c>
    </row>
    <row r="11" spans="1:9" ht="21.95" customHeight="1">
      <c r="A11" s="24"/>
      <c r="B11" s="17" t="s">
        <v>121</v>
      </c>
      <c r="C11" s="185">
        <f>SUM(C12:C20)</f>
        <v>646500</v>
      </c>
      <c r="D11" s="185">
        <f t="shared" ref="D11:H11" si="0">SUM(D12:D20)</f>
        <v>444598</v>
      </c>
      <c r="E11" s="185">
        <f>SUM(E12:E20)-1</f>
        <v>2769591</v>
      </c>
      <c r="F11" s="185">
        <f t="shared" si="0"/>
        <v>2324994</v>
      </c>
      <c r="G11" s="185">
        <f t="shared" si="0"/>
        <v>2195094</v>
      </c>
      <c r="H11" s="185">
        <f t="shared" si="0"/>
        <v>129900</v>
      </c>
      <c r="I11" s="30"/>
    </row>
    <row r="12" spans="1:9" ht="21.95" customHeight="1">
      <c r="A12" s="28">
        <v>1</v>
      </c>
      <c r="B12" s="4" t="s">
        <v>89</v>
      </c>
      <c r="C12" s="64">
        <v>320000</v>
      </c>
      <c r="D12" s="64">
        <v>179208</v>
      </c>
      <c r="E12" s="64">
        <v>478715</v>
      </c>
      <c r="F12" s="64">
        <f>G12+H12</f>
        <v>299507</v>
      </c>
      <c r="G12" s="64">
        <v>278407</v>
      </c>
      <c r="H12" s="64">
        <v>21100</v>
      </c>
    </row>
    <row r="13" spans="1:9" ht="21.95" customHeight="1">
      <c r="A13" s="28">
        <v>2</v>
      </c>
      <c r="B13" s="4" t="s">
        <v>90</v>
      </c>
      <c r="C13" s="64">
        <v>38000</v>
      </c>
      <c r="D13" s="64">
        <v>31910</v>
      </c>
      <c r="E13" s="64">
        <v>337617</v>
      </c>
      <c r="F13" s="64">
        <f>G13+H13</f>
        <v>305707</v>
      </c>
      <c r="G13" s="64">
        <v>291807</v>
      </c>
      <c r="H13" s="64">
        <v>13900</v>
      </c>
    </row>
    <row r="14" spans="1:9" ht="21.95" customHeight="1">
      <c r="A14" s="28">
        <v>3</v>
      </c>
      <c r="B14" s="4" t="s">
        <v>91</v>
      </c>
      <c r="C14" s="64">
        <v>42500</v>
      </c>
      <c r="D14" s="64">
        <v>28450</v>
      </c>
      <c r="E14" s="64">
        <v>241064</v>
      </c>
      <c r="F14" s="64">
        <f t="shared" ref="F14:F20" si="1">G14+H14</f>
        <v>212614</v>
      </c>
      <c r="G14" s="64">
        <v>197834</v>
      </c>
      <c r="H14" s="64">
        <v>14780</v>
      </c>
    </row>
    <row r="15" spans="1:9" ht="21.95" customHeight="1">
      <c r="A15" s="28">
        <v>4</v>
      </c>
      <c r="B15" s="4" t="s">
        <v>92</v>
      </c>
      <c r="C15" s="64">
        <v>55500</v>
      </c>
      <c r="D15" s="64">
        <v>44410</v>
      </c>
      <c r="E15" s="64">
        <v>410326</v>
      </c>
      <c r="F15" s="64">
        <f t="shared" si="1"/>
        <v>365916</v>
      </c>
      <c r="G15" s="64">
        <v>348316</v>
      </c>
      <c r="H15" s="64">
        <v>17600</v>
      </c>
    </row>
    <row r="16" spans="1:9" ht="21.95" customHeight="1">
      <c r="A16" s="28">
        <v>5</v>
      </c>
      <c r="B16" s="4" t="s">
        <v>93</v>
      </c>
      <c r="C16" s="64">
        <v>40000</v>
      </c>
      <c r="D16" s="64">
        <v>32960</v>
      </c>
      <c r="E16" s="64">
        <v>290984</v>
      </c>
      <c r="F16" s="64">
        <f t="shared" si="1"/>
        <v>258024</v>
      </c>
      <c r="G16" s="64">
        <v>246424</v>
      </c>
      <c r="H16" s="64">
        <v>11600</v>
      </c>
    </row>
    <row r="17" spans="1:8" ht="21.95" customHeight="1">
      <c r="A17" s="28">
        <v>6</v>
      </c>
      <c r="B17" s="4" t="s">
        <v>94</v>
      </c>
      <c r="C17" s="64">
        <v>28500</v>
      </c>
      <c r="D17" s="64">
        <v>23730</v>
      </c>
      <c r="E17" s="64">
        <v>236223</v>
      </c>
      <c r="F17" s="64">
        <f t="shared" si="1"/>
        <v>212493</v>
      </c>
      <c r="G17" s="64">
        <v>201893</v>
      </c>
      <c r="H17" s="64">
        <v>10600</v>
      </c>
    </row>
    <row r="18" spans="1:8" ht="21.95" customHeight="1">
      <c r="A18" s="28">
        <v>7</v>
      </c>
      <c r="B18" s="4" t="s">
        <v>95</v>
      </c>
      <c r="C18" s="64">
        <v>58000</v>
      </c>
      <c r="D18" s="64">
        <v>47205</v>
      </c>
      <c r="E18" s="64">
        <v>400235</v>
      </c>
      <c r="F18" s="64">
        <f t="shared" si="1"/>
        <v>353030</v>
      </c>
      <c r="G18" s="64">
        <v>336180</v>
      </c>
      <c r="H18" s="64">
        <v>16850</v>
      </c>
    </row>
    <row r="19" spans="1:8" ht="21.95" customHeight="1">
      <c r="A19" s="28">
        <v>8</v>
      </c>
      <c r="B19" s="4" t="s">
        <v>96</v>
      </c>
      <c r="C19" s="64">
        <v>35000</v>
      </c>
      <c r="D19" s="64">
        <v>29530</v>
      </c>
      <c r="E19" s="64">
        <v>194939</v>
      </c>
      <c r="F19" s="64">
        <f t="shared" si="1"/>
        <v>165409</v>
      </c>
      <c r="G19" s="64">
        <v>153669</v>
      </c>
      <c r="H19" s="64">
        <v>11740</v>
      </c>
    </row>
    <row r="20" spans="1:8" ht="21.95" customHeight="1">
      <c r="A20" s="37">
        <v>9</v>
      </c>
      <c r="B20" s="57" t="s">
        <v>97</v>
      </c>
      <c r="C20" s="65">
        <v>29000</v>
      </c>
      <c r="D20" s="65">
        <v>27195</v>
      </c>
      <c r="E20" s="65">
        <v>179489</v>
      </c>
      <c r="F20" s="65">
        <f t="shared" si="1"/>
        <v>152294</v>
      </c>
      <c r="G20" s="65">
        <v>140564</v>
      </c>
      <c r="H20" s="65">
        <v>11730</v>
      </c>
    </row>
    <row r="21" spans="1:8" ht="26.25" customHeight="1"/>
  </sheetData>
  <mergeCells count="12">
    <mergeCell ref="D7:D10"/>
    <mergeCell ref="C7:C10"/>
    <mergeCell ref="A4:H4"/>
    <mergeCell ref="A3:H3"/>
    <mergeCell ref="G9:H9"/>
    <mergeCell ref="B5:H5"/>
    <mergeCell ref="G6:H6"/>
    <mergeCell ref="A7:A10"/>
    <mergeCell ref="B7:B10"/>
    <mergeCell ref="F9:F10"/>
    <mergeCell ref="F7:H8"/>
    <mergeCell ref="E7:E10"/>
  </mergeCells>
  <phoneticPr fontId="10" type="noConversion"/>
  <printOptions horizontalCentered="1"/>
  <pageMargins left="0.23" right="0.16" top="0.75" bottom="0.5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rgb="FF00B050"/>
  </sheetPr>
  <dimension ref="A1:G19"/>
  <sheetViews>
    <sheetView topLeftCell="A16" workbookViewId="0">
      <selection activeCell="E8" sqref="E8"/>
    </sheetView>
  </sheetViews>
  <sheetFormatPr defaultColWidth="8.88671875" defaultRowHeight="18.75"/>
  <cols>
    <col min="1" max="1" width="6.109375" style="22" customWidth="1"/>
    <col min="2" max="2" width="24.88671875" style="23" customWidth="1"/>
    <col min="3" max="3" width="11.109375" style="23" customWidth="1"/>
    <col min="4" max="4" width="10.109375" style="23" customWidth="1"/>
    <col min="5" max="5" width="9.5546875" style="23" customWidth="1"/>
    <col min="6" max="6" width="8.44140625" style="23" customWidth="1"/>
    <col min="7" max="7" width="10.44140625" style="23" customWidth="1"/>
    <col min="8" max="16384" width="8.88671875" style="23"/>
  </cols>
  <sheetData>
    <row r="1" spans="1:7">
      <c r="A1" s="43" t="s">
        <v>3</v>
      </c>
      <c r="G1" s="154" t="s">
        <v>241</v>
      </c>
    </row>
    <row r="2" spans="1:7" ht="13.5" customHeight="1">
      <c r="A2" s="44"/>
      <c r="G2" s="45"/>
    </row>
    <row r="3" spans="1:7">
      <c r="A3" s="116" t="s">
        <v>98</v>
      </c>
      <c r="B3" s="117"/>
      <c r="C3" s="117"/>
      <c r="D3" s="117"/>
      <c r="E3" s="117"/>
      <c r="F3" s="117"/>
      <c r="G3" s="117"/>
    </row>
    <row r="4" spans="1:7">
      <c r="A4" s="116" t="s">
        <v>227</v>
      </c>
      <c r="B4" s="117"/>
      <c r="C4" s="117"/>
      <c r="D4" s="117"/>
      <c r="E4" s="117"/>
      <c r="F4" s="117"/>
      <c r="G4" s="117"/>
    </row>
    <row r="5" spans="1:7" ht="25.5" customHeight="1">
      <c r="A5" s="138"/>
      <c r="B5" s="138"/>
      <c r="C5" s="138"/>
      <c r="D5" s="138"/>
      <c r="E5" s="138"/>
      <c r="F5" s="138"/>
      <c r="G5" s="138"/>
    </row>
    <row r="6" spans="1:7" ht="28.5" customHeight="1">
      <c r="G6" s="47" t="s">
        <v>176</v>
      </c>
    </row>
    <row r="7" spans="1:7" ht="19.5">
      <c r="A7" s="140" t="s">
        <v>129</v>
      </c>
      <c r="B7" s="133" t="s">
        <v>88</v>
      </c>
      <c r="C7" s="149" t="s">
        <v>99</v>
      </c>
      <c r="D7" s="150"/>
      <c r="E7" s="150"/>
      <c r="F7" s="150"/>
      <c r="G7" s="151"/>
    </row>
    <row r="8" spans="1:7" s="74" customFormat="1" ht="82.5" customHeight="1">
      <c r="A8" s="142"/>
      <c r="B8" s="135"/>
      <c r="C8" s="187" t="s">
        <v>182</v>
      </c>
      <c r="D8" s="187" t="s">
        <v>183</v>
      </c>
      <c r="E8" s="187" t="s">
        <v>184</v>
      </c>
      <c r="F8" s="187" t="s">
        <v>185</v>
      </c>
      <c r="G8" s="187" t="s">
        <v>186</v>
      </c>
    </row>
    <row r="9" spans="1:7" ht="21.95" customHeight="1">
      <c r="A9" s="62">
        <v>1</v>
      </c>
      <c r="B9" s="63" t="s">
        <v>100</v>
      </c>
      <c r="C9" s="186">
        <v>30</v>
      </c>
      <c r="D9" s="186">
        <v>0</v>
      </c>
      <c r="E9" s="186">
        <v>0</v>
      </c>
      <c r="F9" s="186">
        <v>0</v>
      </c>
      <c r="G9" s="186">
        <v>0</v>
      </c>
    </row>
    <row r="10" spans="1:7" s="40" customFormat="1" ht="21.95" customHeight="1">
      <c r="A10" s="28" t="s">
        <v>125</v>
      </c>
      <c r="B10" s="5" t="s">
        <v>101</v>
      </c>
      <c r="C10" s="72">
        <v>0</v>
      </c>
      <c r="D10" s="71">
        <v>100</v>
      </c>
      <c r="E10" s="71">
        <v>100</v>
      </c>
      <c r="F10" s="71">
        <v>100</v>
      </c>
      <c r="G10" s="71">
        <v>100</v>
      </c>
    </row>
    <row r="11" spans="1:7" s="40" customFormat="1" ht="21.95" customHeight="1">
      <c r="A11" s="28" t="s">
        <v>126</v>
      </c>
      <c r="B11" s="5" t="s">
        <v>102</v>
      </c>
      <c r="C11" s="72">
        <v>0</v>
      </c>
      <c r="D11" s="71">
        <v>0</v>
      </c>
      <c r="E11" s="71">
        <v>0</v>
      </c>
      <c r="F11" s="71">
        <v>0</v>
      </c>
      <c r="G11" s="71">
        <v>0</v>
      </c>
    </row>
    <row r="12" spans="1:7" s="26" customFormat="1" ht="21.95" customHeight="1">
      <c r="A12" s="28">
        <v>2</v>
      </c>
      <c r="B12" s="4" t="s">
        <v>103</v>
      </c>
      <c r="C12" s="71">
        <v>100</v>
      </c>
      <c r="D12" s="71">
        <v>0</v>
      </c>
      <c r="E12" s="71">
        <v>0</v>
      </c>
      <c r="F12" s="71">
        <v>0</v>
      </c>
      <c r="G12" s="71">
        <v>0</v>
      </c>
    </row>
    <row r="13" spans="1:7" s="26" customFormat="1" ht="21.95" customHeight="1">
      <c r="A13" s="28">
        <v>3</v>
      </c>
      <c r="B13" s="4" t="s">
        <v>104</v>
      </c>
      <c r="C13" s="71">
        <v>100</v>
      </c>
      <c r="D13" s="71">
        <v>0</v>
      </c>
      <c r="E13" s="71">
        <v>0</v>
      </c>
      <c r="F13" s="71">
        <v>0</v>
      </c>
      <c r="G13" s="71">
        <v>0</v>
      </c>
    </row>
    <row r="14" spans="1:7" ht="21.95" customHeight="1">
      <c r="A14" s="28">
        <v>4</v>
      </c>
      <c r="B14" s="4" t="s">
        <v>105</v>
      </c>
      <c r="C14" s="71">
        <v>100</v>
      </c>
      <c r="D14" s="71">
        <v>0</v>
      </c>
      <c r="E14" s="71">
        <v>0</v>
      </c>
      <c r="F14" s="71">
        <v>0</v>
      </c>
      <c r="G14" s="71">
        <v>0</v>
      </c>
    </row>
    <row r="15" spans="1:7" ht="21.95" customHeight="1">
      <c r="A15" s="28">
        <v>5</v>
      </c>
      <c r="B15" s="4" t="s">
        <v>106</v>
      </c>
      <c r="C15" s="71">
        <v>100</v>
      </c>
      <c r="D15" s="71">
        <v>0</v>
      </c>
      <c r="E15" s="71">
        <v>0</v>
      </c>
      <c r="F15" s="71">
        <v>0</v>
      </c>
      <c r="G15" s="71">
        <v>0</v>
      </c>
    </row>
    <row r="16" spans="1:7" ht="21.95" customHeight="1">
      <c r="A16" s="28">
        <v>6</v>
      </c>
      <c r="B16" s="4" t="s">
        <v>107</v>
      </c>
      <c r="C16" s="71">
        <v>100</v>
      </c>
      <c r="D16" s="71">
        <v>0</v>
      </c>
      <c r="E16" s="71">
        <v>0</v>
      </c>
      <c r="F16" s="71">
        <v>0</v>
      </c>
      <c r="G16" s="71">
        <v>0</v>
      </c>
    </row>
    <row r="17" spans="1:7" ht="21.95" customHeight="1">
      <c r="A17" s="28">
        <v>7</v>
      </c>
      <c r="B17" s="4" t="s">
        <v>108</v>
      </c>
      <c r="C17" s="71">
        <v>100</v>
      </c>
      <c r="D17" s="71">
        <v>0</v>
      </c>
      <c r="E17" s="71">
        <v>0</v>
      </c>
      <c r="F17" s="71">
        <v>0</v>
      </c>
      <c r="G17" s="71">
        <v>0</v>
      </c>
    </row>
    <row r="18" spans="1:7" ht="21.95" customHeight="1">
      <c r="A18" s="28">
        <v>8</v>
      </c>
      <c r="B18" s="4" t="s">
        <v>109</v>
      </c>
      <c r="C18" s="71">
        <v>100</v>
      </c>
      <c r="D18" s="71">
        <v>0</v>
      </c>
      <c r="E18" s="71">
        <v>0</v>
      </c>
      <c r="F18" s="71">
        <v>0</v>
      </c>
      <c r="G18" s="71">
        <v>0</v>
      </c>
    </row>
    <row r="19" spans="1:7" ht="21.95" customHeight="1">
      <c r="A19" s="37">
        <v>9</v>
      </c>
      <c r="B19" s="57" t="s">
        <v>110</v>
      </c>
      <c r="C19" s="73">
        <v>100</v>
      </c>
      <c r="D19" s="73">
        <v>0</v>
      </c>
      <c r="E19" s="73">
        <v>0</v>
      </c>
      <c r="F19" s="73">
        <v>0</v>
      </c>
      <c r="G19" s="73">
        <v>0</v>
      </c>
    </row>
  </sheetData>
  <mergeCells count="6">
    <mergeCell ref="A7:A8"/>
    <mergeCell ref="B7:B8"/>
    <mergeCell ref="A3:G3"/>
    <mergeCell ref="A4:G4"/>
    <mergeCell ref="A5:G5"/>
    <mergeCell ref="C7:G7"/>
  </mergeCells>
  <phoneticPr fontId="10" type="noConversion"/>
  <printOptions horizontalCentered="1"/>
  <pageMargins left="0.17" right="0.3" top="0.64" bottom="0.6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M 10</vt:lpstr>
      <vt:lpstr>M 11</vt:lpstr>
      <vt:lpstr>M 12</vt:lpstr>
      <vt:lpstr>M 13</vt:lpstr>
      <vt:lpstr>M 14</vt:lpstr>
      <vt:lpstr>M15</vt:lpstr>
      <vt:lpstr>M16</vt:lpstr>
      <vt:lpstr>M 18</vt:lpstr>
      <vt:lpstr>M 19</vt:lpstr>
      <vt:lpstr>M 20</vt:lpstr>
      <vt:lpstr>Sheet1</vt:lpstr>
      <vt:lpstr>'M 18'!Print_Area</vt:lpstr>
      <vt:lpstr>'M 12'!Print_Titles</vt:lpstr>
      <vt:lpstr>'M 19'!Print_Titles</vt:lpstr>
      <vt:lpstr>'M 20'!Print_Titles</vt:lpstr>
      <vt:lpstr>'M15'!Print_Titles</vt:lpstr>
      <vt:lpstr>'M16'!Print_Titles</vt:lpstr>
    </vt:vector>
  </TitlesOfParts>
  <Company>Phong tong hop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tonghop</dc:creator>
  <cp:lastModifiedBy>hoangdieuthuy</cp:lastModifiedBy>
  <cp:lastPrinted>2017-01-03T07:38:50Z</cp:lastPrinted>
  <dcterms:created xsi:type="dcterms:W3CDTF">2003-07-31T08:54:36Z</dcterms:created>
  <dcterms:modified xsi:type="dcterms:W3CDTF">2017-01-03T07:38:54Z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MOFUCM095681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119112</vt:lpwstr>
  </property>
  <property fmtid="{D5CDD505-2E9C-101B-9397-08002B2CF9AE}" pid="7" name="DISTaskPaneUrl">
    <vt:lpwstr>http://svr-portal2:16250/cs/idcplg?IdcService=DESKTOP_DOC_INFO&amp;dDocName=MOFUCM095681&amp;dID=119112&amp;ClientControlled=DocMan,taskpane&amp;coreContentOnly=1</vt:lpwstr>
  </property>
  <property fmtid="{D5CDD505-2E9C-101B-9397-08002B2CF9AE}" pid="8" name="DISidcName">
    <vt:lpwstr>ucmtmp</vt:lpwstr>
  </property>
</Properties>
</file>