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?><Relationships xmlns="http://schemas.openxmlformats.org/package/2006/relationships"><Relationship Target="xl/workbook.xml" Type="http://schemas.openxmlformats.org/officeDocument/2006/relationships/officeDocument" Id="rId1"></Relationship><Relationship Target="docProps/core.xml" Type="http://schemas.openxmlformats.org/package/2006/relationships/metadata/core-properties" Id="rId2"></Relationship><Relationship Target="docProps/app.xml" Type="http://schemas.openxmlformats.org/officeDocument/2006/relationships/extended-properties" Id="rId3"></Relationship><Relationship Target="docProps/custom.xml" Type="http://schemas.openxmlformats.org/officeDocument/2006/relationships/custom-properties" Id="rId4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25" windowWidth="14805" windowHeight="7890" activeTab="5"/>
  </bookViews>
  <sheets>
    <sheet name="10" sheetId="11" r:id="rId1"/>
    <sheet name="11" sheetId="16" r:id="rId2"/>
    <sheet name="12" sheetId="13" r:id="rId3"/>
    <sheet name="13" sheetId="14" r:id="rId4"/>
    <sheet name="14" sheetId="15" r:id="rId5"/>
    <sheet name="15" sheetId="18" r:id="rId6"/>
    <sheet name="18" sheetId="17" r:id="rId7"/>
    <sheet name="19" sheetId="10" r:id="rId8"/>
  </sheets>
  <definedNames>
    <definedName name="_xlnm.Print_Titles" localSheetId="2">'12'!$6:$6</definedName>
    <definedName name="_xlnm.Print_Titles" localSheetId="7">'19'!$6:$7</definedName>
  </definedNames>
  <calcPr calcId="124519"/>
</workbook>
</file>

<file path=xl/calcChain.xml><?xml version="1.0" encoding="utf-8"?>
<calcChain xmlns="http://schemas.openxmlformats.org/spreadsheetml/2006/main">
  <c r="C26" i="18"/>
  <c r="C27"/>
  <c r="C28"/>
  <c r="C29"/>
  <c r="C30"/>
  <c r="C31"/>
  <c r="C32"/>
  <c r="C33"/>
  <c r="C34"/>
  <c r="C7" i="15"/>
  <c r="C7" i="14"/>
  <c r="C7" i="13"/>
  <c r="C7" i="11"/>
  <c r="D8" i="17"/>
  <c r="E8"/>
  <c r="C12" i="16"/>
  <c r="C23" i="18"/>
  <c r="C13"/>
  <c r="C14"/>
  <c r="C15"/>
  <c r="C16"/>
  <c r="C17"/>
  <c r="C18"/>
  <c r="C19"/>
  <c r="C20"/>
  <c r="C21"/>
  <c r="C22"/>
  <c r="C24"/>
  <c r="C25"/>
  <c r="C12"/>
  <c r="F15" i="17"/>
  <c r="F10"/>
  <c r="F11"/>
  <c r="F12"/>
  <c r="F13"/>
  <c r="F14"/>
  <c r="I8"/>
  <c r="H8"/>
  <c r="G8"/>
  <c r="C8"/>
  <c r="C8" i="15"/>
  <c r="C8" i="14"/>
  <c r="C54" i="13"/>
  <c r="C53" s="1"/>
  <c r="C31"/>
  <c r="C24"/>
  <c r="C17"/>
  <c r="C10"/>
  <c r="C28" i="16"/>
  <c r="C25"/>
  <c r="C19"/>
  <c r="C17" s="1"/>
  <c r="C9"/>
  <c r="C21" i="11"/>
  <c r="C16"/>
  <c r="C13"/>
  <c r="A14" i="15"/>
  <c r="A15" s="1"/>
  <c r="A16" s="1"/>
  <c r="A17" s="1"/>
  <c r="A18" s="1"/>
  <c r="A19" s="1"/>
  <c r="A20" s="1"/>
  <c r="A21" s="1"/>
  <c r="A22" s="1"/>
  <c r="A23" s="1"/>
  <c r="F8" i="17" l="1"/>
  <c r="C8" i="16"/>
  <c r="C9" i="13"/>
  <c r="C8" s="1"/>
  <c r="C24" i="16"/>
  <c r="C12" i="11"/>
</calcChain>
</file>

<file path=xl/sharedStrings.xml><?xml version="1.0" encoding="utf-8"?>
<sst xmlns="http://schemas.openxmlformats.org/spreadsheetml/2006/main" count="351" uniqueCount="219">
  <si>
    <t>Đơn vị tính: triệu đồng</t>
  </si>
  <si>
    <t>STT</t>
  </si>
  <si>
    <t>Chỉ tiêu</t>
  </si>
  <si>
    <t>Dự toán</t>
  </si>
  <si>
    <t>I</t>
  </si>
  <si>
    <t>Tổng số thu ngân sách nhà nước trên địa bàn</t>
  </si>
  <si>
    <t>II</t>
  </si>
  <si>
    <t>III</t>
  </si>
  <si>
    <t>Thu nội địa (không kể thu từ dầu thô)</t>
  </si>
  <si>
    <t>Thu ngân sách địa phương</t>
  </si>
  <si>
    <t>Thu ngân sách địa phương hưởng theo phân cấp</t>
  </si>
  <si>
    <t>- Các khoản thu ngân sách địa phương hưởng 100%</t>
  </si>
  <si>
    <t>- Các khoản thu phân chia ngân sách địa phương hưởng theo tỷ lệ phần trăm (%)</t>
  </si>
  <si>
    <t>Thu bổ sung từ ngân sách trung ương</t>
  </si>
  <si>
    <t>- Bổ sung cân đối</t>
  </si>
  <si>
    <t>- Bổ sung có mục tiêu</t>
  </si>
  <si>
    <t>Chi ngân sách địa phương</t>
  </si>
  <si>
    <t>Chi đầu tư phát triển</t>
  </si>
  <si>
    <t>Chi thường xuyên</t>
  </si>
  <si>
    <t>Chi trả nợ (cả gốc và lãi) các khoản tiền huy động đầu tư theo Khoản 3 Điều 8 của Luật NSNN</t>
  </si>
  <si>
    <t>Chi bổ sung quỹ dự trữ tài chính</t>
  </si>
  <si>
    <t>Dự phòng</t>
  </si>
  <si>
    <t>Thu hải quan</t>
  </si>
  <si>
    <t>- Bổ sung nguồn cải cách tiền lương</t>
  </si>
  <si>
    <t>Thu quản lý qua ngân sách nhà nước</t>
  </si>
  <si>
    <t>Trong đó: Thu xổ số kiến thiết</t>
  </si>
  <si>
    <t>Chi từ nguồn thu để lại quản lý qua ngân sách nhà nước</t>
  </si>
  <si>
    <t>Trong đó: chi đầu tư từ nguồn thu xổ số kiến thiết</t>
  </si>
  <si>
    <t>Chi từ nguồn hỗ trợ có mục tiêu, chương trình mục tiêu, dự án</t>
  </si>
  <si>
    <t>A</t>
  </si>
  <si>
    <t>NGÂN SÁCH CẤP TỈNH</t>
  </si>
  <si>
    <t>B</t>
  </si>
  <si>
    <t>Nguồn thu ngân sách cấp tỉnh</t>
  </si>
  <si>
    <t>Thu ngân sách cấp tỉnh hưởng theo phân cấp</t>
  </si>
  <si>
    <t>- Các khoản thu ngân sách cấp tỉnh hưởng 100%</t>
  </si>
  <si>
    <t>- Các khoản thu ngân sách phân chia phần ngân sách cấp tỉnh hưởng theo tỷ lệ phần trăm (%)</t>
  </si>
  <si>
    <t>Chi ngân sách cấp tỉnh</t>
  </si>
  <si>
    <t>Chi thuộc nhiệm vụ của ngân sách cấp tỉnh theo phân cấp (không kể số bổ sung cho ngân sách cấp dưới)</t>
  </si>
  <si>
    <t>Bổ sung cho ngân sách huyện, thành phố thuộc tỉnh</t>
  </si>
  <si>
    <t>NGÂN SÁCH HUYỆN, THÀNH PHỐ THUỘC TỈNH (BAO GỒM NGÂN SÁCH CẤP HUYỆN VÀ NGÂN SÁCH XÃ)</t>
  </si>
  <si>
    <t>Nguồn thu ngân sách huyện, thành phố thuộc tỉnh</t>
  </si>
  <si>
    <t>Thu ngân sách hưởng theo phân cấp:</t>
  </si>
  <si>
    <t>- Các khoản thu ngân sách huyện hưởng 100%</t>
  </si>
  <si>
    <t>- Các khoản thu phân chia phần ngân sách huyện hưởng theo tỷ lệ phần trăm (%)</t>
  </si>
  <si>
    <t>Thu bổ sung từ ngân sách cấp tỉnh:</t>
  </si>
  <si>
    <t>Chi ngân sách huyện, thành phố thuộc tỉnh</t>
  </si>
  <si>
    <t>Thu để lại quản lý qua ngân sách nhà nước</t>
  </si>
  <si>
    <t>Bổ sung có mục tiêu</t>
  </si>
  <si>
    <t>Tổng số</t>
  </si>
  <si>
    <t>IV</t>
  </si>
  <si>
    <t>V</t>
  </si>
  <si>
    <t>Trong đó:</t>
  </si>
  <si>
    <t>Tên các huyện, thành phố</t>
  </si>
  <si>
    <t>Tổng thu NSNN trên địa bàn huyện theo phân cấp</t>
  </si>
  <si>
    <t>Bổ sung từ ngân sách cấp tỉnh cho ngân sách cấp huyện</t>
  </si>
  <si>
    <t>Bổ sung cân đối</t>
  </si>
  <si>
    <t>Thành phố Phan Rang - Tháp Chàm</t>
  </si>
  <si>
    <t>Huyện Ninh Phước</t>
  </si>
  <si>
    <t>Huyện Ninh Hải</t>
  </si>
  <si>
    <t>Huyện Ninh Sơn</t>
  </si>
  <si>
    <t>Huyện Bác Ái</t>
  </si>
  <si>
    <t>Huyện Thuận Bắc</t>
  </si>
  <si>
    <t>Huyện Thuận Nam</t>
  </si>
  <si>
    <t>Bổ sung nguồn CCTL</t>
  </si>
  <si>
    <t>TỔNG THU NGÂN SÁCH NHÀ NƯỚC TRÊN ĐỊA BÀN</t>
  </si>
  <si>
    <t>Tổng thu các khoản cân đối ngân sách nhà nước</t>
  </si>
  <si>
    <t>Thu từ hoạt động sản xuất kinh doanh trong nước</t>
  </si>
  <si>
    <t>Thu từ doanh nghiệp nhà nước trung ương</t>
  </si>
  <si>
    <t>- Thuế giá trị gia tăng</t>
  </si>
  <si>
    <t>- Thuế thu nhập doanh nghiệp</t>
  </si>
  <si>
    <t>- Thuế tiêu thụ đặc biệt hàng hóa, dịch vụ trong nước</t>
  </si>
  <si>
    <t>- Thuế môn bài</t>
  </si>
  <si>
    <t>- Thuế tài nguyên</t>
  </si>
  <si>
    <t>- Thu khác</t>
  </si>
  <si>
    <t>Thu từ doanh nghiệp nhà nước địa phương</t>
  </si>
  <si>
    <t>Thu từ doanh nghiệp có vốn đầu tư nước ngoài</t>
  </si>
  <si>
    <t>Thu từ khu vực ngoài quốc doanh</t>
  </si>
  <si>
    <t>Lệ phí trước bạ</t>
  </si>
  <si>
    <t xml:space="preserve">Thuế sử dụng đất nông nghiệp </t>
  </si>
  <si>
    <t>Thuế thu nhập đối với người có thu nhập cao</t>
  </si>
  <si>
    <t>Thu phí, lệ phí</t>
  </si>
  <si>
    <t>Các khoản thu về nhà, đất</t>
  </si>
  <si>
    <t>Thu khác ngân sách</t>
  </si>
  <si>
    <t>Thu thuế xuất khẩu, nhập khẩu, thuế TTĐB, thuế giá trị gia tăng hàng nhập khẩu do Hải quan thu</t>
  </si>
  <si>
    <t>Các khoản thu được để lại chi quản lý qua ngân sách nhà nước</t>
  </si>
  <si>
    <t>TỔNG THU NGÂN SÁCH ĐỊA PHƯƠNG</t>
  </si>
  <si>
    <t>Các khoản thu cân đối ngân sách địa phương</t>
  </si>
  <si>
    <t>Các khoản thu hưởng 100%</t>
  </si>
  <si>
    <t>Thu phân chia theo tỷ lệ phần trăm (%) NSĐP được hưởng</t>
  </si>
  <si>
    <t>Các khoản thu được để lại chi quản lý qua NSNN</t>
  </si>
  <si>
    <t>- Tiền thuê mặt đất, mặt nước</t>
  </si>
  <si>
    <t xml:space="preserve">Thuế sử dụng đất phi nông nghiệp </t>
  </si>
  <si>
    <t>Thuế bảo vệ môi trường</t>
  </si>
  <si>
    <t>Thu tại xã</t>
  </si>
  <si>
    <t>Thu tiền cho thuê mặt đất, mặt nước</t>
  </si>
  <si>
    <t>TỔNG CHI NGÂN SÁCH ĐỊA PHƯƠNG</t>
  </si>
  <si>
    <t>Tổng chi cân đối ngân sách địa phương</t>
  </si>
  <si>
    <t>- Chi giáo dục, đào tạo và dạy nghề</t>
  </si>
  <si>
    <t>- Chi khoa học công nghệ</t>
  </si>
  <si>
    <t>Chi trả nợ gốc và lãi huy động đầu tư CSHT theo khoản 3 Điều 8 của Luật NSNN</t>
  </si>
  <si>
    <t>VI</t>
  </si>
  <si>
    <t>Các khoản chi được quản lý qua NSNN</t>
  </si>
  <si>
    <t>Chi đầu tư phát triển từ nguồn xổ số kiến thiết</t>
  </si>
  <si>
    <t>Chi từ nguồn bổ sung có mục tiêu từ ngân sách trung ương</t>
  </si>
  <si>
    <t>TỔNG CHI NGÂN SÁCH CẤP TỈNH</t>
  </si>
  <si>
    <t>Chi đầu tư xây dựng cơ bản</t>
  </si>
  <si>
    <t>Chi đầu tư phát triển khác</t>
  </si>
  <si>
    <t>Chi giáo dục, đào tạo và dạy nghề</t>
  </si>
  <si>
    <t>Chi y tế</t>
  </si>
  <si>
    <t>Chi khoa học và công nghệ</t>
  </si>
  <si>
    <t>Chi văn hóa thông tin</t>
  </si>
  <si>
    <t>Chi phát thanh truyền hình</t>
  </si>
  <si>
    <t>Chi thể dục thể thao</t>
  </si>
  <si>
    <t>Chi đảm bảo xã hội</t>
  </si>
  <si>
    <t>Chi sự nghiệp kinh tế</t>
  </si>
  <si>
    <t>Chi quản lý hành chính</t>
  </si>
  <si>
    <t>Chi bổ sung cho ngân sách cấp dưới</t>
  </si>
  <si>
    <t>Chi sự nghiệp môi trường</t>
  </si>
  <si>
    <t>Chi bổ sung quỹ dự trữ tài chính địa phương</t>
  </si>
  <si>
    <t>VII</t>
  </si>
  <si>
    <t>Chi trợ giá các mặt hàng chính sách</t>
  </si>
  <si>
    <t>Chi tiết theo các khoản thu (theo phân cấp của tỉnh)</t>
  </si>
  <si>
    <t>Huyện, thành phố thuộc tỉnh (kể cả xã, phường, thị trấn)</t>
  </si>
  <si>
    <t>Đơn vị: %</t>
  </si>
  <si>
    <t>- Thu sự nghiệp</t>
  </si>
  <si>
    <t>Thu từ khu vực công thương nghiệp ngoài quốc doanh</t>
  </si>
  <si>
    <t>Thuế nhà đất</t>
  </si>
  <si>
    <t>Thu phí, lệ phí huyện, thành phố (gồm xã, phường, thị trấn) thu</t>
  </si>
  <si>
    <t>Thu khác ngân sách (cấp huyện thu)</t>
  </si>
  <si>
    <t>Thu tiền sử dụng đất (các dự án do cấp huyện, thành phố làm chủ đầu tư)</t>
  </si>
  <si>
    <t>- Thuế TTĐB hàng hóa, dịch vụ trong nước</t>
  </si>
  <si>
    <t>Thu cấp quyền khai thác khoáng sản</t>
  </si>
  <si>
    <t>UBND TỈNH NINH THUẬN</t>
  </si>
  <si>
    <t>Mẫu số 10/CKTC-NSĐP</t>
  </si>
  <si>
    <t>Trong đó: Thu tiền sử dụng đất</t>
  </si>
  <si>
    <t>Mẫu số 11/CKTC-NSĐP</t>
  </si>
  <si>
    <t>Mẫu số 12/CKTC-NSĐP</t>
  </si>
  <si>
    <t>Mẫu số 13/CKTC-NSĐP</t>
  </si>
  <si>
    <t>Mẫu số 14/CKTC-NSĐP</t>
  </si>
  <si>
    <t>Mẫu số 18/CKTC-NSĐP</t>
  </si>
  <si>
    <t>Mẫu số 19/CKTC-NSĐP</t>
  </si>
  <si>
    <t xml:space="preserve">Dự toán </t>
  </si>
  <si>
    <t>Thuế thu nhập cá nhân</t>
  </si>
  <si>
    <t>CÂN ĐỐI DỰ TOÁN NGÂN SÁCH ĐỊA PHƯƠNG NĂM 2016</t>
  </si>
  <si>
    <t>Thu chuyển nguồn ngân sách năm trước</t>
  </si>
  <si>
    <t>Giữ nguồn thực hiện cải cách tiền lương</t>
  </si>
  <si>
    <t>CÂN ĐỐI DỰ TOÁN NGÂN SÁCH CẤP TỈNH VÀ NGÂN SÁCH CỦA HUYỆN, THÀNH PHỐ THUỘC TỈNH NĂM 2016</t>
  </si>
  <si>
    <t>DỰ TOÁN CHI NGÂN SÁCH ĐỊA PHƯƠNG NĂM 2016</t>
  </si>
  <si>
    <t>DỰ TOÁN THU NGÂN SÁCH NHÀ NƯỚC NĂM 2016</t>
  </si>
  <si>
    <t>-Thuế tài nguyên</t>
  </si>
  <si>
    <t>-Thu hồi vốn và thu khác</t>
  </si>
  <si>
    <t>- Thu hồi vốn và thu khác</t>
  </si>
  <si>
    <t>VIII</t>
  </si>
  <si>
    <t>Chi bổ sung Quỹ dự trữ tài chính</t>
  </si>
  <si>
    <t>DỰ TOÁN CHI NGÂN SÁCH CẤP TỈNH THEO TỪNG LĨNH VỰC 
NĂM 2016</t>
  </si>
  <si>
    <t>DỰ TOÁN THU, CHI NGÂN SÁCH CỦA CÁC HUYỆN, THÀNH PHỐ THUỘC TỈNH NĂM 2016</t>
  </si>
  <si>
    <t>TỶ LỆ PHẦN TRĂM (%) PHÂN CHIA CÁC KHOẢN THU CHO NGÂN SÁCH TỪNG HUYỆN, THÀNH PHỐ THUỘC TỈNH NĂM 2016</t>
  </si>
  <si>
    <t>DỰ TOÁN CHI NGÂN SÁCH CẤP TỈNH CHO TỪNG CƠ QUAN, ĐƠN VỊ THUỘC CẤP TỈNH NĂM 2016</t>
  </si>
  <si>
    <t xml:space="preserve">TÊN ĐƠN VỊ </t>
  </si>
  <si>
    <t>Chi thường xuyên, trong đó</t>
  </si>
  <si>
    <t>Trong đó</t>
  </si>
  <si>
    <t>Chi sự nghiệp Y tế</t>
  </si>
  <si>
    <t>Vốn trong nước</t>
  </si>
  <si>
    <t>Vốn ngoài nước</t>
  </si>
  <si>
    <t>Giáo dục và Đào tạo</t>
  </si>
  <si>
    <t>Khoa học công nghệ</t>
  </si>
  <si>
    <t>1</t>
  </si>
  <si>
    <t>VP Đoàn ĐBQH và HĐND tỉnh</t>
  </si>
  <si>
    <t>2</t>
  </si>
  <si>
    <t>Văn phòng UBND tỉnh</t>
  </si>
  <si>
    <t>3</t>
  </si>
  <si>
    <t>Sở Nông nghiệp và PTNT</t>
  </si>
  <si>
    <t>4</t>
  </si>
  <si>
    <t>Sở Kế hoạch và Đầu tư</t>
  </si>
  <si>
    <t>5</t>
  </si>
  <si>
    <t>Sở Tư pháp</t>
  </si>
  <si>
    <t>6</t>
  </si>
  <si>
    <t>Sở Công Thương</t>
  </si>
  <si>
    <t>7</t>
  </si>
  <si>
    <t>Sở Khoa học công nghệ</t>
  </si>
  <si>
    <t>8</t>
  </si>
  <si>
    <t>Sở Tài chính</t>
  </si>
  <si>
    <t>9</t>
  </si>
  <si>
    <t>Sở Xây dựng</t>
  </si>
  <si>
    <t>11</t>
  </si>
  <si>
    <t>Sở Giao thông vận tải</t>
  </si>
  <si>
    <t>12</t>
  </si>
  <si>
    <t>Sở Giáo dục và Đào tạo</t>
  </si>
  <si>
    <t>13</t>
  </si>
  <si>
    <t>Sở Y tế</t>
  </si>
  <si>
    <t>14</t>
  </si>
  <si>
    <t>Sở Lao động thương binh và XH</t>
  </si>
  <si>
    <t>15</t>
  </si>
  <si>
    <t>Sở Nội vụ</t>
  </si>
  <si>
    <t>16</t>
  </si>
  <si>
    <t>Thanh tra tỉnh</t>
  </si>
  <si>
    <t>17</t>
  </si>
  <si>
    <t>Sở Tài nguyên và Môi trường</t>
  </si>
  <si>
    <t>18</t>
  </si>
  <si>
    <t>Sở Thông tin và truyền thông</t>
  </si>
  <si>
    <t>19</t>
  </si>
  <si>
    <t>20</t>
  </si>
  <si>
    <t>Hội Liên hiệp Phụ nữ tỉnh</t>
  </si>
  <si>
    <t>21</t>
  </si>
  <si>
    <t>Hội Nông dân tỉnh</t>
  </si>
  <si>
    <t>22</t>
  </si>
  <si>
    <t>Hội Cựu chiến binh tỉnh</t>
  </si>
  <si>
    <t>23</t>
  </si>
  <si>
    <t xml:space="preserve"> UBND TỈNH NINH THUẬN</t>
  </si>
  <si>
    <t>Sở Văn hóa Thể thao và Du lịch</t>
  </si>
  <si>
    <t>Tỉnh Đoàn thanh niên</t>
  </si>
  <si>
    <t>Liên minh các HTX</t>
  </si>
  <si>
    <t>Sự nghiệp kinh tế</t>
  </si>
  <si>
    <t>Sự nghiệp Giáo dục và Đào tạo</t>
  </si>
  <si>
    <t>Sự nghiệp Khoa học và Công nghệ</t>
  </si>
  <si>
    <t>Dự toán chi ngân sách huyện, thành phố</t>
  </si>
  <si>
    <t>Tổng thu ngân sách huyện, TP hưởng theo phân cấp</t>
  </si>
  <si>
    <t>Mẫu số 16/CKTC-NSĐP</t>
  </si>
  <si>
    <t>ĐVT: triệu đồng</t>
  </si>
</sst>
</file>

<file path=xl/styles.xml><?xml version="1.0" encoding="utf-8"?>
<styleSheet xmlns="http://schemas.openxmlformats.org/spreadsheetml/2006/main">
  <numFmts count="1">
    <numFmt numFmtId="164" formatCode="#,###"/>
  </numFmts>
  <fonts count="16">
    <font>
      <sz val="11"/>
      <color theme="1"/>
      <name val="Calibri"/>
      <family val="2"/>
      <scheme val="minor"/>
    </font>
    <font>
      <b/>
      <sz val="13"/>
      <color theme="1"/>
      <name val="Cambria"/>
      <family val="1"/>
      <charset val="163"/>
      <scheme val="major"/>
    </font>
    <font>
      <i/>
      <sz val="13"/>
      <color theme="1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VNI-Times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3" fontId="1" fillId="0" borderId="0" xfId="0" applyNumberFormat="1" applyFont="1" applyFill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0" fontId="3" fillId="0" borderId="0" xfId="0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3" fontId="3" fillId="0" borderId="2" xfId="0" applyNumberFormat="1" applyFont="1" applyFill="1" applyBorder="1" applyAlignment="1">
      <alignment vertical="center"/>
    </xf>
    <xf numFmtId="0" fontId="2" fillId="0" borderId="0" xfId="0" applyFont="1" applyFill="1"/>
    <xf numFmtId="0" fontId="3" fillId="0" borderId="2" xfId="0" quotePrefix="1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3" fontId="3" fillId="0" borderId="3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 wrapText="1"/>
    </xf>
    <xf numFmtId="3" fontId="3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 wrapText="1"/>
    </xf>
    <xf numFmtId="3" fontId="1" fillId="0" borderId="5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3" fontId="2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3" fontId="1" fillId="0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3" fontId="3" fillId="0" borderId="0" xfId="0" applyNumberFormat="1" applyFont="1" applyFill="1" applyAlignment="1">
      <alignment horizontal="right" vertical="center"/>
    </xf>
    <xf numFmtId="0" fontId="3" fillId="0" borderId="3" xfId="0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10" fillId="0" borderId="0" xfId="0" applyFont="1"/>
    <xf numFmtId="0" fontId="8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2" xfId="0" applyFont="1" applyBorder="1" applyAlignment="1">
      <alignment vertical="center" wrapText="1"/>
    </xf>
    <xf numFmtId="3" fontId="8" fillId="0" borderId="2" xfId="0" applyNumberFormat="1" applyFont="1" applyBorder="1" applyAlignment="1">
      <alignment horizontal="right" vertical="center"/>
    </xf>
    <xf numFmtId="0" fontId="8" fillId="0" borderId="0" xfId="0" applyFont="1"/>
    <xf numFmtId="0" fontId="8" fillId="0" borderId="3" xfId="0" applyFont="1" applyBorder="1" applyAlignment="1">
      <alignment vertical="center" wrapText="1"/>
    </xf>
    <xf numFmtId="3" fontId="8" fillId="0" borderId="3" xfId="0" applyNumberFormat="1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center" wrapText="1"/>
    </xf>
    <xf numFmtId="3" fontId="10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vertical="center" wrapText="1"/>
    </xf>
    <xf numFmtId="3" fontId="8" fillId="0" borderId="5" xfId="0" applyNumberFormat="1" applyFont="1" applyBorder="1" applyAlignment="1">
      <alignment horizontal="right" vertical="center"/>
    </xf>
    <xf numFmtId="3" fontId="8" fillId="0" borderId="5" xfId="0" applyNumberFormat="1" applyFont="1" applyBorder="1" applyAlignment="1">
      <alignment vertical="center"/>
    </xf>
    <xf numFmtId="0" fontId="8" fillId="0" borderId="2" xfId="0" applyFont="1" applyBorder="1" applyAlignment="1">
      <alignment horizontal="center"/>
    </xf>
    <xf numFmtId="0" fontId="8" fillId="0" borderId="2" xfId="0" quotePrefix="1" applyFont="1" applyBorder="1" applyAlignment="1">
      <alignment vertical="center" wrapText="1"/>
    </xf>
    <xf numFmtId="0" fontId="8" fillId="0" borderId="2" xfId="0" applyFont="1" applyBorder="1"/>
    <xf numFmtId="0" fontId="8" fillId="0" borderId="3" xfId="0" applyFont="1" applyBorder="1" applyAlignment="1">
      <alignment horizontal="center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vertical="center" wrapText="1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vertical="center" wrapText="1"/>
    </xf>
    <xf numFmtId="3" fontId="6" fillId="0" borderId="0" xfId="0" applyNumberFormat="1" applyFont="1" applyFill="1" applyAlignment="1">
      <alignment vertical="center"/>
    </xf>
    <xf numFmtId="0" fontId="6" fillId="0" borderId="0" xfId="0" applyFont="1" applyFill="1"/>
    <xf numFmtId="0" fontId="11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 wrapText="1"/>
    </xf>
    <xf numFmtId="3" fontId="11" fillId="0" borderId="6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 wrapText="1"/>
    </xf>
    <xf numFmtId="3" fontId="11" fillId="0" borderId="5" xfId="0" applyNumberFormat="1" applyFont="1" applyFill="1" applyBorder="1" applyAlignment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3" fontId="11" fillId="0" borderId="2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3" fontId="6" fillId="0" borderId="2" xfId="0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vertical="center" wrapText="1"/>
    </xf>
    <xf numFmtId="3" fontId="11" fillId="0" borderId="3" xfId="0" applyNumberFormat="1" applyFont="1" applyFill="1" applyBorder="1" applyAlignment="1">
      <alignment vertical="center"/>
    </xf>
    <xf numFmtId="3" fontId="12" fillId="0" borderId="2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vertical="center" wrapText="1"/>
    </xf>
    <xf numFmtId="3" fontId="12" fillId="0" borderId="7" xfId="0" applyNumberFormat="1" applyFont="1" applyFill="1" applyBorder="1" applyAlignment="1">
      <alignment vertical="center"/>
    </xf>
    <xf numFmtId="0" fontId="11" fillId="0" borderId="5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0" xfId="0" applyFont="1" applyFill="1"/>
    <xf numFmtId="0" fontId="6" fillId="0" borderId="7" xfId="0" applyFont="1" applyFill="1" applyBorder="1" applyAlignment="1">
      <alignment horizontal="center"/>
    </xf>
    <xf numFmtId="3" fontId="6" fillId="0" borderId="7" xfId="0" applyNumberFormat="1" applyFont="1" applyFill="1" applyBorder="1" applyAlignment="1">
      <alignment vertical="center"/>
    </xf>
    <xf numFmtId="0" fontId="11" fillId="0" borderId="3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15" fillId="0" borderId="0" xfId="0" applyFont="1"/>
    <xf numFmtId="0" fontId="14" fillId="0" borderId="0" xfId="0" applyFont="1" applyAlignment="1">
      <alignment horizontal="center"/>
    </xf>
    <xf numFmtId="0" fontId="14" fillId="0" borderId="2" xfId="0" quotePrefix="1" applyFont="1" applyBorder="1" applyAlignment="1">
      <alignment horizontal="center"/>
    </xf>
    <xf numFmtId="0" fontId="14" fillId="0" borderId="2" xfId="0" applyFont="1" applyBorder="1"/>
    <xf numFmtId="164" fontId="14" fillId="0" borderId="2" xfId="0" applyNumberFormat="1" applyFont="1" applyFill="1" applyBorder="1"/>
    <xf numFmtId="164" fontId="14" fillId="0" borderId="2" xfId="0" applyNumberFormat="1" applyFont="1" applyBorder="1"/>
    <xf numFmtId="164" fontId="14" fillId="2" borderId="2" xfId="0" applyNumberFormat="1" applyFont="1" applyFill="1" applyBorder="1"/>
    <xf numFmtId="0" fontId="14" fillId="0" borderId="3" xfId="0" quotePrefix="1" applyFont="1" applyBorder="1" applyAlignment="1">
      <alignment horizontal="center"/>
    </xf>
    <xf numFmtId="0" fontId="14" fillId="0" borderId="3" xfId="0" applyFont="1" applyBorder="1"/>
    <xf numFmtId="164" fontId="14" fillId="0" borderId="3" xfId="0" applyNumberFormat="1" applyFont="1" applyFill="1" applyBorder="1"/>
    <xf numFmtId="164" fontId="14" fillId="2" borderId="3" xfId="0" applyNumberFormat="1" applyFont="1" applyFill="1" applyBorder="1"/>
    <xf numFmtId="0" fontId="14" fillId="0" borderId="0" xfId="0" applyFont="1"/>
    <xf numFmtId="0" fontId="11" fillId="0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3" fontId="7" fillId="0" borderId="5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3" fontId="8" fillId="0" borderId="2" xfId="0" applyNumberFormat="1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3" fontId="8" fillId="0" borderId="3" xfId="0" applyNumberFormat="1" applyFont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1" fillId="0" borderId="0" xfId="0" applyFont="1" applyFill="1" applyAlignment="1">
      <alignment horizontal="center" vertical="center" wrapText="1"/>
    </xf>
    <xf numFmtId="0" fontId="2" fillId="0" borderId="8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horizontal="center" vertical="center" wrapText="1"/>
    </xf>
    <xf numFmtId="0" fontId="12" fillId="0" borderId="8" xfId="0" applyFont="1" applyFill="1" applyBorder="1" applyAlignment="1">
      <alignment horizontal="right" vertical="center" wrapText="1"/>
    </xf>
    <xf numFmtId="0" fontId="13" fillId="0" borderId="0" xfId="0" applyFont="1" applyAlignmen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center" vertical="center" wrapText="1"/>
    </xf>
    <xf numFmtId="3" fontId="8" fillId="0" borderId="12" xfId="0" applyNumberFormat="1" applyFont="1" applyBorder="1" applyAlignment="1">
      <alignment horizontal="center" vertical="center" wrapText="1"/>
    </xf>
    <xf numFmtId="3" fontId="8" fillId="0" borderId="9" xfId="0" applyNumberFormat="1" applyFont="1" applyBorder="1" applyAlignment="1">
      <alignment horizontal="center" vertical="center" wrapText="1"/>
    </xf>
    <xf numFmtId="3" fontId="8" fillId="0" borderId="10" xfId="0" applyNumberFormat="1" applyFont="1" applyBorder="1" applyAlignment="1">
      <alignment horizontal="center" vertical="center" wrapText="1"/>
    </xf>
    <xf numFmtId="3" fontId="8" fillId="0" borderId="11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right" vertical="center" wrapText="1"/>
    </xf>
    <xf numFmtId="0" fontId="14" fillId="0" borderId="8" xfId="0" applyFont="1" applyBorder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?><Relationships xmlns="http://schemas.openxmlformats.org/package/2006/relationships"><Relationship Target="worksheets/sheet8.xml" Type="http://schemas.openxmlformats.org/officeDocument/2006/relationships/worksheet" Id="rId8"></Relationship><Relationship Target="worksheets/sheet3.xml" Type="http://schemas.openxmlformats.org/officeDocument/2006/relationships/worksheet" Id="rId3"></Relationship><Relationship Target="worksheets/sheet7.xml" Type="http://schemas.openxmlformats.org/officeDocument/2006/relationships/worksheet" Id="rId7"></Relationship><Relationship Target="calcChain.xml" Type="http://schemas.openxmlformats.org/officeDocument/2006/relationships/calcChain" Id="rId12"></Relationship><Relationship Target="worksheets/sheet2.xml" Type="http://schemas.openxmlformats.org/officeDocument/2006/relationships/worksheet" Id="rId2"></Relationship><Relationship Target="worksheets/sheet1.xml" Type="http://schemas.openxmlformats.org/officeDocument/2006/relationships/worksheet" Id="rId1"></Relationship><Relationship Target="worksheets/sheet6.xml" Type="http://schemas.openxmlformats.org/officeDocument/2006/relationships/worksheet" Id="rId6"></Relationship><Relationship Target="sharedStrings.xml" Type="http://schemas.openxmlformats.org/officeDocument/2006/relationships/sharedStrings" Id="rId11"></Relationship><Relationship Target="worksheets/sheet5.xml" Type="http://schemas.openxmlformats.org/officeDocument/2006/relationships/worksheet" Id="rId5"></Relationship><Relationship Target="styles.xml" Type="http://schemas.openxmlformats.org/officeDocument/2006/relationships/styles" Id="rId10"></Relationship><Relationship Target="worksheets/sheet4.xml" Type="http://schemas.openxmlformats.org/officeDocument/2006/relationships/worksheet" Id="rId4"></Relationship><Relationship Target="theme/theme1.xml" Type="http://schemas.openxmlformats.org/officeDocument/2006/relationships/theme" Id="rId9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31"/>
  <sheetViews>
    <sheetView workbookViewId="0">
      <selection activeCell="L7" sqref="L7"/>
    </sheetView>
  </sheetViews>
  <sheetFormatPr defaultColWidth="9" defaultRowHeight="16.5"/>
  <cols>
    <col min="1" max="1" width="5.5703125" style="18" customWidth="1"/>
    <col min="2" max="2" width="55.7109375" style="14" customWidth="1"/>
    <col min="3" max="3" width="22.42578125" style="15" customWidth="1"/>
    <col min="4" max="16384" width="9" style="4"/>
  </cols>
  <sheetData>
    <row r="1" spans="1:3" s="2" customFormat="1">
      <c r="A1" s="19" t="s">
        <v>132</v>
      </c>
      <c r="B1" s="3"/>
      <c r="C1" s="30" t="s">
        <v>133</v>
      </c>
    </row>
    <row r="2" spans="1:3" s="2" customFormat="1">
      <c r="A2" s="16"/>
      <c r="B2" s="3"/>
      <c r="C2" s="1"/>
    </row>
    <row r="3" spans="1:3" s="2" customFormat="1" ht="16.5" customHeight="1">
      <c r="A3" s="130" t="s">
        <v>143</v>
      </c>
      <c r="B3" s="130"/>
      <c r="C3" s="130"/>
    </row>
    <row r="5" spans="1:3" ht="16.5" customHeight="1">
      <c r="A5" s="131" t="s">
        <v>0</v>
      </c>
      <c r="B5" s="131"/>
      <c r="C5" s="131"/>
    </row>
    <row r="6" spans="1:3">
      <c r="A6" s="5" t="s">
        <v>1</v>
      </c>
      <c r="B6" s="6" t="s">
        <v>2</v>
      </c>
      <c r="C6" s="7" t="s">
        <v>141</v>
      </c>
    </row>
    <row r="7" spans="1:3" s="2" customFormat="1">
      <c r="A7" s="20" t="s">
        <v>4</v>
      </c>
      <c r="B7" s="21" t="s">
        <v>5</v>
      </c>
      <c r="C7" s="22">
        <f>C8+C9+C10</f>
        <v>2000000</v>
      </c>
    </row>
    <row r="8" spans="1:3">
      <c r="A8" s="17">
        <v>1</v>
      </c>
      <c r="B8" s="8" t="s">
        <v>8</v>
      </c>
      <c r="C8" s="9">
        <v>1750000</v>
      </c>
    </row>
    <row r="9" spans="1:3">
      <c r="A9" s="17">
        <v>2</v>
      </c>
      <c r="B9" s="8" t="s">
        <v>22</v>
      </c>
      <c r="C9" s="9">
        <v>150000</v>
      </c>
    </row>
    <row r="10" spans="1:3">
      <c r="A10" s="17">
        <v>3</v>
      </c>
      <c r="B10" s="8" t="s">
        <v>24</v>
      </c>
      <c r="C10" s="9">
        <v>100000</v>
      </c>
    </row>
    <row r="11" spans="1:3" s="10" customFormat="1">
      <c r="A11" s="23"/>
      <c r="B11" s="24" t="s">
        <v>25</v>
      </c>
      <c r="C11" s="25">
        <v>70000</v>
      </c>
    </row>
    <row r="12" spans="1:3" s="2" customFormat="1">
      <c r="A12" s="26" t="s">
        <v>6</v>
      </c>
      <c r="B12" s="27" t="s">
        <v>9</v>
      </c>
      <c r="C12" s="28">
        <f>C13+C16+C19+C20</f>
        <v>3657666</v>
      </c>
    </row>
    <row r="13" spans="1:3">
      <c r="A13" s="17">
        <v>1</v>
      </c>
      <c r="B13" s="8" t="s">
        <v>10</v>
      </c>
      <c r="C13" s="9">
        <f>C14+C15</f>
        <v>1723060</v>
      </c>
    </row>
    <row r="14" spans="1:3">
      <c r="A14" s="17"/>
      <c r="B14" s="11" t="s">
        <v>11</v>
      </c>
      <c r="C14" s="25">
        <v>228970</v>
      </c>
    </row>
    <row r="15" spans="1:3" ht="33">
      <c r="A15" s="17"/>
      <c r="B15" s="11" t="s">
        <v>12</v>
      </c>
      <c r="C15" s="25">
        <v>1494090</v>
      </c>
    </row>
    <row r="16" spans="1:3">
      <c r="A16" s="17">
        <v>2</v>
      </c>
      <c r="B16" s="8" t="s">
        <v>13</v>
      </c>
      <c r="C16" s="9">
        <f>C17+C18</f>
        <v>1704252</v>
      </c>
    </row>
    <row r="17" spans="1:3">
      <c r="A17" s="17"/>
      <c r="B17" s="11" t="s">
        <v>14</v>
      </c>
      <c r="C17" s="25">
        <v>966827</v>
      </c>
    </row>
    <row r="18" spans="1:3">
      <c r="A18" s="17"/>
      <c r="B18" s="11" t="s">
        <v>15</v>
      </c>
      <c r="C18" s="25">
        <v>737425</v>
      </c>
    </row>
    <row r="19" spans="1:3">
      <c r="A19" s="17">
        <v>3</v>
      </c>
      <c r="B19" s="8" t="s">
        <v>24</v>
      </c>
      <c r="C19" s="9">
        <v>100000</v>
      </c>
    </row>
    <row r="20" spans="1:3">
      <c r="A20" s="17">
        <v>4</v>
      </c>
      <c r="B20" s="8" t="s">
        <v>144</v>
      </c>
      <c r="C20" s="9">
        <v>130354</v>
      </c>
    </row>
    <row r="21" spans="1:3" s="2" customFormat="1">
      <c r="A21" s="26" t="s">
        <v>7</v>
      </c>
      <c r="B21" s="27" t="s">
        <v>16</v>
      </c>
      <c r="C21" s="28">
        <f>C22+C23+C24+C25+C26+C27+C28+C30</f>
        <v>3657666</v>
      </c>
    </row>
    <row r="22" spans="1:3">
      <c r="A22" s="17">
        <v>1</v>
      </c>
      <c r="B22" s="8" t="s">
        <v>17</v>
      </c>
      <c r="C22" s="9">
        <v>223800</v>
      </c>
    </row>
    <row r="23" spans="1:3">
      <c r="A23" s="17">
        <v>2</v>
      </c>
      <c r="B23" s="8" t="s">
        <v>18</v>
      </c>
      <c r="C23" s="9">
        <v>2363471</v>
      </c>
    </row>
    <row r="24" spans="1:3" ht="33">
      <c r="A24" s="17">
        <v>3</v>
      </c>
      <c r="B24" s="8" t="s">
        <v>19</v>
      </c>
      <c r="C24" s="9">
        <v>154500</v>
      </c>
    </row>
    <row r="25" spans="1:3">
      <c r="A25" s="17">
        <v>4</v>
      </c>
      <c r="B25" s="8" t="s">
        <v>145</v>
      </c>
      <c r="C25" s="9">
        <v>22500</v>
      </c>
    </row>
    <row r="26" spans="1:3">
      <c r="A26" s="17">
        <v>5</v>
      </c>
      <c r="B26" s="8" t="s">
        <v>20</v>
      </c>
      <c r="C26" s="9">
        <v>1000</v>
      </c>
    </row>
    <row r="27" spans="1:3">
      <c r="A27" s="17">
        <v>6</v>
      </c>
      <c r="B27" s="8" t="s">
        <v>21</v>
      </c>
      <c r="C27" s="9">
        <v>54970</v>
      </c>
    </row>
    <row r="28" spans="1:3" ht="33">
      <c r="A28" s="17">
        <v>7</v>
      </c>
      <c r="B28" s="8" t="s">
        <v>26</v>
      </c>
      <c r="C28" s="9">
        <v>100000</v>
      </c>
    </row>
    <row r="29" spans="1:3" s="10" customFormat="1">
      <c r="A29" s="29"/>
      <c r="B29" s="24" t="s">
        <v>27</v>
      </c>
      <c r="C29" s="25">
        <v>70000</v>
      </c>
    </row>
    <row r="30" spans="1:3" ht="33">
      <c r="A30" s="31">
        <v>8</v>
      </c>
      <c r="B30" s="12" t="s">
        <v>28</v>
      </c>
      <c r="C30" s="13">
        <v>737425</v>
      </c>
    </row>
    <row r="31" spans="1:3">
      <c r="C31" s="68"/>
    </row>
  </sheetData>
  <mergeCells count="2">
    <mergeCell ref="A3:C3"/>
    <mergeCell ref="A5:C5"/>
  </mergeCells>
  <printOptions horizontalCentered="1"/>
  <pageMargins left="0.17" right="0.17" top="0.70866141732283505" bottom="0.511811023622047" header="0.31496062992126" footer="0.23622047244094499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C34"/>
  <sheetViews>
    <sheetView topLeftCell="A16" workbookViewId="0">
      <selection activeCell="L7" sqref="L7"/>
    </sheetView>
  </sheetViews>
  <sheetFormatPr defaultColWidth="9" defaultRowHeight="16.5"/>
  <cols>
    <col min="1" max="1" width="5.5703125" style="66" customWidth="1"/>
    <col min="2" max="2" width="56.85546875" style="67" customWidth="1"/>
    <col min="3" max="3" width="18.7109375" style="68" customWidth="1"/>
    <col min="4" max="16384" width="9" style="69"/>
  </cols>
  <sheetData>
    <row r="1" spans="1:3" s="62" customFormat="1">
      <c r="A1" s="60" t="s">
        <v>132</v>
      </c>
      <c r="B1" s="61"/>
      <c r="C1" s="32" t="s">
        <v>135</v>
      </c>
    </row>
    <row r="2" spans="1:3" s="62" customFormat="1">
      <c r="A2" s="63"/>
      <c r="B2" s="61"/>
      <c r="C2" s="64"/>
    </row>
    <row r="3" spans="1:3" s="65" customFormat="1" ht="42" customHeight="1">
      <c r="A3" s="132" t="s">
        <v>146</v>
      </c>
      <c r="B3" s="132"/>
      <c r="C3" s="132"/>
    </row>
    <row r="5" spans="1:3" ht="16.5" customHeight="1">
      <c r="A5" s="133" t="s">
        <v>0</v>
      </c>
      <c r="B5" s="133"/>
      <c r="C5" s="133"/>
    </row>
    <row r="6" spans="1:3">
      <c r="A6" s="87" t="s">
        <v>1</v>
      </c>
      <c r="B6" s="88" t="s">
        <v>2</v>
      </c>
      <c r="C6" s="89" t="s">
        <v>141</v>
      </c>
    </row>
    <row r="7" spans="1:3" s="62" customFormat="1">
      <c r="A7" s="73" t="s">
        <v>29</v>
      </c>
      <c r="B7" s="74" t="s">
        <v>30</v>
      </c>
      <c r="C7" s="75"/>
    </row>
    <row r="8" spans="1:3" s="62" customFormat="1">
      <c r="A8" s="76" t="s">
        <v>4</v>
      </c>
      <c r="B8" s="77" t="s">
        <v>32</v>
      </c>
      <c r="C8" s="78">
        <f>C9+C12+C15+C16</f>
        <v>2955955</v>
      </c>
    </row>
    <row r="9" spans="1:3">
      <c r="A9" s="79">
        <v>1</v>
      </c>
      <c r="B9" s="80" t="s">
        <v>33</v>
      </c>
      <c r="C9" s="81">
        <f>C10+C11</f>
        <v>1088288</v>
      </c>
    </row>
    <row r="10" spans="1:3">
      <c r="A10" s="79"/>
      <c r="B10" s="90" t="s">
        <v>34</v>
      </c>
      <c r="C10" s="86">
        <v>306040</v>
      </c>
    </row>
    <row r="11" spans="1:3" ht="33">
      <c r="A11" s="79"/>
      <c r="B11" s="90" t="s">
        <v>35</v>
      </c>
      <c r="C11" s="86">
        <v>782248</v>
      </c>
    </row>
    <row r="12" spans="1:3">
      <c r="A12" s="79">
        <v>2</v>
      </c>
      <c r="B12" s="80" t="s">
        <v>13</v>
      </c>
      <c r="C12" s="81">
        <f>C13+C14</f>
        <v>1704252</v>
      </c>
    </row>
    <row r="13" spans="1:3">
      <c r="A13" s="79"/>
      <c r="B13" s="90" t="s">
        <v>14</v>
      </c>
      <c r="C13" s="86">
        <v>966827</v>
      </c>
    </row>
    <row r="14" spans="1:3">
      <c r="A14" s="79"/>
      <c r="B14" s="90" t="s">
        <v>15</v>
      </c>
      <c r="C14" s="86">
        <v>737425</v>
      </c>
    </row>
    <row r="15" spans="1:3">
      <c r="A15" s="79">
        <v>3</v>
      </c>
      <c r="B15" s="80" t="s">
        <v>46</v>
      </c>
      <c r="C15" s="81">
        <v>86400</v>
      </c>
    </row>
    <row r="16" spans="1:3">
      <c r="A16" s="79">
        <v>4</v>
      </c>
      <c r="B16" s="80" t="s">
        <v>144</v>
      </c>
      <c r="C16" s="81">
        <v>77015</v>
      </c>
    </row>
    <row r="17" spans="1:3" s="62" customFormat="1">
      <c r="A17" s="76" t="s">
        <v>6</v>
      </c>
      <c r="B17" s="77" t="s">
        <v>36</v>
      </c>
      <c r="C17" s="78">
        <f>C18+C19</f>
        <v>2955955</v>
      </c>
    </row>
    <row r="18" spans="1:3" ht="33">
      <c r="A18" s="79">
        <v>1</v>
      </c>
      <c r="B18" s="80" t="s">
        <v>37</v>
      </c>
      <c r="C18" s="81">
        <v>2322791</v>
      </c>
    </row>
    <row r="19" spans="1:3">
      <c r="A19" s="79">
        <v>2</v>
      </c>
      <c r="B19" s="80" t="s">
        <v>38</v>
      </c>
      <c r="C19" s="81">
        <f>SUM(C20:C22)</f>
        <v>633164</v>
      </c>
    </row>
    <row r="20" spans="1:3">
      <c r="A20" s="79"/>
      <c r="B20" s="90" t="s">
        <v>14</v>
      </c>
      <c r="C20" s="86">
        <v>356488</v>
      </c>
    </row>
    <row r="21" spans="1:3">
      <c r="A21" s="79"/>
      <c r="B21" s="90" t="s">
        <v>15</v>
      </c>
      <c r="C21" s="86">
        <v>36884</v>
      </c>
    </row>
    <row r="22" spans="1:3">
      <c r="A22" s="79"/>
      <c r="B22" s="90" t="s">
        <v>23</v>
      </c>
      <c r="C22" s="86">
        <v>239792</v>
      </c>
    </row>
    <row r="23" spans="1:3" s="62" customFormat="1" ht="49.5">
      <c r="A23" s="76" t="s">
        <v>31</v>
      </c>
      <c r="B23" s="77" t="s">
        <v>39</v>
      </c>
      <c r="C23" s="78"/>
    </row>
    <row r="24" spans="1:3" s="62" customFormat="1">
      <c r="A24" s="76" t="s">
        <v>4</v>
      </c>
      <c r="B24" s="77" t="s">
        <v>40</v>
      </c>
      <c r="C24" s="78">
        <f>C25+C28+C32+C33</f>
        <v>1334875</v>
      </c>
    </row>
    <row r="25" spans="1:3">
      <c r="A25" s="79">
        <v>1</v>
      </c>
      <c r="B25" s="80" t="s">
        <v>41</v>
      </c>
      <c r="C25" s="81">
        <f>C26+C27</f>
        <v>634772</v>
      </c>
    </row>
    <row r="26" spans="1:3">
      <c r="A26" s="79"/>
      <c r="B26" s="90" t="s">
        <v>42</v>
      </c>
      <c r="C26" s="86">
        <v>281990</v>
      </c>
    </row>
    <row r="27" spans="1:3" ht="33">
      <c r="A27" s="79"/>
      <c r="B27" s="90" t="s">
        <v>43</v>
      </c>
      <c r="C27" s="86">
        <v>352782</v>
      </c>
    </row>
    <row r="28" spans="1:3">
      <c r="A28" s="79">
        <v>2</v>
      </c>
      <c r="B28" s="80" t="s">
        <v>44</v>
      </c>
      <c r="C28" s="81">
        <f>C29+C30+C31</f>
        <v>633164</v>
      </c>
    </row>
    <row r="29" spans="1:3">
      <c r="A29" s="79"/>
      <c r="B29" s="90" t="s">
        <v>14</v>
      </c>
      <c r="C29" s="86">
        <v>356488</v>
      </c>
    </row>
    <row r="30" spans="1:3">
      <c r="A30" s="79"/>
      <c r="B30" s="90" t="s">
        <v>15</v>
      </c>
      <c r="C30" s="86">
        <v>36884</v>
      </c>
    </row>
    <row r="31" spans="1:3">
      <c r="A31" s="79"/>
      <c r="B31" s="90" t="s">
        <v>23</v>
      </c>
      <c r="C31" s="86">
        <v>239792</v>
      </c>
    </row>
    <row r="32" spans="1:3">
      <c r="A32" s="79">
        <v>3</v>
      </c>
      <c r="B32" s="80" t="s">
        <v>46</v>
      </c>
      <c r="C32" s="86">
        <v>13600</v>
      </c>
    </row>
    <row r="33" spans="1:3">
      <c r="A33" s="91">
        <v>4</v>
      </c>
      <c r="B33" s="92" t="s">
        <v>144</v>
      </c>
      <c r="C33" s="93">
        <v>53339</v>
      </c>
    </row>
    <row r="34" spans="1:3" s="62" customFormat="1">
      <c r="A34" s="83" t="s">
        <v>6</v>
      </c>
      <c r="B34" s="84" t="s">
        <v>45</v>
      </c>
      <c r="C34" s="85">
        <v>1334875</v>
      </c>
    </row>
  </sheetData>
  <mergeCells count="2">
    <mergeCell ref="A3:C3"/>
    <mergeCell ref="A5:C5"/>
  </mergeCells>
  <printOptions horizontalCentered="1"/>
  <pageMargins left="0.23" right="0.17" top="0.70866141732283505" bottom="0.511811023622047" header="0.31496062992126" footer="0.23622047244094499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C59"/>
  <sheetViews>
    <sheetView topLeftCell="A40" workbookViewId="0">
      <selection activeCell="L7" sqref="L7"/>
    </sheetView>
  </sheetViews>
  <sheetFormatPr defaultColWidth="9" defaultRowHeight="16.5"/>
  <cols>
    <col min="1" max="1" width="5.5703125" style="66" customWidth="1"/>
    <col min="2" max="2" width="55.5703125" style="67" customWidth="1"/>
    <col min="3" max="3" width="17.140625" style="68" customWidth="1"/>
    <col min="4" max="16384" width="9" style="69"/>
  </cols>
  <sheetData>
    <row r="1" spans="1:3" s="62" customFormat="1">
      <c r="A1" s="60" t="s">
        <v>132</v>
      </c>
      <c r="B1" s="61"/>
      <c r="C1" s="32" t="s">
        <v>136</v>
      </c>
    </row>
    <row r="2" spans="1:3" s="62" customFormat="1">
      <c r="A2" s="63"/>
      <c r="B2" s="61"/>
      <c r="C2" s="64"/>
    </row>
    <row r="3" spans="1:3" s="65" customFormat="1" ht="16.5" customHeight="1">
      <c r="A3" s="132" t="s">
        <v>148</v>
      </c>
      <c r="B3" s="132"/>
      <c r="C3" s="132"/>
    </row>
    <row r="5" spans="1:3" ht="16.5" customHeight="1">
      <c r="A5" s="133" t="s">
        <v>0</v>
      </c>
      <c r="B5" s="133"/>
      <c r="C5" s="133"/>
    </row>
    <row r="6" spans="1:3">
      <c r="A6" s="87" t="s">
        <v>1</v>
      </c>
      <c r="B6" s="88" t="s">
        <v>2</v>
      </c>
      <c r="C6" s="89" t="s">
        <v>3</v>
      </c>
    </row>
    <row r="7" spans="1:3" s="62" customFormat="1" ht="33">
      <c r="A7" s="94"/>
      <c r="B7" s="74" t="s">
        <v>64</v>
      </c>
      <c r="C7" s="75">
        <f>C8+C51</f>
        <v>2000000</v>
      </c>
    </row>
    <row r="8" spans="1:3" s="62" customFormat="1" ht="23.25" customHeight="1">
      <c r="A8" s="76" t="s">
        <v>29</v>
      </c>
      <c r="B8" s="77" t="s">
        <v>65</v>
      </c>
      <c r="C8" s="78">
        <f>C9+C50</f>
        <v>1900000</v>
      </c>
    </row>
    <row r="9" spans="1:3" s="62" customFormat="1">
      <c r="A9" s="95" t="s">
        <v>4</v>
      </c>
      <c r="B9" s="77" t="s">
        <v>66</v>
      </c>
      <c r="C9" s="78">
        <f>C10+C17+C24+C31+C38+C39+C40+C41+C42+C43+C44+C45+C47+C48+C49</f>
        <v>1750000</v>
      </c>
    </row>
    <row r="10" spans="1:3">
      <c r="A10" s="96">
        <v>1</v>
      </c>
      <c r="B10" s="80" t="s">
        <v>67</v>
      </c>
      <c r="C10" s="81">
        <f>SUM(C11:C16)</f>
        <v>690000</v>
      </c>
    </row>
    <row r="11" spans="1:3">
      <c r="A11" s="96"/>
      <c r="B11" s="90" t="s">
        <v>68</v>
      </c>
      <c r="C11" s="86">
        <v>180000</v>
      </c>
    </row>
    <row r="12" spans="1:3">
      <c r="A12" s="96"/>
      <c r="B12" s="90" t="s">
        <v>69</v>
      </c>
      <c r="C12" s="86">
        <v>54000</v>
      </c>
    </row>
    <row r="13" spans="1:3">
      <c r="A13" s="96"/>
      <c r="B13" s="90" t="s">
        <v>70</v>
      </c>
      <c r="C13" s="86">
        <v>455400</v>
      </c>
    </row>
    <row r="14" spans="1:3">
      <c r="A14" s="96"/>
      <c r="B14" s="90" t="s">
        <v>71</v>
      </c>
      <c r="C14" s="86">
        <v>180</v>
      </c>
    </row>
    <row r="15" spans="1:3">
      <c r="A15" s="96"/>
      <c r="B15" s="90" t="s">
        <v>149</v>
      </c>
      <c r="C15" s="86">
        <v>400</v>
      </c>
    </row>
    <row r="16" spans="1:3">
      <c r="A16" s="96"/>
      <c r="B16" s="90" t="s">
        <v>150</v>
      </c>
      <c r="C16" s="86">
        <v>20</v>
      </c>
    </row>
    <row r="17" spans="1:3">
      <c r="A17" s="96">
        <v>2</v>
      </c>
      <c r="B17" s="80" t="s">
        <v>74</v>
      </c>
      <c r="C17" s="81">
        <f>SUM(C18:C23)</f>
        <v>75000</v>
      </c>
    </row>
    <row r="18" spans="1:3">
      <c r="A18" s="96"/>
      <c r="B18" s="90" t="s">
        <v>68</v>
      </c>
      <c r="C18" s="86">
        <v>54200</v>
      </c>
    </row>
    <row r="19" spans="1:3">
      <c r="A19" s="96"/>
      <c r="B19" s="90" t="s">
        <v>69</v>
      </c>
      <c r="C19" s="86">
        <v>18000</v>
      </c>
    </row>
    <row r="20" spans="1:3">
      <c r="A20" s="96"/>
      <c r="B20" s="90" t="s">
        <v>70</v>
      </c>
      <c r="C20" s="86">
        <v>60</v>
      </c>
    </row>
    <row r="21" spans="1:3">
      <c r="A21" s="96"/>
      <c r="B21" s="90" t="s">
        <v>71</v>
      </c>
      <c r="C21" s="86">
        <v>250</v>
      </c>
    </row>
    <row r="22" spans="1:3">
      <c r="A22" s="96"/>
      <c r="B22" s="90" t="s">
        <v>72</v>
      </c>
      <c r="C22" s="86">
        <v>2300</v>
      </c>
    </row>
    <row r="23" spans="1:3">
      <c r="A23" s="96"/>
      <c r="B23" s="90" t="s">
        <v>151</v>
      </c>
      <c r="C23" s="86">
        <v>190</v>
      </c>
    </row>
    <row r="24" spans="1:3">
      <c r="A24" s="96">
        <v>3</v>
      </c>
      <c r="B24" s="80" t="s">
        <v>75</v>
      </c>
      <c r="C24" s="81">
        <f>SUM(C25:C30)</f>
        <v>142000</v>
      </c>
    </row>
    <row r="25" spans="1:3">
      <c r="A25" s="96"/>
      <c r="B25" s="90" t="s">
        <v>68</v>
      </c>
      <c r="C25" s="86">
        <v>63440</v>
      </c>
    </row>
    <row r="26" spans="1:3">
      <c r="A26" s="96"/>
      <c r="B26" s="90" t="s">
        <v>69</v>
      </c>
      <c r="C26" s="86">
        <v>78000</v>
      </c>
    </row>
    <row r="27" spans="1:3">
      <c r="A27" s="96"/>
      <c r="B27" s="90" t="s">
        <v>130</v>
      </c>
      <c r="C27" s="86">
        <v>400</v>
      </c>
    </row>
    <row r="28" spans="1:3">
      <c r="A28" s="96"/>
      <c r="B28" s="90" t="s">
        <v>90</v>
      </c>
      <c r="C28" s="86">
        <v>10</v>
      </c>
    </row>
    <row r="29" spans="1:3">
      <c r="A29" s="96"/>
      <c r="B29" s="90" t="s">
        <v>71</v>
      </c>
      <c r="C29" s="86">
        <v>110</v>
      </c>
    </row>
    <row r="30" spans="1:3">
      <c r="A30" s="96"/>
      <c r="B30" s="90" t="s">
        <v>73</v>
      </c>
      <c r="C30" s="86">
        <v>40</v>
      </c>
    </row>
    <row r="31" spans="1:3">
      <c r="A31" s="96">
        <v>4</v>
      </c>
      <c r="B31" s="80" t="s">
        <v>76</v>
      </c>
      <c r="C31" s="81">
        <f>SUM(C32:C37)</f>
        <v>294000</v>
      </c>
    </row>
    <row r="32" spans="1:3">
      <c r="A32" s="96"/>
      <c r="B32" s="90" t="s">
        <v>68</v>
      </c>
      <c r="C32" s="86">
        <v>243190</v>
      </c>
    </row>
    <row r="33" spans="1:3">
      <c r="A33" s="96"/>
      <c r="B33" s="90" t="s">
        <v>69</v>
      </c>
      <c r="C33" s="86">
        <v>24100</v>
      </c>
    </row>
    <row r="34" spans="1:3">
      <c r="A34" s="96"/>
      <c r="B34" s="90" t="s">
        <v>70</v>
      </c>
      <c r="C34" s="86">
        <v>900</v>
      </c>
    </row>
    <row r="35" spans="1:3">
      <c r="A35" s="96"/>
      <c r="B35" s="90" t="s">
        <v>71</v>
      </c>
      <c r="C35" s="86">
        <v>7480</v>
      </c>
    </row>
    <row r="36" spans="1:3">
      <c r="A36" s="96"/>
      <c r="B36" s="90" t="s">
        <v>72</v>
      </c>
      <c r="C36" s="86">
        <v>12230</v>
      </c>
    </row>
    <row r="37" spans="1:3">
      <c r="A37" s="96"/>
      <c r="B37" s="90" t="s">
        <v>73</v>
      </c>
      <c r="C37" s="86">
        <v>6100</v>
      </c>
    </row>
    <row r="38" spans="1:3">
      <c r="A38" s="96">
        <v>5</v>
      </c>
      <c r="B38" s="80" t="s">
        <v>77</v>
      </c>
      <c r="C38" s="81">
        <v>57000</v>
      </c>
    </row>
    <row r="39" spans="1:3">
      <c r="A39" s="96">
        <v>6</v>
      </c>
      <c r="B39" s="80" t="s">
        <v>78</v>
      </c>
      <c r="C39" s="81">
        <v>0</v>
      </c>
    </row>
    <row r="40" spans="1:3">
      <c r="A40" s="96">
        <v>7</v>
      </c>
      <c r="B40" s="80" t="s">
        <v>91</v>
      </c>
      <c r="C40" s="81">
        <v>3000</v>
      </c>
    </row>
    <row r="41" spans="1:3">
      <c r="A41" s="96">
        <v>8</v>
      </c>
      <c r="B41" s="80" t="s">
        <v>142</v>
      </c>
      <c r="C41" s="81">
        <v>93000</v>
      </c>
    </row>
    <row r="42" spans="1:3">
      <c r="A42" s="96">
        <v>9</v>
      </c>
      <c r="B42" s="80" t="s">
        <v>92</v>
      </c>
      <c r="C42" s="81">
        <v>220000</v>
      </c>
    </row>
    <row r="43" spans="1:3">
      <c r="A43" s="96">
        <v>10</v>
      </c>
      <c r="B43" s="80" t="s">
        <v>93</v>
      </c>
      <c r="C43" s="81">
        <v>6000</v>
      </c>
    </row>
    <row r="44" spans="1:3">
      <c r="A44" s="96">
        <v>11</v>
      </c>
      <c r="B44" s="80" t="s">
        <v>80</v>
      </c>
      <c r="C44" s="81">
        <v>30000</v>
      </c>
    </row>
    <row r="45" spans="1:3">
      <c r="A45" s="96">
        <v>12</v>
      </c>
      <c r="B45" s="80" t="s">
        <v>81</v>
      </c>
      <c r="C45" s="81">
        <v>60000</v>
      </c>
    </row>
    <row r="46" spans="1:3" s="98" customFormat="1">
      <c r="A46" s="97"/>
      <c r="B46" s="82" t="s">
        <v>134</v>
      </c>
      <c r="C46" s="86">
        <v>60000</v>
      </c>
    </row>
    <row r="47" spans="1:3">
      <c r="A47" s="96">
        <v>13</v>
      </c>
      <c r="B47" s="80" t="s">
        <v>94</v>
      </c>
      <c r="C47" s="81">
        <v>15000</v>
      </c>
    </row>
    <row r="48" spans="1:3">
      <c r="A48" s="96">
        <v>14</v>
      </c>
      <c r="B48" s="80" t="s">
        <v>82</v>
      </c>
      <c r="C48" s="81">
        <v>46000</v>
      </c>
    </row>
    <row r="49" spans="1:3">
      <c r="A49" s="96">
        <v>15</v>
      </c>
      <c r="B49" s="80" t="s">
        <v>131</v>
      </c>
      <c r="C49" s="81">
        <v>19000</v>
      </c>
    </row>
    <row r="50" spans="1:3" s="62" customFormat="1" ht="33">
      <c r="A50" s="95" t="s">
        <v>6</v>
      </c>
      <c r="B50" s="77" t="s">
        <v>83</v>
      </c>
      <c r="C50" s="78">
        <v>150000</v>
      </c>
    </row>
    <row r="51" spans="1:3" s="62" customFormat="1" ht="33">
      <c r="A51" s="95" t="s">
        <v>31</v>
      </c>
      <c r="B51" s="77" t="s">
        <v>84</v>
      </c>
      <c r="C51" s="78">
        <v>100000</v>
      </c>
    </row>
    <row r="52" spans="1:3" s="98" customFormat="1">
      <c r="A52" s="97"/>
      <c r="B52" s="82" t="s">
        <v>25</v>
      </c>
      <c r="C52" s="86">
        <v>70000</v>
      </c>
    </row>
    <row r="53" spans="1:3" s="62" customFormat="1">
      <c r="A53" s="95"/>
      <c r="B53" s="77" t="s">
        <v>85</v>
      </c>
      <c r="C53" s="78">
        <f>C54+C59</f>
        <v>3657666</v>
      </c>
    </row>
    <row r="54" spans="1:3" s="62" customFormat="1">
      <c r="A54" s="95" t="s">
        <v>29</v>
      </c>
      <c r="B54" s="77" t="s">
        <v>86</v>
      </c>
      <c r="C54" s="78">
        <f>SUM(C55:C58)</f>
        <v>3557666</v>
      </c>
    </row>
    <row r="55" spans="1:3">
      <c r="A55" s="96">
        <v>1</v>
      </c>
      <c r="B55" s="80" t="s">
        <v>87</v>
      </c>
      <c r="C55" s="81">
        <v>228970</v>
      </c>
    </row>
    <row r="56" spans="1:3" ht="33">
      <c r="A56" s="96">
        <v>2</v>
      </c>
      <c r="B56" s="80" t="s">
        <v>88</v>
      </c>
      <c r="C56" s="81">
        <v>1494090</v>
      </c>
    </row>
    <row r="57" spans="1:3">
      <c r="A57" s="96">
        <v>3</v>
      </c>
      <c r="B57" s="80" t="s">
        <v>13</v>
      </c>
      <c r="C57" s="81">
        <v>1704252</v>
      </c>
    </row>
    <row r="58" spans="1:3">
      <c r="A58" s="99">
        <v>4</v>
      </c>
      <c r="B58" s="92" t="s">
        <v>144</v>
      </c>
      <c r="C58" s="100">
        <v>130354</v>
      </c>
    </row>
    <row r="59" spans="1:3" s="62" customFormat="1">
      <c r="A59" s="101" t="s">
        <v>31</v>
      </c>
      <c r="B59" s="84" t="s">
        <v>89</v>
      </c>
      <c r="C59" s="85">
        <v>100000</v>
      </c>
    </row>
  </sheetData>
  <mergeCells count="2">
    <mergeCell ref="A3:C3"/>
    <mergeCell ref="A5:C5"/>
  </mergeCells>
  <printOptions horizontalCentered="1"/>
  <pageMargins left="0.21" right="0.17" top="0.54" bottom="0.511811023622047" header="0.31496062992126" footer="0.23622047244094499"/>
  <pageSetup paperSize="9" orientation="portrait" horizontalDpi="1200" verticalDpi="1200" r:id="rId1"/>
  <headerFooter>
    <oddHeader xml:space="preserve">&amp;R&amp;"+,thường"&amp;12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C23"/>
  <sheetViews>
    <sheetView topLeftCell="A4" workbookViewId="0">
      <selection activeCell="L7" sqref="L7"/>
    </sheetView>
  </sheetViews>
  <sheetFormatPr defaultColWidth="9" defaultRowHeight="16.5"/>
  <cols>
    <col min="1" max="1" width="6.7109375" style="66" customWidth="1"/>
    <col min="2" max="2" width="59.5703125" style="67" customWidth="1"/>
    <col min="3" max="3" width="18.7109375" style="68" customWidth="1"/>
    <col min="4" max="16384" width="9" style="69"/>
  </cols>
  <sheetData>
    <row r="1" spans="1:3" s="62" customFormat="1">
      <c r="A1" s="60" t="s">
        <v>132</v>
      </c>
      <c r="B1" s="61"/>
      <c r="C1" s="32" t="s">
        <v>137</v>
      </c>
    </row>
    <row r="3" spans="1:3" s="65" customFormat="1" ht="16.5" customHeight="1">
      <c r="A3" s="132" t="s">
        <v>147</v>
      </c>
      <c r="B3" s="132"/>
      <c r="C3" s="132"/>
    </row>
    <row r="5" spans="1:3" ht="16.5" customHeight="1">
      <c r="A5" s="133" t="s">
        <v>0</v>
      </c>
      <c r="B5" s="133"/>
      <c r="C5" s="133"/>
    </row>
    <row r="6" spans="1:3" s="62" customFormat="1">
      <c r="A6" s="87" t="s">
        <v>1</v>
      </c>
      <c r="B6" s="88" t="s">
        <v>2</v>
      </c>
      <c r="C6" s="89" t="s">
        <v>3</v>
      </c>
    </row>
    <row r="7" spans="1:3" s="62" customFormat="1">
      <c r="A7" s="73"/>
      <c r="B7" s="74" t="s">
        <v>95</v>
      </c>
      <c r="C7" s="75">
        <f>C8+C23</f>
        <v>3657666</v>
      </c>
    </row>
    <row r="8" spans="1:3" s="62" customFormat="1">
      <c r="A8" s="76" t="s">
        <v>29</v>
      </c>
      <c r="B8" s="77" t="s">
        <v>96</v>
      </c>
      <c r="C8" s="78">
        <f>C9+C13+C17+C18+C19+C20+C21+C22</f>
        <v>3627666</v>
      </c>
    </row>
    <row r="9" spans="1:3">
      <c r="A9" s="79" t="s">
        <v>4</v>
      </c>
      <c r="B9" s="80" t="s">
        <v>17</v>
      </c>
      <c r="C9" s="81">
        <v>223800</v>
      </c>
    </row>
    <row r="10" spans="1:3">
      <c r="A10" s="79"/>
      <c r="B10" s="80" t="s">
        <v>51</v>
      </c>
      <c r="C10" s="81"/>
    </row>
    <row r="11" spans="1:3">
      <c r="A11" s="79"/>
      <c r="B11" s="90" t="s">
        <v>97</v>
      </c>
      <c r="C11" s="81">
        <v>67000</v>
      </c>
    </row>
    <row r="12" spans="1:3">
      <c r="A12" s="79"/>
      <c r="B12" s="90" t="s">
        <v>98</v>
      </c>
      <c r="C12" s="81">
        <v>1087</v>
      </c>
    </row>
    <row r="13" spans="1:3">
      <c r="A13" s="79" t="s">
        <v>6</v>
      </c>
      <c r="B13" s="80" t="s">
        <v>18</v>
      </c>
      <c r="C13" s="81">
        <v>2363471</v>
      </c>
    </row>
    <row r="14" spans="1:3">
      <c r="A14" s="79"/>
      <c r="B14" s="80" t="s">
        <v>51</v>
      </c>
      <c r="C14" s="81"/>
    </row>
    <row r="15" spans="1:3">
      <c r="A15" s="79"/>
      <c r="B15" s="90" t="s">
        <v>97</v>
      </c>
      <c r="C15" s="81">
        <v>1033307</v>
      </c>
    </row>
    <row r="16" spans="1:3">
      <c r="A16" s="79"/>
      <c r="B16" s="90" t="s">
        <v>98</v>
      </c>
      <c r="C16" s="81">
        <v>14900</v>
      </c>
    </row>
    <row r="17" spans="1:3" ht="33">
      <c r="A17" s="79" t="s">
        <v>7</v>
      </c>
      <c r="B17" s="80" t="s">
        <v>99</v>
      </c>
      <c r="C17" s="81">
        <v>154500</v>
      </c>
    </row>
    <row r="18" spans="1:3">
      <c r="A18" s="79" t="s">
        <v>49</v>
      </c>
      <c r="B18" s="80" t="s">
        <v>145</v>
      </c>
      <c r="C18" s="81">
        <v>22500</v>
      </c>
    </row>
    <row r="19" spans="1:3">
      <c r="A19" s="79" t="s">
        <v>50</v>
      </c>
      <c r="B19" s="80" t="s">
        <v>153</v>
      </c>
      <c r="C19" s="81">
        <v>1000</v>
      </c>
    </row>
    <row r="20" spans="1:3">
      <c r="A20" s="79" t="s">
        <v>100</v>
      </c>
      <c r="B20" s="80" t="s">
        <v>21</v>
      </c>
      <c r="C20" s="81">
        <v>54970</v>
      </c>
    </row>
    <row r="21" spans="1:3">
      <c r="A21" s="79" t="s">
        <v>119</v>
      </c>
      <c r="B21" s="80" t="s">
        <v>102</v>
      </c>
      <c r="C21" s="81">
        <v>70000</v>
      </c>
    </row>
    <row r="22" spans="1:3">
      <c r="A22" s="91" t="s">
        <v>152</v>
      </c>
      <c r="B22" s="92" t="s">
        <v>103</v>
      </c>
      <c r="C22" s="100">
        <v>737425</v>
      </c>
    </row>
    <row r="23" spans="1:3" s="62" customFormat="1">
      <c r="A23" s="83" t="s">
        <v>31</v>
      </c>
      <c r="B23" s="84" t="s">
        <v>101</v>
      </c>
      <c r="C23" s="85">
        <v>30000</v>
      </c>
    </row>
  </sheetData>
  <mergeCells count="2">
    <mergeCell ref="A3:C3"/>
    <mergeCell ref="A5:C5"/>
  </mergeCells>
  <printOptions horizontalCentered="1"/>
  <pageMargins left="0.21" right="0.22" top="0.70866141732283505" bottom="0.511811023622047" header="0.31496062992126" footer="0.23622047244094499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C29"/>
  <sheetViews>
    <sheetView workbookViewId="0">
      <selection activeCell="B22" sqref="B22"/>
    </sheetView>
  </sheetViews>
  <sheetFormatPr defaultColWidth="9" defaultRowHeight="16.5"/>
  <cols>
    <col min="1" max="1" width="7.5703125" style="66" customWidth="1"/>
    <col min="2" max="2" width="60" style="67" customWidth="1"/>
    <col min="3" max="3" width="18.85546875" style="68" customWidth="1"/>
    <col min="4" max="16384" width="9" style="69"/>
  </cols>
  <sheetData>
    <row r="1" spans="1:3" s="62" customFormat="1">
      <c r="A1" s="60" t="s">
        <v>132</v>
      </c>
      <c r="B1" s="61"/>
      <c r="C1" s="32" t="s">
        <v>138</v>
      </c>
    </row>
    <row r="2" spans="1:3" s="62" customFormat="1" ht="9.75" customHeight="1">
      <c r="A2" s="63"/>
      <c r="B2" s="61"/>
      <c r="C2" s="64"/>
    </row>
    <row r="3" spans="1:3" s="65" customFormat="1" ht="33.75" customHeight="1">
      <c r="A3" s="132" t="s">
        <v>154</v>
      </c>
      <c r="B3" s="132"/>
      <c r="C3" s="132"/>
    </row>
    <row r="4" spans="1:3" ht="7.5" customHeight="1"/>
    <row r="5" spans="1:3" ht="16.5" customHeight="1">
      <c r="A5" s="133" t="s">
        <v>0</v>
      </c>
      <c r="B5" s="133"/>
      <c r="C5" s="133"/>
    </row>
    <row r="6" spans="1:3" s="62" customFormat="1">
      <c r="A6" s="70" t="s">
        <v>1</v>
      </c>
      <c r="B6" s="71" t="s">
        <v>2</v>
      </c>
      <c r="C6" s="72" t="s">
        <v>3</v>
      </c>
    </row>
    <row r="7" spans="1:3" s="62" customFormat="1">
      <c r="A7" s="73"/>
      <c r="B7" s="116" t="s">
        <v>104</v>
      </c>
      <c r="C7" s="75">
        <f>C8+C11+C24+C25+C26+C27+C28+C29</f>
        <v>2912171</v>
      </c>
    </row>
    <row r="8" spans="1:3" s="62" customFormat="1">
      <c r="A8" s="76" t="s">
        <v>4</v>
      </c>
      <c r="B8" s="77" t="s">
        <v>17</v>
      </c>
      <c r="C8" s="78">
        <f>C9+C10</f>
        <v>791900</v>
      </c>
    </row>
    <row r="9" spans="1:3">
      <c r="A9" s="79">
        <v>1</v>
      </c>
      <c r="B9" s="80" t="s">
        <v>105</v>
      </c>
      <c r="C9" s="81">
        <v>789900</v>
      </c>
    </row>
    <row r="10" spans="1:3">
      <c r="A10" s="79">
        <v>2</v>
      </c>
      <c r="B10" s="80" t="s">
        <v>106</v>
      </c>
      <c r="C10" s="81">
        <v>2000</v>
      </c>
    </row>
    <row r="11" spans="1:3" s="62" customFormat="1">
      <c r="A11" s="76" t="s">
        <v>6</v>
      </c>
      <c r="B11" s="77" t="s">
        <v>18</v>
      </c>
      <c r="C11" s="78">
        <v>1262918</v>
      </c>
    </row>
    <row r="12" spans="1:3">
      <c r="A12" s="79"/>
      <c r="B12" s="82" t="s">
        <v>51</v>
      </c>
      <c r="C12" s="81"/>
    </row>
    <row r="13" spans="1:3">
      <c r="A13" s="79">
        <v>1</v>
      </c>
      <c r="B13" s="80" t="s">
        <v>107</v>
      </c>
      <c r="C13" s="81">
        <v>310887</v>
      </c>
    </row>
    <row r="14" spans="1:3">
      <c r="A14" s="79">
        <f t="shared" ref="A14:A21" si="0">+A13+1</f>
        <v>2</v>
      </c>
      <c r="B14" s="80" t="s">
        <v>108</v>
      </c>
      <c r="C14" s="81">
        <v>291446</v>
      </c>
    </row>
    <row r="15" spans="1:3">
      <c r="A15" s="79">
        <f t="shared" si="0"/>
        <v>3</v>
      </c>
      <c r="B15" s="80" t="s">
        <v>109</v>
      </c>
      <c r="C15" s="81">
        <v>14900</v>
      </c>
    </row>
    <row r="16" spans="1:3">
      <c r="A16" s="79">
        <f t="shared" si="0"/>
        <v>4</v>
      </c>
      <c r="B16" s="80" t="s">
        <v>110</v>
      </c>
      <c r="C16" s="81">
        <v>18323</v>
      </c>
    </row>
    <row r="17" spans="1:3">
      <c r="A17" s="79">
        <f t="shared" si="0"/>
        <v>5</v>
      </c>
      <c r="B17" s="80" t="s">
        <v>111</v>
      </c>
      <c r="C17" s="81">
        <v>9125</v>
      </c>
    </row>
    <row r="18" spans="1:3">
      <c r="A18" s="79">
        <f t="shared" si="0"/>
        <v>6</v>
      </c>
      <c r="B18" s="80" t="s">
        <v>112</v>
      </c>
      <c r="C18" s="81">
        <v>8699</v>
      </c>
    </row>
    <row r="19" spans="1:3">
      <c r="A19" s="79">
        <f t="shared" si="0"/>
        <v>7</v>
      </c>
      <c r="B19" s="80" t="s">
        <v>113</v>
      </c>
      <c r="C19" s="81">
        <v>51747</v>
      </c>
    </row>
    <row r="20" spans="1:3">
      <c r="A20" s="79">
        <f t="shared" si="0"/>
        <v>8</v>
      </c>
      <c r="B20" s="80" t="s">
        <v>114</v>
      </c>
      <c r="C20" s="81">
        <v>196018</v>
      </c>
    </row>
    <row r="21" spans="1:3">
      <c r="A21" s="79">
        <f t="shared" si="0"/>
        <v>9</v>
      </c>
      <c r="B21" s="80" t="s">
        <v>115</v>
      </c>
      <c r="C21" s="81">
        <v>287252</v>
      </c>
    </row>
    <row r="22" spans="1:3">
      <c r="A22" s="79">
        <f t="shared" ref="A22:A23" si="1">+A21+1</f>
        <v>10</v>
      </c>
      <c r="B22" s="80" t="s">
        <v>120</v>
      </c>
      <c r="C22" s="81">
        <v>14271</v>
      </c>
    </row>
    <row r="23" spans="1:3">
      <c r="A23" s="79">
        <f t="shared" si="1"/>
        <v>11</v>
      </c>
      <c r="B23" s="80" t="s">
        <v>117</v>
      </c>
      <c r="C23" s="81">
        <v>23350</v>
      </c>
    </row>
    <row r="24" spans="1:3" s="62" customFormat="1" ht="33">
      <c r="A24" s="76" t="s">
        <v>7</v>
      </c>
      <c r="B24" s="77" t="s">
        <v>99</v>
      </c>
      <c r="C24" s="78">
        <v>154500</v>
      </c>
    </row>
    <row r="25" spans="1:3" s="62" customFormat="1">
      <c r="A25" s="76" t="s">
        <v>49</v>
      </c>
      <c r="B25" s="77" t="s">
        <v>145</v>
      </c>
      <c r="C25" s="78">
        <v>22500</v>
      </c>
    </row>
    <row r="26" spans="1:3" s="62" customFormat="1">
      <c r="A26" s="76" t="s">
        <v>50</v>
      </c>
      <c r="B26" s="77" t="s">
        <v>118</v>
      </c>
      <c r="C26" s="78">
        <v>1000</v>
      </c>
    </row>
    <row r="27" spans="1:3" s="62" customFormat="1">
      <c r="A27" s="76" t="s">
        <v>100</v>
      </c>
      <c r="B27" s="77" t="s">
        <v>21</v>
      </c>
      <c r="C27" s="78">
        <v>29789</v>
      </c>
    </row>
    <row r="28" spans="1:3" s="62" customFormat="1">
      <c r="A28" s="76" t="s">
        <v>119</v>
      </c>
      <c r="B28" s="77" t="s">
        <v>116</v>
      </c>
      <c r="C28" s="78">
        <v>633164</v>
      </c>
    </row>
    <row r="29" spans="1:3" s="62" customFormat="1" ht="33">
      <c r="A29" s="83" t="s">
        <v>152</v>
      </c>
      <c r="B29" s="84" t="s">
        <v>26</v>
      </c>
      <c r="C29" s="85">
        <v>16400</v>
      </c>
    </row>
  </sheetData>
  <mergeCells count="2">
    <mergeCell ref="A3:C3"/>
    <mergeCell ref="A5:C5"/>
  </mergeCells>
  <printOptions horizontalCentered="1"/>
  <pageMargins left="0.21" right="0.17" top="0.70866141732283505" bottom="0.511811023622047" header="0.31496062992126" footer="0.23622047244094499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7"/>
  <sheetViews>
    <sheetView tabSelected="1" topLeftCell="A16" zoomScale="85" zoomScaleNormal="85" workbookViewId="0">
      <selection activeCell="F15" sqref="F15"/>
    </sheetView>
  </sheetViews>
  <sheetFormatPr defaultColWidth="31.28515625" defaultRowHeight="15"/>
  <cols>
    <col min="1" max="1" width="9.42578125" style="104" customWidth="1"/>
    <col min="2" max="2" width="32.85546875" style="104" customWidth="1"/>
    <col min="3" max="13" width="10.28515625" style="104" customWidth="1"/>
    <col min="14" max="16384" width="31.28515625" style="104"/>
  </cols>
  <sheetData>
    <row r="1" spans="1:13" ht="15.75">
      <c r="A1" s="134" t="s">
        <v>208</v>
      </c>
      <c r="B1" s="134"/>
      <c r="C1" s="105"/>
      <c r="D1" s="105"/>
      <c r="E1" s="105"/>
      <c r="F1" s="105"/>
      <c r="G1" s="105"/>
      <c r="H1" s="105"/>
      <c r="I1" s="105"/>
      <c r="J1" s="105"/>
      <c r="K1" s="153" t="s">
        <v>217</v>
      </c>
      <c r="L1" s="153"/>
      <c r="M1" s="153"/>
    </row>
    <row r="2" spans="1:13" ht="29.25" customHeight="1">
      <c r="A2" s="135" t="s">
        <v>157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</row>
    <row r="3" spans="1:13" ht="15.7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</row>
    <row r="4" spans="1:13" ht="15.75">
      <c r="L4" s="152" t="s">
        <v>218</v>
      </c>
      <c r="M4" s="152"/>
    </row>
    <row r="5" spans="1:13" ht="15.75">
      <c r="A5" s="137" t="s">
        <v>1</v>
      </c>
      <c r="B5" s="137" t="s">
        <v>158</v>
      </c>
      <c r="C5" s="140"/>
      <c r="D5" s="141"/>
      <c r="E5" s="141"/>
      <c r="F5" s="141"/>
      <c r="G5" s="141"/>
      <c r="H5" s="141"/>
      <c r="I5" s="141"/>
      <c r="J5" s="141"/>
      <c r="K5" s="141"/>
      <c r="L5" s="141"/>
      <c r="M5" s="141"/>
    </row>
    <row r="6" spans="1:13" ht="16.5" customHeight="1">
      <c r="A6" s="138"/>
      <c r="B6" s="138"/>
      <c r="C6" s="140" t="s">
        <v>17</v>
      </c>
      <c r="D6" s="141"/>
      <c r="E6" s="141"/>
      <c r="F6" s="141"/>
      <c r="G6" s="142"/>
      <c r="H6" s="140" t="s">
        <v>159</v>
      </c>
      <c r="I6" s="141"/>
      <c r="J6" s="141"/>
      <c r="K6" s="141"/>
      <c r="L6" s="141"/>
      <c r="M6" s="142"/>
    </row>
    <row r="7" spans="1:13" ht="15.75" customHeight="1">
      <c r="A7" s="138"/>
      <c r="B7" s="138"/>
      <c r="C7" s="137" t="s">
        <v>48</v>
      </c>
      <c r="D7" s="140" t="s">
        <v>160</v>
      </c>
      <c r="E7" s="142"/>
      <c r="F7" s="140" t="s">
        <v>160</v>
      </c>
      <c r="G7" s="142"/>
      <c r="H7" s="137" t="s">
        <v>48</v>
      </c>
      <c r="I7" s="137" t="s">
        <v>212</v>
      </c>
      <c r="J7" s="137" t="s">
        <v>161</v>
      </c>
      <c r="K7" s="137" t="s">
        <v>213</v>
      </c>
      <c r="L7" s="137" t="s">
        <v>214</v>
      </c>
      <c r="M7" s="137" t="s">
        <v>115</v>
      </c>
    </row>
    <row r="8" spans="1:13" ht="15.75" customHeight="1">
      <c r="A8" s="138"/>
      <c r="B8" s="138"/>
      <c r="C8" s="138"/>
      <c r="D8" s="137" t="s">
        <v>162</v>
      </c>
      <c r="E8" s="137" t="s">
        <v>163</v>
      </c>
      <c r="F8" s="137" t="s">
        <v>164</v>
      </c>
      <c r="G8" s="137" t="s">
        <v>165</v>
      </c>
      <c r="H8" s="138"/>
      <c r="I8" s="138"/>
      <c r="J8" s="138"/>
      <c r="K8" s="138"/>
      <c r="L8" s="138"/>
      <c r="M8" s="138"/>
    </row>
    <row r="9" spans="1:13" ht="15" customHeight="1">
      <c r="A9" s="138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</row>
    <row r="10" spans="1:13" ht="15" customHeight="1">
      <c r="A10" s="138"/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</row>
    <row r="11" spans="1:13" ht="48" customHeight="1">
      <c r="A11" s="139"/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</row>
    <row r="12" spans="1:13" ht="15.75">
      <c r="A12" s="106" t="s">
        <v>166</v>
      </c>
      <c r="B12" s="107" t="s">
        <v>167</v>
      </c>
      <c r="C12" s="108">
        <f>D12+E12</f>
        <v>0</v>
      </c>
      <c r="D12" s="108"/>
      <c r="E12" s="108"/>
      <c r="F12" s="109"/>
      <c r="G12" s="109"/>
      <c r="H12" s="108">
        <v>6027.12</v>
      </c>
      <c r="I12" s="108"/>
      <c r="J12" s="108"/>
      <c r="K12" s="108"/>
      <c r="L12" s="108"/>
      <c r="M12" s="110">
        <v>6027.12</v>
      </c>
    </row>
    <row r="13" spans="1:13" ht="15.75">
      <c r="A13" s="106" t="s">
        <v>168</v>
      </c>
      <c r="B13" s="107" t="s">
        <v>169</v>
      </c>
      <c r="C13" s="108">
        <f>D13+E13</f>
        <v>0</v>
      </c>
      <c r="D13" s="108"/>
      <c r="E13" s="108"/>
      <c r="F13" s="108"/>
      <c r="G13" s="108"/>
      <c r="H13" s="108">
        <v>12284.51</v>
      </c>
      <c r="I13" s="110">
        <v>1841.29</v>
      </c>
      <c r="J13" s="108"/>
      <c r="K13" s="108"/>
      <c r="L13" s="108"/>
      <c r="M13" s="110">
        <v>10443.219999999999</v>
      </c>
    </row>
    <row r="14" spans="1:13" ht="15.75">
      <c r="A14" s="106" t="s">
        <v>170</v>
      </c>
      <c r="B14" s="107" t="s">
        <v>171</v>
      </c>
      <c r="C14" s="108">
        <f>D14+E14</f>
        <v>46134</v>
      </c>
      <c r="D14" s="108">
        <v>46134</v>
      </c>
      <c r="E14" s="108"/>
      <c r="F14" s="108">
        <v>2509</v>
      </c>
      <c r="G14" s="108"/>
      <c r="H14" s="108">
        <v>67369.7</v>
      </c>
      <c r="I14" s="110">
        <v>28003.69</v>
      </c>
      <c r="J14" s="108"/>
      <c r="K14" s="108"/>
      <c r="L14" s="108"/>
      <c r="M14" s="110">
        <v>39366.01</v>
      </c>
    </row>
    <row r="15" spans="1:13" ht="15.75">
      <c r="A15" s="106" t="s">
        <v>172</v>
      </c>
      <c r="B15" s="107" t="s">
        <v>173</v>
      </c>
      <c r="C15" s="108">
        <f>D15+E15</f>
        <v>0</v>
      </c>
      <c r="D15" s="108"/>
      <c r="E15" s="108"/>
      <c r="F15" s="108"/>
      <c r="G15" s="108"/>
      <c r="H15" s="108">
        <v>8071.95</v>
      </c>
      <c r="I15" s="110">
        <v>2903.77</v>
      </c>
      <c r="J15" s="108"/>
      <c r="K15" s="108"/>
      <c r="L15" s="108"/>
      <c r="M15" s="110">
        <v>5168.18</v>
      </c>
    </row>
    <row r="16" spans="1:13" ht="15.75">
      <c r="A16" s="106" t="s">
        <v>174</v>
      </c>
      <c r="B16" s="107" t="s">
        <v>175</v>
      </c>
      <c r="C16" s="108">
        <f>D16+E16</f>
        <v>0</v>
      </c>
      <c r="D16" s="108"/>
      <c r="E16" s="108"/>
      <c r="F16" s="108"/>
      <c r="G16" s="108"/>
      <c r="H16" s="108">
        <v>7222.66</v>
      </c>
      <c r="I16" s="110">
        <v>2584.0700000000002</v>
      </c>
      <c r="J16" s="108"/>
      <c r="K16" s="108"/>
      <c r="L16" s="108"/>
      <c r="M16" s="110">
        <v>4638.59</v>
      </c>
    </row>
    <row r="17" spans="1:13" ht="15.75">
      <c r="A17" s="106" t="s">
        <v>176</v>
      </c>
      <c r="B17" s="107" t="s">
        <v>177</v>
      </c>
      <c r="C17" s="108">
        <f>D17+E17</f>
        <v>0</v>
      </c>
      <c r="D17" s="108"/>
      <c r="E17" s="108"/>
      <c r="F17" s="108"/>
      <c r="G17" s="108"/>
      <c r="H17" s="108">
        <v>9587.66</v>
      </c>
      <c r="I17" s="110">
        <v>2092.12</v>
      </c>
      <c r="J17" s="108"/>
      <c r="K17" s="108"/>
      <c r="L17" s="108"/>
      <c r="M17" s="110">
        <v>7495.54</v>
      </c>
    </row>
    <row r="18" spans="1:13" ht="15.75">
      <c r="A18" s="106" t="s">
        <v>178</v>
      </c>
      <c r="B18" s="107" t="s">
        <v>179</v>
      </c>
      <c r="C18" s="108">
        <f>D18+E18</f>
        <v>1087</v>
      </c>
      <c r="D18" s="108">
        <v>1087</v>
      </c>
      <c r="E18" s="108"/>
      <c r="F18" s="108"/>
      <c r="G18" s="108">
        <v>1087</v>
      </c>
      <c r="H18" s="108">
        <v>17027.8</v>
      </c>
      <c r="I18" s="110"/>
      <c r="J18" s="108"/>
      <c r="K18" s="108"/>
      <c r="L18" s="108">
        <v>13609.3</v>
      </c>
      <c r="M18" s="110">
        <v>3418.5</v>
      </c>
    </row>
    <row r="19" spans="1:13" ht="15.75">
      <c r="A19" s="106" t="s">
        <v>180</v>
      </c>
      <c r="B19" s="107" t="s">
        <v>181</v>
      </c>
      <c r="C19" s="108">
        <f>D19+E19</f>
        <v>0</v>
      </c>
      <c r="D19" s="108"/>
      <c r="E19" s="108"/>
      <c r="F19" s="108"/>
      <c r="G19" s="108"/>
      <c r="H19" s="108">
        <v>5049.66</v>
      </c>
      <c r="I19" s="110"/>
      <c r="J19" s="108"/>
      <c r="K19" s="108"/>
      <c r="L19" s="108"/>
      <c r="M19" s="110">
        <v>5049.66</v>
      </c>
    </row>
    <row r="20" spans="1:13" ht="15.75">
      <c r="A20" s="106" t="s">
        <v>182</v>
      </c>
      <c r="B20" s="107" t="s">
        <v>183</v>
      </c>
      <c r="C20" s="108">
        <f>D20+E20</f>
        <v>8041</v>
      </c>
      <c r="D20" s="108">
        <v>8041</v>
      </c>
      <c r="E20" s="108"/>
      <c r="F20" s="108"/>
      <c r="G20" s="108"/>
      <c r="H20" s="108">
        <v>6642.7</v>
      </c>
      <c r="I20" s="110">
        <v>784.05</v>
      </c>
      <c r="J20" s="108"/>
      <c r="K20" s="108"/>
      <c r="L20" s="108"/>
      <c r="M20" s="110">
        <v>5858.65</v>
      </c>
    </row>
    <row r="21" spans="1:13" ht="15.75">
      <c r="A21" s="106" t="s">
        <v>184</v>
      </c>
      <c r="B21" s="107" t="s">
        <v>185</v>
      </c>
      <c r="C21" s="108">
        <f>D21+E21</f>
        <v>5384</v>
      </c>
      <c r="D21" s="108">
        <v>5384</v>
      </c>
      <c r="E21" s="108"/>
      <c r="F21" s="108"/>
      <c r="G21" s="108"/>
      <c r="H21" s="108">
        <v>7782.23</v>
      </c>
      <c r="I21" s="110">
        <v>1048.96</v>
      </c>
      <c r="J21" s="108"/>
      <c r="K21" s="108"/>
      <c r="L21" s="108"/>
      <c r="M21" s="110">
        <v>6733.27</v>
      </c>
    </row>
    <row r="22" spans="1:13" ht="15.75">
      <c r="A22" s="106" t="s">
        <v>186</v>
      </c>
      <c r="B22" s="107" t="s">
        <v>187</v>
      </c>
      <c r="C22" s="108">
        <f>D22+E22</f>
        <v>26519</v>
      </c>
      <c r="D22" s="108">
        <v>26519</v>
      </c>
      <c r="E22" s="108"/>
      <c r="F22" s="108">
        <v>26519</v>
      </c>
      <c r="G22" s="108"/>
      <c r="H22" s="108">
        <v>175677.16</v>
      </c>
      <c r="I22" s="110"/>
      <c r="J22" s="108"/>
      <c r="K22" s="108">
        <v>168881.58</v>
      </c>
      <c r="L22" s="108"/>
      <c r="M22" s="110">
        <v>6795.58</v>
      </c>
    </row>
    <row r="23" spans="1:13" ht="15.75">
      <c r="A23" s="106" t="s">
        <v>188</v>
      </c>
      <c r="B23" s="107" t="s">
        <v>189</v>
      </c>
      <c r="C23" s="108">
        <f>D23+E23</f>
        <v>13000</v>
      </c>
      <c r="D23" s="108">
        <v>13000</v>
      </c>
      <c r="E23" s="108"/>
      <c r="F23" s="108"/>
      <c r="G23" s="108"/>
      <c r="H23" s="108">
        <v>205799.85</v>
      </c>
      <c r="I23" s="110"/>
      <c r="J23" s="108">
        <v>193566.76</v>
      </c>
      <c r="K23" s="108">
        <v>5469.87</v>
      </c>
      <c r="L23" s="108"/>
      <c r="M23" s="110">
        <v>6763.22</v>
      </c>
    </row>
    <row r="24" spans="1:13" ht="15.75">
      <c r="A24" s="106" t="s">
        <v>190</v>
      </c>
      <c r="B24" s="107" t="s">
        <v>191</v>
      </c>
      <c r="C24" s="108">
        <f>D24+E24</f>
        <v>2200</v>
      </c>
      <c r="D24" s="108">
        <v>2200</v>
      </c>
      <c r="E24" s="108"/>
      <c r="F24" s="108"/>
      <c r="G24" s="108"/>
      <c r="H24" s="108">
        <v>21373.14</v>
      </c>
      <c r="I24" s="110"/>
      <c r="J24" s="108"/>
      <c r="K24" s="108"/>
      <c r="L24" s="108"/>
      <c r="M24" s="110">
        <v>6157.7</v>
      </c>
    </row>
    <row r="25" spans="1:13" ht="15.75">
      <c r="A25" s="106" t="s">
        <v>192</v>
      </c>
      <c r="B25" s="107" t="s">
        <v>209</v>
      </c>
      <c r="C25" s="108">
        <f>D25+E25</f>
        <v>5954</v>
      </c>
      <c r="D25" s="108">
        <v>5954</v>
      </c>
      <c r="E25" s="108"/>
      <c r="F25" s="108"/>
      <c r="G25" s="108"/>
      <c r="H25" s="108">
        <v>31437.97</v>
      </c>
      <c r="I25" s="110"/>
      <c r="J25" s="108"/>
      <c r="K25" s="108"/>
      <c r="L25" s="108"/>
      <c r="M25" s="110">
        <v>5392.03</v>
      </c>
    </row>
    <row r="26" spans="1:13" ht="15.75">
      <c r="A26" s="106" t="s">
        <v>194</v>
      </c>
      <c r="B26" s="107" t="s">
        <v>197</v>
      </c>
      <c r="C26" s="108">
        <f t="shared" ref="C26:C34" si="0">D26+E26</f>
        <v>0</v>
      </c>
      <c r="D26" s="108"/>
      <c r="E26" s="108"/>
      <c r="F26" s="108"/>
      <c r="G26" s="108"/>
      <c r="H26" s="108">
        <v>14421.4</v>
      </c>
      <c r="I26" s="110">
        <v>4978.26</v>
      </c>
      <c r="J26" s="108"/>
      <c r="K26" s="108"/>
      <c r="L26" s="108"/>
      <c r="M26" s="110">
        <v>6394.64</v>
      </c>
    </row>
    <row r="27" spans="1:13" ht="15.75">
      <c r="A27" s="106" t="s">
        <v>196</v>
      </c>
      <c r="B27" s="107" t="s">
        <v>199</v>
      </c>
      <c r="C27" s="108">
        <f t="shared" si="0"/>
        <v>900</v>
      </c>
      <c r="D27" s="108">
        <v>900</v>
      </c>
      <c r="E27" s="108"/>
      <c r="F27" s="108"/>
      <c r="G27" s="108"/>
      <c r="H27" s="108">
        <v>3135.81</v>
      </c>
      <c r="I27" s="110">
        <v>819.97</v>
      </c>
      <c r="J27" s="108"/>
      <c r="K27" s="108"/>
      <c r="L27" s="108"/>
      <c r="M27" s="110">
        <v>2315.84</v>
      </c>
    </row>
    <row r="28" spans="1:13" ht="15.75">
      <c r="A28" s="106" t="s">
        <v>198</v>
      </c>
      <c r="B28" s="107" t="s">
        <v>193</v>
      </c>
      <c r="C28" s="108">
        <f t="shared" si="0"/>
        <v>0</v>
      </c>
      <c r="D28" s="108"/>
      <c r="E28" s="108"/>
      <c r="F28" s="108"/>
      <c r="G28" s="108"/>
      <c r="H28" s="108">
        <v>8287.69</v>
      </c>
      <c r="I28" s="110">
        <v>586.46</v>
      </c>
      <c r="J28" s="108"/>
      <c r="K28" s="108"/>
      <c r="L28" s="108"/>
      <c r="M28" s="110">
        <v>7701.23</v>
      </c>
    </row>
    <row r="29" spans="1:13" ht="15.75">
      <c r="A29" s="106" t="s">
        <v>200</v>
      </c>
      <c r="B29" s="107" t="s">
        <v>195</v>
      </c>
      <c r="C29" s="108">
        <f t="shared" si="0"/>
        <v>2500</v>
      </c>
      <c r="D29" s="108">
        <v>2500</v>
      </c>
      <c r="E29" s="108"/>
      <c r="F29" s="108"/>
      <c r="G29" s="108"/>
      <c r="H29" s="108">
        <v>4119.1099999999997</v>
      </c>
      <c r="I29" s="110"/>
      <c r="J29" s="108"/>
      <c r="K29" s="108"/>
      <c r="L29" s="108"/>
      <c r="M29" s="110">
        <v>4119.1099999999997</v>
      </c>
    </row>
    <row r="30" spans="1:13" ht="15.75">
      <c r="A30" s="106" t="s">
        <v>201</v>
      </c>
      <c r="B30" s="107" t="s">
        <v>210</v>
      </c>
      <c r="C30" s="108">
        <f t="shared" si="0"/>
        <v>0</v>
      </c>
      <c r="D30" s="108"/>
      <c r="E30" s="108"/>
      <c r="F30" s="108"/>
      <c r="G30" s="108"/>
      <c r="H30" s="108">
        <v>4370.34</v>
      </c>
      <c r="I30" s="110">
        <v>1706.29</v>
      </c>
      <c r="J30" s="108"/>
      <c r="K30" s="108"/>
      <c r="L30" s="108"/>
      <c r="M30" s="110">
        <v>2664.05</v>
      </c>
    </row>
    <row r="31" spans="1:13" ht="15.75">
      <c r="A31" s="106" t="s">
        <v>203</v>
      </c>
      <c r="B31" s="107" t="s">
        <v>202</v>
      </c>
      <c r="C31" s="108">
        <f t="shared" si="0"/>
        <v>0</v>
      </c>
      <c r="D31" s="108"/>
      <c r="E31" s="108"/>
      <c r="F31" s="108"/>
      <c r="G31" s="108"/>
      <c r="H31" s="108">
        <v>2064.15</v>
      </c>
      <c r="I31" s="110"/>
      <c r="J31" s="108"/>
      <c r="K31" s="108"/>
      <c r="L31" s="108"/>
      <c r="M31" s="110">
        <v>2064.15</v>
      </c>
    </row>
    <row r="32" spans="1:13" ht="15.75">
      <c r="A32" s="106" t="s">
        <v>205</v>
      </c>
      <c r="B32" s="107" t="s">
        <v>204</v>
      </c>
      <c r="C32" s="108">
        <f t="shared" si="0"/>
        <v>0</v>
      </c>
      <c r="D32" s="108"/>
      <c r="E32" s="108"/>
      <c r="F32" s="108"/>
      <c r="G32" s="108"/>
      <c r="H32" s="108">
        <v>3020.64</v>
      </c>
      <c r="I32" s="110">
        <v>101.46</v>
      </c>
      <c r="J32" s="108"/>
      <c r="K32" s="108">
        <v>487.13</v>
      </c>
      <c r="L32" s="108"/>
      <c r="M32" s="110">
        <v>2432.0500000000002</v>
      </c>
    </row>
    <row r="33" spans="1:13" ht="15.75">
      <c r="A33" s="106" t="s">
        <v>207</v>
      </c>
      <c r="B33" s="107" t="s">
        <v>206</v>
      </c>
      <c r="C33" s="108">
        <f t="shared" si="0"/>
        <v>0</v>
      </c>
      <c r="D33" s="108"/>
      <c r="E33" s="108"/>
      <c r="F33" s="108"/>
      <c r="G33" s="108"/>
      <c r="H33" s="108">
        <v>1383.47</v>
      </c>
      <c r="I33" s="110"/>
      <c r="J33" s="108"/>
      <c r="K33" s="108"/>
      <c r="L33" s="108"/>
      <c r="M33" s="110">
        <v>1383.47</v>
      </c>
    </row>
    <row r="34" spans="1:13" ht="15.75">
      <c r="A34" s="111">
        <v>24</v>
      </c>
      <c r="B34" s="112" t="s">
        <v>211</v>
      </c>
      <c r="C34" s="113">
        <f t="shared" si="0"/>
        <v>0</v>
      </c>
      <c r="D34" s="113"/>
      <c r="E34" s="113"/>
      <c r="F34" s="113"/>
      <c r="G34" s="113"/>
      <c r="H34" s="113">
        <v>1328.55</v>
      </c>
      <c r="I34" s="113"/>
      <c r="J34" s="113"/>
      <c r="K34" s="113"/>
      <c r="L34" s="113"/>
      <c r="M34" s="114">
        <v>1328.55</v>
      </c>
    </row>
    <row r="35" spans="1:13" ht="15.75">
      <c r="A35" s="10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</row>
    <row r="36" spans="1:13" ht="15.75">
      <c r="A36" s="10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</row>
    <row r="37" spans="1:13" ht="15.75">
      <c r="A37" s="10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</row>
    <row r="38" spans="1:13" ht="15.75">
      <c r="A38" s="10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</row>
    <row r="39" spans="1:13" ht="15.75">
      <c r="A39" s="10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</row>
    <row r="40" spans="1:13" ht="15.75">
      <c r="A40" s="10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</row>
    <row r="41" spans="1:13" ht="15.75">
      <c r="A41" s="10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</row>
    <row r="42" spans="1:13" ht="15.75">
      <c r="A42" s="10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</row>
    <row r="43" spans="1:13" ht="15.75">
      <c r="A43" s="10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5.75">
      <c r="A44" s="10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</row>
    <row r="45" spans="1:13" ht="15.75">
      <c r="A45" s="10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</row>
    <row r="46" spans="1:13" ht="15.75">
      <c r="A46" s="10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</row>
    <row r="47" spans="1:13" ht="15.75">
      <c r="A47" s="10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</row>
    <row r="48" spans="1:13" ht="15.75">
      <c r="A48" s="10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</row>
    <row r="49" spans="1:13" ht="15.75">
      <c r="A49" s="10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</row>
    <row r="50" spans="1:13" ht="15.75">
      <c r="A50" s="10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</row>
    <row r="51" spans="1:13" ht="15.75">
      <c r="A51" s="10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</row>
    <row r="52" spans="1:13" ht="15.75">
      <c r="A52" s="10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</row>
    <row r="53" spans="1:13" ht="15.75">
      <c r="A53" s="10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</row>
    <row r="54" spans="1:13" ht="15.75">
      <c r="A54" s="10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</row>
    <row r="55" spans="1:13" ht="15.75">
      <c r="A55" s="10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</row>
    <row r="56" spans="1:13" ht="15.75">
      <c r="A56" s="10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</row>
    <row r="57" spans="1:13" ht="15.75">
      <c r="A57" s="10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</row>
  </sheetData>
  <mergeCells count="23">
    <mergeCell ref="L4:M4"/>
    <mergeCell ref="K1:M1"/>
    <mergeCell ref="M7:M11"/>
    <mergeCell ref="D8:D11"/>
    <mergeCell ref="E8:E11"/>
    <mergeCell ref="F8:F11"/>
    <mergeCell ref="G8:G11"/>
    <mergeCell ref="J7:J11"/>
    <mergeCell ref="A1:B1"/>
    <mergeCell ref="A2:M2"/>
    <mergeCell ref="A3:M3"/>
    <mergeCell ref="A5:A11"/>
    <mergeCell ref="B5:B11"/>
    <mergeCell ref="C5:M5"/>
    <mergeCell ref="C6:G6"/>
    <mergeCell ref="H6:M6"/>
    <mergeCell ref="C7:C11"/>
    <mergeCell ref="D7:E7"/>
    <mergeCell ref="F7:G7"/>
    <mergeCell ref="H7:H11"/>
    <mergeCell ref="I7:I11"/>
    <mergeCell ref="K7:K11"/>
    <mergeCell ref="L7:L11"/>
  </mergeCells>
  <pageMargins left="0.21" right="0.18" top="0.75" bottom="0.75" header="0.3" footer="0.3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A1:P15"/>
  <sheetViews>
    <sheetView workbookViewId="0">
      <selection activeCell="C17" sqref="C17"/>
    </sheetView>
  </sheetViews>
  <sheetFormatPr defaultColWidth="9" defaultRowHeight="15.75"/>
  <cols>
    <col min="1" max="1" width="5.5703125" style="46" customWidth="1"/>
    <col min="2" max="2" width="37.28515625" style="47" customWidth="1"/>
    <col min="3" max="3" width="15.42578125" style="48" bestFit="1" customWidth="1"/>
    <col min="4" max="4" width="14.140625" style="48" bestFit="1" customWidth="1"/>
    <col min="5" max="5" width="14.140625" style="48" customWidth="1"/>
    <col min="6" max="6" width="9.28515625" style="48" bestFit="1" customWidth="1"/>
    <col min="7" max="7" width="9.28515625" style="38" bestFit="1" customWidth="1"/>
    <col min="8" max="8" width="11.85546875" style="38" bestFit="1" customWidth="1"/>
    <col min="9" max="9" width="14.140625" style="38" customWidth="1"/>
    <col min="10" max="16384" width="9" style="38"/>
  </cols>
  <sheetData>
    <row r="1" spans="1:16" s="36" customFormat="1" ht="16.5">
      <c r="A1" s="33" t="s">
        <v>132</v>
      </c>
      <c r="B1" s="34"/>
      <c r="C1" s="35"/>
      <c r="D1" s="35"/>
      <c r="E1" s="35"/>
      <c r="F1" s="35"/>
      <c r="I1" s="32" t="s">
        <v>139</v>
      </c>
    </row>
    <row r="3" spans="1:16" s="37" customFormat="1" ht="18.75" customHeight="1">
      <c r="A3" s="143" t="s">
        <v>155</v>
      </c>
      <c r="B3" s="143"/>
      <c r="C3" s="143"/>
      <c r="D3" s="143"/>
      <c r="E3" s="143"/>
      <c r="F3" s="143"/>
      <c r="G3" s="143"/>
      <c r="H3" s="143"/>
      <c r="I3" s="143"/>
    </row>
    <row r="5" spans="1:16" ht="15.75" customHeight="1">
      <c r="A5" s="127"/>
      <c r="B5" s="127"/>
      <c r="C5" s="127"/>
      <c r="D5" s="128"/>
      <c r="E5" s="128"/>
      <c r="F5" s="128"/>
      <c r="G5" s="128"/>
      <c r="H5" s="128"/>
      <c r="I5" s="129" t="s">
        <v>0</v>
      </c>
      <c r="J5" s="124"/>
      <c r="K5" s="124"/>
      <c r="L5" s="125"/>
      <c r="M5" s="125"/>
      <c r="N5" s="126"/>
      <c r="O5" s="126"/>
      <c r="P5" s="126"/>
    </row>
    <row r="6" spans="1:16" s="39" customFormat="1" ht="75" customHeight="1">
      <c r="A6" s="144" t="s">
        <v>1</v>
      </c>
      <c r="B6" s="144" t="s">
        <v>52</v>
      </c>
      <c r="C6" s="146" t="s">
        <v>53</v>
      </c>
      <c r="D6" s="146" t="s">
        <v>216</v>
      </c>
      <c r="E6" s="146" t="s">
        <v>215</v>
      </c>
      <c r="F6" s="148" t="s">
        <v>54</v>
      </c>
      <c r="G6" s="149"/>
      <c r="H6" s="149"/>
      <c r="I6" s="150"/>
    </row>
    <row r="7" spans="1:16" s="39" customFormat="1" ht="56.25">
      <c r="A7" s="145"/>
      <c r="B7" s="145"/>
      <c r="C7" s="147"/>
      <c r="D7" s="147"/>
      <c r="E7" s="147"/>
      <c r="F7" s="103" t="s">
        <v>48</v>
      </c>
      <c r="G7" s="102" t="s">
        <v>55</v>
      </c>
      <c r="H7" s="102" t="s">
        <v>47</v>
      </c>
      <c r="I7" s="102" t="s">
        <v>63</v>
      </c>
    </row>
    <row r="8" spans="1:16" s="40" customFormat="1" ht="18.75">
      <c r="A8" s="117"/>
      <c r="B8" s="118" t="s">
        <v>48</v>
      </c>
      <c r="C8" s="119">
        <f>SUM(C9:C15)</f>
        <v>1750000</v>
      </c>
      <c r="D8" s="119">
        <f t="shared" ref="D8:E8" si="0">SUM(D9:D15)</f>
        <v>634772</v>
      </c>
      <c r="E8" s="119">
        <f t="shared" si="0"/>
        <v>1321275</v>
      </c>
      <c r="F8" s="119">
        <f>G8+H8+I8</f>
        <v>633164</v>
      </c>
      <c r="G8" s="119">
        <f>SUM(G9:G15)</f>
        <v>356488</v>
      </c>
      <c r="H8" s="119">
        <f>SUM(H9:H15)</f>
        <v>36884</v>
      </c>
      <c r="I8" s="119">
        <f>SUM(I9:I15)</f>
        <v>239792</v>
      </c>
    </row>
    <row r="9" spans="1:16" s="43" customFormat="1" ht="39" customHeight="1">
      <c r="A9" s="120">
        <v>1</v>
      </c>
      <c r="B9" s="41" t="s">
        <v>56</v>
      </c>
      <c r="C9" s="42">
        <v>1494900</v>
      </c>
      <c r="D9" s="42">
        <v>383882</v>
      </c>
      <c r="E9" s="42">
        <v>383882</v>
      </c>
      <c r="F9" s="42"/>
      <c r="G9" s="121"/>
      <c r="H9" s="121"/>
      <c r="I9" s="121"/>
    </row>
    <row r="10" spans="1:16" s="43" customFormat="1" ht="18.75">
      <c r="A10" s="120">
        <v>2</v>
      </c>
      <c r="B10" s="41" t="s">
        <v>57</v>
      </c>
      <c r="C10" s="42">
        <v>37400</v>
      </c>
      <c r="D10" s="42">
        <v>36004</v>
      </c>
      <c r="E10" s="42">
        <v>242395</v>
      </c>
      <c r="F10" s="42">
        <f t="shared" ref="F10:F14" si="1">G10+H10+I10</f>
        <v>202884</v>
      </c>
      <c r="G10" s="121">
        <v>113940</v>
      </c>
      <c r="H10" s="121">
        <v>16512</v>
      </c>
      <c r="I10" s="121">
        <v>72432</v>
      </c>
    </row>
    <row r="11" spans="1:16" s="43" customFormat="1" ht="18.75">
      <c r="A11" s="120">
        <v>3</v>
      </c>
      <c r="B11" s="41" t="s">
        <v>58</v>
      </c>
      <c r="C11" s="42">
        <v>51100</v>
      </c>
      <c r="D11" s="42">
        <v>50335</v>
      </c>
      <c r="E11" s="42">
        <v>176543</v>
      </c>
      <c r="F11" s="42">
        <f t="shared" si="1"/>
        <v>119884</v>
      </c>
      <c r="G11" s="121">
        <v>64336</v>
      </c>
      <c r="H11" s="121">
        <v>8264</v>
      </c>
      <c r="I11" s="121">
        <v>47284</v>
      </c>
    </row>
    <row r="12" spans="1:16" s="43" customFormat="1" ht="18.75">
      <c r="A12" s="120">
        <v>4</v>
      </c>
      <c r="B12" s="41" t="s">
        <v>59</v>
      </c>
      <c r="C12" s="42">
        <v>102100</v>
      </c>
      <c r="D12" s="42">
        <v>101476</v>
      </c>
      <c r="E12" s="42">
        <v>169131</v>
      </c>
      <c r="F12" s="42">
        <f t="shared" si="1"/>
        <v>33665</v>
      </c>
      <c r="G12" s="121">
        <v>7652</v>
      </c>
      <c r="H12" s="121">
        <v>6996</v>
      </c>
      <c r="I12" s="121">
        <v>19017</v>
      </c>
    </row>
    <row r="13" spans="1:16" s="43" customFormat="1" ht="18.75">
      <c r="A13" s="120">
        <v>5</v>
      </c>
      <c r="B13" s="41" t="s">
        <v>60</v>
      </c>
      <c r="C13" s="42">
        <v>8600</v>
      </c>
      <c r="D13" s="42">
        <v>8398</v>
      </c>
      <c r="E13" s="42">
        <v>116315</v>
      </c>
      <c r="F13" s="42">
        <f t="shared" si="1"/>
        <v>103560</v>
      </c>
      <c r="G13" s="121">
        <v>66759</v>
      </c>
      <c r="H13" s="121">
        <v>1778</v>
      </c>
      <c r="I13" s="121">
        <v>35023</v>
      </c>
    </row>
    <row r="14" spans="1:16" s="43" customFormat="1" ht="18.75">
      <c r="A14" s="120">
        <v>6</v>
      </c>
      <c r="B14" s="41" t="s">
        <v>61</v>
      </c>
      <c r="C14" s="42">
        <v>24100</v>
      </c>
      <c r="D14" s="42">
        <v>23777</v>
      </c>
      <c r="E14" s="42">
        <v>105517</v>
      </c>
      <c r="F14" s="42">
        <f t="shared" si="1"/>
        <v>79012</v>
      </c>
      <c r="G14" s="121">
        <v>46615</v>
      </c>
      <c r="H14" s="121">
        <v>2307</v>
      </c>
      <c r="I14" s="121">
        <v>30090</v>
      </c>
    </row>
    <row r="15" spans="1:16" s="43" customFormat="1" ht="18.75">
      <c r="A15" s="122">
        <v>7</v>
      </c>
      <c r="B15" s="44" t="s">
        <v>62</v>
      </c>
      <c r="C15" s="45">
        <v>31800</v>
      </c>
      <c r="D15" s="45">
        <v>30900</v>
      </c>
      <c r="E15" s="45">
        <v>127492</v>
      </c>
      <c r="F15" s="45">
        <f>G15+H15+I15</f>
        <v>94159</v>
      </c>
      <c r="G15" s="123">
        <v>57186</v>
      </c>
      <c r="H15" s="123">
        <v>1027</v>
      </c>
      <c r="I15" s="123">
        <v>35946</v>
      </c>
    </row>
  </sheetData>
  <mergeCells count="7">
    <mergeCell ref="A3:I3"/>
    <mergeCell ref="A6:A7"/>
    <mergeCell ref="B6:B7"/>
    <mergeCell ref="C6:C7"/>
    <mergeCell ref="D6:D7"/>
    <mergeCell ref="F6:I6"/>
    <mergeCell ref="E6:E7"/>
  </mergeCells>
  <printOptions horizontalCentered="1"/>
  <pageMargins left="0.23" right="0.16" top="0.71" bottom="0.511811023622047" header="0.31496062992126" footer="0.23622047244094499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:I43"/>
  <sheetViews>
    <sheetView workbookViewId="0">
      <selection activeCell="L7" sqref="L7"/>
    </sheetView>
  </sheetViews>
  <sheetFormatPr defaultColWidth="9" defaultRowHeight="15.75"/>
  <cols>
    <col min="1" max="1" width="5.5703125" style="51" customWidth="1"/>
    <col min="2" max="2" width="41.7109375" style="47" customWidth="1"/>
    <col min="3" max="3" width="15.140625" style="48" customWidth="1"/>
    <col min="4" max="4" width="11.85546875" style="48" customWidth="1"/>
    <col min="5" max="6" width="11.140625" style="48" customWidth="1"/>
    <col min="7" max="7" width="10.42578125" style="38" customWidth="1"/>
    <col min="8" max="8" width="11.7109375" style="38" customWidth="1"/>
    <col min="9" max="9" width="10.85546875" style="38" customWidth="1"/>
    <col min="10" max="16384" width="9" style="38"/>
  </cols>
  <sheetData>
    <row r="1" spans="1:9" s="36" customFormat="1" ht="16.5">
      <c r="A1" s="33" t="s">
        <v>132</v>
      </c>
      <c r="B1" s="34"/>
      <c r="C1" s="35"/>
      <c r="D1" s="35"/>
      <c r="E1" s="35"/>
      <c r="F1" s="35"/>
      <c r="I1" s="32" t="s">
        <v>140</v>
      </c>
    </row>
    <row r="2" spans="1:9" s="36" customFormat="1">
      <c r="A2" s="49"/>
      <c r="B2" s="50"/>
      <c r="C2" s="35"/>
      <c r="D2" s="35"/>
      <c r="E2" s="35"/>
      <c r="F2" s="35"/>
    </row>
    <row r="3" spans="1:9" s="37" customFormat="1" ht="39" customHeight="1">
      <c r="A3" s="143" t="s">
        <v>156</v>
      </c>
      <c r="B3" s="143"/>
      <c r="C3" s="143"/>
      <c r="D3" s="143"/>
      <c r="E3" s="143"/>
      <c r="F3" s="143"/>
      <c r="G3" s="143"/>
      <c r="H3" s="143"/>
      <c r="I3" s="143"/>
    </row>
    <row r="5" spans="1:9" ht="15.75" customHeight="1">
      <c r="A5" s="151" t="s">
        <v>123</v>
      </c>
      <c r="B5" s="151"/>
      <c r="C5" s="151"/>
      <c r="D5" s="151"/>
      <c r="E5" s="151"/>
      <c r="F5" s="151"/>
      <c r="G5" s="151"/>
      <c r="H5" s="151"/>
      <c r="I5" s="151"/>
    </row>
    <row r="6" spans="1:9" s="39" customFormat="1" ht="18.75" customHeight="1">
      <c r="A6" s="144" t="s">
        <v>1</v>
      </c>
      <c r="B6" s="144" t="s">
        <v>121</v>
      </c>
      <c r="C6" s="148" t="s">
        <v>122</v>
      </c>
      <c r="D6" s="149"/>
      <c r="E6" s="149"/>
      <c r="F6" s="149"/>
      <c r="G6" s="149"/>
      <c r="H6" s="149"/>
      <c r="I6" s="150"/>
    </row>
    <row r="7" spans="1:9" s="39" customFormat="1" ht="56.25">
      <c r="A7" s="145"/>
      <c r="B7" s="145"/>
      <c r="C7" s="103" t="s">
        <v>56</v>
      </c>
      <c r="D7" s="103" t="s">
        <v>57</v>
      </c>
      <c r="E7" s="103" t="s">
        <v>58</v>
      </c>
      <c r="F7" s="103" t="s">
        <v>59</v>
      </c>
      <c r="G7" s="102" t="s">
        <v>60</v>
      </c>
      <c r="H7" s="102" t="s">
        <v>62</v>
      </c>
      <c r="I7" s="102" t="s">
        <v>61</v>
      </c>
    </row>
    <row r="8" spans="1:9" s="43" customFormat="1" ht="37.5">
      <c r="A8" s="52">
        <v>1</v>
      </c>
      <c r="B8" s="53" t="s">
        <v>67</v>
      </c>
      <c r="C8" s="54"/>
      <c r="D8" s="54"/>
      <c r="E8" s="54"/>
      <c r="F8" s="54"/>
      <c r="G8" s="55"/>
      <c r="H8" s="55"/>
      <c r="I8" s="55"/>
    </row>
    <row r="9" spans="1:9" s="43" customFormat="1" ht="18.75">
      <c r="A9" s="56"/>
      <c r="B9" s="57" t="s">
        <v>68</v>
      </c>
      <c r="C9" s="42">
        <v>30</v>
      </c>
      <c r="D9" s="42">
        <v>100</v>
      </c>
      <c r="E9" s="42">
        <v>100</v>
      </c>
      <c r="F9" s="42">
        <v>100</v>
      </c>
      <c r="G9" s="42">
        <v>100</v>
      </c>
      <c r="H9" s="42">
        <v>100</v>
      </c>
      <c r="I9" s="42">
        <v>100</v>
      </c>
    </row>
    <row r="10" spans="1:9" s="43" customFormat="1" ht="18.75">
      <c r="A10" s="56"/>
      <c r="B10" s="57" t="s">
        <v>69</v>
      </c>
      <c r="C10" s="42">
        <v>30</v>
      </c>
      <c r="D10" s="42">
        <v>100</v>
      </c>
      <c r="E10" s="42">
        <v>100</v>
      </c>
      <c r="F10" s="42">
        <v>100</v>
      </c>
      <c r="G10" s="42">
        <v>100</v>
      </c>
      <c r="H10" s="42">
        <v>100</v>
      </c>
      <c r="I10" s="42">
        <v>100</v>
      </c>
    </row>
    <row r="11" spans="1:9" s="43" customFormat="1" ht="37.5">
      <c r="A11" s="56"/>
      <c r="B11" s="57" t="s">
        <v>70</v>
      </c>
      <c r="C11" s="42">
        <v>30</v>
      </c>
      <c r="D11" s="42">
        <v>100</v>
      </c>
      <c r="E11" s="42">
        <v>100</v>
      </c>
      <c r="F11" s="42">
        <v>100</v>
      </c>
      <c r="G11" s="42">
        <v>100</v>
      </c>
      <c r="H11" s="42">
        <v>100</v>
      </c>
      <c r="I11" s="42">
        <v>100</v>
      </c>
    </row>
    <row r="12" spans="1:9" s="43" customFormat="1" ht="18.75">
      <c r="A12" s="56"/>
      <c r="B12" s="57" t="s">
        <v>71</v>
      </c>
      <c r="C12" s="42">
        <v>100</v>
      </c>
      <c r="D12" s="42">
        <v>100</v>
      </c>
      <c r="E12" s="42">
        <v>100</v>
      </c>
      <c r="F12" s="42">
        <v>100</v>
      </c>
      <c r="G12" s="42">
        <v>100</v>
      </c>
      <c r="H12" s="42">
        <v>100</v>
      </c>
      <c r="I12" s="42">
        <v>100</v>
      </c>
    </row>
    <row r="13" spans="1:9" s="43" customFormat="1" ht="18.75">
      <c r="A13" s="56"/>
      <c r="B13" s="57" t="s">
        <v>72</v>
      </c>
      <c r="C13" s="42">
        <v>30</v>
      </c>
      <c r="D13" s="42">
        <v>100</v>
      </c>
      <c r="E13" s="42">
        <v>100</v>
      </c>
      <c r="F13" s="42">
        <v>100</v>
      </c>
      <c r="G13" s="42">
        <v>100</v>
      </c>
      <c r="H13" s="42">
        <v>100</v>
      </c>
      <c r="I13" s="42">
        <v>100</v>
      </c>
    </row>
    <row r="14" spans="1:9" s="43" customFormat="1" ht="37.5">
      <c r="A14" s="56">
        <v>2</v>
      </c>
      <c r="B14" s="41" t="s">
        <v>74</v>
      </c>
      <c r="C14" s="42"/>
      <c r="D14" s="42"/>
      <c r="E14" s="42"/>
      <c r="F14" s="42"/>
      <c r="G14" s="58"/>
      <c r="H14" s="58"/>
      <c r="I14" s="58"/>
    </row>
    <row r="15" spans="1:9" s="43" customFormat="1" ht="18.75">
      <c r="A15" s="56"/>
      <c r="B15" s="57" t="s">
        <v>68</v>
      </c>
      <c r="C15" s="42">
        <v>30</v>
      </c>
      <c r="D15" s="42">
        <v>100</v>
      </c>
      <c r="E15" s="42">
        <v>100</v>
      </c>
      <c r="F15" s="42">
        <v>100</v>
      </c>
      <c r="G15" s="42">
        <v>100</v>
      </c>
      <c r="H15" s="42">
        <v>100</v>
      </c>
      <c r="I15" s="42">
        <v>100</v>
      </c>
    </row>
    <row r="16" spans="1:9" s="43" customFormat="1" ht="18.75">
      <c r="A16" s="56"/>
      <c r="B16" s="57" t="s">
        <v>69</v>
      </c>
      <c r="C16" s="42">
        <v>30</v>
      </c>
      <c r="D16" s="42">
        <v>100</v>
      </c>
      <c r="E16" s="42">
        <v>100</v>
      </c>
      <c r="F16" s="42">
        <v>100</v>
      </c>
      <c r="G16" s="42">
        <v>100</v>
      </c>
      <c r="H16" s="42">
        <v>100</v>
      </c>
      <c r="I16" s="42">
        <v>100</v>
      </c>
    </row>
    <row r="17" spans="1:9" s="43" customFormat="1" ht="37.5">
      <c r="A17" s="56"/>
      <c r="B17" s="57" t="s">
        <v>70</v>
      </c>
      <c r="C17" s="42">
        <v>30</v>
      </c>
      <c r="D17" s="42">
        <v>100</v>
      </c>
      <c r="E17" s="42">
        <v>100</v>
      </c>
      <c r="F17" s="42">
        <v>100</v>
      </c>
      <c r="G17" s="42">
        <v>100</v>
      </c>
      <c r="H17" s="42">
        <v>100</v>
      </c>
      <c r="I17" s="42">
        <v>100</v>
      </c>
    </row>
    <row r="18" spans="1:9" s="43" customFormat="1" ht="18.75">
      <c r="A18" s="56"/>
      <c r="B18" s="57" t="s">
        <v>71</v>
      </c>
      <c r="C18" s="42">
        <v>100</v>
      </c>
      <c r="D18" s="42">
        <v>100</v>
      </c>
      <c r="E18" s="42">
        <v>100</v>
      </c>
      <c r="F18" s="42">
        <v>100</v>
      </c>
      <c r="G18" s="42">
        <v>100</v>
      </c>
      <c r="H18" s="42">
        <v>100</v>
      </c>
      <c r="I18" s="42">
        <v>100</v>
      </c>
    </row>
    <row r="19" spans="1:9" s="43" customFormat="1" ht="18.75">
      <c r="A19" s="56"/>
      <c r="B19" s="57" t="s">
        <v>72</v>
      </c>
      <c r="C19" s="42">
        <v>100</v>
      </c>
      <c r="D19" s="42">
        <v>100</v>
      </c>
      <c r="E19" s="42">
        <v>100</v>
      </c>
      <c r="F19" s="42">
        <v>100</v>
      </c>
      <c r="G19" s="42">
        <v>100</v>
      </c>
      <c r="H19" s="42">
        <v>100</v>
      </c>
      <c r="I19" s="42">
        <v>100</v>
      </c>
    </row>
    <row r="20" spans="1:9" s="43" customFormat="1" ht="18.75">
      <c r="A20" s="56"/>
      <c r="B20" s="57" t="s">
        <v>124</v>
      </c>
      <c r="C20" s="42"/>
      <c r="D20" s="42">
        <v>100</v>
      </c>
      <c r="E20" s="42">
        <v>100</v>
      </c>
      <c r="F20" s="42">
        <v>100</v>
      </c>
      <c r="G20" s="42">
        <v>100</v>
      </c>
      <c r="H20" s="42">
        <v>100</v>
      </c>
      <c r="I20" s="42">
        <v>100</v>
      </c>
    </row>
    <row r="21" spans="1:9" s="43" customFormat="1" ht="37.5">
      <c r="A21" s="56">
        <v>3</v>
      </c>
      <c r="B21" s="41" t="s">
        <v>75</v>
      </c>
      <c r="C21" s="42"/>
      <c r="D21" s="42"/>
      <c r="E21" s="42"/>
      <c r="F21" s="42"/>
      <c r="G21" s="58"/>
      <c r="H21" s="58"/>
      <c r="I21" s="58"/>
    </row>
    <row r="22" spans="1:9" s="43" customFormat="1" ht="18.75">
      <c r="A22" s="56"/>
      <c r="B22" s="57" t="s">
        <v>68</v>
      </c>
      <c r="C22" s="42">
        <v>30</v>
      </c>
      <c r="D22" s="42">
        <v>100</v>
      </c>
      <c r="E22" s="42">
        <v>100</v>
      </c>
      <c r="F22" s="42">
        <v>100</v>
      </c>
      <c r="G22" s="42">
        <v>100</v>
      </c>
      <c r="H22" s="42">
        <v>100</v>
      </c>
      <c r="I22" s="42">
        <v>100</v>
      </c>
    </row>
    <row r="23" spans="1:9" s="43" customFormat="1" ht="18.75">
      <c r="A23" s="56"/>
      <c r="B23" s="57" t="s">
        <v>69</v>
      </c>
      <c r="C23" s="42">
        <v>30</v>
      </c>
      <c r="D23" s="42">
        <v>100</v>
      </c>
      <c r="E23" s="42">
        <v>100</v>
      </c>
      <c r="F23" s="42">
        <v>100</v>
      </c>
      <c r="G23" s="42">
        <v>100</v>
      </c>
      <c r="H23" s="42">
        <v>100</v>
      </c>
      <c r="I23" s="42">
        <v>100</v>
      </c>
    </row>
    <row r="24" spans="1:9" s="43" customFormat="1" ht="37.5">
      <c r="A24" s="56"/>
      <c r="B24" s="57" t="s">
        <v>70</v>
      </c>
      <c r="C24" s="42">
        <v>30</v>
      </c>
      <c r="D24" s="42">
        <v>100</v>
      </c>
      <c r="E24" s="42">
        <v>100</v>
      </c>
      <c r="F24" s="42">
        <v>100</v>
      </c>
      <c r="G24" s="42">
        <v>100</v>
      </c>
      <c r="H24" s="42">
        <v>100</v>
      </c>
      <c r="I24" s="42">
        <v>100</v>
      </c>
    </row>
    <row r="25" spans="1:9" s="43" customFormat="1" ht="18.75">
      <c r="A25" s="56"/>
      <c r="B25" s="57" t="s">
        <v>72</v>
      </c>
      <c r="C25" s="42">
        <v>100</v>
      </c>
      <c r="D25" s="42">
        <v>100</v>
      </c>
      <c r="E25" s="42">
        <v>100</v>
      </c>
      <c r="F25" s="42">
        <v>100</v>
      </c>
      <c r="G25" s="42">
        <v>100</v>
      </c>
      <c r="H25" s="42">
        <v>100</v>
      </c>
      <c r="I25" s="42">
        <v>100</v>
      </c>
    </row>
    <row r="26" spans="1:9" s="43" customFormat="1" ht="18.75">
      <c r="A26" s="56"/>
      <c r="B26" s="57" t="s">
        <v>90</v>
      </c>
      <c r="C26" s="42"/>
      <c r="D26" s="42">
        <v>100</v>
      </c>
      <c r="E26" s="42">
        <v>100</v>
      </c>
      <c r="F26" s="42">
        <v>100</v>
      </c>
      <c r="G26" s="42">
        <v>100</v>
      </c>
      <c r="H26" s="42">
        <v>100</v>
      </c>
      <c r="I26" s="42">
        <v>100</v>
      </c>
    </row>
    <row r="27" spans="1:9" s="43" customFormat="1" ht="18.75">
      <c r="A27" s="56"/>
      <c r="B27" s="57" t="s">
        <v>71</v>
      </c>
      <c r="C27" s="42">
        <v>100</v>
      </c>
      <c r="D27" s="42">
        <v>100</v>
      </c>
      <c r="E27" s="42">
        <v>100</v>
      </c>
      <c r="F27" s="42">
        <v>100</v>
      </c>
      <c r="G27" s="42">
        <v>100</v>
      </c>
      <c r="H27" s="42">
        <v>100</v>
      </c>
      <c r="I27" s="42">
        <v>100</v>
      </c>
    </row>
    <row r="28" spans="1:9" s="43" customFormat="1" ht="18.75">
      <c r="A28" s="56"/>
      <c r="B28" s="57" t="s">
        <v>73</v>
      </c>
      <c r="C28" s="42">
        <v>100</v>
      </c>
      <c r="D28" s="42">
        <v>100</v>
      </c>
      <c r="E28" s="42">
        <v>100</v>
      </c>
      <c r="F28" s="42">
        <v>100</v>
      </c>
      <c r="G28" s="42">
        <v>100</v>
      </c>
      <c r="H28" s="42">
        <v>100</v>
      </c>
      <c r="I28" s="42">
        <v>100</v>
      </c>
    </row>
    <row r="29" spans="1:9" s="43" customFormat="1" ht="37.5">
      <c r="A29" s="56">
        <v>4</v>
      </c>
      <c r="B29" s="41" t="s">
        <v>125</v>
      </c>
      <c r="C29" s="42"/>
      <c r="D29" s="42"/>
      <c r="E29" s="42"/>
      <c r="F29" s="42"/>
      <c r="G29" s="58"/>
      <c r="H29" s="58"/>
      <c r="I29" s="58"/>
    </row>
    <row r="30" spans="1:9" s="43" customFormat="1" ht="18.75">
      <c r="A30" s="56"/>
      <c r="B30" s="57" t="s">
        <v>68</v>
      </c>
      <c r="C30" s="42">
        <v>30</v>
      </c>
      <c r="D30" s="42">
        <v>100</v>
      </c>
      <c r="E30" s="42">
        <v>100</v>
      </c>
      <c r="F30" s="42">
        <v>100</v>
      </c>
      <c r="G30" s="42">
        <v>100</v>
      </c>
      <c r="H30" s="42">
        <v>100</v>
      </c>
      <c r="I30" s="42">
        <v>100</v>
      </c>
    </row>
    <row r="31" spans="1:9" s="43" customFormat="1" ht="18.75">
      <c r="A31" s="56"/>
      <c r="B31" s="57" t="s">
        <v>69</v>
      </c>
      <c r="C31" s="42">
        <v>30</v>
      </c>
      <c r="D31" s="42">
        <v>100</v>
      </c>
      <c r="E31" s="42">
        <v>100</v>
      </c>
      <c r="F31" s="42">
        <v>100</v>
      </c>
      <c r="G31" s="42">
        <v>100</v>
      </c>
      <c r="H31" s="42">
        <v>100</v>
      </c>
      <c r="I31" s="42">
        <v>100</v>
      </c>
    </row>
    <row r="32" spans="1:9" s="43" customFormat="1" ht="37.5">
      <c r="A32" s="56"/>
      <c r="B32" s="57" t="s">
        <v>70</v>
      </c>
      <c r="C32" s="42">
        <v>30</v>
      </c>
      <c r="D32" s="42">
        <v>100</v>
      </c>
      <c r="E32" s="42">
        <v>100</v>
      </c>
      <c r="F32" s="42">
        <v>100</v>
      </c>
      <c r="G32" s="42">
        <v>100</v>
      </c>
      <c r="H32" s="42">
        <v>100</v>
      </c>
      <c r="I32" s="42">
        <v>100</v>
      </c>
    </row>
    <row r="33" spans="1:9" s="43" customFormat="1" ht="18.75">
      <c r="A33" s="56"/>
      <c r="B33" s="57" t="s">
        <v>71</v>
      </c>
      <c r="C33" s="42">
        <v>100</v>
      </c>
      <c r="D33" s="42">
        <v>100</v>
      </c>
      <c r="E33" s="42">
        <v>100</v>
      </c>
      <c r="F33" s="42">
        <v>100</v>
      </c>
      <c r="G33" s="42">
        <v>100</v>
      </c>
      <c r="H33" s="42">
        <v>100</v>
      </c>
      <c r="I33" s="42">
        <v>100</v>
      </c>
    </row>
    <row r="34" spans="1:9" s="43" customFormat="1" ht="18.75">
      <c r="A34" s="56"/>
      <c r="B34" s="57" t="s">
        <v>72</v>
      </c>
      <c r="C34" s="42">
        <v>100</v>
      </c>
      <c r="D34" s="42">
        <v>100</v>
      </c>
      <c r="E34" s="42">
        <v>100</v>
      </c>
      <c r="F34" s="42">
        <v>100</v>
      </c>
      <c r="G34" s="42">
        <v>100</v>
      </c>
      <c r="H34" s="42">
        <v>100</v>
      </c>
      <c r="I34" s="42">
        <v>100</v>
      </c>
    </row>
    <row r="35" spans="1:9" s="43" customFormat="1" ht="18.75">
      <c r="A35" s="56"/>
      <c r="B35" s="57" t="s">
        <v>73</v>
      </c>
      <c r="C35" s="42">
        <v>100</v>
      </c>
      <c r="D35" s="42">
        <v>100</v>
      </c>
      <c r="E35" s="42">
        <v>100</v>
      </c>
      <c r="F35" s="42">
        <v>100</v>
      </c>
      <c r="G35" s="42">
        <v>100</v>
      </c>
      <c r="H35" s="42">
        <v>100</v>
      </c>
      <c r="I35" s="42">
        <v>100</v>
      </c>
    </row>
    <row r="36" spans="1:9" s="43" customFormat="1" ht="18.75">
      <c r="A36" s="56">
        <v>5</v>
      </c>
      <c r="B36" s="41" t="s">
        <v>77</v>
      </c>
      <c r="C36" s="42">
        <v>70</v>
      </c>
      <c r="D36" s="42">
        <v>100</v>
      </c>
      <c r="E36" s="42">
        <v>100</v>
      </c>
      <c r="F36" s="42">
        <v>100</v>
      </c>
      <c r="G36" s="42">
        <v>100</v>
      </c>
      <c r="H36" s="42">
        <v>100</v>
      </c>
      <c r="I36" s="42">
        <v>100</v>
      </c>
    </row>
    <row r="37" spans="1:9" s="43" customFormat="1" ht="18.75">
      <c r="A37" s="56">
        <v>6</v>
      </c>
      <c r="B37" s="41" t="s">
        <v>78</v>
      </c>
      <c r="C37" s="42">
        <v>100</v>
      </c>
      <c r="D37" s="42">
        <v>100</v>
      </c>
      <c r="E37" s="42">
        <v>100</v>
      </c>
      <c r="F37" s="42">
        <v>100</v>
      </c>
      <c r="G37" s="42">
        <v>100</v>
      </c>
      <c r="H37" s="42">
        <v>100</v>
      </c>
      <c r="I37" s="42">
        <v>100</v>
      </c>
    </row>
    <row r="38" spans="1:9" s="43" customFormat="1" ht="18.75">
      <c r="A38" s="56">
        <v>7</v>
      </c>
      <c r="B38" s="41" t="s">
        <v>126</v>
      </c>
      <c r="C38" s="42">
        <v>100</v>
      </c>
      <c r="D38" s="42">
        <v>100</v>
      </c>
      <c r="E38" s="42">
        <v>100</v>
      </c>
      <c r="F38" s="42">
        <v>100</v>
      </c>
      <c r="G38" s="42">
        <v>100</v>
      </c>
      <c r="H38" s="42">
        <v>100</v>
      </c>
      <c r="I38" s="42">
        <v>100</v>
      </c>
    </row>
    <row r="39" spans="1:9" s="43" customFormat="1" ht="37.5">
      <c r="A39" s="56">
        <v>8</v>
      </c>
      <c r="B39" s="41" t="s">
        <v>79</v>
      </c>
      <c r="C39" s="42">
        <v>100</v>
      </c>
      <c r="D39" s="42">
        <v>100</v>
      </c>
      <c r="E39" s="42">
        <v>100</v>
      </c>
      <c r="F39" s="42">
        <v>100</v>
      </c>
      <c r="G39" s="42">
        <v>100</v>
      </c>
      <c r="H39" s="42">
        <v>100</v>
      </c>
      <c r="I39" s="42">
        <v>100</v>
      </c>
    </row>
    <row r="40" spans="1:9" s="43" customFormat="1" ht="37.5">
      <c r="A40" s="56">
        <v>9</v>
      </c>
      <c r="B40" s="41" t="s">
        <v>127</v>
      </c>
      <c r="C40" s="42">
        <v>100</v>
      </c>
      <c r="D40" s="42">
        <v>100</v>
      </c>
      <c r="E40" s="42">
        <v>100</v>
      </c>
      <c r="F40" s="42">
        <v>100</v>
      </c>
      <c r="G40" s="42">
        <v>100</v>
      </c>
      <c r="H40" s="42">
        <v>100</v>
      </c>
      <c r="I40" s="42">
        <v>100</v>
      </c>
    </row>
    <row r="41" spans="1:9" s="43" customFormat="1" ht="56.25">
      <c r="A41" s="56">
        <v>10</v>
      </c>
      <c r="B41" s="41" t="s">
        <v>129</v>
      </c>
      <c r="C41" s="42">
        <v>100</v>
      </c>
      <c r="D41" s="42">
        <v>100</v>
      </c>
      <c r="E41" s="42">
        <v>100</v>
      </c>
      <c r="F41" s="42">
        <v>100</v>
      </c>
      <c r="G41" s="42">
        <v>100</v>
      </c>
      <c r="H41" s="42">
        <v>100</v>
      </c>
      <c r="I41" s="42">
        <v>100</v>
      </c>
    </row>
    <row r="42" spans="1:9" s="43" customFormat="1" ht="18.75">
      <c r="A42" s="56">
        <v>11</v>
      </c>
      <c r="B42" s="41" t="s">
        <v>94</v>
      </c>
      <c r="C42" s="42">
        <v>100</v>
      </c>
      <c r="D42" s="42">
        <v>100</v>
      </c>
      <c r="E42" s="42">
        <v>100</v>
      </c>
      <c r="F42" s="42">
        <v>100</v>
      </c>
      <c r="G42" s="42">
        <v>100</v>
      </c>
      <c r="H42" s="42">
        <v>100</v>
      </c>
      <c r="I42" s="42">
        <v>100</v>
      </c>
    </row>
    <row r="43" spans="1:9" s="43" customFormat="1" ht="18.75">
      <c r="A43" s="59">
        <v>12</v>
      </c>
      <c r="B43" s="44" t="s">
        <v>128</v>
      </c>
      <c r="C43" s="45">
        <v>100</v>
      </c>
      <c r="D43" s="45">
        <v>100</v>
      </c>
      <c r="E43" s="45">
        <v>100</v>
      </c>
      <c r="F43" s="45">
        <v>100</v>
      </c>
      <c r="G43" s="45">
        <v>100</v>
      </c>
      <c r="H43" s="45">
        <v>100</v>
      </c>
      <c r="I43" s="45">
        <v>100</v>
      </c>
    </row>
  </sheetData>
  <mergeCells count="5">
    <mergeCell ref="A6:A7"/>
    <mergeCell ref="B6:B7"/>
    <mergeCell ref="C6:I6"/>
    <mergeCell ref="A3:I3"/>
    <mergeCell ref="A5:I5"/>
  </mergeCells>
  <pageMargins left="0.35433070866141736" right="0.19685039370078741" top="0.39370078740157483" bottom="0.27559055118110237" header="0.23622047244094491" footer="0.15748031496062992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10</vt:lpstr>
      <vt:lpstr>11</vt:lpstr>
      <vt:lpstr>12</vt:lpstr>
      <vt:lpstr>13</vt:lpstr>
      <vt:lpstr>14</vt:lpstr>
      <vt:lpstr>15</vt:lpstr>
      <vt:lpstr>18</vt:lpstr>
      <vt:lpstr>19</vt:lpstr>
      <vt:lpstr>'12'!Print_Titles</vt:lpstr>
      <vt:lpstr>'19'!Print_Titles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2016-12-19T09:27:47Z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ISdDocName">
    <vt:lpwstr>MOFUCM095657</vt:lpwstr>
  </property>
  <property fmtid="{D5CDD505-2E9C-101B-9397-08002B2CF9AE}" pid="3" name="DISProperties">
    <vt:lpwstr>DISdDocName,DIScgiUrl,DISdUser,DISdID,DISidcName,DISTaskPaneUrl</vt:lpwstr>
  </property>
  <property fmtid="{D5CDD505-2E9C-101B-9397-08002B2CF9AE}" pid="4" name="DIScgiUrl">
    <vt:lpwstr>http://svr-portal2:16250/cs/idcplg</vt:lpwstr>
  </property>
  <property fmtid="{D5CDD505-2E9C-101B-9397-08002B2CF9AE}" pid="5" name="DISdUser">
    <vt:lpwstr>anonymous</vt:lpwstr>
  </property>
  <property fmtid="{D5CDD505-2E9C-101B-9397-08002B2CF9AE}" pid="6" name="DISdID">
    <vt:lpwstr>27476</vt:lpwstr>
  </property>
  <property fmtid="{D5CDD505-2E9C-101B-9397-08002B2CF9AE}" pid="7" name="DISTaskPaneUrl">
    <vt:lpwstr>http://svr-portal2:16250/cs/idcplg?IdcService=DESKTOP_DOC_INFO&amp;dDocName=MOFUCM095657&amp;dID=27476&amp;ClientControlled=DocMan,taskpane&amp;coreContentOnly=1</vt:lpwstr>
  </property>
  <property fmtid="{D5CDD505-2E9C-101B-9397-08002B2CF9AE}" pid="8" name="DISidcName">
    <vt:lpwstr>ucmtmp</vt:lpwstr>
  </property>
</Properties>
</file>