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46" sheetId="1" r:id="rId1"/>
    <sheet name="47" sheetId="2" r:id="rId2"/>
    <sheet name="48" sheetId="3" r:id="rId3"/>
    <sheet name="49" sheetId="4" r:id="rId4"/>
    <sheet name="50" sheetId="5" r:id="rId5"/>
    <sheet name="51" sheetId="6" r:id="rId6"/>
    <sheet name="53" sheetId="8" r:id="rId7"/>
    <sheet name="54" sheetId="9" r:id="rId8"/>
    <sheet name="55" sheetId="10" r:id="rId9"/>
    <sheet name="56" sheetId="11" r:id="rId10"/>
    <sheet name="57" sheetId="12" r:id="rId11"/>
    <sheet name="58" sheetId="13" r:id="rId12"/>
  </sheets>
  <externalReferences>
    <externalReference r:id="rId13"/>
  </externalReferences>
  <definedNames>
    <definedName name="ADP">#REF!</definedName>
    <definedName name="AKHAC">#REF!</definedName>
    <definedName name="ALTINH">#REF!</definedName>
    <definedName name="Anguon" localSheetId="4">'[1]Dt 2001'!#REF!</definedName>
    <definedName name="Anguon" localSheetId="5">'[1]Dt 2001'!#REF!</definedName>
    <definedName name="Anguon" localSheetId="8">'[1]Dt 2001'!#REF!</definedName>
    <definedName name="Anguon" localSheetId="11">'[1]Dt 2001'!#REF!</definedName>
    <definedName name="Anguon">'[1]Dt 2001'!#REF!</definedName>
    <definedName name="ANN">#REF!</definedName>
    <definedName name="ANQD">#REF!</definedName>
    <definedName name="ANQQH" localSheetId="4">'[1]Dt 2001'!#REF!</definedName>
    <definedName name="ANQQH" localSheetId="5">'[1]Dt 2001'!#REF!</definedName>
    <definedName name="ANQQH" localSheetId="8">'[1]Dt 2001'!#REF!</definedName>
    <definedName name="ANQQH" localSheetId="11">'[1]Dt 2001'!#REF!</definedName>
    <definedName name="ANQQH">'[1]Dt 2001'!#REF!</definedName>
    <definedName name="ANSNN" localSheetId="4">'[1]Dt 2001'!#REF!</definedName>
    <definedName name="ANSNN" localSheetId="5">'[1]Dt 2001'!#REF!</definedName>
    <definedName name="ANSNN" localSheetId="8">'[1]Dt 2001'!#REF!</definedName>
    <definedName name="ANSNN" localSheetId="11">'[1]Dt 2001'!#REF!</definedName>
    <definedName name="ANSNN">'[1]Dt 2001'!#REF!</definedName>
    <definedName name="ANSNNxnk" localSheetId="4">'[1]Dt 2001'!#REF!</definedName>
    <definedName name="ANSNNxnk" localSheetId="5">'[1]Dt 2001'!#REF!</definedName>
    <definedName name="ANSNNxnk" localSheetId="8">'[1]Dt 2001'!#REF!</definedName>
    <definedName name="ANSNNxnk" localSheetId="11">'[1]Dt 2001'!#REF!</definedName>
    <definedName name="ANSNNxnk">'[1]Dt 2001'!#REF!</definedName>
    <definedName name="APC" localSheetId="4">'[1]Dt 2001'!#REF!</definedName>
    <definedName name="APC" localSheetId="5">'[1]Dt 2001'!#REF!</definedName>
    <definedName name="APC" localSheetId="8">'[1]Dt 2001'!#REF!</definedName>
    <definedName name="APC" localSheetId="11">'[1]Dt 2001'!#REF!</definedName>
    <definedName name="APC">'[1]Dt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 localSheetId="4">'[1]Dt 2001'!#REF!</definedName>
    <definedName name="NQQH" localSheetId="5">'[1]Dt 2001'!#REF!</definedName>
    <definedName name="NQQH" localSheetId="8">'[1]Dt 2001'!#REF!</definedName>
    <definedName name="NQQH" localSheetId="11">'[1]Dt 2001'!#REF!</definedName>
    <definedName name="NQQH">'[1]Dt 2001'!#REF!</definedName>
    <definedName name="NSNN" localSheetId="4">'[1]Dt 2001'!#REF!</definedName>
    <definedName name="NSNN" localSheetId="5">'[1]Dt 2001'!#REF!</definedName>
    <definedName name="NSNN" localSheetId="8">'[1]Dt 2001'!#REF!</definedName>
    <definedName name="NSNN" localSheetId="11">'[1]Dt 2001'!#REF!</definedName>
    <definedName name="NSNN">'[1]Dt 2001'!#REF!</definedName>
    <definedName name="PC" localSheetId="4">'[1]Dt 2001'!#REF!</definedName>
    <definedName name="PC" localSheetId="5">'[1]Dt 2001'!#REF!</definedName>
    <definedName name="PC" localSheetId="8">'[1]Dt 2001'!#REF!</definedName>
    <definedName name="PC" localSheetId="11">'[1]Dt 2001'!#REF!</definedName>
    <definedName name="PC">'[1]Dt 2001'!#REF!</definedName>
    <definedName name="Phan_cap">#REF!</definedName>
    <definedName name="Phi_le_phi">#REF!</definedName>
    <definedName name="_xlnm.Print_Area" localSheetId="0">'46'!$A$1:$C$38</definedName>
    <definedName name="_xlnm.Print_Area" localSheetId="1">'47'!$A$1:$C$37</definedName>
    <definedName name="_xlnm.Print_Area" localSheetId="2">'48'!$A$1:$D$30</definedName>
    <definedName name="_xlnm.Print_Area" localSheetId="3">'49'!$A$1:$E$51</definedName>
    <definedName name="_xlnm.Print_Area" localSheetId="4">'50'!$A$1:$C$41</definedName>
    <definedName name="_xlnm.Print_Area" localSheetId="5">'51'!$A$1:$M$32</definedName>
    <definedName name="_xlnm.Print_Area" localSheetId="7">'54'!$A$1:$E$22</definedName>
    <definedName name="_xlnm.Print_Area" localSheetId="8">'55'!$A$1:$I$20</definedName>
    <definedName name="_xlnm.Print_Area" localSheetId="11">'58'!$A$1:$H$16</definedName>
    <definedName name="_xlnm.Print_Area">#REF!</definedName>
    <definedName name="PRINT_AREA_MI" localSheetId="4">#REF!</definedName>
    <definedName name="PRINT_AREA_MI" localSheetId="5">#REF!</definedName>
    <definedName name="PRINT_AREA_MI" localSheetId="8">#REF!</definedName>
    <definedName name="PRINT_AREA_MI" localSheetId="11">#REF!</definedName>
    <definedName name="PRINT_AREA_MI">#REF!</definedName>
    <definedName name="_xlnm.Print_Titles" localSheetId="0">'46'!$6:$6</definedName>
    <definedName name="_xlnm.Print_Titles" localSheetId="1">'47'!$8:$8</definedName>
    <definedName name="_xlnm.Print_Titles" localSheetId="2">'48'!$6:$8</definedName>
    <definedName name="_xlnm.Print_Titles" localSheetId="3">'49'!$5:$5</definedName>
    <definedName name="TW">#REF!</definedName>
  </definedNames>
  <calcPr calcId="125725"/>
</workbook>
</file>

<file path=xl/calcChain.xml><?xml version="1.0" encoding="utf-8"?>
<calcChain xmlns="http://schemas.openxmlformats.org/spreadsheetml/2006/main">
  <c r="H10" i="12"/>
  <c r="I10"/>
  <c r="K10"/>
  <c r="L10"/>
  <c r="O10"/>
  <c r="P10"/>
  <c r="R10"/>
  <c r="S10"/>
  <c r="Q12"/>
  <c r="E12" s="1"/>
  <c r="N12"/>
  <c r="M12"/>
  <c r="J12"/>
  <c r="G12"/>
  <c r="F12" s="1"/>
  <c r="C12" s="1"/>
  <c r="Q11"/>
  <c r="Q10" s="1"/>
  <c r="N11"/>
  <c r="M11" s="1"/>
  <c r="M10" s="1"/>
  <c r="J11"/>
  <c r="J10" s="1"/>
  <c r="G11"/>
  <c r="E11"/>
  <c r="E10" s="1"/>
  <c r="C16" i="11"/>
  <c r="C17"/>
  <c r="C18"/>
  <c r="C19"/>
  <c r="C20"/>
  <c r="C21"/>
  <c r="C22"/>
  <c r="C15"/>
  <c r="D14"/>
  <c r="E14"/>
  <c r="F14"/>
  <c r="D12" i="10"/>
  <c r="E12"/>
  <c r="F12"/>
  <c r="G12"/>
  <c r="H12"/>
  <c r="I12"/>
  <c r="C12"/>
  <c r="D12" i="9"/>
  <c r="E12"/>
  <c r="C12"/>
  <c r="D14"/>
  <c r="E14"/>
  <c r="C14"/>
  <c r="K21" i="8"/>
  <c r="C12" i="6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1"/>
  <c r="A32"/>
  <c r="A16" i="11"/>
  <c r="A17" s="1"/>
  <c r="A18" s="1"/>
  <c r="D13"/>
  <c r="E13" s="1"/>
  <c r="F13" s="1"/>
  <c r="A14" i="10"/>
  <c r="A15" s="1"/>
  <c r="A16" s="1"/>
  <c r="D11" i="9"/>
  <c r="E11" s="1"/>
  <c r="A12" i="6"/>
  <c r="A25" i="5"/>
  <c r="A26" s="1"/>
  <c r="A27" s="1"/>
  <c r="A28" s="1"/>
  <c r="A29" s="1"/>
  <c r="A30" s="1"/>
  <c r="A31" s="1"/>
  <c r="A32" s="1"/>
  <c r="A33" s="1"/>
  <c r="A12" i="3"/>
  <c r="A13" s="1"/>
  <c r="A14" s="1"/>
  <c r="A15" s="1"/>
  <c r="A16" s="1"/>
  <c r="A19" s="1"/>
  <c r="A20" s="1"/>
  <c r="A24" s="1"/>
  <c r="A25" s="1"/>
  <c r="A26" s="1"/>
  <c r="A27" s="1"/>
  <c r="A28" s="1"/>
  <c r="A29" i="2"/>
  <c r="A32" s="1"/>
  <c r="A33" s="1"/>
  <c r="A12"/>
  <c r="A15" s="1"/>
  <c r="A16" s="1"/>
  <c r="A17" s="1"/>
  <c r="A26" i="1"/>
  <c r="N10" i="12" l="1"/>
  <c r="F11"/>
  <c r="F10" s="1"/>
  <c r="G10"/>
  <c r="D12"/>
  <c r="D11"/>
  <c r="D10" s="1"/>
  <c r="C14" i="11"/>
  <c r="C11" i="12" l="1"/>
  <c r="C10" s="1"/>
</calcChain>
</file>

<file path=xl/sharedStrings.xml><?xml version="1.0" encoding="utf-8"?>
<sst xmlns="http://schemas.openxmlformats.org/spreadsheetml/2006/main" count="551" uniqueCount="315">
  <si>
    <t>Biểu số 46/CK-NSNN</t>
  </si>
  <si>
    <t>(Dự toán đã được Hội đồng nhân dân quyết định)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</si>
  <si>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</si>
  <si>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</si>
  <si>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</si>
  <si>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</si>
  <si>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</si>
  <si>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</si>
  <si>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</si>
  <si>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</si>
  <si>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II</t>
  </si>
  <si>
    <t>Thu bổ sung từ NSTW</t>
  </si>
  <si>
    <t>-</t>
  </si>
  <si>
    <t>Thu bổ sung cân đối</t>
  </si>
  <si>
    <t>Thu bổ sung có mục tiêu</t>
  </si>
  <si>
    <t>III</t>
  </si>
  <si>
    <t>IV</t>
  </si>
  <si>
    <t>Thu kết dư</t>
  </si>
  <si>
    <t>V</t>
  </si>
  <si>
    <t>Thu chuyển nguồn từ năm trước chuyển sang</t>
  </si>
  <si>
    <t>B</t>
  </si>
  <si>
    <t>TỔNG CHI NSĐP</t>
  </si>
  <si>
    <t>Tổng chi cân đối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</si>
  <si>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</si>
  <si>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</si>
  <si>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</si>
  <si>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</si>
  <si>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</si>
  <si>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các chương trình mục tiêu</t>
  </si>
  <si>
    <t>Chi các chương trình mục tiêu quốc gia</t>
  </si>
  <si>
    <t>Chi các chương trình mục tiêu, nhiệm vụ</t>
  </si>
  <si>
    <t>C</t>
  </si>
  <si>
    <t>BỘI CHI NSĐP/BỘI THU NSĐP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</si>
  <si>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</si>
  <si>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</si>
  <si>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</si>
  <si>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</si>
  <si>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</si>
  <si>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</si>
  <si>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</si>
  <si>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</si>
  <si>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Biểu số 47/CK-NSNN</t>
  </si>
  <si>
    <t xml:space="preserve">CÂN ĐỐI NGUỒN THU, CHI DỰ TOÁN NGÂN SÁCH CẤP TỈNH </t>
  </si>
  <si>
    <t>NGÂN SÁCH CẤP TỈNH</t>
  </si>
  <si>
    <t>Nguồn thu ngân sách</t>
  </si>
  <si>
    <t>Thu ngân sách được hưởng theo phân cấp</t>
  </si>
  <si>
    <t>Chi ngân sách</t>
  </si>
  <si>
    <t>Chi thuộc nhiệm vụ của ngân sách cấp tỉnh</t>
  </si>
  <si>
    <t>Chi bổ sung cho ngân sách huyện</t>
  </si>
  <si>
    <t>Chi bổ sung cân đối</t>
  </si>
  <si>
    <t>Chi bổ sung có mục tiêu</t>
  </si>
  <si>
    <t>Chi chuyển nguồn sang năm sau</t>
  </si>
  <si>
    <t>Thu ngân sách huyện được hưởng theo phân cấp</t>
  </si>
  <si>
    <t>Chi thuộc nhiệm vụ của ngân sách cấp huyện</t>
  </si>
  <si>
    <t>Biểu số 48/CK-NSNN</t>
  </si>
  <si>
    <t>TỔNG THU</t>
  </si>
  <si>
    <t>THU</t>
  </si>
  <si>
    <t>NSNN</t>
  </si>
  <si>
    <t>NSĐP</t>
  </si>
  <si>
    <t>TỔNG THU NGÂN SÁCH NHÀ NƯỚC</t>
  </si>
  <si>
    <t>Thu nội địa</t>
  </si>
  <si>
    <t>Thu từ khu vực DNNN do Trung ương quản lý</t>
  </si>
  <si>
    <t>Thu từ khu vực DNNN do địa phương quản lý</t>
  </si>
  <si>
    <t xml:space="preserve">Thu từ khu vực doanh nghiệp có vốn đầu tư nước ngoài </t>
  </si>
  <si>
    <t>Thu từ khu vực kinh tế ngoài quốc doanh</t>
  </si>
  <si>
    <t>Thuế thu nhập cá nhân</t>
  </si>
  <si>
    <t>Thuế bảo vệ môi trường</t>
  </si>
  <si>
    <t>Lệ phí trước bạ</t>
  </si>
  <si>
    <t xml:space="preserve">Thu phí, lệ phí </t>
  </si>
  <si>
    <t xml:space="preserve"> Phí và lệ phí trung ương</t>
  </si>
  <si>
    <t xml:space="preserve"> Phí và lệ phí huyện</t>
  </si>
  <si>
    <t>Tiền cho thuê đất, thuê mặt nước</t>
  </si>
  <si>
    <t>Thu tiền sử dụng đất</t>
  </si>
  <si>
    <t>Thu từ hoạt động xổ số kiến thiết</t>
  </si>
  <si>
    <t>Thu tiền cấp quyền khai thác khoáng sản</t>
  </si>
  <si>
    <t>Thu khác ngân sách</t>
  </si>
  <si>
    <t>Thu từ quỹ đất công ích, hoa lợi công sản khác</t>
  </si>
  <si>
    <t>Thu từ hoạt động xuất, nhập khẩu</t>
  </si>
  <si>
    <t>Biểu số 49/CK-NSNN</t>
  </si>
  <si>
    <t>CHIA RA</t>
  </si>
  <si>
    <t>NGÂN SÁCH HUYỆN</t>
  </si>
  <si>
    <t>TỔNG CHI NGÂN SÁCH ĐỊA PHƯƠNG</t>
  </si>
  <si>
    <t>CHI CÂN ĐỐI NGÂN SÁCH ĐỊA PHƯƠNG</t>
  </si>
  <si>
    <t>Chi đầu tư phát triển</t>
  </si>
  <si>
    <t>Chi đầu tư cho các dự án</t>
  </si>
  <si>
    <t>Chi đầu tư từ nguồn thu tiền sử dụng đất</t>
  </si>
  <si>
    <t>Chi đầu tư từ nguồn thu xổ số kiến thiết</t>
  </si>
  <si>
    <t>Trong đó:</t>
  </si>
  <si>
    <t>Chi giáo dục - đào tạo và dạy nghề</t>
  </si>
  <si>
    <t>Chi khoa học và công nghệ</t>
  </si>
  <si>
    <t>VI</t>
  </si>
  <si>
    <t>CHI CÁC CHƯƠNG TRÌNH MỤC TIÊU</t>
  </si>
  <si>
    <t>Biểu số 50/CK-NSNN</t>
  </si>
  <si>
    <t>CHI NGÂN SÁCH CẤP TỈNH THEO LĨNH VỰC</t>
  </si>
  <si>
    <t>1.1</t>
  </si>
  <si>
    <t>1.2</t>
  </si>
  <si>
    <t>1.3</t>
  </si>
  <si>
    <t>Chi y tế, dân số và gia đình</t>
  </si>
  <si>
    <t>1.4</t>
  </si>
  <si>
    <t>Chi văn hóa thông tin</t>
  </si>
  <si>
    <t>1.5</t>
  </si>
  <si>
    <t>Chi phát thanh, truyền hình, thông tấn</t>
  </si>
  <si>
    <t>1.6</t>
  </si>
  <si>
    <t>Chi thể dục thể thao</t>
  </si>
  <si>
    <t>1.7</t>
  </si>
  <si>
    <t>Chi bảo vệ môi trường</t>
  </si>
  <si>
    <t>1.8</t>
  </si>
  <si>
    <t>Chi các hoạt động kinh tế</t>
  </si>
  <si>
    <t>1.9</t>
  </si>
  <si>
    <t>Chi hoạt động của cơ quan quản lý nhà nước, đảng, đoàn thể</t>
  </si>
  <si>
    <t>1.10</t>
  </si>
  <si>
    <t>Chi bảo đảm xã hội</t>
  </si>
  <si>
    <t>Biểu số 51/CK-NSNN</t>
  </si>
  <si>
    <t>TÊN ĐƠN VỊ</t>
  </si>
  <si>
    <t>TỔNG SỐ</t>
  </si>
  <si>
    <t>CHI ĐẦU TƯ PHÁT TRIỂN  (KHÔNG KỂ CHƯƠNG TRÌNH MỤC TIÊU QUỐC GIA)</t>
  </si>
  <si>
    <t>CHI THƯỜNG XUYÊN (KHÔNG KỂ CHƯƠNG TRÌNH MỤC TIÊU QUỐC GIA)</t>
  </si>
  <si>
    <t>CHI TRẢ NỢ LÃI CÁC KHOẢN DO CHÍNH QUYỀN ĐỊA PHƯƠNG VAY</t>
  </si>
  <si>
    <t>CHI BỔ SUNG QUỸ DỰ TRỮ TÀI CHÍNH</t>
  </si>
  <si>
    <t>CHI DỰ PHÒNG NGÂN SÁCH</t>
  </si>
  <si>
    <t>CHI TẠO NGUỒN, ĐIỀU CHỈNH TIỀN LƯƠNG</t>
  </si>
  <si>
    <t>CHI CHƯƠNG TRÌNH MTQG</t>
  </si>
  <si>
    <t>CHI CHUYỂN NGUỒN SANG NGÂN SÁCH NĂM SAU</t>
  </si>
  <si>
    <t>TỔNG SỔ</t>
  </si>
  <si>
    <t>CHI ĐẨU TƯ PHÁT TRIỂN</t>
  </si>
  <si>
    <t>CHI THƯỜNG XUYÊN</t>
  </si>
  <si>
    <t>VII</t>
  </si>
  <si>
    <t>TRONG ĐÓ: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</si>
  <si>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</si>
  <si>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</si>
  <si>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</si>
  <si>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</si>
  <si>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</si>
  <si>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</si>
  <si>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</si>
  <si>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</si>
  <si>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TRONG ĐÓ</t>
  </si>
  <si>
    <t>CHI HOẠT ĐỘNG CỦA CƠ QUAN QUẢN LÝ NHÀ NƯỚC, ĐẢNG, ĐOÀN THỂ</t>
  </si>
  <si>
    <t>CHI BẢO ĐẢM XÃ HỘI</t>
  </si>
  <si>
    <t>CHI GIAO THÔNG</t>
  </si>
  <si>
    <t>CHI NÔNG NGHIỆP, LÂM NGHIỆP, THỦY LỢI, THỦY SẢN</t>
  </si>
  <si>
    <t>Biểu số 53/CK-NSNN</t>
  </si>
  <si>
    <t>DỰ TOÁN CHI THƯỜNG XUYÊN CỦA NGÂN SÁCH CẤP TỈNH CHO TỪNG CƠ QUAN, TỔ CHỨC THEO LĨNH VỰC NĂM …</t>
  </si>
  <si>
    <t>Biểu số 54/CK-NSNN</t>
  </si>
  <si>
    <t>TỶ LỆ PHẦN TRĂM (%) CÁC KHOẢN THU PHÂN CHIA</t>
  </si>
  <si>
    <t>Đơn vị: %</t>
  </si>
  <si>
    <t>S</t>
  </si>
  <si>
    <t>Chi tiết theo sắc thuế</t>
  </si>
  <si>
    <t>T</t>
  </si>
  <si>
    <t>Tên đơn vị</t>
  </si>
  <si>
    <t>Biểu số 55/CK-NSNN</t>
  </si>
  <si>
    <t>Tổng thu NSNN trên địa bàn</t>
  </si>
  <si>
    <t>Thu ngân sách huyện hưởng theo phân cấp</t>
  </si>
  <si>
    <t>Số bổ sung cân đối từ ngân sách cấp tỉnh</t>
  </si>
  <si>
    <t>Tổng chi cân đối ngân sách huyện</t>
  </si>
  <si>
    <t>Tổng số</t>
  </si>
  <si>
    <t>Chia ra</t>
  </si>
  <si>
    <t>Thu ngân sách huyện hưởng 100%</t>
  </si>
  <si>
    <t>Biểu số 56/CK-NSNN</t>
  </si>
  <si>
    <t xml:space="preserve">DỰ TOÁN BỔ SUNG CÓ MỤC TIÊU TỪ NGÂN SÁCH CẤP TỈNH </t>
  </si>
  <si>
    <t>Bổ sung vốn đầu tư để thực hiện các chương trình mục tiêu, nhiệm vụ</t>
  </si>
  <si>
    <t xml:space="preserve">Bổ sung vốn sự nghiệp để thực hiện các chế độ, chính sách, nhiệm vụ </t>
  </si>
  <si>
    <t>Bổ sung thực hiện các chương trình mục tiêu quốc gia</t>
  </si>
  <si>
    <t>Biểu số 57/CK-NSNN</t>
  </si>
  <si>
    <t>Nội dung</t>
  </si>
  <si>
    <t>Trong đó</t>
  </si>
  <si>
    <t>Đầu tư phát triển</t>
  </si>
  <si>
    <t>Kinh phí sự nghiệp</t>
  </si>
  <si>
    <t>Vốn trong nước</t>
  </si>
  <si>
    <t>Vốn ngoài nước</t>
  </si>
  <si>
    <t>1=2+3</t>
  </si>
  <si>
    <t>2=5+12</t>
  </si>
  <si>
    <t>3=8+15</t>
  </si>
  <si>
    <t>4=5+8</t>
  </si>
  <si>
    <t>5=6+7</t>
  </si>
  <si>
    <t>8=9+10</t>
  </si>
  <si>
    <t>11=12+15</t>
  </si>
  <si>
    <t>12=13+14</t>
  </si>
  <si>
    <t>15=16+17</t>
  </si>
  <si>
    <t>Ngân sách cấp tỉnh</t>
  </si>
  <si>
    <t>Ngân sách huyện</t>
  </si>
  <si>
    <t>Biểu số 58/CK-NSNN</t>
  </si>
  <si>
    <t>Danh mục dự án</t>
  </si>
  <si>
    <t>Địa điểm xây dựng</t>
  </si>
  <si>
    <t>Thời gian khởi công - hoàn thành</t>
  </si>
  <si>
    <t>Quyết định đầu tư</t>
  </si>
  <si>
    <t>UBND TỈNH LAI CHÂU</t>
  </si>
  <si>
    <t>CÂN ĐỐI NGÂN SÁCH ĐỊA PHƯƠNG NĂM 2018</t>
  </si>
  <si>
    <t>VÀ NGÂN SÁCH HUYỆN NĂM 2018</t>
  </si>
  <si>
    <t>DỰ TOÁN THU NGÂN SÁCH NHÀ NƯỚC NĂM 2018</t>
  </si>
  <si>
    <t>DỰ TOÁN CHI NGÂN SÁCH CẤP TỈNH THEO TỪNG LĨNH VỰC NĂM 2018</t>
  </si>
  <si>
    <t>DỰ TOÁN CHI NGÂN SÁCH CẤP TỈNH CHO TỪNG CƠ QUAN, TỔ CHỨC NĂM 2018</t>
  </si>
  <si>
    <t>GIỮA NGÂN SÁCH CÁC CẤP CHÍNH QUYỀN ĐỊA PHƯƠNG NĂM 2018</t>
  </si>
  <si>
    <t>DỰ TOÁN THU, SỐ BỔ SUNG VÀ DỰ TOÁN CHI CÂN ĐỐI NGÂN SÁCH TỪNG HUYỆN NĂM 2018</t>
  </si>
  <si>
    <t>CHO NGÂN SÁCH TỪNG HUYỆN NĂM 2018</t>
  </si>
  <si>
    <t>DỰ TOÁN CHI CHƯƠNG TRÌNH MỤC TIÊU QUỐC GIA NGÂN SÁCH CẤP TỈNH VÀ NGÂN SÁCH HUYỆN NĂM 2018</t>
  </si>
  <si>
    <t>DANH MỤC CÁC CHƯƠNG TRÌNH, DỰ ÁN SỬ DỤNG VỐN NGÂN SÁCH NHÀ NƯỚC NĂM 2018</t>
  </si>
  <si>
    <t>Kế hoạch vốn NĂM 2018</t>
  </si>
  <si>
    <t>Thu từ nguồn để lại quản lý qua ngân sách</t>
  </si>
  <si>
    <t>Thu cấp dưới nộp lên</t>
  </si>
  <si>
    <t>Chi từ nguồn chênh lệch tăng thu giữa dự toán ĐP và TW</t>
  </si>
  <si>
    <t>Chi từ nguồn chuyển nguồn</t>
  </si>
  <si>
    <t>Chi từ nguồn kết dư</t>
  </si>
  <si>
    <t>Chi trả nợ gốc từ nguồn bội thu NS</t>
  </si>
  <si>
    <t>Chi từ nguồn thu để lại quản lý qua NS</t>
  </si>
  <si>
    <t>Thu từ nguồn thu để lại quản lý qua ngân sách</t>
  </si>
  <si>
    <t>Thu ngân sách cấp dưới nộp lên</t>
  </si>
  <si>
    <t>Thu bổ sung từ ngân sách cấp trên</t>
  </si>
  <si>
    <t>Thu bổ sung cân đối ngân sách</t>
  </si>
  <si>
    <t>Bội thu NSĐP (dùng để chi trả nợ gốc)</t>
  </si>
  <si>
    <t>Ngân sách trung ương hưởng</t>
  </si>
  <si>
    <t>Ngân sách tỉnh hưởng</t>
  </si>
  <si>
    <t xml:space="preserve"> Phí và lệ phí tỉnh</t>
  </si>
  <si>
    <t>DỰ TOÁN CHI NGÂN SÁCH ĐỊA PHƯƠNG, CHI NGÂN SÁCH CẤP TỈNH 
VÀ CHI NGÂN SÁCH HUYỆN THEO CƠ CẤU CHI NĂM 2018</t>
  </si>
  <si>
    <t>Trong đó chia theo lĩnh vực</t>
  </si>
  <si>
    <t>Trong đó chia theo nguồn vốn</t>
  </si>
  <si>
    <t>Chi XDCB tập trung (Vốn trong nước)</t>
  </si>
  <si>
    <t>Chi từ nguồn tăng thu giữa dự toán địa phương giao với dự toán trung ương giao năm 2018</t>
  </si>
  <si>
    <t>Chênh lệch tăng thu giữa dự toán địa phương giao vối dự toán trung ương giao chưa bố trí nhiệm vụ chi</t>
  </si>
  <si>
    <t>CHI TRẢ NỢ GỐC TỪ BỘI THU NSĐP</t>
  </si>
  <si>
    <t>Chương trình mục tiêu quốc gia xây dựng nông thôn mới</t>
  </si>
  <si>
    <t>Chương trình mục tiêu quốc gia giảm nghèo bền vững</t>
  </si>
  <si>
    <t>Bổ sung mục tiêu (vốn ĐT XDCB)</t>
  </si>
  <si>
    <t>Bổ sung mục tiêu (vốn sự nghiệp)</t>
  </si>
  <si>
    <t>2.1</t>
  </si>
  <si>
    <t>Mua thiết bị chiếu phim và ô tô chuyên dụng</t>
  </si>
  <si>
    <t>Hỗ trợ các Hội Văn học nghệ thuật</t>
  </si>
  <si>
    <t>Hỗ trợ các Hội nhà báo</t>
  </si>
  <si>
    <t>Chính sách trợ giúp pháp lý theo Quyết định số 32/2016/QĐ-TTg</t>
  </si>
  <si>
    <t>Vốn chuẩn bị động viên</t>
  </si>
  <si>
    <t>Bổ sung thực hiện một số Chương trình mục tiêu</t>
  </si>
  <si>
    <t>CTMT giáo dục nghề nghiệp việc làm và an toàn lao động</t>
  </si>
  <si>
    <t>CTMT phát triển hệ thống trợ giúp xã hội</t>
  </si>
  <si>
    <t>CTMT Y tế dân số</t>
  </si>
  <si>
    <t>CTMT phát triển văn hóa</t>
  </si>
  <si>
    <t>CTMT đảm bảo trật tự ATGT, phòng cháy, chữa cháy, phòng chống tội phạm và ma túy</t>
  </si>
  <si>
    <t>Hỗ trợ từ vốn nước ngoài</t>
  </si>
  <si>
    <t>Kinh phí thực hiện chính sách hỗ trợ hộ nghèo, hộ chính sách xã hội tiền điện</t>
  </si>
  <si>
    <t>Hỗ trợ thực hiện Đề án phát triển cây Quế trên địa bàn tỉnh Lai Châu giai đoạn 2017-2020</t>
  </si>
  <si>
    <t>CHI TỪ CÁC KHOẢN THU ĐỂ LẠI ĐƠN VỊ CHI QUẢN LÝ QUA NSNN</t>
  </si>
  <si>
    <t>2.2</t>
  </si>
  <si>
    <t>2.3</t>
  </si>
  <si>
    <t>2.4</t>
  </si>
  <si>
    <t>2.5</t>
  </si>
  <si>
    <t>2.6</t>
  </si>
  <si>
    <t>2.7</t>
  </si>
  <si>
    <t>Đề án phát triển KTXH vùng các dân tộc Mảng, La hủ, Cống theo Quyết định 1672/QĐ-TTg</t>
  </si>
  <si>
    <t>2.8</t>
  </si>
  <si>
    <t>2.9</t>
  </si>
  <si>
    <t>2.10</t>
  </si>
  <si>
    <t>CHI BỔ SUNG CÂN ĐỐI CHO NGÂN SÁCH CẤP DƯỚI</t>
  </si>
  <si>
    <t>Chênh lệch tăng thu giữa dự toán địa phương giao với dự toán trung ương giao chưa bố trí nhiệm vụ chi</t>
  </si>
  <si>
    <t>CHI THỰC HiỆN CÁC CHƯƠNG TRÌNH MTQG</t>
  </si>
  <si>
    <t>CHI THỰC HIỆN MỘT SỐ MỤC TIÊU NHIỆM VỤ KHÁC</t>
  </si>
  <si>
    <t>E</t>
  </si>
  <si>
    <t>F</t>
  </si>
  <si>
    <t>Văn phòng HĐND tỉnh</t>
  </si>
  <si>
    <t>Văn phòng UBND tỉnh</t>
  </si>
  <si>
    <t>Sở Kế hoạch và đầu tư</t>
  </si>
  <si>
    <t>Sở Khoa học và công nghệ</t>
  </si>
  <si>
    <t>Sở Nội vụ</t>
  </si>
  <si>
    <t>Sở Tài chính</t>
  </si>
  <si>
    <t>Sở Lao động TBXH</t>
  </si>
  <si>
    <t>Sở Giao thông vận tải</t>
  </si>
  <si>
    <t>Sở Xây dựng</t>
  </si>
  <si>
    <t>Sở Công thương</t>
  </si>
  <si>
    <t>Sở Nông nghiệp và PTNT</t>
  </si>
  <si>
    <t>Sở Tư pháp</t>
  </si>
  <si>
    <t>Sở Ngoại vụ</t>
  </si>
  <si>
    <t>Sở Y tế</t>
  </si>
  <si>
    <t>Sở Văn hóa thể thao và du lịch</t>
  </si>
  <si>
    <t>Sở Tài nguyên &amp; môi trường</t>
  </si>
  <si>
    <t>Sở Thông tin và truyền thông</t>
  </si>
  <si>
    <t>Hội Cựu chiến binh</t>
  </si>
  <si>
    <t>Tỉnh hội phụ nữ</t>
  </si>
  <si>
    <t>Tỉnh đoàn thanh niên</t>
  </si>
  <si>
    <t>Hội nông dân tỉnh</t>
  </si>
  <si>
    <t>MỘT SỐ CƠ QUAN, ĐƠN VỊ</t>
  </si>
  <si>
    <t>Sở Giáo dục và đào tạo</t>
  </si>
  <si>
    <t>Thu phí, lệ phí</t>
  </si>
  <si>
    <t>Thu khác</t>
  </si>
  <si>
    <t>Các khoản thu phân chia theo tỷ lệ % giữa ngân sách tỉnh với ngân sách huyện</t>
  </si>
  <si>
    <t>Cấp tỉnh</t>
  </si>
  <si>
    <t>Cấp huyện</t>
  </si>
  <si>
    <t>Huyện Tam Đường</t>
  </si>
  <si>
    <t>Huyện Phong Thổ</t>
  </si>
  <si>
    <t>Huyện Sìn Hồ</t>
  </si>
  <si>
    <t>Huyện Nậm Nhùn</t>
  </si>
  <si>
    <t>Huyện Mường Tè</t>
  </si>
  <si>
    <t>Huyện Than Uyên</t>
  </si>
  <si>
    <t>Huyện Taân Uyên</t>
  </si>
  <si>
    <t>Thành phố Lai Châu</t>
  </si>
  <si>
    <t>Thu phân chia</t>
  </si>
  <si>
    <t>Trong đó: Phần NSĐP được hưởng</t>
  </si>
  <si>
    <t>Huyện Tân Uyên</t>
  </si>
  <si>
    <t>Một số công trình, dự án</t>
  </si>
  <si>
    <t>Giá trị khối lượng thực hiện từ khởi công đến 31/12/2017</t>
  </si>
  <si>
    <t>Lũy kế vốn đã bố trí đến 31/12/2017</t>
  </si>
  <si>
    <t>Nậm Nhùn</t>
  </si>
  <si>
    <t>Hạ tầng khu trung tâm hành chính thị trấn Nậm Nhùn giai đoạn 1</t>
  </si>
  <si>
    <t>2015-2018</t>
  </si>
  <si>
    <t>Sìn Hồ</t>
  </si>
  <si>
    <t>2015-2019</t>
  </si>
  <si>
    <t>Đường thị xã Lai Châu - thị trấn Sìn Hồ</t>
  </si>
  <si>
    <t>Sìn Hồ, TX Lai châu</t>
  </si>
  <si>
    <t>2011-2015</t>
  </si>
  <si>
    <t>Đường Nậm Xe - Sin Suối Hồ</t>
  </si>
  <si>
    <t>Phong Thổ</t>
  </si>
  <si>
    <t>2010-2011</t>
  </si>
  <si>
    <t>Nâng cấp, cải tạo đường Pa Tần - Huổi Luông - Pa Nậm Cúm</t>
  </si>
  <si>
    <t>Phong Thỏ</t>
  </si>
  <si>
    <t>2010-2014</t>
  </si>
  <si>
    <t>Đường Séo Lèng - Nậm Tăm giai đoạn 1</t>
  </si>
  <si>
    <t>1</t>
  </si>
  <si>
    <t>2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</si>
</sst>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##,###"/>
    <numFmt numFmtId="166" formatCode="###,###,###"/>
    <numFmt numFmtId="167" formatCode="#,###;\-#,###;&quot;&quot;;_(@_)"/>
  </numFmts>
  <fonts count="42"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2"/>
      <name val=".VnArial Narrow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i/>
      <sz val="11"/>
      <name val="Times New Roman"/>
      <family val="1"/>
    </font>
    <font>
      <sz val="13"/>
      <name val="Times New Roman"/>
      <family val="1"/>
    </font>
    <font>
      <b/>
      <sz val="12"/>
      <name val="Times New Romanh"/>
    </font>
    <font>
      <sz val="14"/>
      <name val="Times New Roman"/>
      <family val="1"/>
    </font>
    <font>
      <sz val="12"/>
      <name val="Times New Roman"/>
      <family val="1"/>
      <charset val="163"/>
    </font>
    <font>
      <sz val="16"/>
      <name val="Times New Roman"/>
      <family val="1"/>
    </font>
    <font>
      <sz val="12"/>
      <name val=".VnTime"/>
      <family val="2"/>
    </font>
    <font>
      <b/>
      <sz val="11"/>
      <name val="Times New Roman"/>
      <family val="1"/>
    </font>
    <font>
      <i/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name val="Times New Roman h"/>
    </font>
    <font>
      <sz val="11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i/>
      <sz val="13"/>
      <name val="Times New Roman"/>
      <family val="1"/>
      <charset val="163"/>
    </font>
    <font>
      <i/>
      <sz val="11"/>
      <name val="Times New Roman"/>
      <family val="1"/>
      <charset val="163"/>
    </font>
    <font>
      <sz val="13"/>
      <name val="VnTime"/>
    </font>
    <font>
      <i/>
      <sz val="13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9"/>
      <name val="Times New Roman"/>
      <family val="1"/>
      <charset val="163"/>
    </font>
    <font>
      <b/>
      <sz val="6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0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color rgb="FFFF0000"/>
      <name val="Times New Roman"/>
      <family val="1"/>
    </font>
    <font>
      <sz val="13"/>
      <name val=".VnTime"/>
      <family val="2"/>
    </font>
    <font>
      <sz val="10"/>
      <name val="Arial"/>
      <family val="2"/>
      <charset val="163"/>
    </font>
    <font>
      <b/>
      <sz val="16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14" fillId="0" borderId="0"/>
    <xf numFmtId="0" fontId="19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4" fillId="0" borderId="0"/>
    <xf numFmtId="0" fontId="36" fillId="0" borderId="0"/>
    <xf numFmtId="0" fontId="2" fillId="0" borderId="0"/>
    <xf numFmtId="167" fontId="38" fillId="0" borderId="0" applyFont="0" applyFill="0" applyBorder="0" applyAlignment="0" applyProtection="0"/>
    <xf numFmtId="0" fontId="39" fillId="0" borderId="0"/>
    <xf numFmtId="0" fontId="1" fillId="0" borderId="0"/>
    <xf numFmtId="0" fontId="14" fillId="0" borderId="0"/>
    <xf numFmtId="43" fontId="2" fillId="0" borderId="0" applyFont="0" applyFill="0" applyBorder="0" applyAlignment="0" applyProtection="0"/>
  </cellStyleXfs>
  <cellXfs count="351"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Continuous"/>
    </xf>
    <xf numFmtId="0" fontId="6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9" fillId="0" borderId="0" xfId="0" applyFont="1" applyFill="1"/>
    <xf numFmtId="0" fontId="3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0" xfId="0" applyFont="1" applyFill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/>
    <xf numFmtId="3" fontId="4" fillId="0" borderId="4" xfId="0" applyNumberFormat="1" applyFont="1" applyFill="1" applyBorder="1"/>
    <xf numFmtId="0" fontId="4" fillId="0" borderId="4" xfId="0" quotePrefix="1" applyFont="1" applyFill="1" applyBorder="1" applyAlignment="1">
      <alignment horizontal="center"/>
    </xf>
    <xf numFmtId="0" fontId="4" fillId="0" borderId="4" xfId="0" applyFont="1" applyFill="1" applyBorder="1"/>
    <xf numFmtId="0" fontId="3" fillId="0" borderId="5" xfId="0" applyFont="1" applyFill="1" applyBorder="1"/>
    <xf numFmtId="0" fontId="1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vertical="center" wrapText="1"/>
    </xf>
    <xf numFmtId="0" fontId="12" fillId="0" borderId="5" xfId="0" applyFont="1" applyFill="1" applyBorder="1"/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/>
    <xf numFmtId="3" fontId="4" fillId="0" borderId="6" xfId="0" applyNumberFormat="1" applyFont="1" applyFill="1" applyBorder="1"/>
    <xf numFmtId="0" fontId="7" fillId="0" borderId="0" xfId="0" applyFont="1" applyFill="1"/>
    <xf numFmtId="0" fontId="5" fillId="0" borderId="0" xfId="0" applyFont="1" applyFill="1" applyAlignment="1">
      <alignment horizontal="centerContinuous"/>
    </xf>
    <xf numFmtId="0" fontId="13" fillId="0" borderId="0" xfId="0" applyFont="1" applyFill="1" applyAlignment="1">
      <alignment horizontal="centerContinuous"/>
    </xf>
    <xf numFmtId="0" fontId="5" fillId="0" borderId="0" xfId="0" quotePrefix="1" applyFont="1" applyFill="1" applyAlignment="1">
      <alignment horizontal="centerContinuous"/>
    </xf>
    <xf numFmtId="0" fontId="6" fillId="0" borderId="0" xfId="0" applyFont="1" applyFill="1" applyAlignment="1">
      <alignment horizontal="right"/>
    </xf>
    <xf numFmtId="0" fontId="10" fillId="0" borderId="3" xfId="0" applyFont="1" applyFill="1" applyBorder="1"/>
    <xf numFmtId="0" fontId="10" fillId="0" borderId="4" xfId="0" applyFont="1" applyFill="1" applyBorder="1"/>
    <xf numFmtId="0" fontId="4" fillId="0" borderId="4" xfId="0" applyFont="1" applyFill="1" applyBorder="1" applyAlignment="1">
      <alignment wrapText="1"/>
    </xf>
    <xf numFmtId="3" fontId="3" fillId="0" borderId="4" xfId="0" applyNumberFormat="1" applyFont="1" applyFill="1" applyBorder="1"/>
    <xf numFmtId="0" fontId="5" fillId="0" borderId="0" xfId="0" applyFont="1" applyFill="1"/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wrapText="1"/>
    </xf>
    <xf numFmtId="0" fontId="4" fillId="0" borderId="6" xfId="0" applyFont="1" applyFill="1" applyBorder="1"/>
    <xf numFmtId="0" fontId="3" fillId="0" borderId="0" xfId="0" applyFont="1" applyFill="1" applyAlignment="1">
      <alignment horizontal="centerContinuous" wrapText="1"/>
    </xf>
    <xf numFmtId="0" fontId="8" fillId="0" borderId="0" xfId="0" applyFont="1" applyFill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4" xfId="0" quotePrefix="1" applyFont="1" applyFill="1" applyBorder="1" applyAlignment="1">
      <alignment horizontal="center"/>
    </xf>
    <xf numFmtId="0" fontId="6" fillId="0" borderId="4" xfId="0" applyFont="1" applyFill="1" applyBorder="1"/>
    <xf numFmtId="0" fontId="6" fillId="0" borderId="5" xfId="0" applyFont="1" applyFill="1" applyBorder="1"/>
    <xf numFmtId="0" fontId="3" fillId="0" borderId="6" xfId="0" applyFont="1" applyFill="1" applyBorder="1" applyAlignment="1">
      <alignment horizontal="center"/>
    </xf>
    <xf numFmtId="0" fontId="7" fillId="0" borderId="0" xfId="0" quotePrefix="1" applyFont="1" applyFill="1" applyAlignment="1">
      <alignment horizontal="left"/>
    </xf>
    <xf numFmtId="0" fontId="7" fillId="0" borderId="0" xfId="0" quotePrefix="1" applyFont="1" applyFill="1" applyBorder="1"/>
    <xf numFmtId="0" fontId="11" fillId="0" borderId="0" xfId="1" applyFont="1" applyFill="1"/>
    <xf numFmtId="0" fontId="3" fillId="0" borderId="0" xfId="0" applyFont="1" applyFill="1" applyAlignment="1"/>
    <xf numFmtId="0" fontId="5" fillId="0" borderId="0" xfId="0" applyFont="1" applyFill="1" applyAlignment="1">
      <alignment horizontal="centerContinuous" wrapText="1"/>
    </xf>
    <xf numFmtId="0" fontId="3" fillId="0" borderId="3" xfId="0" applyFont="1" applyFill="1" applyBorder="1"/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wrapText="1"/>
    </xf>
    <xf numFmtId="3" fontId="6" fillId="0" borderId="4" xfId="0" applyNumberFormat="1" applyFont="1" applyFill="1" applyBorder="1"/>
    <xf numFmtId="0" fontId="20" fillId="0" borderId="0" xfId="2" applyFont="1" applyFill="1"/>
    <xf numFmtId="164" fontId="21" fillId="0" borderId="0" xfId="3" applyNumberFormat="1" applyFont="1" applyFill="1" applyAlignment="1">
      <alignment horizontal="right"/>
    </xf>
    <xf numFmtId="0" fontId="21" fillId="0" borderId="0" xfId="2" applyFont="1" applyFill="1" applyAlignment="1">
      <alignment vertical="top"/>
    </xf>
    <xf numFmtId="164" fontId="21" fillId="0" borderId="0" xfId="3" applyNumberFormat="1" applyFont="1" applyFill="1"/>
    <xf numFmtId="0" fontId="20" fillId="0" borderId="0" xfId="2" applyFont="1" applyFill="1" applyAlignment="1">
      <alignment horizontal="right"/>
    </xf>
    <xf numFmtId="44" fontId="22" fillId="0" borderId="0" xfId="4" applyFont="1" applyFill="1" applyAlignment="1">
      <alignment horizontal="right"/>
    </xf>
    <xf numFmtId="164" fontId="23" fillId="0" borderId="0" xfId="3" applyNumberFormat="1" applyFont="1" applyFill="1" applyAlignment="1">
      <alignment horizontal="right"/>
    </xf>
    <xf numFmtId="0" fontId="17" fillId="0" borderId="1" xfId="2" applyFont="1" applyFill="1" applyBorder="1" applyAlignment="1">
      <alignment horizontal="center" vertical="center" wrapText="1"/>
    </xf>
    <xf numFmtId="164" fontId="17" fillId="0" borderId="1" xfId="3" applyNumberFormat="1" applyFont="1" applyFill="1" applyBorder="1" applyAlignment="1">
      <alignment horizontal="center" vertical="center" wrapText="1"/>
    </xf>
    <xf numFmtId="0" fontId="20" fillId="0" borderId="0" xfId="2" applyFont="1" applyFill="1" applyAlignment="1">
      <alignment horizontal="center"/>
    </xf>
    <xf numFmtId="0" fontId="17" fillId="0" borderId="3" xfId="2" applyFont="1" applyFill="1" applyBorder="1" applyAlignment="1">
      <alignment horizontal="center" wrapText="1"/>
    </xf>
    <xf numFmtId="0" fontId="21" fillId="0" borderId="0" xfId="2" applyFont="1" applyFill="1"/>
    <xf numFmtId="0" fontId="17" fillId="0" borderId="4" xfId="2" applyFont="1" applyFill="1" applyBorder="1" applyAlignment="1">
      <alignment horizontal="center" wrapText="1"/>
    </xf>
    <xf numFmtId="0" fontId="17" fillId="0" borderId="4" xfId="2" applyFont="1" applyFill="1" applyBorder="1" applyAlignment="1">
      <alignment horizontal="left" wrapText="1"/>
    </xf>
    <xf numFmtId="0" fontId="17" fillId="0" borderId="4" xfId="2" applyFont="1" applyFill="1" applyBorder="1" applyAlignment="1">
      <alignment wrapText="1"/>
    </xf>
    <xf numFmtId="0" fontId="12" fillId="0" borderId="4" xfId="0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wrapText="1"/>
    </xf>
    <xf numFmtId="0" fontId="12" fillId="0" borderId="4" xfId="5" applyFont="1" applyFill="1" applyBorder="1" applyAlignment="1">
      <alignment horizontal="center" wrapText="1"/>
    </xf>
    <xf numFmtId="165" fontId="12" fillId="0" borderId="4" xfId="5" applyNumberFormat="1" applyFont="1" applyFill="1" applyBorder="1" applyAlignment="1">
      <alignment wrapText="1"/>
    </xf>
    <xf numFmtId="0" fontId="12" fillId="0" borderId="4" xfId="2" applyFont="1" applyFill="1" applyBorder="1" applyAlignment="1">
      <alignment horizontal="center" wrapText="1"/>
    </xf>
    <xf numFmtId="0" fontId="16" fillId="0" borderId="4" xfId="2" applyFont="1" applyFill="1" applyBorder="1" applyAlignment="1">
      <alignment wrapText="1"/>
    </xf>
    <xf numFmtId="0" fontId="17" fillId="0" borderId="6" xfId="2" applyFont="1" applyFill="1" applyBorder="1" applyAlignment="1">
      <alignment horizontal="center" wrapText="1"/>
    </xf>
    <xf numFmtId="0" fontId="17" fillId="0" borderId="6" xfId="2" applyFont="1" applyFill="1" applyBorder="1" applyAlignment="1">
      <alignment wrapText="1"/>
    </xf>
    <xf numFmtId="164" fontId="20" fillId="0" borderId="0" xfId="3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25" fillId="0" borderId="0" xfId="0" applyFont="1" applyFill="1" applyBorder="1" applyAlignment="1"/>
    <xf numFmtId="0" fontId="26" fillId="0" borderId="0" xfId="0" applyFont="1" applyFill="1"/>
    <xf numFmtId="166" fontId="26" fillId="0" borderId="1" xfId="0" applyNumberFormat="1" applyFont="1" applyFill="1" applyBorder="1" applyAlignment="1">
      <alignment horizontal="center" vertical="center" wrapText="1"/>
    </xf>
    <xf numFmtId="166" fontId="27" fillId="0" borderId="0" xfId="0" applyNumberFormat="1" applyFont="1" applyFill="1" applyAlignment="1">
      <alignment vertical="center" wrapText="1"/>
    </xf>
    <xf numFmtId="166" fontId="28" fillId="0" borderId="1" xfId="0" applyNumberFormat="1" applyFont="1" applyFill="1" applyBorder="1" applyAlignment="1" applyProtection="1">
      <alignment horizontal="center" vertical="center" wrapText="1"/>
    </xf>
    <xf numFmtId="166" fontId="28" fillId="0" borderId="1" xfId="0" applyNumberFormat="1" applyFont="1" applyFill="1" applyBorder="1" applyAlignment="1">
      <alignment horizontal="center" vertical="center" wrapText="1"/>
    </xf>
    <xf numFmtId="166" fontId="29" fillId="0" borderId="1" xfId="0" applyNumberFormat="1" applyFont="1" applyFill="1" applyBorder="1" applyAlignment="1">
      <alignment horizontal="center" vertical="center" wrapText="1"/>
    </xf>
    <xf numFmtId="166" fontId="30" fillId="0" borderId="0" xfId="0" applyNumberFormat="1" applyFont="1" applyFill="1" applyAlignment="1">
      <alignment vertical="center" wrapText="1"/>
    </xf>
    <xf numFmtId="166" fontId="31" fillId="0" borderId="3" xfId="0" applyNumberFormat="1" applyFont="1" applyFill="1" applyBorder="1" applyAlignment="1" applyProtection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31" fillId="0" borderId="3" xfId="0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0" fontId="32" fillId="0" borderId="0" xfId="0" applyFont="1" applyFill="1" applyAlignment="1">
      <alignment vertical="center"/>
    </xf>
    <xf numFmtId="166" fontId="27" fillId="0" borderId="4" xfId="0" applyNumberFormat="1" applyFont="1" applyFill="1" applyBorder="1" applyAlignment="1" applyProtection="1">
      <alignment horizontal="center" vertical="center"/>
    </xf>
    <xf numFmtId="166" fontId="27" fillId="0" borderId="4" xfId="0" applyNumberFormat="1" applyFont="1" applyFill="1" applyBorder="1" applyAlignment="1" applyProtection="1">
      <alignment vertical="center" wrapText="1"/>
    </xf>
    <xf numFmtId="166" fontId="27" fillId="0" borderId="4" xfId="0" applyNumberFormat="1" applyFont="1" applyFill="1" applyBorder="1" applyAlignment="1" applyProtection="1">
      <alignment vertical="center"/>
    </xf>
    <xf numFmtId="0" fontId="33" fillId="0" borderId="4" xfId="0" applyFont="1" applyFill="1" applyBorder="1"/>
    <xf numFmtId="0" fontId="33" fillId="0" borderId="0" xfId="0" applyFont="1" applyFill="1"/>
    <xf numFmtId="166" fontId="26" fillId="0" borderId="4" xfId="0" applyNumberFormat="1" applyFont="1" applyFill="1" applyBorder="1" applyAlignment="1">
      <alignment horizontal="center" vertical="center"/>
    </xf>
    <xf numFmtId="166" fontId="26" fillId="0" borderId="4" xfId="0" applyNumberFormat="1" applyFont="1" applyFill="1" applyBorder="1" applyAlignment="1" applyProtection="1">
      <alignment horizontal="left" vertical="center"/>
    </xf>
    <xf numFmtId="0" fontId="2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26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2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 wrapText="1"/>
    </xf>
    <xf numFmtId="166" fontId="8" fillId="0" borderId="0" xfId="0" applyNumberFormat="1" applyFont="1" applyFill="1" applyBorder="1" applyAlignment="1">
      <alignment horizontal="right"/>
    </xf>
    <xf numFmtId="166" fontId="26" fillId="0" borderId="12" xfId="0" applyNumberFormat="1" applyFont="1" applyFill="1" applyBorder="1" applyAlignment="1">
      <alignment horizontal="center" vertical="center" wrapText="1"/>
    </xf>
    <xf numFmtId="166" fontId="26" fillId="0" borderId="6" xfId="0" applyNumberFormat="1" applyFont="1" applyFill="1" applyBorder="1" applyAlignment="1">
      <alignment horizontal="center" vertical="center"/>
    </xf>
    <xf numFmtId="166" fontId="26" fillId="0" borderId="6" xfId="0" applyNumberFormat="1" applyFont="1" applyFill="1" applyBorder="1" applyAlignment="1" applyProtection="1">
      <alignment horizontal="left" vertical="center"/>
    </xf>
    <xf numFmtId="0" fontId="4" fillId="0" borderId="0" xfId="1" applyFont="1" applyFill="1"/>
    <xf numFmtId="0" fontId="5" fillId="0" borderId="0" xfId="1" applyFont="1" applyFill="1" applyAlignment="1">
      <alignment horizontal="left"/>
    </xf>
    <xf numFmtId="0" fontId="4" fillId="0" borderId="0" xfId="1" applyFont="1" applyFill="1" applyAlignment="1">
      <alignment horizontal="centerContinuous"/>
    </xf>
    <xf numFmtId="0" fontId="3" fillId="0" borderId="0" xfId="1" applyFont="1" applyFill="1" applyAlignment="1">
      <alignment horizontal="centerContinuous"/>
    </xf>
    <xf numFmtId="0" fontId="5" fillId="0" borderId="0" xfId="1" applyFont="1" applyFill="1" applyAlignment="1">
      <alignment horizontal="centerContinuous"/>
    </xf>
    <xf numFmtId="0" fontId="13" fillId="0" borderId="0" xfId="1" applyFont="1" applyFill="1" applyAlignment="1">
      <alignment horizontal="centerContinuous"/>
    </xf>
    <xf numFmtId="0" fontId="7" fillId="0" borderId="0" xfId="1" applyFont="1" applyFill="1" applyAlignment="1">
      <alignment horizontal="left"/>
    </xf>
    <xf numFmtId="0" fontId="34" fillId="0" borderId="9" xfId="1" applyFont="1" applyFill="1" applyBorder="1" applyAlignment="1">
      <alignment horizontal="center"/>
    </xf>
    <xf numFmtId="0" fontId="9" fillId="0" borderId="14" xfId="1" quotePrefix="1" applyFont="1" applyFill="1" applyBorder="1" applyAlignment="1">
      <alignment horizontal="center"/>
    </xf>
    <xf numFmtId="0" fontId="9" fillId="0" borderId="0" xfId="1" applyFont="1" applyFill="1"/>
    <xf numFmtId="0" fontId="34" fillId="0" borderId="11" xfId="1" applyFont="1" applyFill="1" applyBorder="1" applyAlignment="1">
      <alignment horizontal="center"/>
    </xf>
    <xf numFmtId="0" fontId="34" fillId="0" borderId="12" xfId="1" applyFont="1" applyFill="1" applyBorder="1" applyAlignment="1">
      <alignment horizontal="center"/>
    </xf>
    <xf numFmtId="0" fontId="9" fillId="0" borderId="16" xfId="1" applyFont="1" applyFill="1" applyBorder="1"/>
    <xf numFmtId="0" fontId="35" fillId="0" borderId="1" xfId="1" applyFont="1" applyFill="1" applyBorder="1" applyAlignment="1">
      <alignment horizontal="center" vertical="center"/>
    </xf>
    <xf numFmtId="0" fontId="35" fillId="0" borderId="2" xfId="1" applyFont="1" applyFill="1" applyBorder="1" applyAlignment="1">
      <alignment horizontal="center" vertical="center"/>
    </xf>
    <xf numFmtId="0" fontId="35" fillId="0" borderId="0" xfId="1" applyFont="1" applyFill="1" applyAlignment="1">
      <alignment vertical="center"/>
    </xf>
    <xf numFmtId="0" fontId="4" fillId="0" borderId="4" xfId="1" applyFont="1" applyFill="1" applyBorder="1" applyAlignment="1">
      <alignment horizontal="center"/>
    </xf>
    <xf numFmtId="0" fontId="4" fillId="0" borderId="4" xfId="1" applyFont="1" applyFill="1" applyBorder="1"/>
    <xf numFmtId="3" fontId="4" fillId="0" borderId="4" xfId="1" applyNumberFormat="1" applyFont="1" applyFill="1" applyBorder="1"/>
    <xf numFmtId="0" fontId="4" fillId="0" borderId="6" xfId="1" applyFont="1" applyFill="1" applyBorder="1" applyAlignment="1">
      <alignment horizontal="center"/>
    </xf>
    <xf numFmtId="3" fontId="4" fillId="0" borderId="6" xfId="1" applyNumberFormat="1" applyFont="1" applyFill="1" applyBorder="1"/>
    <xf numFmtId="0" fontId="8" fillId="0" borderId="0" xfId="1" applyFont="1" applyFill="1" applyBorder="1" applyAlignment="1">
      <alignment horizontal="right"/>
    </xf>
    <xf numFmtId="0" fontId="26" fillId="0" borderId="1" xfId="1" applyFont="1" applyFill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26" fillId="0" borderId="0" xfId="1" applyFont="1" applyFill="1" applyAlignment="1">
      <alignment vertical="center"/>
    </xf>
    <xf numFmtId="0" fontId="3" fillId="0" borderId="3" xfId="1" applyFont="1" applyFill="1" applyBorder="1" applyAlignment="1">
      <alignment horizontal="center"/>
    </xf>
    <xf numFmtId="0" fontId="3" fillId="0" borderId="13" xfId="1" applyFont="1" applyFill="1" applyBorder="1"/>
    <xf numFmtId="0" fontId="7" fillId="0" borderId="0" xfId="1" applyFont="1" applyFill="1"/>
    <xf numFmtId="0" fontId="7" fillId="0" borderId="18" xfId="0" applyFont="1" applyFill="1" applyBorder="1" applyAlignment="1"/>
    <xf numFmtId="0" fontId="8" fillId="0" borderId="18" xfId="0" applyFont="1" applyFill="1" applyBorder="1" applyAlignment="1">
      <alignment horizontal="right"/>
    </xf>
    <xf numFmtId="0" fontId="35" fillId="0" borderId="1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5" fillId="0" borderId="0" xfId="1" applyFont="1" applyFill="1" applyAlignment="1"/>
    <xf numFmtId="0" fontId="7" fillId="0" borderId="0" xfId="1" applyFont="1" applyFill="1" applyBorder="1" applyAlignment="1">
      <alignment horizontal="center"/>
    </xf>
    <xf numFmtId="0" fontId="28" fillId="0" borderId="1" xfId="1" applyFont="1" applyFill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/>
    </xf>
    <xf numFmtId="0" fontId="28" fillId="0" borderId="1" xfId="1" quotePrefix="1" applyFont="1" applyFill="1" applyBorder="1" applyAlignment="1">
      <alignment horizontal="center" vertical="center"/>
    </xf>
    <xf numFmtId="0" fontId="28" fillId="0" borderId="0" xfId="1" applyFont="1" applyFill="1" applyAlignment="1">
      <alignment vertical="center"/>
    </xf>
    <xf numFmtId="0" fontId="37" fillId="0" borderId="0" xfId="1" quotePrefix="1" applyFont="1" applyFill="1" applyAlignment="1">
      <alignment horizontal="centerContinuous"/>
    </xf>
    <xf numFmtId="3" fontId="5" fillId="0" borderId="0" xfId="6" applyNumberFormat="1" applyFont="1" applyFill="1" applyBorder="1" applyAlignment="1">
      <alignment horizontal="center" vertical="center" wrapText="1"/>
    </xf>
    <xf numFmtId="49" fontId="3" fillId="0" borderId="3" xfId="6" quotePrefix="1" applyNumberFormat="1" applyFont="1" applyFill="1" applyBorder="1" applyAlignment="1">
      <alignment horizontal="center" vertical="center" wrapText="1"/>
    </xf>
    <xf numFmtId="3" fontId="3" fillId="0" borderId="3" xfId="6" applyNumberFormat="1" applyFont="1" applyFill="1" applyBorder="1" applyAlignment="1">
      <alignment horizontal="center" vertical="center" wrapText="1"/>
    </xf>
    <xf numFmtId="3" fontId="11" fillId="0" borderId="3" xfId="6" quotePrefix="1" applyNumberFormat="1" applyFont="1" applyFill="1" applyBorder="1" applyAlignment="1">
      <alignment horizontal="center" vertical="center" wrapText="1"/>
    </xf>
    <xf numFmtId="3" fontId="11" fillId="0" borderId="0" xfId="6" applyNumberFormat="1" applyFont="1" applyFill="1" applyBorder="1" applyAlignment="1">
      <alignment vertical="center" wrapText="1"/>
    </xf>
    <xf numFmtId="1" fontId="11" fillId="0" borderId="0" xfId="6" applyNumberFormat="1" applyFont="1" applyFill="1" applyAlignment="1">
      <alignment vertical="center"/>
    </xf>
    <xf numFmtId="1" fontId="4" fillId="0" borderId="4" xfId="6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right"/>
    </xf>
    <xf numFmtId="0" fontId="6" fillId="0" borderId="0" xfId="1" applyFont="1" applyFill="1" applyBorder="1" applyAlignment="1">
      <alignment horizontal="right"/>
    </xf>
    <xf numFmtId="0" fontId="4" fillId="0" borderId="11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3" fontId="4" fillId="0" borderId="5" xfId="0" applyNumberFormat="1" applyFont="1" applyFill="1" applyBorder="1"/>
    <xf numFmtId="3" fontId="3" fillId="0" borderId="5" xfId="0" applyNumberFormat="1" applyFont="1" applyFill="1" applyBorder="1"/>
    <xf numFmtId="3" fontId="10" fillId="0" borderId="3" xfId="0" applyNumberFormat="1" applyFont="1" applyFill="1" applyBorder="1" applyAlignment="1">
      <alignment horizontal="right"/>
    </xf>
    <xf numFmtId="3" fontId="3" fillId="0" borderId="4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 wrapText="1"/>
    </xf>
    <xf numFmtId="3" fontId="12" fillId="0" borderId="5" xfId="0" applyNumberFormat="1" applyFont="1" applyFill="1" applyBorder="1" applyAlignment="1">
      <alignment horizontal="right" vertical="center" wrapText="1"/>
    </xf>
    <xf numFmtId="3" fontId="12" fillId="0" borderId="5" xfId="0" applyNumberFormat="1" applyFont="1" applyFill="1" applyBorder="1" applyAlignment="1">
      <alignment horizontal="right"/>
    </xf>
    <xf numFmtId="3" fontId="12" fillId="0" borderId="7" xfId="0" applyNumberFormat="1" applyFont="1" applyFill="1" applyBorder="1" applyAlignment="1">
      <alignment horizontal="right"/>
    </xf>
    <xf numFmtId="3" fontId="10" fillId="0" borderId="3" xfId="0" applyNumberFormat="1" applyFont="1" applyFill="1" applyBorder="1"/>
    <xf numFmtId="3" fontId="10" fillId="0" borderId="4" xfId="0" applyNumberFormat="1" applyFont="1" applyFill="1" applyBorder="1"/>
    <xf numFmtId="3" fontId="4" fillId="0" borderId="4" xfId="0" applyNumberFormat="1" applyFont="1" applyFill="1" applyBorder="1" applyAlignment="1">
      <alignment wrapText="1"/>
    </xf>
    <xf numFmtId="3" fontId="3" fillId="0" borderId="4" xfId="0" applyNumberFormat="1" applyFont="1" applyFill="1" applyBorder="1" applyAlignment="1">
      <alignment horizontal="left" wrapText="1"/>
    </xf>
    <xf numFmtId="0" fontId="3" fillId="0" borderId="7" xfId="0" applyFont="1" applyFill="1" applyBorder="1"/>
    <xf numFmtId="3" fontId="3" fillId="0" borderId="13" xfId="0" applyNumberFormat="1" applyFont="1" applyFill="1" applyBorder="1"/>
    <xf numFmtId="3" fontId="6" fillId="0" borderId="5" xfId="0" applyNumberFormat="1" applyFont="1" applyFill="1" applyBorder="1"/>
    <xf numFmtId="3" fontId="3" fillId="0" borderId="7" xfId="0" applyNumberFormat="1" applyFont="1" applyFill="1" applyBorder="1"/>
    <xf numFmtId="0" fontId="12" fillId="0" borderId="4" xfId="0" quotePrefix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5" fillId="0" borderId="0" xfId="0" quotePrefix="1" applyFont="1" applyFill="1" applyAlignment="1">
      <alignment horizontal="centerContinuous" wrapText="1"/>
    </xf>
    <xf numFmtId="0" fontId="7" fillId="0" borderId="0" xfId="0" applyFont="1" applyFill="1" applyAlignment="1">
      <alignment horizontal="left" wrapText="1"/>
    </xf>
    <xf numFmtId="0" fontId="3" fillId="0" borderId="3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2" fillId="0" borderId="4" xfId="0" applyFont="1" applyFill="1" applyBorder="1" applyAlignment="1">
      <alignment wrapText="1"/>
    </xf>
    <xf numFmtId="0" fontId="17" fillId="0" borderId="4" xfId="0" applyFont="1" applyFill="1" applyBorder="1" applyAlignment="1">
      <alignment wrapText="1"/>
    </xf>
    <xf numFmtId="0" fontId="18" fillId="0" borderId="4" xfId="0" applyFont="1" applyFill="1" applyBorder="1" applyAlignment="1">
      <alignment wrapText="1"/>
    </xf>
    <xf numFmtId="0" fontId="12" fillId="0" borderId="8" xfId="0" applyFont="1" applyFill="1" applyBorder="1" applyAlignment="1">
      <alignment wrapText="1"/>
    </xf>
    <xf numFmtId="0" fontId="16" fillId="0" borderId="8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1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17" fillId="0" borderId="8" xfId="0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right" vertical="center" wrapText="1"/>
    </xf>
    <xf numFmtId="3" fontId="3" fillId="0" borderId="3" xfId="0" applyNumberFormat="1" applyFont="1" applyFill="1" applyBorder="1" applyAlignment="1">
      <alignment horizontal="right" wrapText="1"/>
    </xf>
    <xf numFmtId="3" fontId="3" fillId="0" borderId="4" xfId="0" applyNumberFormat="1" applyFont="1" applyFill="1" applyBorder="1" applyAlignment="1">
      <alignment horizontal="right" wrapText="1"/>
    </xf>
    <xf numFmtId="3" fontId="4" fillId="0" borderId="4" xfId="0" applyNumberFormat="1" applyFont="1" applyFill="1" applyBorder="1" applyAlignment="1">
      <alignment horizontal="right" wrapText="1"/>
    </xf>
    <xf numFmtId="3" fontId="16" fillId="0" borderId="4" xfId="0" applyNumberFormat="1" applyFont="1" applyFill="1" applyBorder="1" applyAlignment="1">
      <alignment horizontal="right" wrapText="1"/>
    </xf>
    <xf numFmtId="3" fontId="12" fillId="0" borderId="4" xfId="0" applyNumberFormat="1" applyFont="1" applyFill="1" applyBorder="1" applyAlignment="1">
      <alignment horizontal="right" wrapText="1"/>
    </xf>
    <xf numFmtId="3" fontId="17" fillId="0" borderId="4" xfId="0" applyNumberFormat="1" applyFont="1" applyFill="1" applyBorder="1" applyAlignment="1">
      <alignment horizontal="right" wrapText="1"/>
    </xf>
    <xf numFmtId="3" fontId="18" fillId="0" borderId="4" xfId="0" applyNumberFormat="1" applyFont="1" applyFill="1" applyBorder="1" applyAlignment="1">
      <alignment horizontal="right" wrapText="1"/>
    </xf>
    <xf numFmtId="3" fontId="4" fillId="0" borderId="8" xfId="0" applyNumberFormat="1" applyFont="1" applyFill="1" applyBorder="1" applyAlignment="1">
      <alignment horizontal="right" wrapText="1"/>
    </xf>
    <xf numFmtId="3" fontId="12" fillId="0" borderId="8" xfId="0" applyNumberFormat="1" applyFont="1" applyFill="1" applyBorder="1" applyAlignment="1">
      <alignment horizontal="right" wrapText="1"/>
    </xf>
    <xf numFmtId="3" fontId="16" fillId="0" borderId="8" xfId="0" applyNumberFormat="1" applyFont="1" applyFill="1" applyBorder="1" applyAlignment="1">
      <alignment horizontal="right" wrapText="1"/>
    </xf>
    <xf numFmtId="3" fontId="3" fillId="0" borderId="6" xfId="0" applyNumberFormat="1" applyFont="1" applyFill="1" applyBorder="1" applyAlignment="1">
      <alignment horizontal="right" wrapText="1"/>
    </xf>
    <xf numFmtId="0" fontId="17" fillId="0" borderId="8" xfId="2" applyFont="1" applyFill="1" applyBorder="1" applyAlignment="1">
      <alignment horizontal="center" wrapText="1"/>
    </xf>
    <xf numFmtId="0" fontId="17" fillId="0" borderId="8" xfId="2" applyFont="1" applyFill="1" applyBorder="1" applyAlignment="1">
      <alignment wrapText="1"/>
    </xf>
    <xf numFmtId="3" fontId="17" fillId="0" borderId="3" xfId="2" applyNumberFormat="1" applyFont="1" applyFill="1" applyBorder="1" applyAlignment="1">
      <alignment horizontal="right" wrapText="1"/>
    </xf>
    <xf numFmtId="3" fontId="17" fillId="0" borderId="4" xfId="2" applyNumberFormat="1" applyFont="1" applyFill="1" applyBorder="1" applyAlignment="1">
      <alignment horizontal="right" wrapText="1"/>
    </xf>
    <xf numFmtId="3" fontId="12" fillId="0" borderId="4" xfId="5" applyNumberFormat="1" applyFont="1" applyFill="1" applyBorder="1" applyAlignment="1">
      <alignment horizontal="right" wrapText="1"/>
    </xf>
    <xf numFmtId="3" fontId="17" fillId="0" borderId="8" xfId="2" applyNumberFormat="1" applyFont="1" applyFill="1" applyBorder="1" applyAlignment="1">
      <alignment horizontal="right" wrapText="1"/>
    </xf>
    <xf numFmtId="3" fontId="17" fillId="0" borderId="6" xfId="2" applyNumberFormat="1" applyFont="1" applyFill="1" applyBorder="1" applyAlignment="1">
      <alignment horizontal="right" wrapText="1"/>
    </xf>
    <xf numFmtId="0" fontId="6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21" fillId="0" borderId="0" xfId="2" applyFont="1" applyFill="1" applyAlignment="1">
      <alignment horizontal="center"/>
    </xf>
    <xf numFmtId="0" fontId="22" fillId="0" borderId="0" xfId="2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26" fillId="0" borderId="9" xfId="0" applyNumberFormat="1" applyFont="1" applyFill="1" applyBorder="1" applyAlignment="1" applyProtection="1">
      <alignment horizontal="center" vertical="center" wrapText="1"/>
    </xf>
    <xf numFmtId="166" fontId="26" fillId="0" borderId="12" xfId="0" applyNumberFormat="1" applyFont="1" applyFill="1" applyBorder="1" applyAlignment="1" applyProtection="1">
      <alignment horizontal="center" vertical="center" wrapText="1"/>
    </xf>
    <xf numFmtId="166" fontId="26" fillId="0" borderId="1" xfId="0" applyNumberFormat="1" applyFont="1" applyFill="1" applyBorder="1" applyAlignment="1" applyProtection="1">
      <alignment horizontal="center" vertical="center" wrapText="1"/>
    </xf>
    <xf numFmtId="166" fontId="26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166" fontId="26" fillId="0" borderId="3" xfId="0" applyNumberFormat="1" applyFont="1" applyFill="1" applyBorder="1" applyAlignment="1">
      <alignment horizontal="center" vertical="center" wrapText="1"/>
    </xf>
    <xf numFmtId="166" fontId="26" fillId="0" borderId="6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 wrapText="1"/>
    </xf>
    <xf numFmtId="166" fontId="26" fillId="0" borderId="11" xfId="0" applyNumberFormat="1" applyFont="1" applyFill="1" applyBorder="1" applyAlignment="1" applyProtection="1">
      <alignment horizontal="center" vertical="center" wrapText="1"/>
    </xf>
    <xf numFmtId="166" fontId="26" fillId="0" borderId="3" xfId="0" applyNumberFormat="1" applyFont="1" applyFill="1" applyBorder="1" applyAlignment="1" applyProtection="1">
      <alignment horizontal="center" vertical="center" wrapText="1"/>
    </xf>
    <xf numFmtId="166" fontId="26" fillId="0" borderId="6" xfId="0" applyNumberFormat="1" applyFont="1" applyFill="1" applyBorder="1" applyAlignment="1" applyProtection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right"/>
    </xf>
    <xf numFmtId="0" fontId="34" fillId="0" borderId="10" xfId="1" applyFont="1" applyFill="1" applyBorder="1" applyAlignment="1">
      <alignment horizontal="center" vertical="center" wrapText="1"/>
    </xf>
    <xf numFmtId="0" fontId="34" fillId="0" borderId="15" xfId="1" applyFont="1" applyFill="1" applyBorder="1" applyAlignment="1">
      <alignment horizontal="center" vertical="center" wrapText="1"/>
    </xf>
    <xf numFmtId="0" fontId="34" fillId="0" borderId="11" xfId="1" applyFont="1" applyFill="1" applyBorder="1" applyAlignment="1">
      <alignment horizontal="center" vertical="center"/>
    </xf>
    <xf numFmtId="0" fontId="34" fillId="0" borderId="9" xfId="1" applyFont="1" applyFill="1" applyBorder="1" applyAlignment="1">
      <alignment horizontal="center" vertical="center" wrapText="1"/>
    </xf>
    <xf numFmtId="0" fontId="34" fillId="0" borderId="11" xfId="1" applyFont="1" applyFill="1" applyBorder="1" applyAlignment="1">
      <alignment horizontal="center" vertical="center" wrapText="1"/>
    </xf>
    <xf numFmtId="0" fontId="34" fillId="0" borderId="1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34" fillId="0" borderId="0" xfId="1" applyFont="1" applyFill="1" applyAlignment="1">
      <alignment horizontal="center" wrapText="1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9" xfId="1" quotePrefix="1" applyFont="1" applyFill="1" applyBorder="1" applyAlignment="1">
      <alignment horizontal="center" vertical="center"/>
    </xf>
    <xf numFmtId="0" fontId="3" fillId="0" borderId="11" xfId="1" quotePrefix="1" applyFont="1" applyFill="1" applyBorder="1" applyAlignment="1">
      <alignment horizontal="center" vertical="center"/>
    </xf>
    <xf numFmtId="0" fontId="3" fillId="0" borderId="12" xfId="1" quotePrefix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5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2" xfId="0" applyFill="1" applyBorder="1"/>
    <xf numFmtId="3" fontId="3" fillId="0" borderId="9" xfId="6" applyNumberFormat="1" applyFont="1" applyFill="1" applyBorder="1" applyAlignment="1">
      <alignment horizontal="center" vertical="center" wrapText="1"/>
    </xf>
    <xf numFmtId="3" fontId="3" fillId="0" borderId="11" xfId="6" applyNumberFormat="1" applyFont="1" applyFill="1" applyBorder="1" applyAlignment="1">
      <alignment horizontal="center" vertical="center" wrapText="1"/>
    </xf>
    <xf numFmtId="3" fontId="3" fillId="0" borderId="12" xfId="6" applyNumberFormat="1" applyFont="1" applyFill="1" applyBorder="1" applyAlignment="1">
      <alignment horizontal="center" vertical="center" wrapText="1"/>
    </xf>
    <xf numFmtId="1" fontId="3" fillId="0" borderId="0" xfId="6" applyNumberFormat="1" applyFont="1" applyFill="1" applyAlignment="1">
      <alignment horizontal="center" vertical="center" wrapText="1"/>
    </xf>
    <xf numFmtId="49" fontId="3" fillId="0" borderId="1" xfId="6" applyNumberFormat="1" applyFont="1" applyFill="1" applyBorder="1" applyAlignment="1">
      <alignment horizontal="center" vertical="center" wrapText="1"/>
    </xf>
    <xf numFmtId="3" fontId="3" fillId="0" borderId="1" xfId="6" applyNumberFormat="1" applyFont="1" applyFill="1" applyBorder="1" applyAlignment="1">
      <alignment horizontal="center" vertical="center" wrapText="1"/>
    </xf>
    <xf numFmtId="3" fontId="3" fillId="0" borderId="20" xfId="6" applyNumberFormat="1" applyFont="1" applyFill="1" applyBorder="1" applyAlignment="1">
      <alignment horizontal="center" vertical="center" wrapText="1"/>
    </xf>
    <xf numFmtId="3" fontId="3" fillId="0" borderId="17" xfId="6" applyNumberFormat="1" applyFont="1" applyFill="1" applyBorder="1" applyAlignment="1">
      <alignment horizontal="center" vertical="center" wrapText="1"/>
    </xf>
    <xf numFmtId="164" fontId="26" fillId="0" borderId="4" xfId="12" applyNumberFormat="1" applyFont="1" applyFill="1" applyBorder="1"/>
    <xf numFmtId="164" fontId="26" fillId="0" borderId="6" xfId="12" applyNumberFormat="1" applyFont="1" applyFill="1" applyBorder="1"/>
    <xf numFmtId="166" fontId="26" fillId="0" borderId="8" xfId="0" applyNumberFormat="1" applyFont="1" applyFill="1" applyBorder="1" applyAlignment="1">
      <alignment horizontal="center" vertical="center"/>
    </xf>
    <xf numFmtId="164" fontId="26" fillId="0" borderId="8" xfId="12" applyNumberFormat="1" applyFont="1" applyFill="1" applyBorder="1"/>
    <xf numFmtId="164" fontId="4" fillId="0" borderId="0" xfId="12" applyNumberFormat="1" applyFont="1" applyFill="1"/>
    <xf numFmtId="0" fontId="3" fillId="0" borderId="3" xfId="1" applyFont="1" applyFill="1" applyBorder="1" applyAlignment="1">
      <alignment wrapText="1"/>
    </xf>
    <xf numFmtId="3" fontId="3" fillId="0" borderId="3" xfId="1" applyNumberFormat="1" applyFont="1" applyFill="1" applyBorder="1"/>
    <xf numFmtId="0" fontId="5" fillId="0" borderId="0" xfId="1" applyFont="1" applyFill="1"/>
    <xf numFmtId="0" fontId="3" fillId="0" borderId="21" xfId="1" applyFont="1" applyFill="1" applyBorder="1" applyAlignment="1">
      <alignment horizontal="center"/>
    </xf>
    <xf numFmtId="0" fontId="3" fillId="0" borderId="21" xfId="1" applyFont="1" applyFill="1" applyBorder="1"/>
    <xf numFmtId="3" fontId="3" fillId="0" borderId="21" xfId="1" applyNumberFormat="1" applyFont="1" applyFill="1" applyBorder="1"/>
    <xf numFmtId="0" fontId="4" fillId="0" borderId="8" xfId="1" applyFont="1" applyFill="1" applyBorder="1" applyAlignment="1">
      <alignment horizontal="center"/>
    </xf>
    <xf numFmtId="3" fontId="4" fillId="0" borderId="8" xfId="1" applyNumberFormat="1" applyFont="1" applyFill="1" applyBorder="1"/>
    <xf numFmtId="0" fontId="3" fillId="0" borderId="20" xfId="1" applyFont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3" fontId="4" fillId="0" borderId="8" xfId="0" applyNumberFormat="1" applyFont="1" applyFill="1" applyBorder="1"/>
    <xf numFmtId="3" fontId="3" fillId="0" borderId="3" xfId="0" applyNumberFormat="1" applyFont="1" applyFill="1" applyBorder="1"/>
    <xf numFmtId="0" fontId="40" fillId="0" borderId="0" xfId="1" applyFont="1" applyFill="1" applyAlignment="1">
      <alignment horizontal="centerContinuous"/>
    </xf>
    <xf numFmtId="0" fontId="41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3" fillId="0" borderId="1" xfId="1" applyFont="1" applyFill="1" applyBorder="1"/>
    <xf numFmtId="3" fontId="3" fillId="0" borderId="1" xfId="1" applyNumberFormat="1" applyFont="1" applyFill="1" applyBorder="1"/>
    <xf numFmtId="3" fontId="4" fillId="0" borderId="1" xfId="1" applyNumberFormat="1" applyFont="1" applyFill="1" applyBorder="1"/>
    <xf numFmtId="0" fontId="3" fillId="0" borderId="0" xfId="1" applyFont="1" applyFill="1"/>
    <xf numFmtId="49" fontId="4" fillId="0" borderId="4" xfId="6" applyNumberFormat="1" applyFont="1" applyFill="1" applyBorder="1" applyAlignment="1">
      <alignment horizontal="center" vertical="center"/>
    </xf>
    <xf numFmtId="1" fontId="4" fillId="0" borderId="4" xfId="6" applyNumberFormat="1" applyFont="1" applyFill="1" applyBorder="1" applyAlignment="1">
      <alignment horizontal="center" vertical="center"/>
    </xf>
    <xf numFmtId="1" fontId="4" fillId="0" borderId="4" xfId="6" applyNumberFormat="1" applyFont="1" applyFill="1" applyBorder="1" applyAlignment="1">
      <alignment horizontal="left" vertical="center" wrapText="1"/>
    </xf>
    <xf numFmtId="1" fontId="4" fillId="0" borderId="4" xfId="6" quotePrefix="1" applyNumberFormat="1" applyFont="1" applyFill="1" applyBorder="1" applyAlignment="1">
      <alignment horizontal="center" vertical="center"/>
    </xf>
    <xf numFmtId="1" fontId="4" fillId="0" borderId="6" xfId="6" quotePrefix="1" applyNumberFormat="1" applyFont="1" applyFill="1" applyBorder="1" applyAlignment="1">
      <alignment horizontal="center" vertical="center"/>
    </xf>
    <xf numFmtId="3" fontId="3" fillId="0" borderId="22" xfId="6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4" fillId="0" borderId="0" xfId="1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5" fillId="0" borderId="0" xfId="1" quotePrefix="1" applyFont="1" applyFill="1" applyAlignment="1">
      <alignment horizontal="centerContinuous" wrapText="1"/>
    </xf>
    <xf numFmtId="0" fontId="4" fillId="0" borderId="0" xfId="1" applyFont="1" applyFill="1" applyAlignment="1">
      <alignment wrapText="1"/>
    </xf>
    <xf numFmtId="1" fontId="4" fillId="0" borderId="4" xfId="6" applyNumberFormat="1" applyFont="1" applyFill="1" applyBorder="1" applyAlignment="1">
      <alignment horizontal="center" vertical="center" wrapText="1"/>
    </xf>
    <xf numFmtId="3" fontId="4" fillId="0" borderId="4" xfId="6" applyNumberFormat="1" applyFont="1" applyFill="1" applyBorder="1" applyAlignment="1">
      <alignment horizontal="left" vertical="center" wrapText="1"/>
    </xf>
    <xf numFmtId="164" fontId="4" fillId="0" borderId="4" xfId="12" applyNumberFormat="1" applyFont="1" applyFill="1" applyBorder="1" applyAlignment="1">
      <alignment horizontal="center" vertical="center" wrapText="1"/>
    </xf>
    <xf numFmtId="164" fontId="4" fillId="0" borderId="4" xfId="12" applyNumberFormat="1" applyFont="1" applyFill="1" applyBorder="1" applyAlignment="1">
      <alignment horizontal="right" vertical="center"/>
    </xf>
    <xf numFmtId="164" fontId="4" fillId="0" borderId="4" xfId="12" quotePrefix="1" applyNumberFormat="1" applyFont="1" applyFill="1" applyBorder="1" applyAlignment="1">
      <alignment horizontal="center" vertical="center" wrapText="1"/>
    </xf>
    <xf numFmtId="3" fontId="4" fillId="0" borderId="4" xfId="6" applyNumberFormat="1" applyFont="1" applyFill="1" applyBorder="1" applyAlignment="1">
      <alignment horizontal="center" vertical="center" wrapText="1"/>
    </xf>
    <xf numFmtId="1" fontId="4" fillId="0" borderId="6" xfId="6" applyNumberFormat="1" applyFont="1" applyFill="1" applyBorder="1" applyAlignment="1">
      <alignment vertical="center" wrapText="1"/>
    </xf>
    <xf numFmtId="3" fontId="4" fillId="0" borderId="6" xfId="6" applyNumberFormat="1" applyFont="1" applyFill="1" applyBorder="1" applyAlignment="1">
      <alignment horizontal="center" vertical="center" wrapText="1"/>
    </xf>
    <xf numFmtId="164" fontId="4" fillId="0" borderId="6" xfId="12" quotePrefix="1" applyNumberFormat="1" applyFont="1" applyFill="1" applyBorder="1" applyAlignment="1">
      <alignment horizontal="center" vertical="center" wrapText="1"/>
    </xf>
  </cellXfs>
  <cellStyles count="13">
    <cellStyle name="Comma" xfId="12" builtinId="3"/>
    <cellStyle name="Comma 2" xfId="3"/>
    <cellStyle name="Currency 2" xfId="4"/>
    <cellStyle name="HAI" xfId="8"/>
    <cellStyle name="Normal" xfId="0" builtinId="0"/>
    <cellStyle name="Normal 2" xfId="1"/>
    <cellStyle name="Normal 3" xfId="9"/>
    <cellStyle name="Normal 4" xfId="7"/>
    <cellStyle name="Normal 5" xfId="10"/>
    <cellStyle name="Normal 6" xfId="11"/>
    <cellStyle name="Normal 7" xfId="2"/>
    <cellStyle name="Normal_Bieu mau (CV )" xfId="6"/>
    <cellStyle name="Normal_Chi NSTW NSDP 2002 - PL" xfId="5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worksheets/sheet8.xml" Type="http://schemas.openxmlformats.org/officeDocument/2006/relationships/worksheet" Id="rId8"></Relationship><Relationship Target="externalLinks/externalLink1.xml" Type="http://schemas.openxmlformats.org/officeDocument/2006/relationships/externalLink" Id="rId13"></Relationship><Relationship Target="worksheets/sheet3.xml" Type="http://schemas.openxmlformats.org/officeDocument/2006/relationships/worksheet" Id="rId3"></Relationship><Relationship Target="worksheets/sheet7.xml" Type="http://schemas.openxmlformats.org/officeDocument/2006/relationships/worksheet" Id="rId7"></Relationship><Relationship Target="worksheets/sheet12.xml" Type="http://schemas.openxmlformats.org/officeDocument/2006/relationships/worksheet" Id="rId12"></Relationship><Relationship Target="calcChain.xml" Type="http://schemas.openxmlformats.org/officeDocument/2006/relationships/calcChain" Id="rId17"></Relationship><Relationship Target="worksheets/sheet2.xml" Type="http://schemas.openxmlformats.org/officeDocument/2006/relationships/worksheet" Id="rId2"></Relationship><Relationship Target="sharedStrings.xml" Type="http://schemas.openxmlformats.org/officeDocument/2006/relationships/sharedStrings" Id="rId16"></Relationship><Relationship Target="worksheets/sheet1.xml" Type="http://schemas.openxmlformats.org/officeDocument/2006/relationships/worksheet" Id="rId1"></Relationship><Relationship Target="worksheets/sheet6.xml" Type="http://schemas.openxmlformats.org/officeDocument/2006/relationships/worksheet" Id="rId6"></Relationship><Relationship Target="worksheets/sheet11.xml" Type="http://schemas.openxmlformats.org/officeDocument/2006/relationships/worksheet" Id="rId11"></Relationship><Relationship Target="worksheets/sheet5.xml" Type="http://schemas.openxmlformats.org/officeDocument/2006/relationships/worksheet" Id="rId5"></Relationship><Relationship Target="styles.xml" Type="http://schemas.openxmlformats.org/officeDocument/2006/relationships/styles" Id="rId15"></Relationship><Relationship Target="worksheets/sheet10.xml" Type="http://schemas.openxmlformats.org/officeDocument/2006/relationships/worksheet" Id="rId10"></Relationship><Relationship Target="worksheets/sheet4.xml" Type="http://schemas.openxmlformats.org/officeDocument/2006/relationships/worksheet" Id="rId4"></Relationship><Relationship Target="worksheets/sheet9.xml" Type="http://schemas.openxmlformats.org/officeDocument/2006/relationships/worksheet" Id="rId9"></Relationship><Relationship Target="theme/theme1.xml" Type="http://schemas.openxmlformats.org/officeDocument/2006/relationships/theme" Id="rId14"></Relationship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workbookViewId="0">
      <selection activeCell="C33" sqref="C33"/>
    </sheetView>
  </sheetViews>
  <sheetFormatPr defaultColWidth="10" defaultRowHeight="15.75"/>
  <cols>
    <col min="1" max="1" width="5.7109375" style="4" customWidth="1"/>
    <col min="2" max="2" width="65" style="4" customWidth="1"/>
    <col min="3" max="3" width="19.5703125" style="4" customWidth="1"/>
    <col min="4" max="16384" width="10" style="4"/>
  </cols>
  <sheetData>
    <row r="1" spans="1:5" ht="21" customHeight="1">
      <c r="A1" s="1" t="s">
        <v>186</v>
      </c>
      <c r="B1" s="2"/>
      <c r="C1" s="3" t="s">
        <v>0</v>
      </c>
    </row>
    <row r="2" spans="1:5" ht="12.75" customHeight="1">
      <c r="A2" s="5"/>
      <c r="B2" s="5"/>
      <c r="C2" s="6"/>
    </row>
    <row r="3" spans="1:5" ht="20.25" customHeight="1">
      <c r="A3" s="2" t="s">
        <v>187</v>
      </c>
      <c r="B3" s="2"/>
      <c r="C3" s="6"/>
    </row>
    <row r="4" spans="1:5" ht="21" customHeight="1">
      <c r="A4" s="232" t="s">
        <v>1</v>
      </c>
      <c r="B4" s="232"/>
      <c r="C4" s="232"/>
      <c r="D4" s="7"/>
      <c r="E4" s="7"/>
    </row>
    <row r="5" spans="1:5" ht="19.5" customHeight="1">
      <c r="A5" s="8"/>
      <c r="B5" s="8"/>
      <c r="C5" s="9" t="s">
        <v>2</v>
      </c>
    </row>
    <row r="6" spans="1:5" s="12" customFormat="1" ht="39.75" customHeight="1">
      <c r="A6" s="10" t="s">
        <v>3</v>
      </c>
      <c r="B6" s="11" t="s">
        <v>4</v>
      </c>
      <c r="C6" s="10" t="s">
        <v>5</v>
      </c>
    </row>
    <row r="7" spans="1:5" s="15" customFormat="1" ht="21.95" customHeight="1">
      <c r="A7" s="13" t="s">
        <v>6</v>
      </c>
      <c r="B7" s="14" t="s">
        <v>7</v>
      </c>
      <c r="C7" s="178">
        <v>7728775</v>
      </c>
    </row>
    <row r="8" spans="1:5" s="15" customFormat="1" ht="21.95" customHeight="1">
      <c r="A8" s="16" t="s">
        <v>8</v>
      </c>
      <c r="B8" s="17" t="s">
        <v>9</v>
      </c>
      <c r="C8" s="179">
        <v>1869020</v>
      </c>
    </row>
    <row r="9" spans="1:5" s="15" customFormat="1" ht="21.95" customHeight="1">
      <c r="A9" s="16" t="s">
        <v>10</v>
      </c>
      <c r="B9" s="17" t="s">
        <v>11</v>
      </c>
      <c r="C9" s="179">
        <v>5849755</v>
      </c>
    </row>
    <row r="10" spans="1:5" s="15" customFormat="1" ht="21.95" customHeight="1">
      <c r="A10" s="21" t="s">
        <v>12</v>
      </c>
      <c r="B10" s="22" t="s">
        <v>13</v>
      </c>
      <c r="C10" s="181">
        <v>3777363</v>
      </c>
    </row>
    <row r="11" spans="1:5" s="15" customFormat="1" ht="21.95" customHeight="1">
      <c r="A11" s="21" t="s">
        <v>12</v>
      </c>
      <c r="B11" s="22" t="s">
        <v>14</v>
      </c>
      <c r="C11" s="181">
        <v>2072392</v>
      </c>
    </row>
    <row r="12" spans="1:5" s="15" customFormat="1" ht="21.95" customHeight="1">
      <c r="A12" s="16" t="s">
        <v>15</v>
      </c>
      <c r="B12" s="17" t="s">
        <v>198</v>
      </c>
      <c r="C12" s="179">
        <v>10000</v>
      </c>
    </row>
    <row r="13" spans="1:5" s="15" customFormat="1" ht="21.95" customHeight="1">
      <c r="A13" s="16" t="s">
        <v>16</v>
      </c>
      <c r="B13" s="17" t="s">
        <v>17</v>
      </c>
      <c r="C13" s="179">
        <v>0</v>
      </c>
    </row>
    <row r="14" spans="1:5" s="15" customFormat="1" ht="21.95" customHeight="1">
      <c r="A14" s="16" t="s">
        <v>18</v>
      </c>
      <c r="B14" s="17" t="s">
        <v>19</v>
      </c>
      <c r="C14" s="179">
        <v>0</v>
      </c>
    </row>
    <row r="15" spans="1:5" s="15" customFormat="1" ht="21.95" customHeight="1">
      <c r="A15" s="16" t="s">
        <v>90</v>
      </c>
      <c r="B15" s="17" t="s">
        <v>199</v>
      </c>
      <c r="C15" s="179">
        <v>0</v>
      </c>
    </row>
    <row r="16" spans="1:5" s="15" customFormat="1" ht="21.95" customHeight="1">
      <c r="A16" s="16" t="s">
        <v>20</v>
      </c>
      <c r="B16" s="16" t="s">
        <v>21</v>
      </c>
      <c r="C16" s="179">
        <v>7728775</v>
      </c>
    </row>
    <row r="17" spans="1:3" s="15" customFormat="1" ht="21.95" customHeight="1">
      <c r="A17" s="16" t="s">
        <v>8</v>
      </c>
      <c r="B17" s="23" t="s">
        <v>22</v>
      </c>
      <c r="C17" s="182">
        <v>5851089</v>
      </c>
    </row>
    <row r="18" spans="1:3" s="15" customFormat="1" ht="21.95" customHeight="1">
      <c r="A18" s="24">
        <v>1</v>
      </c>
      <c r="B18" s="19" t="s">
        <v>23</v>
      </c>
      <c r="C18" s="180">
        <v>769420</v>
      </c>
    </row>
    <row r="19" spans="1:3" s="15" customFormat="1" ht="21.95" customHeight="1">
      <c r="A19" s="24">
        <v>2</v>
      </c>
      <c r="B19" s="19" t="s">
        <v>24</v>
      </c>
      <c r="C19" s="180">
        <v>4924629</v>
      </c>
    </row>
    <row r="20" spans="1:3" s="15" customFormat="1" ht="21.95" customHeight="1">
      <c r="A20" s="24">
        <v>3</v>
      </c>
      <c r="B20" s="19" t="s">
        <v>25</v>
      </c>
      <c r="C20" s="180">
        <v>300</v>
      </c>
    </row>
    <row r="21" spans="1:3" s="15" customFormat="1" ht="21.95" customHeight="1">
      <c r="A21" s="18">
        <v>4</v>
      </c>
      <c r="B21" s="19" t="s">
        <v>26</v>
      </c>
      <c r="C21" s="180">
        <v>1000</v>
      </c>
    </row>
    <row r="22" spans="1:3" s="15" customFormat="1" ht="21.95" customHeight="1">
      <c r="A22" s="18">
        <v>5</v>
      </c>
      <c r="B22" s="19" t="s">
        <v>27</v>
      </c>
      <c r="C22" s="180">
        <v>110770</v>
      </c>
    </row>
    <row r="23" spans="1:3" s="15" customFormat="1" ht="21.95" customHeight="1">
      <c r="A23" s="18">
        <v>6</v>
      </c>
      <c r="B23" s="19" t="s">
        <v>200</v>
      </c>
      <c r="C23" s="180">
        <v>44970</v>
      </c>
    </row>
    <row r="24" spans="1:3" s="15" customFormat="1" ht="21.95" customHeight="1">
      <c r="A24" s="16" t="s">
        <v>10</v>
      </c>
      <c r="B24" s="23" t="s">
        <v>28</v>
      </c>
      <c r="C24" s="182">
        <v>1798986</v>
      </c>
    </row>
    <row r="25" spans="1:3" s="15" customFormat="1" ht="21.95" customHeight="1">
      <c r="A25" s="18">
        <v>1</v>
      </c>
      <c r="B25" s="19" t="s">
        <v>29</v>
      </c>
      <c r="C25" s="180">
        <v>450419</v>
      </c>
    </row>
    <row r="26" spans="1:3" s="15" customFormat="1" ht="21.95" customHeight="1">
      <c r="A26" s="18">
        <f>A25+1</f>
        <v>2</v>
      </c>
      <c r="B26" s="19" t="s">
        <v>30</v>
      </c>
      <c r="C26" s="180">
        <v>1348567</v>
      </c>
    </row>
    <row r="27" spans="1:3" s="15" customFormat="1" ht="21.95" customHeight="1">
      <c r="A27" s="16" t="s">
        <v>15</v>
      </c>
      <c r="B27" s="23" t="s">
        <v>201</v>
      </c>
      <c r="C27" s="182">
        <v>0</v>
      </c>
    </row>
    <row r="28" spans="1:3" s="15" customFormat="1" ht="21.95" customHeight="1">
      <c r="A28" s="16" t="s">
        <v>16</v>
      </c>
      <c r="B28" s="23" t="s">
        <v>202</v>
      </c>
      <c r="C28" s="182">
        <v>0</v>
      </c>
    </row>
    <row r="29" spans="1:3" s="15" customFormat="1" ht="21.95" customHeight="1">
      <c r="A29" s="16" t="s">
        <v>18</v>
      </c>
      <c r="B29" s="23" t="s">
        <v>51</v>
      </c>
      <c r="C29" s="182">
        <v>0</v>
      </c>
    </row>
    <row r="30" spans="1:3" s="15" customFormat="1" ht="21.95" customHeight="1">
      <c r="A30" s="16" t="s">
        <v>90</v>
      </c>
      <c r="B30" s="23" t="s">
        <v>203</v>
      </c>
      <c r="C30" s="182">
        <v>68700</v>
      </c>
    </row>
    <row r="31" spans="1:3" s="15" customFormat="1" ht="21.95" customHeight="1">
      <c r="A31" s="16" t="s">
        <v>126</v>
      </c>
      <c r="B31" s="23" t="s">
        <v>204</v>
      </c>
      <c r="C31" s="182">
        <v>10000</v>
      </c>
    </row>
    <row r="32" spans="1:3" s="15" customFormat="1" ht="21.95" customHeight="1">
      <c r="A32" s="16" t="s">
        <v>31</v>
      </c>
      <c r="B32" s="25" t="s">
        <v>32</v>
      </c>
      <c r="C32" s="183">
        <v>68700</v>
      </c>
    </row>
    <row r="33" spans="1:3" s="15" customFormat="1" ht="21.95" customHeight="1">
      <c r="A33" s="16" t="s">
        <v>33</v>
      </c>
      <c r="B33" s="25" t="s">
        <v>34</v>
      </c>
      <c r="C33" s="183">
        <v>123700</v>
      </c>
    </row>
    <row r="34" spans="1:3" s="15" customFormat="1" ht="21.95" customHeight="1">
      <c r="A34" s="26">
        <v>1</v>
      </c>
      <c r="B34" s="27" t="s">
        <v>35</v>
      </c>
      <c r="C34" s="184">
        <v>55000</v>
      </c>
    </row>
    <row r="35" spans="1:3" s="15" customFormat="1" ht="21.95" customHeight="1">
      <c r="A35" s="26">
        <v>2</v>
      </c>
      <c r="B35" s="27" t="s">
        <v>36</v>
      </c>
      <c r="C35" s="184">
        <v>68700</v>
      </c>
    </row>
    <row r="36" spans="1:3" s="15" customFormat="1" ht="21.95" customHeight="1">
      <c r="A36" s="16" t="s">
        <v>37</v>
      </c>
      <c r="B36" s="25" t="s">
        <v>38</v>
      </c>
      <c r="C36" s="183">
        <v>55000</v>
      </c>
    </row>
    <row r="37" spans="1:3" s="15" customFormat="1" ht="21.95" customHeight="1">
      <c r="A37" s="24">
        <v>1</v>
      </c>
      <c r="B37" s="28" t="s">
        <v>39</v>
      </c>
      <c r="C37" s="185">
        <v>0</v>
      </c>
    </row>
    <row r="38" spans="1:3" s="15" customFormat="1" ht="21.95" customHeight="1">
      <c r="A38" s="29">
        <v>2</v>
      </c>
      <c r="B38" s="30" t="s">
        <v>40</v>
      </c>
      <c r="C38" s="186">
        <v>55000</v>
      </c>
    </row>
    <row r="39" spans="1:3" ht="18.75">
      <c r="A39" s="15"/>
      <c r="B39" s="32"/>
      <c r="C39" s="15"/>
    </row>
    <row r="40" spans="1:3" ht="11.25" customHeight="1">
      <c r="A40" s="15"/>
      <c r="B40" s="15"/>
      <c r="C40" s="15"/>
    </row>
    <row r="41" spans="1:3" ht="18.75">
      <c r="A41" s="15"/>
      <c r="B41" s="15"/>
      <c r="C41" s="15"/>
    </row>
    <row r="42" spans="1:3" ht="18.75">
      <c r="A42" s="15"/>
      <c r="B42" s="15"/>
      <c r="C42" s="15"/>
    </row>
    <row r="43" spans="1:3" ht="18.75">
      <c r="A43" s="15"/>
      <c r="B43" s="15"/>
      <c r="C43" s="15"/>
    </row>
    <row r="44" spans="1:3" ht="18.75">
      <c r="A44" s="15"/>
      <c r="B44" s="15"/>
      <c r="C44" s="15"/>
    </row>
    <row r="45" spans="1:3" ht="18.75">
      <c r="A45" s="15"/>
      <c r="B45" s="15"/>
      <c r="C45" s="15"/>
    </row>
    <row r="46" spans="1:3" ht="18.75">
      <c r="A46" s="15"/>
      <c r="B46" s="15"/>
      <c r="C46" s="15"/>
    </row>
    <row r="47" spans="1:3" ht="18.75">
      <c r="A47" s="15"/>
      <c r="B47" s="15"/>
      <c r="C47" s="15"/>
    </row>
    <row r="48" spans="1:3" ht="18.75">
      <c r="A48" s="15"/>
      <c r="B48" s="15"/>
      <c r="C48" s="15"/>
    </row>
    <row r="49" spans="1:3" ht="22.5" customHeight="1">
      <c r="A49" s="15"/>
      <c r="B49" s="15"/>
      <c r="C49" s="15"/>
    </row>
    <row r="50" spans="1:3" ht="18.75">
      <c r="A50" s="15"/>
      <c r="B50" s="15"/>
      <c r="C50" s="15"/>
    </row>
    <row r="51" spans="1:3" ht="18.75">
      <c r="A51" s="15"/>
      <c r="B51" s="15"/>
      <c r="C51" s="15"/>
    </row>
    <row r="52" spans="1:3" ht="18.75">
      <c r="A52" s="15"/>
      <c r="B52" s="15"/>
      <c r="C52" s="15"/>
    </row>
    <row r="53" spans="1:3" ht="18.75">
      <c r="A53" s="15"/>
      <c r="B53" s="15"/>
      <c r="C53" s="15"/>
    </row>
  </sheetData>
  <mergeCells count="1">
    <mergeCell ref="A4:C4"/>
  </mergeCells>
  <printOptions horizontalCentered="1"/>
  <pageMargins left="0.31496062992125984" right="0.31496062992125984" top="0.51181102362204722" bottom="0.59055118110236227" header="0.15748031496062992" footer="0.15748031496062992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3"/>
  <sheetViews>
    <sheetView topLeftCell="A10" workbookViewId="0">
      <selection activeCell="E23" sqref="E23"/>
    </sheetView>
  </sheetViews>
  <sheetFormatPr defaultColWidth="10" defaultRowHeight="15.75"/>
  <cols>
    <col min="1" max="1" width="7.7109375" style="4" customWidth="1"/>
    <col min="2" max="2" width="20.28515625" style="4" customWidth="1"/>
    <col min="3" max="6" width="16.85546875" style="4" customWidth="1"/>
    <col min="7" max="16384" width="10" style="4"/>
  </cols>
  <sheetData>
    <row r="1" spans="1:7" ht="21" customHeight="1">
      <c r="A1" s="58" t="s">
        <v>186</v>
      </c>
      <c r="B1" s="58"/>
      <c r="C1" s="89"/>
      <c r="D1" s="90"/>
      <c r="E1" s="235" t="s">
        <v>158</v>
      </c>
      <c r="F1" s="235"/>
      <c r="G1" s="58"/>
    </row>
    <row r="2" spans="1:7" ht="12.75" customHeight="1">
      <c r="A2" s="5"/>
      <c r="B2" s="5"/>
      <c r="C2" s="6"/>
      <c r="D2" s="6"/>
      <c r="E2" s="6"/>
      <c r="F2" s="6"/>
    </row>
    <row r="3" spans="1:7" ht="21" customHeight="1">
      <c r="A3" s="2" t="s">
        <v>159</v>
      </c>
      <c r="B3" s="33"/>
      <c r="C3" s="34"/>
      <c r="D3" s="34"/>
      <c r="E3" s="34"/>
      <c r="F3" s="34"/>
    </row>
    <row r="4" spans="1:7" ht="21" customHeight="1">
      <c r="A4" s="2" t="s">
        <v>194</v>
      </c>
      <c r="B4" s="33"/>
      <c r="C4" s="34"/>
      <c r="D4" s="34"/>
      <c r="E4" s="34"/>
      <c r="F4" s="34"/>
    </row>
    <row r="5" spans="1:7" ht="18" customHeight="1">
      <c r="A5" s="232" t="s">
        <v>1</v>
      </c>
      <c r="B5" s="232"/>
      <c r="C5" s="232"/>
      <c r="D5" s="232"/>
      <c r="E5" s="232"/>
      <c r="F5" s="232"/>
    </row>
    <row r="6" spans="1:7" ht="14.25" customHeight="1">
      <c r="A6" s="35"/>
      <c r="B6" s="35"/>
      <c r="C6" s="6"/>
      <c r="D6" s="6"/>
      <c r="E6" s="6"/>
      <c r="F6" s="6"/>
    </row>
    <row r="7" spans="1:7" ht="19.5" customHeight="1">
      <c r="A7" s="8"/>
      <c r="B7" s="8"/>
      <c r="C7" s="15"/>
      <c r="D7" s="15"/>
      <c r="E7" s="152"/>
      <c r="F7" s="153" t="s">
        <v>2</v>
      </c>
    </row>
    <row r="8" spans="1:7" s="12" customFormat="1" ht="23.25" customHeight="1">
      <c r="A8" s="236" t="s">
        <v>3</v>
      </c>
      <c r="B8" s="236" t="s">
        <v>149</v>
      </c>
      <c r="C8" s="236" t="s">
        <v>155</v>
      </c>
      <c r="D8" s="236" t="s">
        <v>160</v>
      </c>
      <c r="E8" s="236" t="s">
        <v>161</v>
      </c>
      <c r="F8" s="236" t="s">
        <v>162</v>
      </c>
    </row>
    <row r="9" spans="1:7" s="12" customFormat="1" ht="23.25" customHeight="1">
      <c r="A9" s="237"/>
      <c r="B9" s="237"/>
      <c r="C9" s="237"/>
      <c r="D9" s="237"/>
      <c r="E9" s="237"/>
      <c r="F9" s="237"/>
    </row>
    <row r="10" spans="1:7" s="12" customFormat="1" ht="23.25" customHeight="1">
      <c r="A10" s="237"/>
      <c r="B10" s="237"/>
      <c r="C10" s="237"/>
      <c r="D10" s="237"/>
      <c r="E10" s="237"/>
      <c r="F10" s="237"/>
    </row>
    <row r="11" spans="1:7" s="12" customFormat="1" ht="23.25" customHeight="1">
      <c r="A11" s="237"/>
      <c r="B11" s="237"/>
      <c r="C11" s="237"/>
      <c r="D11" s="237"/>
      <c r="E11" s="237"/>
      <c r="F11" s="237"/>
    </row>
    <row r="12" spans="1:7" s="12" customFormat="1" ht="23.25" customHeight="1">
      <c r="A12" s="238"/>
      <c r="B12" s="238"/>
      <c r="C12" s="238"/>
      <c r="D12" s="237"/>
      <c r="E12" s="237"/>
      <c r="F12" s="237"/>
    </row>
    <row r="13" spans="1:7" s="156" customFormat="1" ht="17.25" customHeight="1">
      <c r="A13" s="154" t="s">
        <v>6</v>
      </c>
      <c r="B13" s="155" t="s">
        <v>20</v>
      </c>
      <c r="C13" s="154">
        <v>1</v>
      </c>
      <c r="D13" s="154">
        <f>C13+1</f>
        <v>2</v>
      </c>
      <c r="E13" s="154">
        <f>D13+1</f>
        <v>3</v>
      </c>
      <c r="F13" s="154">
        <f>E13+1</f>
        <v>4</v>
      </c>
    </row>
    <row r="14" spans="1:7" s="15" customFormat="1" ht="28.5" customHeight="1">
      <c r="A14" s="13"/>
      <c r="B14" s="60" t="s">
        <v>114</v>
      </c>
      <c r="C14" s="323">
        <f>SUM(C15:C22)</f>
        <v>339665</v>
      </c>
      <c r="D14" s="323">
        <f t="shared" ref="D14:F14" si="0">SUM(D15:D22)</f>
        <v>0</v>
      </c>
      <c r="E14" s="323">
        <f t="shared" si="0"/>
        <v>339665</v>
      </c>
      <c r="F14" s="323">
        <f t="shared" si="0"/>
        <v>0</v>
      </c>
    </row>
    <row r="15" spans="1:7" s="15" customFormat="1" ht="28.5" customHeight="1">
      <c r="A15" s="18">
        <v>1</v>
      </c>
      <c r="B15" s="141" t="s">
        <v>284</v>
      </c>
      <c r="C15" s="20">
        <f>D15+E15+F15</f>
        <v>27919</v>
      </c>
      <c r="D15" s="20"/>
      <c r="E15" s="20">
        <v>27919</v>
      </c>
      <c r="F15" s="20"/>
    </row>
    <row r="16" spans="1:7" s="15" customFormat="1" ht="28.5" customHeight="1">
      <c r="A16" s="18">
        <f>A15+1</f>
        <v>2</v>
      </c>
      <c r="B16" s="141" t="s">
        <v>285</v>
      </c>
      <c r="C16" s="20">
        <f t="shared" ref="C16:C22" si="1">D16+E16+F16</f>
        <v>16278</v>
      </c>
      <c r="D16" s="20"/>
      <c r="E16" s="20">
        <v>16278</v>
      </c>
      <c r="F16" s="20"/>
    </row>
    <row r="17" spans="1:6" s="15" customFormat="1" ht="28.5" customHeight="1">
      <c r="A17" s="18">
        <f>A16+1</f>
        <v>3</v>
      </c>
      <c r="B17" s="141" t="s">
        <v>286</v>
      </c>
      <c r="C17" s="20">
        <f t="shared" si="1"/>
        <v>48773</v>
      </c>
      <c r="D17" s="20"/>
      <c r="E17" s="20">
        <v>48773</v>
      </c>
      <c r="F17" s="20"/>
    </row>
    <row r="18" spans="1:6" s="15" customFormat="1" ht="28.5" customHeight="1">
      <c r="A18" s="18">
        <f>A17+1</f>
        <v>4</v>
      </c>
      <c r="B18" s="141" t="s">
        <v>287</v>
      </c>
      <c r="C18" s="20">
        <f t="shared" si="1"/>
        <v>15086</v>
      </c>
      <c r="D18" s="20"/>
      <c r="E18" s="20">
        <v>15086</v>
      </c>
      <c r="F18" s="20"/>
    </row>
    <row r="19" spans="1:6" s="15" customFormat="1" ht="28.5" customHeight="1">
      <c r="A19" s="321">
        <v>5</v>
      </c>
      <c r="B19" s="22" t="s">
        <v>288</v>
      </c>
      <c r="C19" s="20">
        <f t="shared" si="1"/>
        <v>40938</v>
      </c>
      <c r="D19" s="322"/>
      <c r="E19" s="322">
        <v>40938</v>
      </c>
      <c r="F19" s="322"/>
    </row>
    <row r="20" spans="1:6" s="15" customFormat="1" ht="28.5" customHeight="1">
      <c r="A20" s="321">
        <v>6</v>
      </c>
      <c r="B20" s="22" t="s">
        <v>289</v>
      </c>
      <c r="C20" s="20">
        <f t="shared" si="1"/>
        <v>38296</v>
      </c>
      <c r="D20" s="322"/>
      <c r="E20" s="322">
        <v>38296</v>
      </c>
      <c r="F20" s="322"/>
    </row>
    <row r="21" spans="1:6" s="15" customFormat="1" ht="28.5" customHeight="1">
      <c r="A21" s="321">
        <v>7</v>
      </c>
      <c r="B21" s="22" t="s">
        <v>294</v>
      </c>
      <c r="C21" s="20">
        <f t="shared" si="1"/>
        <v>50944</v>
      </c>
      <c r="D21" s="322"/>
      <c r="E21" s="322">
        <v>50944</v>
      </c>
      <c r="F21" s="322"/>
    </row>
    <row r="22" spans="1:6" s="15" customFormat="1" ht="28.5" customHeight="1">
      <c r="A22" s="157">
        <v>8</v>
      </c>
      <c r="B22" s="44" t="s">
        <v>291</v>
      </c>
      <c r="C22" s="31">
        <f t="shared" si="1"/>
        <v>101431</v>
      </c>
      <c r="D22" s="31"/>
      <c r="E22" s="31">
        <v>101431</v>
      </c>
      <c r="F22" s="31"/>
    </row>
    <row r="23" spans="1:6" ht="18.75">
      <c r="A23" s="15"/>
      <c r="B23" s="15"/>
      <c r="C23" s="15"/>
      <c r="D23" s="15"/>
      <c r="E23" s="15"/>
      <c r="F23" s="15"/>
    </row>
    <row r="24" spans="1:6" ht="18.75">
      <c r="A24" s="15"/>
      <c r="B24" s="15"/>
      <c r="C24" s="15"/>
      <c r="D24" s="15"/>
      <c r="E24" s="15"/>
      <c r="F24" s="15"/>
    </row>
    <row r="25" spans="1:6" ht="18.75">
      <c r="A25" s="15"/>
      <c r="B25" s="15"/>
      <c r="C25" s="15"/>
      <c r="D25" s="15"/>
      <c r="E25" s="15"/>
      <c r="F25" s="15"/>
    </row>
    <row r="26" spans="1:6" ht="18.75">
      <c r="A26" s="15"/>
      <c r="B26" s="15"/>
      <c r="C26" s="15"/>
      <c r="D26" s="15"/>
      <c r="E26" s="15"/>
      <c r="F26" s="15"/>
    </row>
    <row r="27" spans="1:6" ht="18.75">
      <c r="A27" s="15"/>
      <c r="B27" s="15"/>
      <c r="C27" s="15"/>
      <c r="D27" s="15"/>
      <c r="E27" s="15"/>
      <c r="F27" s="15"/>
    </row>
    <row r="28" spans="1:6" ht="18.75">
      <c r="A28" s="15"/>
      <c r="B28" s="15"/>
      <c r="C28" s="15"/>
      <c r="D28" s="15"/>
      <c r="E28" s="15"/>
      <c r="F28" s="15"/>
    </row>
    <row r="29" spans="1:6" ht="22.5" customHeight="1">
      <c r="A29" s="15"/>
      <c r="B29" s="15"/>
      <c r="C29" s="15"/>
      <c r="D29" s="15"/>
      <c r="E29" s="15"/>
      <c r="F29" s="15"/>
    </row>
    <row r="30" spans="1:6" ht="18.75">
      <c r="A30" s="15"/>
      <c r="B30" s="15"/>
      <c r="C30" s="15"/>
      <c r="D30" s="15"/>
      <c r="E30" s="15"/>
      <c r="F30" s="15"/>
    </row>
    <row r="31" spans="1:6" ht="18.75">
      <c r="A31" s="15"/>
      <c r="B31" s="15"/>
      <c r="C31" s="15"/>
      <c r="D31" s="15"/>
      <c r="E31" s="15"/>
      <c r="F31" s="15"/>
    </row>
    <row r="32" spans="1:6" ht="18.75">
      <c r="A32" s="15"/>
      <c r="B32" s="15"/>
      <c r="C32" s="15"/>
      <c r="D32" s="15"/>
      <c r="E32" s="15"/>
      <c r="F32" s="15"/>
    </row>
    <row r="33" spans="1:6" ht="18.75">
      <c r="A33" s="15"/>
      <c r="B33" s="15"/>
      <c r="C33" s="15"/>
      <c r="D33" s="15"/>
      <c r="E33" s="15"/>
      <c r="F33" s="15"/>
    </row>
  </sheetData>
  <mergeCells count="8">
    <mergeCell ref="E1:F1"/>
    <mergeCell ref="A5:F5"/>
    <mergeCell ref="A8:A12"/>
    <mergeCell ref="B8:B12"/>
    <mergeCell ref="C8:C12"/>
    <mergeCell ref="D8:D12"/>
    <mergeCell ref="E8:E12"/>
    <mergeCell ref="F8:F12"/>
  </mergeCells>
  <printOptions horizontalCentered="1"/>
  <pageMargins left="0.23622047244094491" right="0.23622047244094491" top="0.51181102362204722" bottom="0.43307086614173229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R12" sqref="R12"/>
    </sheetView>
  </sheetViews>
  <sheetFormatPr defaultColWidth="10" defaultRowHeight="15.75"/>
  <cols>
    <col min="1" max="1" width="5.42578125" style="124" customWidth="1"/>
    <col min="2" max="2" width="19.42578125" style="124" customWidth="1"/>
    <col min="3" max="3" width="9.28515625" style="330" customWidth="1"/>
    <col min="4" max="19" width="9.28515625" style="124" customWidth="1"/>
    <col min="20" max="256" width="10" style="124"/>
    <col min="257" max="257" width="5.42578125" style="124" customWidth="1"/>
    <col min="258" max="258" width="19.42578125" style="124" customWidth="1"/>
    <col min="259" max="275" width="9.28515625" style="124" customWidth="1"/>
    <col min="276" max="512" width="10" style="124"/>
    <col min="513" max="513" width="5.42578125" style="124" customWidth="1"/>
    <col min="514" max="514" width="19.42578125" style="124" customWidth="1"/>
    <col min="515" max="531" width="9.28515625" style="124" customWidth="1"/>
    <col min="532" max="768" width="10" style="124"/>
    <col min="769" max="769" width="5.42578125" style="124" customWidth="1"/>
    <col min="770" max="770" width="19.42578125" style="124" customWidth="1"/>
    <col min="771" max="787" width="9.28515625" style="124" customWidth="1"/>
    <col min="788" max="1024" width="10" style="124"/>
    <col min="1025" max="1025" width="5.42578125" style="124" customWidth="1"/>
    <col min="1026" max="1026" width="19.42578125" style="124" customWidth="1"/>
    <col min="1027" max="1043" width="9.28515625" style="124" customWidth="1"/>
    <col min="1044" max="1280" width="10" style="124"/>
    <col min="1281" max="1281" width="5.42578125" style="124" customWidth="1"/>
    <col min="1282" max="1282" width="19.42578125" style="124" customWidth="1"/>
    <col min="1283" max="1299" width="9.28515625" style="124" customWidth="1"/>
    <col min="1300" max="1536" width="10" style="124"/>
    <col min="1537" max="1537" width="5.42578125" style="124" customWidth="1"/>
    <col min="1538" max="1538" width="19.42578125" style="124" customWidth="1"/>
    <col min="1539" max="1555" width="9.28515625" style="124" customWidth="1"/>
    <col min="1556" max="1792" width="10" style="124"/>
    <col min="1793" max="1793" width="5.42578125" style="124" customWidth="1"/>
    <col min="1794" max="1794" width="19.42578125" style="124" customWidth="1"/>
    <col min="1795" max="1811" width="9.28515625" style="124" customWidth="1"/>
    <col min="1812" max="2048" width="10" style="124"/>
    <col min="2049" max="2049" width="5.42578125" style="124" customWidth="1"/>
    <col min="2050" max="2050" width="19.42578125" style="124" customWidth="1"/>
    <col min="2051" max="2067" width="9.28515625" style="124" customWidth="1"/>
    <col min="2068" max="2304" width="10" style="124"/>
    <col min="2305" max="2305" width="5.42578125" style="124" customWidth="1"/>
    <col min="2306" max="2306" width="19.42578125" style="124" customWidth="1"/>
    <col min="2307" max="2323" width="9.28515625" style="124" customWidth="1"/>
    <col min="2324" max="2560" width="10" style="124"/>
    <col min="2561" max="2561" width="5.42578125" style="124" customWidth="1"/>
    <col min="2562" max="2562" width="19.42578125" style="124" customWidth="1"/>
    <col min="2563" max="2579" width="9.28515625" style="124" customWidth="1"/>
    <col min="2580" max="2816" width="10" style="124"/>
    <col min="2817" max="2817" width="5.42578125" style="124" customWidth="1"/>
    <col min="2818" max="2818" width="19.42578125" style="124" customWidth="1"/>
    <col min="2819" max="2835" width="9.28515625" style="124" customWidth="1"/>
    <col min="2836" max="3072" width="10" style="124"/>
    <col min="3073" max="3073" width="5.42578125" style="124" customWidth="1"/>
    <col min="3074" max="3074" width="19.42578125" style="124" customWidth="1"/>
    <col min="3075" max="3091" width="9.28515625" style="124" customWidth="1"/>
    <col min="3092" max="3328" width="10" style="124"/>
    <col min="3329" max="3329" width="5.42578125" style="124" customWidth="1"/>
    <col min="3330" max="3330" width="19.42578125" style="124" customWidth="1"/>
    <col min="3331" max="3347" width="9.28515625" style="124" customWidth="1"/>
    <col min="3348" max="3584" width="10" style="124"/>
    <col min="3585" max="3585" width="5.42578125" style="124" customWidth="1"/>
    <col min="3586" max="3586" width="19.42578125" style="124" customWidth="1"/>
    <col min="3587" max="3603" width="9.28515625" style="124" customWidth="1"/>
    <col min="3604" max="3840" width="10" style="124"/>
    <col min="3841" max="3841" width="5.42578125" style="124" customWidth="1"/>
    <col min="3842" max="3842" width="19.42578125" style="124" customWidth="1"/>
    <col min="3843" max="3859" width="9.28515625" style="124" customWidth="1"/>
    <col min="3860" max="4096" width="10" style="124"/>
    <col min="4097" max="4097" width="5.42578125" style="124" customWidth="1"/>
    <col min="4098" max="4098" width="19.42578125" style="124" customWidth="1"/>
    <col min="4099" max="4115" width="9.28515625" style="124" customWidth="1"/>
    <col min="4116" max="4352" width="10" style="124"/>
    <col min="4353" max="4353" width="5.42578125" style="124" customWidth="1"/>
    <col min="4354" max="4354" width="19.42578125" style="124" customWidth="1"/>
    <col min="4355" max="4371" width="9.28515625" style="124" customWidth="1"/>
    <col min="4372" max="4608" width="10" style="124"/>
    <col min="4609" max="4609" width="5.42578125" style="124" customWidth="1"/>
    <col min="4610" max="4610" width="19.42578125" style="124" customWidth="1"/>
    <col min="4611" max="4627" width="9.28515625" style="124" customWidth="1"/>
    <col min="4628" max="4864" width="10" style="124"/>
    <col min="4865" max="4865" width="5.42578125" style="124" customWidth="1"/>
    <col min="4866" max="4866" width="19.42578125" style="124" customWidth="1"/>
    <col min="4867" max="4883" width="9.28515625" style="124" customWidth="1"/>
    <col min="4884" max="5120" width="10" style="124"/>
    <col min="5121" max="5121" width="5.42578125" style="124" customWidth="1"/>
    <col min="5122" max="5122" width="19.42578125" style="124" customWidth="1"/>
    <col min="5123" max="5139" width="9.28515625" style="124" customWidth="1"/>
    <col min="5140" max="5376" width="10" style="124"/>
    <col min="5377" max="5377" width="5.42578125" style="124" customWidth="1"/>
    <col min="5378" max="5378" width="19.42578125" style="124" customWidth="1"/>
    <col min="5379" max="5395" width="9.28515625" style="124" customWidth="1"/>
    <col min="5396" max="5632" width="10" style="124"/>
    <col min="5633" max="5633" width="5.42578125" style="124" customWidth="1"/>
    <col min="5634" max="5634" width="19.42578125" style="124" customWidth="1"/>
    <col min="5635" max="5651" width="9.28515625" style="124" customWidth="1"/>
    <col min="5652" max="5888" width="10" style="124"/>
    <col min="5889" max="5889" width="5.42578125" style="124" customWidth="1"/>
    <col min="5890" max="5890" width="19.42578125" style="124" customWidth="1"/>
    <col min="5891" max="5907" width="9.28515625" style="124" customWidth="1"/>
    <col min="5908" max="6144" width="10" style="124"/>
    <col min="6145" max="6145" width="5.42578125" style="124" customWidth="1"/>
    <col min="6146" max="6146" width="19.42578125" style="124" customWidth="1"/>
    <col min="6147" max="6163" width="9.28515625" style="124" customWidth="1"/>
    <col min="6164" max="6400" width="10" style="124"/>
    <col min="6401" max="6401" width="5.42578125" style="124" customWidth="1"/>
    <col min="6402" max="6402" width="19.42578125" style="124" customWidth="1"/>
    <col min="6403" max="6419" width="9.28515625" style="124" customWidth="1"/>
    <col min="6420" max="6656" width="10" style="124"/>
    <col min="6657" max="6657" width="5.42578125" style="124" customWidth="1"/>
    <col min="6658" max="6658" width="19.42578125" style="124" customWidth="1"/>
    <col min="6659" max="6675" width="9.28515625" style="124" customWidth="1"/>
    <col min="6676" max="6912" width="10" style="124"/>
    <col min="6913" max="6913" width="5.42578125" style="124" customWidth="1"/>
    <col min="6914" max="6914" width="19.42578125" style="124" customWidth="1"/>
    <col min="6915" max="6931" width="9.28515625" style="124" customWidth="1"/>
    <col min="6932" max="7168" width="10" style="124"/>
    <col min="7169" max="7169" width="5.42578125" style="124" customWidth="1"/>
    <col min="7170" max="7170" width="19.42578125" style="124" customWidth="1"/>
    <col min="7171" max="7187" width="9.28515625" style="124" customWidth="1"/>
    <col min="7188" max="7424" width="10" style="124"/>
    <col min="7425" max="7425" width="5.42578125" style="124" customWidth="1"/>
    <col min="7426" max="7426" width="19.42578125" style="124" customWidth="1"/>
    <col min="7427" max="7443" width="9.28515625" style="124" customWidth="1"/>
    <col min="7444" max="7680" width="10" style="124"/>
    <col min="7681" max="7681" width="5.42578125" style="124" customWidth="1"/>
    <col min="7682" max="7682" width="19.42578125" style="124" customWidth="1"/>
    <col min="7683" max="7699" width="9.28515625" style="124" customWidth="1"/>
    <col min="7700" max="7936" width="10" style="124"/>
    <col min="7937" max="7937" width="5.42578125" style="124" customWidth="1"/>
    <col min="7938" max="7938" width="19.42578125" style="124" customWidth="1"/>
    <col min="7939" max="7955" width="9.28515625" style="124" customWidth="1"/>
    <col min="7956" max="8192" width="10" style="124"/>
    <col min="8193" max="8193" width="5.42578125" style="124" customWidth="1"/>
    <col min="8194" max="8194" width="19.42578125" style="124" customWidth="1"/>
    <col min="8195" max="8211" width="9.28515625" style="124" customWidth="1"/>
    <col min="8212" max="8448" width="10" style="124"/>
    <col min="8449" max="8449" width="5.42578125" style="124" customWidth="1"/>
    <col min="8450" max="8450" width="19.42578125" style="124" customWidth="1"/>
    <col min="8451" max="8467" width="9.28515625" style="124" customWidth="1"/>
    <col min="8468" max="8704" width="10" style="124"/>
    <col min="8705" max="8705" width="5.42578125" style="124" customWidth="1"/>
    <col min="8706" max="8706" width="19.42578125" style="124" customWidth="1"/>
    <col min="8707" max="8723" width="9.28515625" style="124" customWidth="1"/>
    <col min="8724" max="8960" width="10" style="124"/>
    <col min="8961" max="8961" width="5.42578125" style="124" customWidth="1"/>
    <col min="8962" max="8962" width="19.42578125" style="124" customWidth="1"/>
    <col min="8963" max="8979" width="9.28515625" style="124" customWidth="1"/>
    <col min="8980" max="9216" width="10" style="124"/>
    <col min="9217" max="9217" width="5.42578125" style="124" customWidth="1"/>
    <col min="9218" max="9218" width="19.42578125" style="124" customWidth="1"/>
    <col min="9219" max="9235" width="9.28515625" style="124" customWidth="1"/>
    <col min="9236" max="9472" width="10" style="124"/>
    <col min="9473" max="9473" width="5.42578125" style="124" customWidth="1"/>
    <col min="9474" max="9474" width="19.42578125" style="124" customWidth="1"/>
    <col min="9475" max="9491" width="9.28515625" style="124" customWidth="1"/>
    <col min="9492" max="9728" width="10" style="124"/>
    <col min="9729" max="9729" width="5.42578125" style="124" customWidth="1"/>
    <col min="9730" max="9730" width="19.42578125" style="124" customWidth="1"/>
    <col min="9731" max="9747" width="9.28515625" style="124" customWidth="1"/>
    <col min="9748" max="9984" width="10" style="124"/>
    <col min="9985" max="9985" width="5.42578125" style="124" customWidth="1"/>
    <col min="9986" max="9986" width="19.42578125" style="124" customWidth="1"/>
    <col min="9987" max="10003" width="9.28515625" style="124" customWidth="1"/>
    <col min="10004" max="10240" width="10" style="124"/>
    <col min="10241" max="10241" width="5.42578125" style="124" customWidth="1"/>
    <col min="10242" max="10242" width="19.42578125" style="124" customWidth="1"/>
    <col min="10243" max="10259" width="9.28515625" style="124" customWidth="1"/>
    <col min="10260" max="10496" width="10" style="124"/>
    <col min="10497" max="10497" width="5.42578125" style="124" customWidth="1"/>
    <col min="10498" max="10498" width="19.42578125" style="124" customWidth="1"/>
    <col min="10499" max="10515" width="9.28515625" style="124" customWidth="1"/>
    <col min="10516" max="10752" width="10" style="124"/>
    <col min="10753" max="10753" width="5.42578125" style="124" customWidth="1"/>
    <col min="10754" max="10754" width="19.42578125" style="124" customWidth="1"/>
    <col min="10755" max="10771" width="9.28515625" style="124" customWidth="1"/>
    <col min="10772" max="11008" width="10" style="124"/>
    <col min="11009" max="11009" width="5.42578125" style="124" customWidth="1"/>
    <col min="11010" max="11010" width="19.42578125" style="124" customWidth="1"/>
    <col min="11011" max="11027" width="9.28515625" style="124" customWidth="1"/>
    <col min="11028" max="11264" width="10" style="124"/>
    <col min="11265" max="11265" width="5.42578125" style="124" customWidth="1"/>
    <col min="11266" max="11266" width="19.42578125" style="124" customWidth="1"/>
    <col min="11267" max="11283" width="9.28515625" style="124" customWidth="1"/>
    <col min="11284" max="11520" width="10" style="124"/>
    <col min="11521" max="11521" width="5.42578125" style="124" customWidth="1"/>
    <col min="11522" max="11522" width="19.42578125" style="124" customWidth="1"/>
    <col min="11523" max="11539" width="9.28515625" style="124" customWidth="1"/>
    <col min="11540" max="11776" width="10" style="124"/>
    <col min="11777" max="11777" width="5.42578125" style="124" customWidth="1"/>
    <col min="11778" max="11778" width="19.42578125" style="124" customWidth="1"/>
    <col min="11779" max="11795" width="9.28515625" style="124" customWidth="1"/>
    <col min="11796" max="12032" width="10" style="124"/>
    <col min="12033" max="12033" width="5.42578125" style="124" customWidth="1"/>
    <col min="12034" max="12034" width="19.42578125" style="124" customWidth="1"/>
    <col min="12035" max="12051" width="9.28515625" style="124" customWidth="1"/>
    <col min="12052" max="12288" width="10" style="124"/>
    <col min="12289" max="12289" width="5.42578125" style="124" customWidth="1"/>
    <col min="12290" max="12290" width="19.42578125" style="124" customWidth="1"/>
    <col min="12291" max="12307" width="9.28515625" style="124" customWidth="1"/>
    <col min="12308" max="12544" width="10" style="124"/>
    <col min="12545" max="12545" width="5.42578125" style="124" customWidth="1"/>
    <col min="12546" max="12546" width="19.42578125" style="124" customWidth="1"/>
    <col min="12547" max="12563" width="9.28515625" style="124" customWidth="1"/>
    <col min="12564" max="12800" width="10" style="124"/>
    <col min="12801" max="12801" width="5.42578125" style="124" customWidth="1"/>
    <col min="12802" max="12802" width="19.42578125" style="124" customWidth="1"/>
    <col min="12803" max="12819" width="9.28515625" style="124" customWidth="1"/>
    <col min="12820" max="13056" width="10" style="124"/>
    <col min="13057" max="13057" width="5.42578125" style="124" customWidth="1"/>
    <col min="13058" max="13058" width="19.42578125" style="124" customWidth="1"/>
    <col min="13059" max="13075" width="9.28515625" style="124" customWidth="1"/>
    <col min="13076" max="13312" width="10" style="124"/>
    <col min="13313" max="13313" width="5.42578125" style="124" customWidth="1"/>
    <col min="13314" max="13314" width="19.42578125" style="124" customWidth="1"/>
    <col min="13315" max="13331" width="9.28515625" style="124" customWidth="1"/>
    <col min="13332" max="13568" width="10" style="124"/>
    <col min="13569" max="13569" width="5.42578125" style="124" customWidth="1"/>
    <col min="13570" max="13570" width="19.42578125" style="124" customWidth="1"/>
    <col min="13571" max="13587" width="9.28515625" style="124" customWidth="1"/>
    <col min="13588" max="13824" width="10" style="124"/>
    <col min="13825" max="13825" width="5.42578125" style="124" customWidth="1"/>
    <col min="13826" max="13826" width="19.42578125" style="124" customWidth="1"/>
    <col min="13827" max="13843" width="9.28515625" style="124" customWidth="1"/>
    <col min="13844" max="14080" width="10" style="124"/>
    <col min="14081" max="14081" width="5.42578125" style="124" customWidth="1"/>
    <col min="14082" max="14082" width="19.42578125" style="124" customWidth="1"/>
    <col min="14083" max="14099" width="9.28515625" style="124" customWidth="1"/>
    <col min="14100" max="14336" width="10" style="124"/>
    <col min="14337" max="14337" width="5.42578125" style="124" customWidth="1"/>
    <col min="14338" max="14338" width="19.42578125" style="124" customWidth="1"/>
    <col min="14339" max="14355" width="9.28515625" style="124" customWidth="1"/>
    <col min="14356" max="14592" width="10" style="124"/>
    <col min="14593" max="14593" width="5.42578125" style="124" customWidth="1"/>
    <col min="14594" max="14594" width="19.42578125" style="124" customWidth="1"/>
    <col min="14595" max="14611" width="9.28515625" style="124" customWidth="1"/>
    <col min="14612" max="14848" width="10" style="124"/>
    <col min="14849" max="14849" width="5.42578125" style="124" customWidth="1"/>
    <col min="14850" max="14850" width="19.42578125" style="124" customWidth="1"/>
    <col min="14851" max="14867" width="9.28515625" style="124" customWidth="1"/>
    <col min="14868" max="15104" width="10" style="124"/>
    <col min="15105" max="15105" width="5.42578125" style="124" customWidth="1"/>
    <col min="15106" max="15106" width="19.42578125" style="124" customWidth="1"/>
    <col min="15107" max="15123" width="9.28515625" style="124" customWidth="1"/>
    <col min="15124" max="15360" width="10" style="124"/>
    <col min="15361" max="15361" width="5.42578125" style="124" customWidth="1"/>
    <col min="15362" max="15362" width="19.42578125" style="124" customWidth="1"/>
    <col min="15363" max="15379" width="9.28515625" style="124" customWidth="1"/>
    <col min="15380" max="15616" width="10" style="124"/>
    <col min="15617" max="15617" width="5.42578125" style="124" customWidth="1"/>
    <col min="15618" max="15618" width="19.42578125" style="124" customWidth="1"/>
    <col min="15619" max="15635" width="9.28515625" style="124" customWidth="1"/>
    <col min="15636" max="15872" width="10" style="124"/>
    <col min="15873" max="15873" width="5.42578125" style="124" customWidth="1"/>
    <col min="15874" max="15874" width="19.42578125" style="124" customWidth="1"/>
    <col min="15875" max="15891" width="9.28515625" style="124" customWidth="1"/>
    <col min="15892" max="16128" width="10" style="124"/>
    <col min="16129" max="16129" width="5.42578125" style="124" customWidth="1"/>
    <col min="16130" max="16130" width="19.42578125" style="124" customWidth="1"/>
    <col min="16131" max="16147" width="9.28515625" style="124" customWidth="1"/>
    <col min="16148" max="16384" width="10" style="124"/>
  </cols>
  <sheetData>
    <row r="1" spans="1:19" ht="21" customHeight="1">
      <c r="A1" s="58" t="s">
        <v>186</v>
      </c>
      <c r="B1" s="58"/>
      <c r="C1" s="58"/>
      <c r="D1" s="90"/>
      <c r="E1" s="126"/>
      <c r="F1" s="126"/>
      <c r="G1" s="126"/>
      <c r="H1" s="126"/>
      <c r="I1" s="126"/>
      <c r="J1" s="126"/>
      <c r="K1" s="126"/>
      <c r="L1" s="128"/>
      <c r="M1" s="158"/>
      <c r="N1" s="158"/>
      <c r="O1" s="158"/>
      <c r="P1" s="158"/>
      <c r="Q1" s="158"/>
      <c r="R1" s="158"/>
      <c r="S1" s="172" t="s">
        <v>163</v>
      </c>
    </row>
    <row r="2" spans="1:19" ht="12.75" customHeight="1">
      <c r="A2" s="125"/>
      <c r="B2" s="125"/>
      <c r="C2" s="127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</row>
    <row r="3" spans="1:19" ht="21" customHeight="1">
      <c r="A3" s="127" t="s">
        <v>195</v>
      </c>
      <c r="B3" s="128"/>
      <c r="C3" s="324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</row>
    <row r="4" spans="1:19" ht="18" customHeight="1">
      <c r="A4" s="232" t="s">
        <v>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</row>
    <row r="5" spans="1:19" ht="19.5" customHeight="1">
      <c r="A5" s="130"/>
      <c r="B5" s="130"/>
      <c r="C5" s="310"/>
      <c r="D5" s="57"/>
      <c r="E5" s="57"/>
      <c r="F5" s="57"/>
      <c r="G5" s="57"/>
      <c r="H5" s="57"/>
      <c r="I5" s="57"/>
      <c r="J5" s="57"/>
      <c r="K5" s="57"/>
      <c r="L5" s="159"/>
      <c r="M5" s="266" t="s">
        <v>2</v>
      </c>
      <c r="N5" s="266"/>
      <c r="O5" s="266"/>
      <c r="P5" s="266"/>
      <c r="Q5" s="266"/>
      <c r="R5" s="266"/>
      <c r="S5" s="266"/>
    </row>
    <row r="6" spans="1:19" ht="22.15" customHeight="1">
      <c r="A6" s="284" t="s">
        <v>3</v>
      </c>
      <c r="B6" s="290" t="s">
        <v>164</v>
      </c>
      <c r="C6" s="284" t="s">
        <v>155</v>
      </c>
      <c r="D6" s="285" t="s">
        <v>165</v>
      </c>
      <c r="E6" s="286"/>
      <c r="F6" s="292" t="s">
        <v>220</v>
      </c>
      <c r="G6" s="293"/>
      <c r="H6" s="293"/>
      <c r="I6" s="293"/>
      <c r="J6" s="293"/>
      <c r="K6" s="293"/>
      <c r="L6" s="294"/>
      <c r="M6" s="292" t="s">
        <v>221</v>
      </c>
      <c r="N6" s="293"/>
      <c r="O6" s="293"/>
      <c r="P6" s="293"/>
      <c r="Q6" s="293"/>
      <c r="R6" s="293"/>
      <c r="S6" s="294"/>
    </row>
    <row r="7" spans="1:19" ht="22.15" customHeight="1">
      <c r="A7" s="273"/>
      <c r="B7" s="291"/>
      <c r="C7" s="273"/>
      <c r="D7" s="275" t="s">
        <v>166</v>
      </c>
      <c r="E7" s="275" t="s">
        <v>167</v>
      </c>
      <c r="F7" s="284" t="s">
        <v>155</v>
      </c>
      <c r="G7" s="287" t="s">
        <v>166</v>
      </c>
      <c r="H7" s="288"/>
      <c r="I7" s="289"/>
      <c r="J7" s="287" t="s">
        <v>167</v>
      </c>
      <c r="K7" s="288"/>
      <c r="L7" s="289"/>
      <c r="M7" s="284" t="s">
        <v>155</v>
      </c>
      <c r="N7" s="287" t="s">
        <v>166</v>
      </c>
      <c r="O7" s="288"/>
      <c r="P7" s="289"/>
      <c r="Q7" s="287" t="s">
        <v>167</v>
      </c>
      <c r="R7" s="288"/>
      <c r="S7" s="289"/>
    </row>
    <row r="8" spans="1:19" ht="50.45" customHeight="1">
      <c r="A8" s="273"/>
      <c r="B8" s="291"/>
      <c r="C8" s="273"/>
      <c r="D8" s="276"/>
      <c r="E8" s="276"/>
      <c r="F8" s="273"/>
      <c r="G8" s="175" t="s">
        <v>155</v>
      </c>
      <c r="H8" s="174" t="s">
        <v>168</v>
      </c>
      <c r="I8" s="174" t="s">
        <v>169</v>
      </c>
      <c r="J8" s="175" t="s">
        <v>155</v>
      </c>
      <c r="K8" s="174" t="s">
        <v>168</v>
      </c>
      <c r="L8" s="174" t="s">
        <v>169</v>
      </c>
      <c r="M8" s="273"/>
      <c r="N8" s="175" t="s">
        <v>155</v>
      </c>
      <c r="O8" s="174" t="s">
        <v>168</v>
      </c>
      <c r="P8" s="174" t="s">
        <v>169</v>
      </c>
      <c r="Q8" s="175" t="s">
        <v>155</v>
      </c>
      <c r="R8" s="174" t="s">
        <v>168</v>
      </c>
      <c r="S8" s="174" t="s">
        <v>169</v>
      </c>
    </row>
    <row r="9" spans="1:19" s="163" customFormat="1" ht="17.25" customHeight="1">
      <c r="A9" s="160" t="s">
        <v>6</v>
      </c>
      <c r="B9" s="161" t="s">
        <v>20</v>
      </c>
      <c r="C9" s="325" t="s">
        <v>170</v>
      </c>
      <c r="D9" s="160" t="s">
        <v>171</v>
      </c>
      <c r="E9" s="160" t="s">
        <v>172</v>
      </c>
      <c r="F9" s="160" t="s">
        <v>173</v>
      </c>
      <c r="G9" s="160" t="s">
        <v>174</v>
      </c>
      <c r="H9" s="160">
        <v>6</v>
      </c>
      <c r="I9" s="160">
        <v>7</v>
      </c>
      <c r="J9" s="160" t="s">
        <v>175</v>
      </c>
      <c r="K9" s="160">
        <v>9</v>
      </c>
      <c r="L9" s="160">
        <v>10</v>
      </c>
      <c r="M9" s="162" t="s">
        <v>176</v>
      </c>
      <c r="N9" s="160" t="s">
        <v>177</v>
      </c>
      <c r="O9" s="162">
        <v>13</v>
      </c>
      <c r="P9" s="162">
        <v>14</v>
      </c>
      <c r="Q9" s="160" t="s">
        <v>178</v>
      </c>
      <c r="R9" s="162">
        <v>16</v>
      </c>
      <c r="S9" s="162">
        <v>17</v>
      </c>
    </row>
    <row r="10" spans="1:19" s="57" customFormat="1" ht="27" customHeight="1">
      <c r="A10" s="326"/>
      <c r="B10" s="327" t="s">
        <v>114</v>
      </c>
      <c r="C10" s="328">
        <f>C11+C12</f>
        <v>450419</v>
      </c>
      <c r="D10" s="328">
        <f t="shared" ref="D10:S10" si="0">D11+D12</f>
        <v>308800</v>
      </c>
      <c r="E10" s="328">
        <f t="shared" si="0"/>
        <v>141619</v>
      </c>
      <c r="F10" s="328">
        <f t="shared" si="0"/>
        <v>158300</v>
      </c>
      <c r="G10" s="328">
        <f t="shared" si="0"/>
        <v>112100</v>
      </c>
      <c r="H10" s="328">
        <f t="shared" si="0"/>
        <v>112100</v>
      </c>
      <c r="I10" s="328">
        <f t="shared" si="0"/>
        <v>0</v>
      </c>
      <c r="J10" s="328">
        <f t="shared" si="0"/>
        <v>46200</v>
      </c>
      <c r="K10" s="328">
        <f t="shared" si="0"/>
        <v>46200</v>
      </c>
      <c r="L10" s="328">
        <f t="shared" si="0"/>
        <v>0</v>
      </c>
      <c r="M10" s="328">
        <f t="shared" si="0"/>
        <v>292119</v>
      </c>
      <c r="N10" s="328">
        <f t="shared" si="0"/>
        <v>196700</v>
      </c>
      <c r="O10" s="328">
        <f t="shared" si="0"/>
        <v>196700</v>
      </c>
      <c r="P10" s="328">
        <f t="shared" si="0"/>
        <v>0</v>
      </c>
      <c r="Q10" s="328">
        <f t="shared" si="0"/>
        <v>95419</v>
      </c>
      <c r="R10" s="328">
        <f t="shared" si="0"/>
        <v>95419</v>
      </c>
      <c r="S10" s="328">
        <f t="shared" si="0"/>
        <v>0</v>
      </c>
    </row>
    <row r="11" spans="1:19" s="57" customFormat="1" ht="27" customHeight="1">
      <c r="A11" s="326" t="s">
        <v>8</v>
      </c>
      <c r="B11" s="327" t="s">
        <v>179</v>
      </c>
      <c r="C11" s="328">
        <f>F11+M11</f>
        <v>450419</v>
      </c>
      <c r="D11" s="329">
        <f>G11+N11</f>
        <v>308800</v>
      </c>
      <c r="E11" s="329">
        <f>J11+Q11</f>
        <v>141619</v>
      </c>
      <c r="F11" s="329">
        <f>G11+J11</f>
        <v>158300</v>
      </c>
      <c r="G11" s="329">
        <f>H11+I11</f>
        <v>112100</v>
      </c>
      <c r="H11" s="329">
        <v>112100</v>
      </c>
      <c r="I11" s="329"/>
      <c r="J11" s="329">
        <f>K11+L11</f>
        <v>46200</v>
      </c>
      <c r="K11" s="329">
        <v>46200</v>
      </c>
      <c r="L11" s="329"/>
      <c r="M11" s="329">
        <f>N11+Q11</f>
        <v>292119</v>
      </c>
      <c r="N11" s="329">
        <f>O11+P11</f>
        <v>196700</v>
      </c>
      <c r="O11" s="329">
        <v>196700</v>
      </c>
      <c r="P11" s="329"/>
      <c r="Q11" s="329">
        <f>R11+S11</f>
        <v>95419</v>
      </c>
      <c r="R11" s="329">
        <v>95419</v>
      </c>
      <c r="S11" s="329"/>
    </row>
    <row r="12" spans="1:19" s="57" customFormat="1" ht="27" customHeight="1">
      <c r="A12" s="326" t="s">
        <v>10</v>
      </c>
      <c r="B12" s="327" t="s">
        <v>180</v>
      </c>
      <c r="C12" s="328">
        <f>F12+M12</f>
        <v>0</v>
      </c>
      <c r="D12" s="329">
        <f>G12+N12</f>
        <v>0</v>
      </c>
      <c r="E12" s="329">
        <f>J12+Q12</f>
        <v>0</v>
      </c>
      <c r="F12" s="329">
        <f>G12+J12</f>
        <v>0</v>
      </c>
      <c r="G12" s="329">
        <f>H12+I12</f>
        <v>0</v>
      </c>
      <c r="H12" s="329"/>
      <c r="I12" s="329"/>
      <c r="J12" s="329">
        <f>K12+L12</f>
        <v>0</v>
      </c>
      <c r="K12" s="329"/>
      <c r="L12" s="329"/>
      <c r="M12" s="329">
        <f>N12+Q12</f>
        <v>0</v>
      </c>
      <c r="N12" s="329">
        <f>O12+P12</f>
        <v>0</v>
      </c>
      <c r="O12" s="329"/>
      <c r="P12" s="329"/>
      <c r="Q12" s="329">
        <f>R12+S12</f>
        <v>0</v>
      </c>
      <c r="R12" s="329"/>
      <c r="S12" s="329"/>
    </row>
    <row r="13" spans="1:19" ht="18.75">
      <c r="A13" s="57"/>
      <c r="B13" s="57"/>
      <c r="C13" s="310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ht="18.75">
      <c r="A14" s="57"/>
      <c r="B14" s="57"/>
      <c r="C14" s="310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</row>
    <row r="15" spans="1:19" ht="22.5" customHeight="1">
      <c r="A15" s="57"/>
      <c r="B15" s="57"/>
      <c r="C15" s="310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</row>
    <row r="16" spans="1:19" ht="18.75">
      <c r="A16" s="57"/>
      <c r="B16" s="57"/>
      <c r="C16" s="310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1:19" ht="18.75">
      <c r="A17" s="57"/>
      <c r="B17" s="57"/>
      <c r="C17" s="310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1:19" ht="18.75">
      <c r="A18" s="57"/>
      <c r="B18" s="57"/>
      <c r="C18" s="310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</row>
    <row r="19" spans="1:19" ht="18.75">
      <c r="A19" s="57"/>
      <c r="B19" s="57"/>
      <c r="C19" s="310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</row>
  </sheetData>
  <mergeCells count="16">
    <mergeCell ref="Q7:S7"/>
    <mergeCell ref="A4:S4"/>
    <mergeCell ref="M5:S5"/>
    <mergeCell ref="A6:A8"/>
    <mergeCell ref="B6:B8"/>
    <mergeCell ref="C6:C8"/>
    <mergeCell ref="D6:E6"/>
    <mergeCell ref="F6:L6"/>
    <mergeCell ref="M6:S6"/>
    <mergeCell ref="D7:D8"/>
    <mergeCell ref="E7:E8"/>
    <mergeCell ref="F7:F8"/>
    <mergeCell ref="G7:I7"/>
    <mergeCell ref="J7:L7"/>
    <mergeCell ref="M7:M8"/>
    <mergeCell ref="N7:P7"/>
  </mergeCells>
  <printOptions horizontalCentered="1"/>
  <pageMargins left="0.19685039370078741" right="0.19685039370078741" top="0.43307086614173229" bottom="0.27559055118110237" header="0.15748031496062992" footer="0.15748031496062992"/>
  <pageSetup paperSize="9"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21" sqref="D21"/>
    </sheetView>
  </sheetViews>
  <sheetFormatPr defaultColWidth="10" defaultRowHeight="15.75"/>
  <cols>
    <col min="1" max="1" width="6.42578125" style="124" customWidth="1"/>
    <col min="2" max="2" width="36" style="341" customWidth="1"/>
    <col min="3" max="8" width="15.28515625" style="124" customWidth="1"/>
    <col min="9" max="16384" width="10" style="124"/>
  </cols>
  <sheetData>
    <row r="1" spans="1:8" ht="21" customHeight="1">
      <c r="A1" s="58" t="s">
        <v>186</v>
      </c>
      <c r="B1" s="339"/>
      <c r="C1" s="126"/>
      <c r="D1" s="126"/>
      <c r="E1" s="126"/>
      <c r="G1" s="338" t="s">
        <v>181</v>
      </c>
      <c r="H1" s="338"/>
    </row>
    <row r="2" spans="1:8" ht="21" customHeight="1">
      <c r="A2" s="298" t="s">
        <v>196</v>
      </c>
      <c r="B2" s="298"/>
      <c r="C2" s="298"/>
      <c r="D2" s="298"/>
      <c r="E2" s="298"/>
      <c r="F2" s="298"/>
      <c r="G2" s="298"/>
      <c r="H2" s="298"/>
    </row>
    <row r="3" spans="1:8" ht="18" customHeight="1">
      <c r="A3" s="232" t="s">
        <v>1</v>
      </c>
      <c r="B3" s="232"/>
      <c r="C3" s="232"/>
      <c r="D3" s="232"/>
      <c r="E3" s="232"/>
      <c r="F3" s="232"/>
      <c r="G3" s="232"/>
      <c r="H3" s="232"/>
    </row>
    <row r="4" spans="1:8" ht="21.75" customHeight="1">
      <c r="A4" s="164"/>
      <c r="B4" s="340"/>
      <c r="C4" s="126"/>
      <c r="D4" s="126"/>
      <c r="E4" s="126"/>
      <c r="H4" s="337" t="s">
        <v>2</v>
      </c>
    </row>
    <row r="5" spans="1:8" s="165" customFormat="1" ht="27" customHeight="1">
      <c r="A5" s="299" t="s">
        <v>3</v>
      </c>
      <c r="B5" s="300" t="s">
        <v>182</v>
      </c>
      <c r="C5" s="300" t="s">
        <v>183</v>
      </c>
      <c r="D5" s="300" t="s">
        <v>184</v>
      </c>
      <c r="E5" s="295" t="s">
        <v>185</v>
      </c>
      <c r="F5" s="295" t="s">
        <v>296</v>
      </c>
      <c r="G5" s="295" t="s">
        <v>297</v>
      </c>
      <c r="H5" s="301" t="s">
        <v>197</v>
      </c>
    </row>
    <row r="6" spans="1:8" s="165" customFormat="1" ht="27" customHeight="1">
      <c r="A6" s="299"/>
      <c r="B6" s="300"/>
      <c r="C6" s="300"/>
      <c r="D6" s="300"/>
      <c r="E6" s="296"/>
      <c r="F6" s="296"/>
      <c r="G6" s="296"/>
      <c r="H6" s="336"/>
    </row>
    <row r="7" spans="1:8" s="165" customFormat="1" ht="27" customHeight="1">
      <c r="A7" s="299"/>
      <c r="B7" s="300"/>
      <c r="C7" s="300"/>
      <c r="D7" s="300"/>
      <c r="E7" s="296"/>
      <c r="F7" s="296"/>
      <c r="G7" s="296"/>
      <c r="H7" s="336"/>
    </row>
    <row r="8" spans="1:8" s="165" customFormat="1" ht="27" customHeight="1">
      <c r="A8" s="299"/>
      <c r="B8" s="300"/>
      <c r="C8" s="300"/>
      <c r="D8" s="300"/>
      <c r="E8" s="296"/>
      <c r="F8" s="296"/>
      <c r="G8" s="296"/>
      <c r="H8" s="336"/>
    </row>
    <row r="9" spans="1:8" s="165" customFormat="1" ht="27" customHeight="1">
      <c r="A9" s="299"/>
      <c r="B9" s="300"/>
      <c r="C9" s="300"/>
      <c r="D9" s="300"/>
      <c r="E9" s="296"/>
      <c r="F9" s="296"/>
      <c r="G9" s="296"/>
      <c r="H9" s="336"/>
    </row>
    <row r="10" spans="1:8" s="165" customFormat="1" ht="27" customHeight="1">
      <c r="A10" s="299"/>
      <c r="B10" s="300"/>
      <c r="C10" s="300"/>
      <c r="D10" s="300"/>
      <c r="E10" s="297"/>
      <c r="F10" s="297"/>
      <c r="G10" s="297"/>
      <c r="H10" s="302"/>
    </row>
    <row r="11" spans="1:8" s="169" customFormat="1" ht="24.95" customHeight="1">
      <c r="A11" s="166"/>
      <c r="B11" s="167" t="s">
        <v>295</v>
      </c>
      <c r="C11" s="168"/>
      <c r="D11" s="168"/>
      <c r="E11" s="168"/>
      <c r="F11" s="168"/>
      <c r="G11" s="168"/>
      <c r="H11" s="168"/>
    </row>
    <row r="12" spans="1:8" s="170" customFormat="1" ht="31.5">
      <c r="A12" s="331" t="s">
        <v>313</v>
      </c>
      <c r="B12" s="333" t="s">
        <v>299</v>
      </c>
      <c r="C12" s="342" t="s">
        <v>298</v>
      </c>
      <c r="D12" s="342" t="s">
        <v>300</v>
      </c>
      <c r="E12" s="344">
        <v>100000</v>
      </c>
      <c r="F12" s="345">
        <v>93058</v>
      </c>
      <c r="G12" s="345">
        <v>93058</v>
      </c>
      <c r="H12" s="345">
        <v>37849</v>
      </c>
    </row>
    <row r="13" spans="1:8" s="170" customFormat="1" ht="31.5">
      <c r="A13" s="331" t="s">
        <v>314</v>
      </c>
      <c r="B13" s="343" t="s">
        <v>312</v>
      </c>
      <c r="C13" s="342" t="s">
        <v>301</v>
      </c>
      <c r="D13" s="342" t="s">
        <v>302</v>
      </c>
      <c r="E13" s="344">
        <v>150000</v>
      </c>
      <c r="F13" s="345">
        <v>116717</v>
      </c>
      <c r="G13" s="345">
        <v>116717</v>
      </c>
      <c r="H13" s="345">
        <v>45000</v>
      </c>
    </row>
    <row r="14" spans="1:8" s="169" customFormat="1" ht="31.5">
      <c r="A14" s="332">
        <v>3</v>
      </c>
      <c r="B14" s="333" t="s">
        <v>303</v>
      </c>
      <c r="C14" s="347" t="s">
        <v>304</v>
      </c>
      <c r="D14" s="347" t="s">
        <v>305</v>
      </c>
      <c r="E14" s="346">
        <v>915000</v>
      </c>
      <c r="F14" s="346">
        <v>537713</v>
      </c>
      <c r="G14" s="346">
        <v>537713</v>
      </c>
      <c r="H14" s="346">
        <v>50000</v>
      </c>
    </row>
    <row r="15" spans="1:8" s="169" customFormat="1" ht="18.75">
      <c r="A15" s="334">
        <v>4</v>
      </c>
      <c r="B15" s="171" t="s">
        <v>306</v>
      </c>
      <c r="C15" s="347" t="s">
        <v>307</v>
      </c>
      <c r="D15" s="347" t="s">
        <v>308</v>
      </c>
      <c r="E15" s="346">
        <v>36000</v>
      </c>
      <c r="F15" s="346">
        <v>24767</v>
      </c>
      <c r="G15" s="346">
        <v>24767</v>
      </c>
      <c r="H15" s="346">
        <v>10900</v>
      </c>
    </row>
    <row r="16" spans="1:8" s="169" customFormat="1" ht="31.5">
      <c r="A16" s="335">
        <v>5</v>
      </c>
      <c r="B16" s="348" t="s">
        <v>309</v>
      </c>
      <c r="C16" s="349" t="s">
        <v>310</v>
      </c>
      <c r="D16" s="349" t="s">
        <v>311</v>
      </c>
      <c r="E16" s="350">
        <v>59771</v>
      </c>
      <c r="F16" s="350">
        <v>42462</v>
      </c>
      <c r="G16" s="350">
        <v>42462</v>
      </c>
      <c r="H16" s="350">
        <v>7000</v>
      </c>
    </row>
  </sheetData>
  <mergeCells count="11">
    <mergeCell ref="G1:H1"/>
    <mergeCell ref="E5:E10"/>
    <mergeCell ref="F5:F10"/>
    <mergeCell ref="G5:G10"/>
    <mergeCell ref="H5:H10"/>
    <mergeCell ref="A2:H2"/>
    <mergeCell ref="A3:H3"/>
    <mergeCell ref="A5:A10"/>
    <mergeCell ref="B5:B10"/>
    <mergeCell ref="C5:C10"/>
    <mergeCell ref="D5:D10"/>
  </mergeCells>
  <printOptions horizontalCentered="1"/>
  <pageMargins left="0.31496062992125984" right="0.31496062992125984" top="0.39370078740157483" bottom="0.27559055118110237" header="0.15748031496062992" footer="0.15748031496062992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"/>
  <sheetViews>
    <sheetView topLeftCell="A22" workbookViewId="0">
      <selection activeCell="C38" sqref="C38"/>
    </sheetView>
  </sheetViews>
  <sheetFormatPr defaultColWidth="10" defaultRowHeight="15.75"/>
  <cols>
    <col min="1" max="1" width="6.5703125" style="4" customWidth="1"/>
    <col min="2" max="2" width="68.5703125" style="4" customWidth="1"/>
    <col min="3" max="3" width="20.85546875" style="4" customWidth="1"/>
    <col min="4" max="16384" width="10" style="4"/>
  </cols>
  <sheetData>
    <row r="1" spans="1:3" ht="21" customHeight="1">
      <c r="A1" s="1" t="s">
        <v>186</v>
      </c>
      <c r="B1" s="1"/>
      <c r="C1" s="3" t="s">
        <v>41</v>
      </c>
    </row>
    <row r="2" spans="1:3" ht="12.75" customHeight="1">
      <c r="A2" s="5"/>
      <c r="B2" s="5"/>
      <c r="C2" s="6"/>
    </row>
    <row r="3" spans="1:3" ht="21" customHeight="1">
      <c r="A3" s="2" t="s">
        <v>42</v>
      </c>
      <c r="B3" s="33"/>
      <c r="C3" s="34"/>
    </row>
    <row r="4" spans="1:3" ht="21" customHeight="1">
      <c r="A4" s="2" t="s">
        <v>188</v>
      </c>
      <c r="B4" s="33"/>
      <c r="C4" s="6"/>
    </row>
    <row r="5" spans="1:3" ht="21" customHeight="1">
      <c r="A5" s="232" t="s">
        <v>1</v>
      </c>
      <c r="B5" s="233"/>
      <c r="C5" s="232"/>
    </row>
    <row r="6" spans="1:3" ht="5.25" customHeight="1">
      <c r="A6" s="35"/>
      <c r="B6" s="35"/>
      <c r="C6" s="6"/>
    </row>
    <row r="7" spans="1:3" ht="19.5" customHeight="1">
      <c r="A7" s="8"/>
      <c r="B7" s="8"/>
      <c r="C7" s="36" t="s">
        <v>2</v>
      </c>
    </row>
    <row r="8" spans="1:3" s="12" customFormat="1" ht="39.75" customHeight="1">
      <c r="A8" s="10" t="s">
        <v>3</v>
      </c>
      <c r="B8" s="11" t="s">
        <v>4</v>
      </c>
      <c r="C8" s="10" t="s">
        <v>5</v>
      </c>
    </row>
    <row r="9" spans="1:3" s="15" customFormat="1" ht="21.95" customHeight="1">
      <c r="A9" s="13" t="s">
        <v>6</v>
      </c>
      <c r="B9" s="37" t="s">
        <v>43</v>
      </c>
      <c r="C9" s="187"/>
    </row>
    <row r="10" spans="1:3" s="15" customFormat="1" ht="21.95" customHeight="1">
      <c r="A10" s="16" t="s">
        <v>8</v>
      </c>
      <c r="B10" s="38" t="s">
        <v>44</v>
      </c>
      <c r="C10" s="188">
        <v>7343975</v>
      </c>
    </row>
    <row r="11" spans="1:3" s="15" customFormat="1" ht="21.95" customHeight="1">
      <c r="A11" s="18">
        <v>1</v>
      </c>
      <c r="B11" s="22" t="s">
        <v>45</v>
      </c>
      <c r="C11" s="20">
        <v>1484220</v>
      </c>
    </row>
    <row r="12" spans="1:3" s="15" customFormat="1" ht="21.95" customHeight="1">
      <c r="A12" s="21">
        <f>A11+1</f>
        <v>2</v>
      </c>
      <c r="B12" s="22" t="s">
        <v>11</v>
      </c>
      <c r="C12" s="20">
        <v>5849755</v>
      </c>
    </row>
    <row r="13" spans="1:3" s="15" customFormat="1" ht="21.95" customHeight="1">
      <c r="A13" s="18" t="s">
        <v>12</v>
      </c>
      <c r="B13" s="22" t="s">
        <v>13</v>
      </c>
      <c r="C13" s="20">
        <v>3777363</v>
      </c>
    </row>
    <row r="14" spans="1:3" s="15" customFormat="1" ht="21.95" customHeight="1">
      <c r="A14" s="18" t="s">
        <v>12</v>
      </c>
      <c r="B14" s="22" t="s">
        <v>14</v>
      </c>
      <c r="C14" s="20">
        <v>2072392</v>
      </c>
    </row>
    <row r="15" spans="1:3" s="15" customFormat="1" ht="21.95" customHeight="1">
      <c r="A15" s="21">
        <f>A12+1</f>
        <v>3</v>
      </c>
      <c r="B15" s="22" t="s">
        <v>205</v>
      </c>
      <c r="C15" s="20">
        <v>10000</v>
      </c>
    </row>
    <row r="16" spans="1:3" s="15" customFormat="1" ht="21.95" customHeight="1">
      <c r="A16" s="21">
        <f>A15+1</f>
        <v>4</v>
      </c>
      <c r="B16" s="22" t="s">
        <v>17</v>
      </c>
      <c r="C16" s="20"/>
    </row>
    <row r="17" spans="1:3" s="15" customFormat="1" ht="21.95" customHeight="1">
      <c r="A17" s="21">
        <f>A16+1</f>
        <v>5</v>
      </c>
      <c r="B17" s="22" t="s">
        <v>19</v>
      </c>
      <c r="C17" s="20"/>
    </row>
    <row r="18" spans="1:3" s="15" customFormat="1" ht="21.95" customHeight="1">
      <c r="A18" s="21">
        <v>6</v>
      </c>
      <c r="B18" s="22" t="s">
        <v>206</v>
      </c>
      <c r="C18" s="20"/>
    </row>
    <row r="19" spans="1:3" s="15" customFormat="1" ht="21.95" customHeight="1">
      <c r="A19" s="16" t="s">
        <v>10</v>
      </c>
      <c r="B19" s="38" t="s">
        <v>46</v>
      </c>
      <c r="C19" s="188">
        <v>7343975</v>
      </c>
    </row>
    <row r="20" spans="1:3" s="15" customFormat="1" ht="21.95" customHeight="1">
      <c r="A20" s="18">
        <v>1</v>
      </c>
      <c r="B20" s="39" t="s">
        <v>47</v>
      </c>
      <c r="C20" s="189">
        <v>4104673</v>
      </c>
    </row>
    <row r="21" spans="1:3" s="15" customFormat="1" ht="21.95" customHeight="1">
      <c r="A21" s="21">
        <v>2</v>
      </c>
      <c r="B21" s="22" t="s">
        <v>48</v>
      </c>
      <c r="C21" s="20">
        <v>3239302</v>
      </c>
    </row>
    <row r="22" spans="1:3" s="15" customFormat="1" ht="21.95" customHeight="1">
      <c r="A22" s="18" t="s">
        <v>12</v>
      </c>
      <c r="B22" s="22" t="s">
        <v>49</v>
      </c>
      <c r="C22" s="20">
        <v>2899637</v>
      </c>
    </row>
    <row r="23" spans="1:3" s="15" customFormat="1" ht="21.95" customHeight="1">
      <c r="A23" s="18" t="s">
        <v>12</v>
      </c>
      <c r="B23" s="22" t="s">
        <v>50</v>
      </c>
      <c r="C23" s="20">
        <v>339665</v>
      </c>
    </row>
    <row r="24" spans="1:3" s="15" customFormat="1" ht="21.95" customHeight="1">
      <c r="A24" s="21">
        <v>3</v>
      </c>
      <c r="B24" s="22" t="s">
        <v>51</v>
      </c>
      <c r="C24" s="20"/>
    </row>
    <row r="25" spans="1:3" s="41" customFormat="1" ht="21.95" customHeight="1">
      <c r="A25" s="16" t="s">
        <v>15</v>
      </c>
      <c r="B25" s="17" t="s">
        <v>209</v>
      </c>
      <c r="C25" s="40">
        <v>68700</v>
      </c>
    </row>
    <row r="26" spans="1:3" s="15" customFormat="1" ht="18.75">
      <c r="A26" s="42" t="s">
        <v>20</v>
      </c>
      <c r="B26" s="43" t="s">
        <v>80</v>
      </c>
      <c r="C26" s="190"/>
    </row>
    <row r="27" spans="1:3" s="15" customFormat="1" ht="21.95" customHeight="1">
      <c r="A27" s="16" t="s">
        <v>8</v>
      </c>
      <c r="B27" s="38" t="s">
        <v>44</v>
      </c>
      <c r="C27" s="188">
        <v>3624102</v>
      </c>
    </row>
    <row r="28" spans="1:3" s="15" customFormat="1" ht="21.95" customHeight="1">
      <c r="A28" s="18">
        <v>1</v>
      </c>
      <c r="B28" s="22" t="s">
        <v>52</v>
      </c>
      <c r="C28" s="20">
        <v>384800</v>
      </c>
    </row>
    <row r="29" spans="1:3" s="15" customFormat="1" ht="21.95" customHeight="1">
      <c r="A29" s="21">
        <f>A28+1</f>
        <v>2</v>
      </c>
      <c r="B29" s="22" t="s">
        <v>207</v>
      </c>
      <c r="C29" s="20">
        <v>3239302</v>
      </c>
    </row>
    <row r="30" spans="1:3" s="15" customFormat="1" ht="21.95" customHeight="1">
      <c r="A30" s="18" t="s">
        <v>12</v>
      </c>
      <c r="B30" s="22" t="s">
        <v>208</v>
      </c>
      <c r="C30" s="20">
        <v>2899637</v>
      </c>
    </row>
    <row r="31" spans="1:3" s="15" customFormat="1" ht="21.95" customHeight="1">
      <c r="A31" s="18" t="s">
        <v>12</v>
      </c>
      <c r="B31" s="22" t="s">
        <v>14</v>
      </c>
      <c r="C31" s="20">
        <v>339665</v>
      </c>
    </row>
    <row r="32" spans="1:3" s="15" customFormat="1" ht="21.95" customHeight="1">
      <c r="A32" s="21">
        <f>A29+1</f>
        <v>3</v>
      </c>
      <c r="B32" s="22" t="s">
        <v>17</v>
      </c>
      <c r="C32" s="20"/>
    </row>
    <row r="33" spans="1:3" s="15" customFormat="1" ht="21.95" customHeight="1">
      <c r="A33" s="21">
        <f>A32+1</f>
        <v>4</v>
      </c>
      <c r="B33" s="22" t="s">
        <v>19</v>
      </c>
      <c r="C33" s="20"/>
    </row>
    <row r="34" spans="1:3" s="15" customFormat="1" ht="21.95" customHeight="1">
      <c r="A34" s="21"/>
      <c r="B34" s="22" t="s">
        <v>206</v>
      </c>
      <c r="C34" s="20"/>
    </row>
    <row r="35" spans="1:3" s="15" customFormat="1" ht="21.95" customHeight="1">
      <c r="A35" s="21"/>
      <c r="B35" s="22" t="s">
        <v>205</v>
      </c>
      <c r="C35" s="20"/>
    </row>
    <row r="36" spans="1:3" s="15" customFormat="1" ht="21.95" customHeight="1">
      <c r="A36" s="16" t="s">
        <v>10</v>
      </c>
      <c r="B36" s="38" t="s">
        <v>46</v>
      </c>
      <c r="C36" s="188">
        <v>3624102</v>
      </c>
    </row>
    <row r="37" spans="1:3" s="15" customFormat="1" ht="21.95" customHeight="1">
      <c r="A37" s="157">
        <v>1</v>
      </c>
      <c r="B37" s="44" t="s">
        <v>53</v>
      </c>
      <c r="C37" s="31">
        <v>3624102</v>
      </c>
    </row>
    <row r="38" spans="1:3" ht="18.75">
      <c r="A38" s="15"/>
      <c r="B38" s="15"/>
      <c r="C38" s="15"/>
    </row>
    <row r="39" spans="1:3" ht="22.5" customHeight="1">
      <c r="A39" s="15"/>
      <c r="B39" s="15"/>
      <c r="C39" s="15"/>
    </row>
    <row r="40" spans="1:3" ht="18.75">
      <c r="A40" s="15"/>
      <c r="B40" s="15"/>
      <c r="C40" s="15"/>
    </row>
    <row r="41" spans="1:3" ht="18.75">
      <c r="A41" s="15"/>
      <c r="B41" s="15"/>
      <c r="C41" s="15"/>
    </row>
    <row r="42" spans="1:3" ht="18.75">
      <c r="A42" s="15"/>
      <c r="B42" s="15"/>
      <c r="C42" s="15"/>
    </row>
    <row r="43" spans="1:3" ht="18.75">
      <c r="A43" s="15"/>
      <c r="B43" s="15"/>
      <c r="C43" s="15"/>
    </row>
  </sheetData>
  <mergeCells count="1">
    <mergeCell ref="A5:C5"/>
  </mergeCells>
  <printOptions horizontalCentered="1"/>
  <pageMargins left="0.27559055118110237" right="0.27559055118110237" top="0.35433070866141736" bottom="0.19685039370078741" header="0.15748031496062992" footer="0.15748031496062992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8"/>
  <sheetViews>
    <sheetView topLeftCell="A13" workbookViewId="0">
      <selection activeCell="A31" sqref="A31:D31"/>
    </sheetView>
  </sheetViews>
  <sheetFormatPr defaultColWidth="10" defaultRowHeight="15.75"/>
  <cols>
    <col min="1" max="1" width="5.7109375" style="4" customWidth="1"/>
    <col min="2" max="2" width="62.42578125" style="4" customWidth="1"/>
    <col min="3" max="4" width="14.5703125" style="4" customWidth="1"/>
    <col min="5" max="16384" width="10" style="4"/>
  </cols>
  <sheetData>
    <row r="1" spans="1:4" ht="21" customHeight="1">
      <c r="A1" s="1" t="s">
        <v>186</v>
      </c>
      <c r="B1" s="2"/>
      <c r="C1" s="235" t="s">
        <v>54</v>
      </c>
      <c r="D1" s="235"/>
    </row>
    <row r="2" spans="1:4" ht="3" customHeight="1">
      <c r="A2" s="5"/>
      <c r="B2" s="5"/>
      <c r="C2" s="6"/>
      <c r="D2" s="6"/>
    </row>
    <row r="3" spans="1:4" ht="25.5" customHeight="1">
      <c r="A3" s="45" t="s">
        <v>189</v>
      </c>
      <c r="B3" s="2"/>
      <c r="C3" s="6"/>
      <c r="D3" s="6"/>
    </row>
    <row r="4" spans="1:4" ht="21" customHeight="1">
      <c r="A4" s="232" t="s">
        <v>1</v>
      </c>
      <c r="B4" s="232"/>
      <c r="C4" s="232"/>
      <c r="D4" s="232"/>
    </row>
    <row r="5" spans="1:4" ht="19.5" customHeight="1">
      <c r="A5" s="8"/>
      <c r="B5" s="8"/>
      <c r="C5" s="15"/>
      <c r="D5" s="46" t="s">
        <v>2</v>
      </c>
    </row>
    <row r="6" spans="1:4" ht="18.75" customHeight="1">
      <c r="A6" s="236" t="s">
        <v>3</v>
      </c>
      <c r="B6" s="236" t="s">
        <v>4</v>
      </c>
      <c r="C6" s="239" t="s">
        <v>5</v>
      </c>
      <c r="D6" s="240"/>
    </row>
    <row r="7" spans="1:4" ht="18.75" customHeight="1">
      <c r="A7" s="237"/>
      <c r="B7" s="237"/>
      <c r="C7" s="47" t="s">
        <v>55</v>
      </c>
      <c r="D7" s="47" t="s">
        <v>56</v>
      </c>
    </row>
    <row r="8" spans="1:4" ht="18.75" customHeight="1">
      <c r="A8" s="238"/>
      <c r="B8" s="238"/>
      <c r="C8" s="48" t="s">
        <v>57</v>
      </c>
      <c r="D8" s="48" t="s">
        <v>58</v>
      </c>
    </row>
    <row r="9" spans="1:4" s="15" customFormat="1" ht="18" customHeight="1">
      <c r="A9" s="13"/>
      <c r="B9" s="49" t="s">
        <v>59</v>
      </c>
      <c r="C9" s="192">
        <v>1950000</v>
      </c>
      <c r="D9" s="192">
        <v>1869020</v>
      </c>
    </row>
    <row r="10" spans="1:4" s="15" customFormat="1" ht="18" customHeight="1">
      <c r="A10" s="16" t="s">
        <v>8</v>
      </c>
      <c r="B10" s="23" t="s">
        <v>60</v>
      </c>
      <c r="C10" s="177">
        <v>1940000</v>
      </c>
      <c r="D10" s="177">
        <v>1869020</v>
      </c>
    </row>
    <row r="11" spans="1:4" s="15" customFormat="1" ht="18" customHeight="1">
      <c r="A11" s="18">
        <v>1</v>
      </c>
      <c r="B11" s="19" t="s">
        <v>61</v>
      </c>
      <c r="C11" s="176">
        <v>1150000</v>
      </c>
      <c r="D11" s="176">
        <v>1150000</v>
      </c>
    </row>
    <row r="12" spans="1:4" s="15" customFormat="1" ht="18" customHeight="1">
      <c r="A12" s="18">
        <f>A11+1</f>
        <v>2</v>
      </c>
      <c r="B12" s="19" t="s">
        <v>62</v>
      </c>
      <c r="C12" s="176">
        <v>9500</v>
      </c>
      <c r="D12" s="176">
        <v>9500</v>
      </c>
    </row>
    <row r="13" spans="1:4" s="15" customFormat="1" ht="18" customHeight="1">
      <c r="A13" s="18">
        <f>A12+1</f>
        <v>3</v>
      </c>
      <c r="B13" s="19" t="s">
        <v>63</v>
      </c>
      <c r="C13" s="176">
        <v>2000</v>
      </c>
      <c r="D13" s="176">
        <v>2000</v>
      </c>
    </row>
    <row r="14" spans="1:4" s="15" customFormat="1" ht="18" customHeight="1">
      <c r="A14" s="18">
        <f>A13+1</f>
        <v>4</v>
      </c>
      <c r="B14" s="19" t="s">
        <v>64</v>
      </c>
      <c r="C14" s="176">
        <v>316700</v>
      </c>
      <c r="D14" s="176">
        <v>316700</v>
      </c>
    </row>
    <row r="15" spans="1:4" s="15" customFormat="1" ht="18" customHeight="1">
      <c r="A15" s="18">
        <f>A14+1</f>
        <v>5</v>
      </c>
      <c r="B15" s="19" t="s">
        <v>65</v>
      </c>
      <c r="C15" s="176">
        <v>24000</v>
      </c>
      <c r="D15" s="176">
        <v>24000</v>
      </c>
    </row>
    <row r="16" spans="1:4" s="15" customFormat="1" ht="18" customHeight="1">
      <c r="A16" s="18">
        <f>A15+1</f>
        <v>6</v>
      </c>
      <c r="B16" s="19" t="s">
        <v>66</v>
      </c>
      <c r="C16" s="176">
        <v>92000</v>
      </c>
      <c r="D16" s="176">
        <v>34200</v>
      </c>
    </row>
    <row r="17" spans="1:4" s="15" customFormat="1" ht="18" customHeight="1">
      <c r="A17" s="51" t="s">
        <v>12</v>
      </c>
      <c r="B17" s="52" t="s">
        <v>210</v>
      </c>
      <c r="C17" s="64">
        <v>57800</v>
      </c>
      <c r="D17" s="64"/>
    </row>
    <row r="18" spans="1:4" s="15" customFormat="1" ht="18" customHeight="1">
      <c r="A18" s="51" t="s">
        <v>12</v>
      </c>
      <c r="B18" s="52" t="s">
        <v>211</v>
      </c>
      <c r="C18" s="64">
        <v>34200</v>
      </c>
      <c r="D18" s="64">
        <v>34200</v>
      </c>
    </row>
    <row r="19" spans="1:4" s="15" customFormat="1" ht="18" customHeight="1">
      <c r="A19" s="18">
        <f>A16+1</f>
        <v>7</v>
      </c>
      <c r="B19" s="19" t="s">
        <v>67</v>
      </c>
      <c r="C19" s="176">
        <v>56000</v>
      </c>
      <c r="D19" s="176">
        <v>56000</v>
      </c>
    </row>
    <row r="20" spans="1:4" s="15" customFormat="1" ht="18" customHeight="1">
      <c r="A20" s="18">
        <f>A19+1</f>
        <v>8</v>
      </c>
      <c r="B20" s="19" t="s">
        <v>68</v>
      </c>
      <c r="C20" s="176">
        <v>65000</v>
      </c>
      <c r="D20" s="176">
        <v>62500</v>
      </c>
    </row>
    <row r="21" spans="1:4" s="15" customFormat="1" ht="18" customHeight="1">
      <c r="A21" s="21" t="s">
        <v>12</v>
      </c>
      <c r="B21" s="53" t="s">
        <v>69</v>
      </c>
      <c r="C21" s="193">
        <v>2500</v>
      </c>
      <c r="D21" s="193"/>
    </row>
    <row r="22" spans="1:4" s="15" customFormat="1" ht="18" customHeight="1">
      <c r="A22" s="21" t="s">
        <v>12</v>
      </c>
      <c r="B22" s="53" t="s">
        <v>212</v>
      </c>
      <c r="C22" s="193">
        <v>53850</v>
      </c>
      <c r="D22" s="193">
        <v>53850</v>
      </c>
    </row>
    <row r="23" spans="1:4" s="15" customFormat="1" ht="18" customHeight="1">
      <c r="A23" s="21" t="s">
        <v>12</v>
      </c>
      <c r="B23" s="53" t="s">
        <v>70</v>
      </c>
      <c r="C23" s="193">
        <v>8650</v>
      </c>
      <c r="D23" s="193">
        <v>8650</v>
      </c>
    </row>
    <row r="24" spans="1:4" s="15" customFormat="1" ht="18" customHeight="1">
      <c r="A24" s="18">
        <f>A20+1</f>
        <v>9</v>
      </c>
      <c r="B24" s="19" t="s">
        <v>71</v>
      </c>
      <c r="C24" s="176">
        <v>7000</v>
      </c>
      <c r="D24" s="176">
        <v>7000</v>
      </c>
    </row>
    <row r="25" spans="1:4" s="15" customFormat="1" ht="18" customHeight="1">
      <c r="A25" s="18">
        <f>A24+1</f>
        <v>10</v>
      </c>
      <c r="B25" s="19" t="s">
        <v>72</v>
      </c>
      <c r="C25" s="176">
        <v>142500</v>
      </c>
      <c r="D25" s="176">
        <v>142500</v>
      </c>
    </row>
    <row r="26" spans="1:4" s="15" customFormat="1" ht="18" customHeight="1">
      <c r="A26" s="18">
        <f>A25+1</f>
        <v>11</v>
      </c>
      <c r="B26" s="19" t="s">
        <v>73</v>
      </c>
      <c r="C26" s="176">
        <v>26000</v>
      </c>
      <c r="D26" s="176">
        <v>26000</v>
      </c>
    </row>
    <row r="27" spans="1:4" s="15" customFormat="1" ht="18" customHeight="1">
      <c r="A27" s="18">
        <f>A26+1</f>
        <v>12</v>
      </c>
      <c r="B27" s="19" t="s">
        <v>74</v>
      </c>
      <c r="C27" s="176">
        <v>8500</v>
      </c>
      <c r="D27" s="176">
        <v>3320</v>
      </c>
    </row>
    <row r="28" spans="1:4" s="15" customFormat="1" ht="18" customHeight="1">
      <c r="A28" s="18">
        <f>A27+1</f>
        <v>13</v>
      </c>
      <c r="B28" s="19" t="s">
        <v>75</v>
      </c>
      <c r="C28" s="176">
        <v>40000</v>
      </c>
      <c r="D28" s="176">
        <v>34500</v>
      </c>
    </row>
    <row r="29" spans="1:4" s="15" customFormat="1" ht="18" customHeight="1">
      <c r="A29" s="18">
        <v>14</v>
      </c>
      <c r="B29" s="19" t="s">
        <v>76</v>
      </c>
      <c r="C29" s="176">
        <v>800</v>
      </c>
      <c r="D29" s="176">
        <v>800</v>
      </c>
    </row>
    <row r="30" spans="1:4" s="15" customFormat="1" ht="18" customHeight="1">
      <c r="A30" s="54" t="s">
        <v>10</v>
      </c>
      <c r="B30" s="191" t="s">
        <v>77</v>
      </c>
      <c r="C30" s="194">
        <v>10000</v>
      </c>
      <c r="D30" s="194"/>
    </row>
    <row r="31" spans="1:4" ht="19.5" customHeight="1">
      <c r="A31" s="234"/>
      <c r="B31" s="234"/>
      <c r="C31" s="234"/>
      <c r="D31" s="234"/>
    </row>
    <row r="32" spans="1:4" ht="19.5" customHeight="1">
      <c r="A32" s="15"/>
      <c r="B32" s="55"/>
      <c r="C32" s="15"/>
      <c r="D32" s="15"/>
    </row>
    <row r="33" spans="1:4" ht="22.5" customHeight="1">
      <c r="A33" s="15"/>
      <c r="B33" s="55"/>
      <c r="C33" s="15"/>
      <c r="D33" s="15"/>
    </row>
    <row r="34" spans="1:4" ht="18.75">
      <c r="A34" s="15"/>
      <c r="B34" s="55"/>
      <c r="C34" s="15"/>
      <c r="D34" s="15"/>
    </row>
    <row r="35" spans="1:4" ht="18.75">
      <c r="A35" s="15"/>
      <c r="B35" s="56"/>
      <c r="C35" s="15"/>
      <c r="D35" s="15"/>
    </row>
    <row r="36" spans="1:4" ht="18.75">
      <c r="A36" s="32"/>
      <c r="B36" s="55"/>
      <c r="C36" s="15"/>
      <c r="D36" s="15"/>
    </row>
    <row r="37" spans="1:4" ht="18.75">
      <c r="A37" s="57"/>
      <c r="B37" s="55"/>
      <c r="C37" s="15"/>
      <c r="D37" s="15"/>
    </row>
    <row r="38" spans="1:4" ht="18.75">
      <c r="A38" s="57"/>
      <c r="B38" s="55"/>
      <c r="C38" s="15"/>
      <c r="D38" s="15"/>
    </row>
  </sheetData>
  <mergeCells count="6">
    <mergeCell ref="A31:D31"/>
    <mergeCell ref="C1:D1"/>
    <mergeCell ref="A4:D4"/>
    <mergeCell ref="A6:A8"/>
    <mergeCell ref="B6:B8"/>
    <mergeCell ref="C6:D6"/>
  </mergeCells>
  <printOptions horizontalCentered="1"/>
  <pageMargins left="0.23622047244094491" right="0.23622047244094491" top="0.38" bottom="0.27559055118110237" header="0.15748031496062992" footer="0.15748031496062992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5"/>
  <sheetViews>
    <sheetView topLeftCell="A31" workbookViewId="0">
      <selection activeCell="D10" sqref="D10"/>
    </sheetView>
  </sheetViews>
  <sheetFormatPr defaultColWidth="10" defaultRowHeight="15.75"/>
  <cols>
    <col min="1" max="1" width="7.42578125" style="4" customWidth="1"/>
    <col min="2" max="2" width="47.5703125" style="211" customWidth="1"/>
    <col min="3" max="5" width="15.42578125" style="4" customWidth="1"/>
    <col min="6" max="16384" width="10" style="4"/>
  </cols>
  <sheetData>
    <row r="1" spans="1:6">
      <c r="A1" s="1" t="s">
        <v>186</v>
      </c>
      <c r="B1" s="45"/>
      <c r="C1" s="2"/>
      <c r="D1" s="2"/>
      <c r="E1" s="3" t="s">
        <v>78</v>
      </c>
      <c r="F1" s="58"/>
    </row>
    <row r="2" spans="1:6" ht="48" customHeight="1">
      <c r="A2" s="45" t="s">
        <v>213</v>
      </c>
      <c r="B2" s="59"/>
      <c r="C2" s="59"/>
      <c r="D2" s="59"/>
      <c r="E2" s="34"/>
    </row>
    <row r="3" spans="1:6" ht="18.75">
      <c r="A3" s="35"/>
      <c r="B3" s="200"/>
      <c r="C3" s="35"/>
      <c r="D3" s="35"/>
      <c r="E3" s="6"/>
    </row>
    <row r="4" spans="1:6" ht="18.75">
      <c r="A4" s="8"/>
      <c r="B4" s="201"/>
      <c r="C4" s="8"/>
      <c r="D4" s="8"/>
      <c r="E4" s="9" t="s">
        <v>2</v>
      </c>
    </row>
    <row r="5" spans="1:6" s="12" customFormat="1" ht="16.5">
      <c r="A5" s="241" t="s">
        <v>3</v>
      </c>
      <c r="B5" s="236" t="s">
        <v>4</v>
      </c>
      <c r="C5" s="236" t="s">
        <v>58</v>
      </c>
      <c r="D5" s="244" t="s">
        <v>79</v>
      </c>
      <c r="E5" s="245"/>
    </row>
    <row r="6" spans="1:6" s="12" customFormat="1" ht="16.5">
      <c r="A6" s="242"/>
      <c r="B6" s="237"/>
      <c r="C6" s="237"/>
      <c r="D6" s="246" t="s">
        <v>43</v>
      </c>
      <c r="E6" s="246" t="s">
        <v>80</v>
      </c>
    </row>
    <row r="7" spans="1:6" s="12" customFormat="1" ht="16.5">
      <c r="A7" s="243"/>
      <c r="B7" s="238"/>
      <c r="C7" s="238"/>
      <c r="D7" s="247"/>
      <c r="E7" s="247"/>
    </row>
    <row r="8" spans="1:6" s="15" customFormat="1" ht="18.75">
      <c r="A8" s="13"/>
      <c r="B8" s="202" t="s">
        <v>81</v>
      </c>
      <c r="C8" s="214">
        <v>7728775</v>
      </c>
      <c r="D8" s="214">
        <v>4104673</v>
      </c>
      <c r="E8" s="214">
        <v>3624102</v>
      </c>
    </row>
    <row r="9" spans="1:6" s="15" customFormat="1" ht="18.75">
      <c r="A9" s="16" t="s">
        <v>6</v>
      </c>
      <c r="B9" s="63" t="s">
        <v>82</v>
      </c>
      <c r="C9" s="215">
        <v>5851089</v>
      </c>
      <c r="D9" s="215">
        <v>2295992</v>
      </c>
      <c r="E9" s="215">
        <v>3555097</v>
      </c>
    </row>
    <row r="10" spans="1:6" s="32" customFormat="1" ht="18.75">
      <c r="A10" s="16" t="s">
        <v>8</v>
      </c>
      <c r="B10" s="63" t="s">
        <v>83</v>
      </c>
      <c r="C10" s="215">
        <v>769420</v>
      </c>
      <c r="D10" s="215">
        <v>508455</v>
      </c>
      <c r="E10" s="215">
        <v>260965</v>
      </c>
    </row>
    <row r="11" spans="1:6" s="32" customFormat="1" ht="18.75">
      <c r="A11" s="18">
        <v>1</v>
      </c>
      <c r="B11" s="39" t="s">
        <v>84</v>
      </c>
      <c r="C11" s="216">
        <v>769420</v>
      </c>
      <c r="D11" s="216">
        <v>508455</v>
      </c>
      <c r="E11" s="216">
        <v>260965</v>
      </c>
    </row>
    <row r="12" spans="1:6" s="32" customFormat="1" ht="18.75">
      <c r="A12" s="50"/>
      <c r="B12" s="203" t="s">
        <v>214</v>
      </c>
      <c r="C12" s="217"/>
      <c r="D12" s="217"/>
      <c r="E12" s="217"/>
    </row>
    <row r="13" spans="1:6" s="32" customFormat="1" ht="18.75">
      <c r="A13" s="195" t="s">
        <v>12</v>
      </c>
      <c r="B13" s="204" t="s">
        <v>88</v>
      </c>
      <c r="C13" s="218">
        <v>132126</v>
      </c>
      <c r="D13" s="218">
        <v>116126</v>
      </c>
      <c r="E13" s="218">
        <v>16000</v>
      </c>
    </row>
    <row r="14" spans="1:6" s="32" customFormat="1" ht="18.75">
      <c r="A14" s="195" t="s">
        <v>12</v>
      </c>
      <c r="B14" s="204" t="s">
        <v>89</v>
      </c>
      <c r="C14" s="218">
        <v>24658</v>
      </c>
      <c r="D14" s="218">
        <v>24658</v>
      </c>
      <c r="E14" s="218"/>
    </row>
    <row r="15" spans="1:6" s="32" customFormat="1" ht="18.75">
      <c r="A15" s="195"/>
      <c r="B15" s="203" t="s">
        <v>215</v>
      </c>
      <c r="C15" s="217">
        <v>769420</v>
      </c>
      <c r="D15" s="217">
        <v>508455</v>
      </c>
      <c r="E15" s="217">
        <v>260965</v>
      </c>
    </row>
    <row r="16" spans="1:6" s="32" customFormat="1" ht="18.75">
      <c r="A16" s="26" t="s">
        <v>12</v>
      </c>
      <c r="B16" s="196" t="s">
        <v>216</v>
      </c>
      <c r="C16" s="213">
        <v>540920</v>
      </c>
      <c r="D16" s="213">
        <v>379705</v>
      </c>
      <c r="E16" s="213">
        <v>161215</v>
      </c>
    </row>
    <row r="17" spans="1:5" s="32" customFormat="1" ht="18.75">
      <c r="A17" s="24" t="s">
        <v>12</v>
      </c>
      <c r="B17" s="204" t="s">
        <v>85</v>
      </c>
      <c r="C17" s="218">
        <v>142500</v>
      </c>
      <c r="D17" s="218">
        <v>42750</v>
      </c>
      <c r="E17" s="218">
        <v>99750</v>
      </c>
    </row>
    <row r="18" spans="1:5" s="32" customFormat="1" ht="18.75">
      <c r="A18" s="24" t="s">
        <v>12</v>
      </c>
      <c r="B18" s="204" t="s">
        <v>86</v>
      </c>
      <c r="C18" s="218">
        <v>26000</v>
      </c>
      <c r="D18" s="218">
        <v>26000</v>
      </c>
      <c r="E18" s="218"/>
    </row>
    <row r="19" spans="1:5" s="32" customFormat="1" ht="32.25">
      <c r="A19" s="24" t="s">
        <v>12</v>
      </c>
      <c r="B19" s="204" t="s">
        <v>217</v>
      </c>
      <c r="C19" s="218">
        <v>60000</v>
      </c>
      <c r="D19" s="218">
        <v>60000</v>
      </c>
      <c r="E19" s="218"/>
    </row>
    <row r="20" spans="1:5" s="15" customFormat="1" ht="18.75">
      <c r="A20" s="16" t="s">
        <v>10</v>
      </c>
      <c r="B20" s="63" t="s">
        <v>24</v>
      </c>
      <c r="C20" s="215">
        <v>4924629</v>
      </c>
      <c r="D20" s="215">
        <v>1673671</v>
      </c>
      <c r="E20" s="215">
        <v>3250958</v>
      </c>
    </row>
    <row r="21" spans="1:5" s="15" customFormat="1" ht="18.75">
      <c r="A21" s="16"/>
      <c r="B21" s="204" t="s">
        <v>87</v>
      </c>
      <c r="C21" s="218"/>
      <c r="D21" s="218"/>
      <c r="E21" s="218"/>
    </row>
    <row r="22" spans="1:5" s="15" customFormat="1" ht="18.75">
      <c r="A22" s="61">
        <v>1</v>
      </c>
      <c r="B22" s="203" t="s">
        <v>88</v>
      </c>
      <c r="C22" s="217">
        <v>2244944</v>
      </c>
      <c r="D22" s="217">
        <v>320331</v>
      </c>
      <c r="E22" s="217">
        <v>1924613</v>
      </c>
    </row>
    <row r="23" spans="1:5" s="15" customFormat="1" ht="18.75">
      <c r="A23" s="61">
        <v>2</v>
      </c>
      <c r="B23" s="203" t="s">
        <v>89</v>
      </c>
      <c r="C23" s="217">
        <v>8263</v>
      </c>
      <c r="D23" s="217">
        <v>8263</v>
      </c>
      <c r="E23" s="217"/>
    </row>
    <row r="24" spans="1:5" s="15" customFormat="1" ht="32.25">
      <c r="A24" s="62" t="s">
        <v>15</v>
      </c>
      <c r="B24" s="63" t="s">
        <v>25</v>
      </c>
      <c r="C24" s="215">
        <v>300</v>
      </c>
      <c r="D24" s="215">
        <v>300</v>
      </c>
      <c r="E24" s="215"/>
    </row>
    <row r="25" spans="1:5" s="15" customFormat="1" ht="18.75">
      <c r="A25" s="16" t="s">
        <v>16</v>
      </c>
      <c r="B25" s="63" t="s">
        <v>26</v>
      </c>
      <c r="C25" s="215">
        <v>1000</v>
      </c>
      <c r="D25" s="215">
        <v>1000</v>
      </c>
      <c r="E25" s="215"/>
    </row>
    <row r="26" spans="1:5" s="15" customFormat="1" ht="18.75">
      <c r="A26" s="16" t="s">
        <v>18</v>
      </c>
      <c r="B26" s="63" t="s">
        <v>27</v>
      </c>
      <c r="C26" s="215">
        <v>110770</v>
      </c>
      <c r="D26" s="215">
        <v>67596</v>
      </c>
      <c r="E26" s="215">
        <v>43174</v>
      </c>
    </row>
    <row r="27" spans="1:5" s="15" customFormat="1" ht="48">
      <c r="A27" s="16" t="s">
        <v>90</v>
      </c>
      <c r="B27" s="205" t="s">
        <v>218</v>
      </c>
      <c r="C27" s="219">
        <v>44970</v>
      </c>
      <c r="D27" s="219">
        <v>44970</v>
      </c>
      <c r="E27" s="219"/>
    </row>
    <row r="28" spans="1:5" s="15" customFormat="1" ht="18.75">
      <c r="A28" s="16" t="s">
        <v>20</v>
      </c>
      <c r="B28" s="205" t="s">
        <v>219</v>
      </c>
      <c r="C28" s="219">
        <v>68700</v>
      </c>
      <c r="D28" s="219">
        <v>68700</v>
      </c>
      <c r="E28" s="219"/>
    </row>
    <row r="29" spans="1:5" s="15" customFormat="1" ht="18.75">
      <c r="A29" s="16" t="s">
        <v>31</v>
      </c>
      <c r="B29" s="206" t="s">
        <v>91</v>
      </c>
      <c r="C29" s="220">
        <v>1798986</v>
      </c>
      <c r="D29" s="220">
        <v>1729981</v>
      </c>
      <c r="E29" s="220">
        <v>69005</v>
      </c>
    </row>
    <row r="30" spans="1:5" s="15" customFormat="1" ht="18.75">
      <c r="A30" s="16" t="s">
        <v>8</v>
      </c>
      <c r="B30" s="63" t="s">
        <v>29</v>
      </c>
      <c r="C30" s="215">
        <v>450419</v>
      </c>
      <c r="D30" s="215">
        <v>450419</v>
      </c>
      <c r="E30" s="215">
        <v>0</v>
      </c>
    </row>
    <row r="31" spans="1:5" s="15" customFormat="1" ht="32.25">
      <c r="A31" s="50"/>
      <c r="B31" s="39" t="s">
        <v>220</v>
      </c>
      <c r="C31" s="216">
        <v>158300</v>
      </c>
      <c r="D31" s="216">
        <v>158300</v>
      </c>
      <c r="E31" s="216"/>
    </row>
    <row r="32" spans="1:5" s="15" customFormat="1" ht="32.25">
      <c r="A32" s="50"/>
      <c r="B32" s="39" t="s">
        <v>221</v>
      </c>
      <c r="C32" s="216">
        <v>392119</v>
      </c>
      <c r="D32" s="216">
        <v>292119</v>
      </c>
      <c r="E32" s="216"/>
    </row>
    <row r="33" spans="1:5" s="15" customFormat="1" ht="18.75">
      <c r="A33" s="16" t="s">
        <v>10</v>
      </c>
      <c r="B33" s="63" t="s">
        <v>30</v>
      </c>
      <c r="C33" s="215">
        <v>1348597</v>
      </c>
      <c r="D33" s="215">
        <v>1279562</v>
      </c>
      <c r="E33" s="215">
        <v>69005</v>
      </c>
    </row>
    <row r="34" spans="1:5" s="15" customFormat="1" ht="18.75">
      <c r="A34" s="16">
        <v>1</v>
      </c>
      <c r="B34" s="205" t="s">
        <v>222</v>
      </c>
      <c r="C34" s="216">
        <v>1198265</v>
      </c>
      <c r="D34" s="216">
        <v>1198265</v>
      </c>
      <c r="E34" s="216"/>
    </row>
    <row r="35" spans="1:5" s="15" customFormat="1" ht="18.75">
      <c r="A35" s="197">
        <v>2</v>
      </c>
      <c r="B35" s="212" t="s">
        <v>223</v>
      </c>
      <c r="C35" s="221">
        <v>150302</v>
      </c>
      <c r="D35" s="221">
        <v>81297</v>
      </c>
      <c r="E35" s="221">
        <v>69005</v>
      </c>
    </row>
    <row r="36" spans="1:5" s="15" customFormat="1" ht="18.75">
      <c r="A36" s="198" t="s">
        <v>224</v>
      </c>
      <c r="B36" s="207" t="s">
        <v>225</v>
      </c>
      <c r="C36" s="222">
        <v>600</v>
      </c>
      <c r="D36" s="222">
        <v>600</v>
      </c>
      <c r="E36" s="222"/>
    </row>
    <row r="37" spans="1:5" s="15" customFormat="1" ht="18.75">
      <c r="A37" s="198" t="s">
        <v>240</v>
      </c>
      <c r="B37" s="207" t="s">
        <v>226</v>
      </c>
      <c r="C37" s="222">
        <v>480</v>
      </c>
      <c r="D37" s="222">
        <v>480</v>
      </c>
      <c r="E37" s="222"/>
    </row>
    <row r="38" spans="1:5" s="15" customFormat="1" ht="18.75">
      <c r="A38" s="198" t="s">
        <v>241</v>
      </c>
      <c r="B38" s="207" t="s">
        <v>227</v>
      </c>
      <c r="C38" s="222">
        <v>90</v>
      </c>
      <c r="D38" s="222">
        <v>90</v>
      </c>
      <c r="E38" s="222"/>
    </row>
    <row r="39" spans="1:5" s="15" customFormat="1" ht="32.25">
      <c r="A39" s="198" t="s">
        <v>242</v>
      </c>
      <c r="B39" s="207" t="s">
        <v>228</v>
      </c>
      <c r="C39" s="222">
        <v>587</v>
      </c>
      <c r="D39" s="222">
        <v>587</v>
      </c>
      <c r="E39" s="222"/>
    </row>
    <row r="40" spans="1:5" s="15" customFormat="1" ht="32.25">
      <c r="A40" s="198" t="s">
        <v>243</v>
      </c>
      <c r="B40" s="207" t="s">
        <v>246</v>
      </c>
      <c r="C40" s="222">
        <v>23170</v>
      </c>
      <c r="D40" s="222">
        <v>3854</v>
      </c>
      <c r="E40" s="222">
        <v>19316</v>
      </c>
    </row>
    <row r="41" spans="1:5" s="15" customFormat="1" ht="18.75">
      <c r="A41" s="198" t="s">
        <v>244</v>
      </c>
      <c r="B41" s="207" t="s">
        <v>229</v>
      </c>
      <c r="C41" s="222">
        <v>10000</v>
      </c>
      <c r="D41" s="222">
        <v>10000</v>
      </c>
      <c r="E41" s="222"/>
    </row>
    <row r="42" spans="1:5" s="15" customFormat="1" ht="18.75">
      <c r="A42" s="198" t="s">
        <v>245</v>
      </c>
      <c r="B42" s="207" t="s">
        <v>230</v>
      </c>
      <c r="C42" s="222">
        <v>16846</v>
      </c>
      <c r="D42" s="222">
        <v>16846</v>
      </c>
      <c r="E42" s="222">
        <v>0</v>
      </c>
    </row>
    <row r="43" spans="1:5" s="15" customFormat="1" ht="32.25">
      <c r="A43" s="199" t="s">
        <v>12</v>
      </c>
      <c r="B43" s="208" t="s">
        <v>231</v>
      </c>
      <c r="C43" s="223">
        <v>3535</v>
      </c>
      <c r="D43" s="223">
        <v>3535</v>
      </c>
      <c r="E43" s="223"/>
    </row>
    <row r="44" spans="1:5" s="15" customFormat="1" ht="18.75">
      <c r="A44" s="199" t="s">
        <v>12</v>
      </c>
      <c r="B44" s="208" t="s">
        <v>232</v>
      </c>
      <c r="C44" s="223">
        <v>1298</v>
      </c>
      <c r="D44" s="223">
        <v>1298</v>
      </c>
      <c r="E44" s="223"/>
    </row>
    <row r="45" spans="1:5" s="15" customFormat="1" ht="18.75">
      <c r="A45" s="199" t="s">
        <v>12</v>
      </c>
      <c r="B45" s="208" t="s">
        <v>233</v>
      </c>
      <c r="C45" s="223">
        <v>8703</v>
      </c>
      <c r="D45" s="223">
        <v>8703</v>
      </c>
      <c r="E45" s="223"/>
    </row>
    <row r="46" spans="1:5" s="15" customFormat="1" ht="18.75">
      <c r="A46" s="199" t="s">
        <v>12</v>
      </c>
      <c r="B46" s="208" t="s">
        <v>234</v>
      </c>
      <c r="C46" s="223">
        <v>1590</v>
      </c>
      <c r="D46" s="223">
        <v>1590</v>
      </c>
      <c r="E46" s="223"/>
    </row>
    <row r="47" spans="1:5" s="15" customFormat="1" ht="32.25">
      <c r="A47" s="199" t="s">
        <v>12</v>
      </c>
      <c r="B47" s="208" t="s">
        <v>235</v>
      </c>
      <c r="C47" s="223">
        <v>1720</v>
      </c>
      <c r="D47" s="223">
        <v>1720</v>
      </c>
      <c r="E47" s="223"/>
    </row>
    <row r="48" spans="1:5" s="15" customFormat="1" ht="18.75">
      <c r="A48" s="198" t="s">
        <v>247</v>
      </c>
      <c r="B48" s="207" t="s">
        <v>236</v>
      </c>
      <c r="C48" s="222">
        <v>48840</v>
      </c>
      <c r="D48" s="222">
        <v>48840</v>
      </c>
      <c r="E48" s="222"/>
    </row>
    <row r="49" spans="1:5" s="15" customFormat="1" ht="32.25">
      <c r="A49" s="198" t="s">
        <v>248</v>
      </c>
      <c r="B49" s="207" t="s">
        <v>237</v>
      </c>
      <c r="C49" s="222">
        <v>19519</v>
      </c>
      <c r="D49" s="222"/>
      <c r="E49" s="222">
        <v>19519</v>
      </c>
    </row>
    <row r="50" spans="1:5" s="15" customFormat="1" ht="32.25">
      <c r="A50" s="198" t="s">
        <v>249</v>
      </c>
      <c r="B50" s="207" t="s">
        <v>238</v>
      </c>
      <c r="C50" s="222">
        <v>30170</v>
      </c>
      <c r="D50" s="222"/>
      <c r="E50" s="222">
        <v>30170</v>
      </c>
    </row>
    <row r="51" spans="1:5" s="15" customFormat="1" ht="32.25">
      <c r="A51" s="54" t="s">
        <v>33</v>
      </c>
      <c r="B51" s="209" t="s">
        <v>239</v>
      </c>
      <c r="C51" s="224">
        <v>10000</v>
      </c>
      <c r="D51" s="224">
        <v>10000</v>
      </c>
      <c r="E51" s="224"/>
    </row>
    <row r="52" spans="1:5" ht="18.75">
      <c r="A52" s="15"/>
      <c r="B52" s="210"/>
      <c r="C52" s="15"/>
      <c r="D52" s="15"/>
      <c r="E52" s="15"/>
    </row>
    <row r="53" spans="1:5" ht="18.75">
      <c r="A53" s="15"/>
      <c r="B53" s="210"/>
      <c r="C53" s="15"/>
      <c r="D53" s="15"/>
      <c r="E53" s="15"/>
    </row>
    <row r="54" spans="1:5" ht="18.75">
      <c r="A54" s="15"/>
      <c r="B54" s="210"/>
      <c r="C54" s="15"/>
      <c r="D54" s="15"/>
      <c r="E54" s="15"/>
    </row>
    <row r="55" spans="1:5" ht="18.75">
      <c r="A55" s="15"/>
      <c r="B55" s="210"/>
      <c r="C55" s="15"/>
      <c r="D55" s="15"/>
      <c r="E55" s="15"/>
    </row>
  </sheetData>
  <mergeCells count="6">
    <mergeCell ref="A5:A7"/>
    <mergeCell ref="B5:B7"/>
    <mergeCell ref="C5:C7"/>
    <mergeCell ref="D5:E5"/>
    <mergeCell ref="D6:D7"/>
    <mergeCell ref="E6:E7"/>
  </mergeCells>
  <printOptions horizontalCentered="1"/>
  <pageMargins left="0.23622047244094491" right="0.23622047244094491" top="0.51181102362204722" bottom="0.23622047244094491" header="0" footer="0.15748031496062992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1"/>
  <sheetViews>
    <sheetView topLeftCell="A22" workbookViewId="0">
      <selection activeCell="B23" sqref="B23"/>
    </sheetView>
  </sheetViews>
  <sheetFormatPr defaultRowHeight="16.5"/>
  <cols>
    <col min="1" max="1" width="9" style="65" customWidth="1"/>
    <col min="2" max="2" width="62.28515625" style="65" customWidth="1"/>
    <col min="3" max="3" width="21.42578125" style="88" customWidth="1"/>
    <col min="4" max="16384" width="9.140625" style="65"/>
  </cols>
  <sheetData>
    <row r="1" spans="1:3">
      <c r="A1" s="1" t="s">
        <v>186</v>
      </c>
      <c r="C1" s="66" t="s">
        <v>92</v>
      </c>
    </row>
    <row r="2" spans="1:3">
      <c r="A2" s="67"/>
      <c r="C2" s="68"/>
    </row>
    <row r="3" spans="1:3">
      <c r="A3" s="248" t="s">
        <v>190</v>
      </c>
      <c r="B3" s="248"/>
      <c r="C3" s="248"/>
    </row>
    <row r="4" spans="1:3">
      <c r="A4" s="249" t="s">
        <v>1</v>
      </c>
      <c r="B4" s="249"/>
      <c r="C4" s="249"/>
    </row>
    <row r="5" spans="1:3">
      <c r="A5" s="69"/>
      <c r="B5" s="70"/>
      <c r="C5" s="71" t="s">
        <v>2</v>
      </c>
    </row>
    <row r="6" spans="1:3" s="74" customFormat="1" ht="36" customHeight="1">
      <c r="A6" s="72" t="s">
        <v>3</v>
      </c>
      <c r="B6" s="72" t="s">
        <v>4</v>
      </c>
      <c r="C6" s="73" t="s">
        <v>5</v>
      </c>
    </row>
    <row r="7" spans="1:3" s="76" customFormat="1" ht="18" customHeight="1">
      <c r="A7" s="75"/>
      <c r="B7" s="75" t="s">
        <v>21</v>
      </c>
      <c r="C7" s="227">
        <v>7343975</v>
      </c>
    </row>
    <row r="8" spans="1:3" s="76" customFormat="1" ht="18" customHeight="1">
      <c r="A8" s="77" t="s">
        <v>6</v>
      </c>
      <c r="B8" s="78" t="s">
        <v>250</v>
      </c>
      <c r="C8" s="228">
        <v>3239302</v>
      </c>
    </row>
    <row r="9" spans="1:3" s="76" customFormat="1" ht="18" customHeight="1">
      <c r="A9" s="77" t="s">
        <v>20</v>
      </c>
      <c r="B9" s="78" t="s">
        <v>93</v>
      </c>
      <c r="C9" s="228">
        <v>2295992</v>
      </c>
    </row>
    <row r="10" spans="1:3" s="76" customFormat="1" ht="18" customHeight="1">
      <c r="A10" s="77" t="s">
        <v>8</v>
      </c>
      <c r="B10" s="79" t="s">
        <v>83</v>
      </c>
      <c r="C10" s="228">
        <v>508455</v>
      </c>
    </row>
    <row r="11" spans="1:3" s="76" customFormat="1" ht="18" customHeight="1">
      <c r="A11" s="80">
        <v>1</v>
      </c>
      <c r="B11" s="81" t="s">
        <v>84</v>
      </c>
      <c r="C11" s="218">
        <v>508455</v>
      </c>
    </row>
    <row r="12" spans="1:3" s="76" customFormat="1" ht="18" customHeight="1">
      <c r="A12" s="82" t="s">
        <v>94</v>
      </c>
      <c r="B12" s="83" t="s">
        <v>88</v>
      </c>
      <c r="C12" s="229">
        <v>116126</v>
      </c>
    </row>
    <row r="13" spans="1:3" s="76" customFormat="1" ht="18" customHeight="1">
      <c r="A13" s="82" t="s">
        <v>95</v>
      </c>
      <c r="B13" s="83" t="s">
        <v>89</v>
      </c>
      <c r="C13" s="229">
        <v>24658</v>
      </c>
    </row>
    <row r="14" spans="1:3" s="76" customFormat="1" ht="18" customHeight="1">
      <c r="A14" s="82" t="s">
        <v>96</v>
      </c>
      <c r="B14" s="83" t="s">
        <v>97</v>
      </c>
      <c r="C14" s="229">
        <v>9260</v>
      </c>
    </row>
    <row r="15" spans="1:3" s="76" customFormat="1" ht="18" customHeight="1">
      <c r="A15" s="82" t="s">
        <v>98</v>
      </c>
      <c r="B15" s="83" t="s">
        <v>99</v>
      </c>
      <c r="C15" s="229">
        <v>7921</v>
      </c>
    </row>
    <row r="16" spans="1:3" s="76" customFormat="1" ht="18" customHeight="1">
      <c r="A16" s="82" t="s">
        <v>100</v>
      </c>
      <c r="B16" s="83" t="s">
        <v>101</v>
      </c>
      <c r="C16" s="229">
        <v>878</v>
      </c>
    </row>
    <row r="17" spans="1:3" s="76" customFormat="1" ht="18" customHeight="1">
      <c r="A17" s="82" t="s">
        <v>102</v>
      </c>
      <c r="B17" s="83" t="s">
        <v>103</v>
      </c>
      <c r="C17" s="229">
        <v>3000</v>
      </c>
    </row>
    <row r="18" spans="1:3" s="76" customFormat="1" ht="18" customHeight="1">
      <c r="A18" s="82" t="s">
        <v>104</v>
      </c>
      <c r="B18" s="83" t="s">
        <v>105</v>
      </c>
      <c r="C18" s="229">
        <v>7000</v>
      </c>
    </row>
    <row r="19" spans="1:3" s="76" customFormat="1" ht="18" customHeight="1">
      <c r="A19" s="82" t="s">
        <v>106</v>
      </c>
      <c r="B19" s="83" t="s">
        <v>107</v>
      </c>
      <c r="C19" s="229">
        <v>177119</v>
      </c>
    </row>
    <row r="20" spans="1:3" s="76" customFormat="1" ht="18" customHeight="1">
      <c r="A20" s="82" t="s">
        <v>108</v>
      </c>
      <c r="B20" s="83" t="s">
        <v>109</v>
      </c>
      <c r="C20" s="229">
        <v>17373</v>
      </c>
    </row>
    <row r="21" spans="1:3" s="76" customFormat="1" ht="18" customHeight="1">
      <c r="A21" s="82" t="s">
        <v>110</v>
      </c>
      <c r="B21" s="83" t="s">
        <v>111</v>
      </c>
      <c r="C21" s="229">
        <v>1124</v>
      </c>
    </row>
    <row r="22" spans="1:3" ht="18" customHeight="1">
      <c r="A22" s="77" t="s">
        <v>10</v>
      </c>
      <c r="B22" s="79" t="s">
        <v>24</v>
      </c>
      <c r="C22" s="228">
        <v>1673671</v>
      </c>
    </row>
    <row r="23" spans="1:3" ht="18" customHeight="1">
      <c r="A23" s="77"/>
      <c r="B23" s="85" t="s">
        <v>87</v>
      </c>
      <c r="C23" s="228"/>
    </row>
    <row r="24" spans="1:3" ht="18" customHeight="1">
      <c r="A24" s="84">
        <v>1</v>
      </c>
      <c r="B24" s="83" t="s">
        <v>88</v>
      </c>
      <c r="C24" s="229">
        <v>320331</v>
      </c>
    </row>
    <row r="25" spans="1:3" ht="18" customHeight="1">
      <c r="A25" s="84">
        <f t="shared" ref="A25:A33" si="0">+A24+1</f>
        <v>2</v>
      </c>
      <c r="B25" s="83" t="s">
        <v>89</v>
      </c>
      <c r="C25" s="229">
        <v>8263</v>
      </c>
    </row>
    <row r="26" spans="1:3" ht="18" customHeight="1">
      <c r="A26" s="84">
        <f>+A25+1</f>
        <v>3</v>
      </c>
      <c r="B26" s="83" t="s">
        <v>97</v>
      </c>
      <c r="C26" s="229">
        <v>642113</v>
      </c>
    </row>
    <row r="27" spans="1:3" ht="18" customHeight="1">
      <c r="A27" s="84">
        <f t="shared" si="0"/>
        <v>4</v>
      </c>
      <c r="B27" s="83" t="s">
        <v>99</v>
      </c>
      <c r="C27" s="229">
        <v>30064</v>
      </c>
    </row>
    <row r="28" spans="1:3" ht="18" customHeight="1">
      <c r="A28" s="84">
        <f t="shared" si="0"/>
        <v>5</v>
      </c>
      <c r="B28" s="83" t="s">
        <v>101</v>
      </c>
      <c r="C28" s="229">
        <v>18806</v>
      </c>
    </row>
    <row r="29" spans="1:3" ht="18" customHeight="1">
      <c r="A29" s="84">
        <f t="shared" si="0"/>
        <v>6</v>
      </c>
      <c r="B29" s="83" t="s">
        <v>103</v>
      </c>
      <c r="C29" s="229">
        <v>8496</v>
      </c>
    </row>
    <row r="30" spans="1:3" ht="18" customHeight="1">
      <c r="A30" s="84">
        <f t="shared" si="0"/>
        <v>7</v>
      </c>
      <c r="B30" s="83" t="s">
        <v>105</v>
      </c>
      <c r="C30" s="229">
        <v>5854</v>
      </c>
    </row>
    <row r="31" spans="1:3" ht="18" customHeight="1">
      <c r="A31" s="84">
        <f t="shared" si="0"/>
        <v>8</v>
      </c>
      <c r="B31" s="83" t="s">
        <v>107</v>
      </c>
      <c r="C31" s="229">
        <v>161702</v>
      </c>
    </row>
    <row r="32" spans="1:3" ht="18" customHeight="1">
      <c r="A32" s="84">
        <f t="shared" si="0"/>
        <v>9</v>
      </c>
      <c r="B32" s="83" t="s">
        <v>109</v>
      </c>
      <c r="C32" s="229">
        <v>330874</v>
      </c>
    </row>
    <row r="33" spans="1:3" ht="18" customHeight="1">
      <c r="A33" s="84">
        <f t="shared" si="0"/>
        <v>10</v>
      </c>
      <c r="B33" s="83" t="s">
        <v>111</v>
      </c>
      <c r="C33" s="229">
        <v>17461</v>
      </c>
    </row>
    <row r="34" spans="1:3" ht="18" customHeight="1">
      <c r="A34" s="77" t="s">
        <v>15</v>
      </c>
      <c r="B34" s="79" t="s">
        <v>25</v>
      </c>
      <c r="C34" s="228">
        <v>300</v>
      </c>
    </row>
    <row r="35" spans="1:3" ht="18" customHeight="1">
      <c r="A35" s="77" t="s">
        <v>16</v>
      </c>
      <c r="B35" s="79" t="s">
        <v>26</v>
      </c>
      <c r="C35" s="228">
        <v>100</v>
      </c>
    </row>
    <row r="36" spans="1:3" s="76" customFormat="1" ht="18" customHeight="1">
      <c r="A36" s="77" t="s">
        <v>18</v>
      </c>
      <c r="B36" s="79" t="s">
        <v>27</v>
      </c>
      <c r="C36" s="228">
        <v>67596</v>
      </c>
    </row>
    <row r="37" spans="1:3" s="76" customFormat="1" ht="31.5">
      <c r="A37" s="77" t="s">
        <v>90</v>
      </c>
      <c r="B37" s="79" t="s">
        <v>251</v>
      </c>
      <c r="C37" s="228">
        <v>44970</v>
      </c>
    </row>
    <row r="38" spans="1:3" s="76" customFormat="1" ht="31.5">
      <c r="A38" s="225" t="s">
        <v>31</v>
      </c>
      <c r="B38" s="226" t="s">
        <v>239</v>
      </c>
      <c r="C38" s="230">
        <v>10000</v>
      </c>
    </row>
    <row r="39" spans="1:3" s="76" customFormat="1">
      <c r="A39" s="225" t="s">
        <v>33</v>
      </c>
      <c r="B39" s="226" t="s">
        <v>219</v>
      </c>
      <c r="C39" s="230">
        <v>68700</v>
      </c>
    </row>
    <row r="40" spans="1:3" s="76" customFormat="1">
      <c r="A40" s="225" t="s">
        <v>254</v>
      </c>
      <c r="B40" s="226" t="s">
        <v>252</v>
      </c>
      <c r="C40" s="230">
        <v>450419</v>
      </c>
    </row>
    <row r="41" spans="1:3" ht="18" customHeight="1">
      <c r="A41" s="86" t="s">
        <v>255</v>
      </c>
      <c r="B41" s="87" t="s">
        <v>253</v>
      </c>
      <c r="C41" s="231">
        <v>1279562</v>
      </c>
    </row>
  </sheetData>
  <mergeCells count="2">
    <mergeCell ref="A3:C3"/>
    <mergeCell ref="A4:C4"/>
  </mergeCells>
  <printOptions horizontalCentered="1"/>
  <pageMargins left="0.31496062992125984" right="0.31496062992125984" top="0.51181102362204722" bottom="0.46" header="0" footer="0"/>
  <pageSetup paperSize="9"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7"/>
  <sheetViews>
    <sheetView topLeftCell="A19" workbookViewId="0">
      <selection activeCell="E32" sqref="E11:E32"/>
    </sheetView>
  </sheetViews>
  <sheetFormatPr defaultColWidth="10" defaultRowHeight="15.75"/>
  <cols>
    <col min="1" max="1" width="5.28515625" style="4" customWidth="1"/>
    <col min="2" max="2" width="29.7109375" style="4" customWidth="1"/>
    <col min="3" max="13" width="10.7109375" style="4" customWidth="1"/>
    <col min="14" max="18" width="8.85546875" style="4" customWidth="1"/>
    <col min="19" max="16384" width="10" style="4"/>
  </cols>
  <sheetData>
    <row r="1" spans="1:18" ht="21" customHeight="1">
      <c r="A1" s="58" t="s">
        <v>186</v>
      </c>
      <c r="B1" s="58"/>
      <c r="C1" s="89"/>
      <c r="D1" s="90"/>
      <c r="E1" s="33"/>
      <c r="F1" s="6"/>
      <c r="G1" s="6"/>
      <c r="H1" s="6"/>
      <c r="I1" s="6"/>
      <c r="J1" s="33"/>
      <c r="K1" s="6"/>
      <c r="L1" s="6"/>
      <c r="M1" s="3" t="s">
        <v>112</v>
      </c>
      <c r="N1" s="6"/>
      <c r="O1" s="6"/>
      <c r="Q1" s="58"/>
    </row>
    <row r="2" spans="1:18" ht="3" customHeight="1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21" customHeight="1">
      <c r="A3" s="250" t="s">
        <v>191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34"/>
      <c r="O3" s="34"/>
      <c r="P3" s="34"/>
      <c r="Q3" s="34"/>
      <c r="R3" s="34"/>
    </row>
    <row r="4" spans="1:18" ht="18" customHeight="1">
      <c r="A4" s="232" t="s">
        <v>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7"/>
      <c r="O4" s="7"/>
      <c r="P4" s="7"/>
      <c r="Q4" s="7"/>
      <c r="R4" s="7"/>
    </row>
    <row r="5" spans="1:18" ht="6.75" customHeight="1">
      <c r="A5" s="35"/>
      <c r="B5" s="3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9.5" customHeight="1">
      <c r="A6" s="8"/>
      <c r="B6" s="8"/>
      <c r="C6" s="15"/>
      <c r="D6" s="15"/>
      <c r="E6" s="251"/>
      <c r="F6" s="251"/>
      <c r="G6" s="91"/>
      <c r="H6" s="91"/>
      <c r="I6" s="15"/>
      <c r="J6" s="251"/>
      <c r="K6" s="251"/>
      <c r="L6" s="15"/>
      <c r="M6" s="9" t="s">
        <v>2</v>
      </c>
      <c r="N6" s="15"/>
      <c r="O6" s="15"/>
      <c r="Q6" s="92"/>
      <c r="R6" s="9"/>
    </row>
    <row r="7" spans="1:18" s="93" customFormat="1" ht="27.75" customHeight="1">
      <c r="A7" s="252" t="s">
        <v>3</v>
      </c>
      <c r="B7" s="252" t="s">
        <v>113</v>
      </c>
      <c r="C7" s="252" t="s">
        <v>114</v>
      </c>
      <c r="D7" s="252" t="s">
        <v>115</v>
      </c>
      <c r="E7" s="254" t="s">
        <v>116</v>
      </c>
      <c r="F7" s="254" t="s">
        <v>117</v>
      </c>
      <c r="G7" s="255" t="s">
        <v>118</v>
      </c>
      <c r="H7" s="255" t="s">
        <v>119</v>
      </c>
      <c r="I7" s="256" t="s">
        <v>120</v>
      </c>
      <c r="J7" s="257" t="s">
        <v>121</v>
      </c>
      <c r="K7" s="257"/>
      <c r="L7" s="257"/>
      <c r="M7" s="256" t="s">
        <v>122</v>
      </c>
    </row>
    <row r="8" spans="1:18" s="95" customFormat="1" ht="94.9" customHeight="1">
      <c r="A8" s="253"/>
      <c r="B8" s="253"/>
      <c r="C8" s="253"/>
      <c r="D8" s="253"/>
      <c r="E8" s="254"/>
      <c r="F8" s="254"/>
      <c r="G8" s="255"/>
      <c r="H8" s="255"/>
      <c r="I8" s="256"/>
      <c r="J8" s="94" t="s">
        <v>123</v>
      </c>
      <c r="K8" s="94" t="s">
        <v>124</v>
      </c>
      <c r="L8" s="94" t="s">
        <v>125</v>
      </c>
      <c r="M8" s="256"/>
    </row>
    <row r="9" spans="1:18" s="99" customFormat="1" ht="17.25" customHeight="1">
      <c r="A9" s="96" t="s">
        <v>6</v>
      </c>
      <c r="B9" s="96" t="s">
        <v>20</v>
      </c>
      <c r="C9" s="96">
        <v>1</v>
      </c>
      <c r="D9" s="96">
        <v>2</v>
      </c>
      <c r="E9" s="96">
        <v>3</v>
      </c>
      <c r="F9" s="96">
        <v>4</v>
      </c>
      <c r="G9" s="96">
        <v>5</v>
      </c>
      <c r="H9" s="96">
        <v>6</v>
      </c>
      <c r="I9" s="97">
        <v>7</v>
      </c>
      <c r="J9" s="97">
        <v>8</v>
      </c>
      <c r="K9" s="97">
        <v>9</v>
      </c>
      <c r="L9" s="97">
        <v>10</v>
      </c>
      <c r="M9" s="98">
        <v>11</v>
      </c>
    </row>
    <row r="10" spans="1:18" s="109" customFormat="1" ht="19.899999999999999" customHeight="1">
      <c r="A10" s="105"/>
      <c r="B10" s="106" t="s">
        <v>277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8"/>
    </row>
    <row r="11" spans="1:18" s="93" customFormat="1" ht="18.75" customHeight="1">
      <c r="A11" s="110">
        <v>1</v>
      </c>
      <c r="B11" s="111" t="s">
        <v>256</v>
      </c>
      <c r="C11" s="303">
        <f>D11+E11</f>
        <v>12498</v>
      </c>
      <c r="D11" s="303"/>
      <c r="E11" s="303">
        <v>12498</v>
      </c>
      <c r="F11" s="303"/>
      <c r="G11" s="303"/>
      <c r="H11" s="303"/>
      <c r="I11" s="303"/>
      <c r="J11" s="303"/>
      <c r="K11" s="303"/>
      <c r="L11" s="303"/>
      <c r="M11" s="303"/>
    </row>
    <row r="12" spans="1:18" s="93" customFormat="1" ht="18.75" customHeight="1">
      <c r="A12" s="110">
        <f>A11+1</f>
        <v>2</v>
      </c>
      <c r="B12" s="111" t="s">
        <v>257</v>
      </c>
      <c r="C12" s="303">
        <f t="shared" ref="C12:C32" si="0">D12+E12</f>
        <v>20081</v>
      </c>
      <c r="D12" s="303"/>
      <c r="E12" s="303">
        <v>20081</v>
      </c>
      <c r="F12" s="303"/>
      <c r="G12" s="303"/>
      <c r="H12" s="303"/>
      <c r="I12" s="303"/>
      <c r="J12" s="303"/>
      <c r="K12" s="303"/>
      <c r="L12" s="303"/>
      <c r="M12" s="303"/>
    </row>
    <row r="13" spans="1:18" s="93" customFormat="1" ht="18.75" customHeight="1">
      <c r="A13" s="110">
        <v>3</v>
      </c>
      <c r="B13" s="111" t="s">
        <v>258</v>
      </c>
      <c r="C13" s="303">
        <f t="shared" si="0"/>
        <v>7900</v>
      </c>
      <c r="D13" s="303"/>
      <c r="E13" s="303">
        <v>7900</v>
      </c>
      <c r="F13" s="303"/>
      <c r="G13" s="303"/>
      <c r="H13" s="303"/>
      <c r="I13" s="303"/>
      <c r="J13" s="303"/>
      <c r="K13" s="303"/>
      <c r="L13" s="303"/>
      <c r="M13" s="303"/>
    </row>
    <row r="14" spans="1:18" s="93" customFormat="1" ht="18.75" customHeight="1">
      <c r="A14" s="110">
        <v>4</v>
      </c>
      <c r="B14" s="111" t="s">
        <v>259</v>
      </c>
      <c r="C14" s="303">
        <f t="shared" si="0"/>
        <v>5295</v>
      </c>
      <c r="D14" s="303"/>
      <c r="E14" s="303">
        <v>5295</v>
      </c>
      <c r="F14" s="303"/>
      <c r="G14" s="303"/>
      <c r="H14" s="303"/>
      <c r="I14" s="303"/>
      <c r="J14" s="303"/>
      <c r="K14" s="303"/>
      <c r="L14" s="303"/>
      <c r="M14" s="303"/>
    </row>
    <row r="15" spans="1:18" s="93" customFormat="1" ht="18.75" customHeight="1">
      <c r="A15" s="110">
        <v>5</v>
      </c>
      <c r="B15" s="111" t="s">
        <v>260</v>
      </c>
      <c r="C15" s="303">
        <f t="shared" si="0"/>
        <v>24953</v>
      </c>
      <c r="D15" s="303"/>
      <c r="E15" s="303">
        <v>24953</v>
      </c>
      <c r="F15" s="303"/>
      <c r="G15" s="303"/>
      <c r="H15" s="303"/>
      <c r="I15" s="303"/>
      <c r="J15" s="303"/>
      <c r="K15" s="303"/>
      <c r="L15" s="303"/>
      <c r="M15" s="303"/>
    </row>
    <row r="16" spans="1:18" s="93" customFormat="1" ht="18.75" customHeight="1">
      <c r="A16" s="110">
        <v>6</v>
      </c>
      <c r="B16" s="111" t="s">
        <v>261</v>
      </c>
      <c r="C16" s="303">
        <f t="shared" si="0"/>
        <v>12882</v>
      </c>
      <c r="D16" s="303"/>
      <c r="E16" s="303">
        <v>12882</v>
      </c>
      <c r="F16" s="303"/>
      <c r="G16" s="303"/>
      <c r="H16" s="303"/>
      <c r="I16" s="303"/>
      <c r="J16" s="303"/>
      <c r="K16" s="303"/>
      <c r="L16" s="303"/>
      <c r="M16" s="303"/>
    </row>
    <row r="17" spans="1:13" s="93" customFormat="1" ht="18.75" customHeight="1">
      <c r="A17" s="110">
        <v>7</v>
      </c>
      <c r="B17" s="111" t="s">
        <v>262</v>
      </c>
      <c r="C17" s="303">
        <f t="shared" si="0"/>
        <v>43731</v>
      </c>
      <c r="D17" s="303"/>
      <c r="E17" s="303">
        <v>43731</v>
      </c>
      <c r="F17" s="303"/>
      <c r="G17" s="303"/>
      <c r="H17" s="303"/>
      <c r="I17" s="303"/>
      <c r="J17" s="303"/>
      <c r="K17" s="303"/>
      <c r="L17" s="303"/>
      <c r="M17" s="303"/>
    </row>
    <row r="18" spans="1:13" s="93" customFormat="1" ht="18.75" customHeight="1">
      <c r="A18" s="110">
        <v>8</v>
      </c>
      <c r="B18" s="111" t="s">
        <v>263</v>
      </c>
      <c r="C18" s="303">
        <f t="shared" si="0"/>
        <v>84896</v>
      </c>
      <c r="D18" s="303"/>
      <c r="E18" s="303">
        <v>84896</v>
      </c>
      <c r="F18" s="303"/>
      <c r="G18" s="303"/>
      <c r="H18" s="303"/>
      <c r="I18" s="303"/>
      <c r="J18" s="303"/>
      <c r="K18" s="303"/>
      <c r="L18" s="303"/>
      <c r="M18" s="303"/>
    </row>
    <row r="19" spans="1:13" s="93" customFormat="1" ht="18.75" customHeight="1">
      <c r="A19" s="110">
        <v>9</v>
      </c>
      <c r="B19" s="111" t="s">
        <v>264</v>
      </c>
      <c r="C19" s="303">
        <f t="shared" si="0"/>
        <v>5564</v>
      </c>
      <c r="D19" s="303"/>
      <c r="E19" s="303">
        <v>5564</v>
      </c>
      <c r="F19" s="303"/>
      <c r="G19" s="303"/>
      <c r="H19" s="303"/>
      <c r="I19" s="303"/>
      <c r="J19" s="303"/>
      <c r="K19" s="303"/>
      <c r="L19" s="303"/>
      <c r="M19" s="303"/>
    </row>
    <row r="20" spans="1:13" s="93" customFormat="1" ht="18.75" customHeight="1">
      <c r="A20" s="110">
        <v>10</v>
      </c>
      <c r="B20" s="111" t="s">
        <v>265</v>
      </c>
      <c r="C20" s="303">
        <f t="shared" si="0"/>
        <v>13583</v>
      </c>
      <c r="D20" s="303"/>
      <c r="E20" s="303">
        <v>13583</v>
      </c>
      <c r="F20" s="303"/>
      <c r="G20" s="303"/>
      <c r="H20" s="303"/>
      <c r="I20" s="303"/>
      <c r="J20" s="303"/>
      <c r="K20" s="303"/>
      <c r="L20" s="303"/>
      <c r="M20" s="303"/>
    </row>
    <row r="21" spans="1:13" s="93" customFormat="1" ht="18.75" customHeight="1">
      <c r="A21" s="110">
        <v>11</v>
      </c>
      <c r="B21" s="111" t="s">
        <v>266</v>
      </c>
      <c r="C21" s="303">
        <f t="shared" si="0"/>
        <v>76818</v>
      </c>
      <c r="D21" s="303"/>
      <c r="E21" s="303">
        <v>76818</v>
      </c>
      <c r="F21" s="303"/>
      <c r="G21" s="303"/>
      <c r="H21" s="303"/>
      <c r="I21" s="303"/>
      <c r="J21" s="303"/>
      <c r="K21" s="303"/>
      <c r="L21" s="303"/>
      <c r="M21" s="303"/>
    </row>
    <row r="22" spans="1:13" s="93" customFormat="1" ht="18.75" customHeight="1">
      <c r="A22" s="110">
        <v>12</v>
      </c>
      <c r="B22" s="111" t="s">
        <v>267</v>
      </c>
      <c r="C22" s="303">
        <f t="shared" si="0"/>
        <v>6369</v>
      </c>
      <c r="D22" s="303"/>
      <c r="E22" s="303">
        <v>6369</v>
      </c>
      <c r="F22" s="303"/>
      <c r="G22" s="303"/>
      <c r="H22" s="303"/>
      <c r="I22" s="303"/>
      <c r="J22" s="303"/>
      <c r="K22" s="303"/>
      <c r="L22" s="303"/>
      <c r="M22" s="303"/>
    </row>
    <row r="23" spans="1:13" s="93" customFormat="1" ht="18.75" customHeight="1">
      <c r="A23" s="110">
        <v>13</v>
      </c>
      <c r="B23" s="111" t="s">
        <v>268</v>
      </c>
      <c r="C23" s="303">
        <f t="shared" si="0"/>
        <v>7570</v>
      </c>
      <c r="D23" s="303"/>
      <c r="E23" s="303">
        <v>7570</v>
      </c>
      <c r="F23" s="303"/>
      <c r="G23" s="303"/>
      <c r="H23" s="303"/>
      <c r="I23" s="303"/>
      <c r="J23" s="303"/>
      <c r="K23" s="303"/>
      <c r="L23" s="303"/>
      <c r="M23" s="303"/>
    </row>
    <row r="24" spans="1:13" s="93" customFormat="1" ht="18.75" customHeight="1">
      <c r="A24" s="110">
        <v>14</v>
      </c>
      <c r="B24" s="111" t="s">
        <v>278</v>
      </c>
      <c r="C24" s="303">
        <f t="shared" si="0"/>
        <v>260791</v>
      </c>
      <c r="D24" s="303"/>
      <c r="E24" s="303">
        <v>260791</v>
      </c>
      <c r="F24" s="303"/>
      <c r="G24" s="303"/>
      <c r="H24" s="303"/>
      <c r="I24" s="303"/>
      <c r="J24" s="303"/>
      <c r="K24" s="303"/>
      <c r="L24" s="303"/>
      <c r="M24" s="303"/>
    </row>
    <row r="25" spans="1:13" s="93" customFormat="1" ht="18.75" customHeight="1">
      <c r="A25" s="110">
        <v>15</v>
      </c>
      <c r="B25" s="111" t="s">
        <v>269</v>
      </c>
      <c r="C25" s="303">
        <f t="shared" si="0"/>
        <v>398040</v>
      </c>
      <c r="D25" s="303"/>
      <c r="E25" s="303">
        <v>398040</v>
      </c>
      <c r="F25" s="303"/>
      <c r="G25" s="303"/>
      <c r="H25" s="303"/>
      <c r="I25" s="303"/>
      <c r="J25" s="303"/>
      <c r="K25" s="303"/>
      <c r="L25" s="303"/>
      <c r="M25" s="303"/>
    </row>
    <row r="26" spans="1:13" s="93" customFormat="1" ht="18.75" customHeight="1">
      <c r="A26" s="110">
        <v>16</v>
      </c>
      <c r="B26" s="111" t="s">
        <v>270</v>
      </c>
      <c r="C26" s="303">
        <f t="shared" si="0"/>
        <v>43263</v>
      </c>
      <c r="D26" s="303"/>
      <c r="E26" s="303">
        <v>43263</v>
      </c>
      <c r="F26" s="303"/>
      <c r="G26" s="303"/>
      <c r="H26" s="303"/>
      <c r="I26" s="303"/>
      <c r="J26" s="303"/>
      <c r="K26" s="303"/>
      <c r="L26" s="303"/>
      <c r="M26" s="303"/>
    </row>
    <row r="27" spans="1:13" s="93" customFormat="1" ht="18.75" customHeight="1">
      <c r="A27" s="110">
        <v>17</v>
      </c>
      <c r="B27" s="111" t="s">
        <v>271</v>
      </c>
      <c r="C27" s="303">
        <f t="shared" si="0"/>
        <v>13712</v>
      </c>
      <c r="D27" s="303"/>
      <c r="E27" s="303">
        <v>13712</v>
      </c>
      <c r="F27" s="303"/>
      <c r="G27" s="303"/>
      <c r="H27" s="303"/>
      <c r="I27" s="303"/>
      <c r="J27" s="303"/>
      <c r="K27" s="303"/>
      <c r="L27" s="303"/>
      <c r="M27" s="303"/>
    </row>
    <row r="28" spans="1:13" s="93" customFormat="1" ht="18.75" customHeight="1">
      <c r="A28" s="110">
        <v>18</v>
      </c>
      <c r="B28" s="111" t="s">
        <v>272</v>
      </c>
      <c r="C28" s="303">
        <f t="shared" si="0"/>
        <v>15519</v>
      </c>
      <c r="D28" s="303"/>
      <c r="E28" s="303">
        <v>15519</v>
      </c>
      <c r="F28" s="303"/>
      <c r="G28" s="303"/>
      <c r="H28" s="303"/>
      <c r="I28" s="303"/>
      <c r="J28" s="303"/>
      <c r="K28" s="303"/>
      <c r="L28" s="303"/>
      <c r="M28" s="303"/>
    </row>
    <row r="29" spans="1:13" s="93" customFormat="1" ht="18.75" customHeight="1">
      <c r="A29" s="110">
        <v>19</v>
      </c>
      <c r="B29" s="111" t="s">
        <v>273</v>
      </c>
      <c r="C29" s="303">
        <f t="shared" si="0"/>
        <v>2448</v>
      </c>
      <c r="D29" s="303"/>
      <c r="E29" s="303">
        <v>2448</v>
      </c>
      <c r="F29" s="303"/>
      <c r="G29" s="303"/>
      <c r="H29" s="303"/>
      <c r="I29" s="303"/>
      <c r="J29" s="303"/>
      <c r="K29" s="303"/>
      <c r="L29" s="303"/>
      <c r="M29" s="303"/>
    </row>
    <row r="30" spans="1:13" s="93" customFormat="1" ht="18.75" customHeight="1">
      <c r="A30" s="110">
        <v>20</v>
      </c>
      <c r="B30" s="111" t="s">
        <v>274</v>
      </c>
      <c r="C30" s="303">
        <f t="shared" si="0"/>
        <v>4046</v>
      </c>
      <c r="D30" s="303"/>
      <c r="E30" s="303">
        <v>4046</v>
      </c>
      <c r="F30" s="303"/>
      <c r="G30" s="303"/>
      <c r="H30" s="303"/>
      <c r="I30" s="303"/>
      <c r="J30" s="303"/>
      <c r="K30" s="303"/>
      <c r="L30" s="303"/>
      <c r="M30" s="303"/>
    </row>
    <row r="31" spans="1:13" s="93" customFormat="1" ht="18.75" customHeight="1">
      <c r="A31" s="110">
        <v>21</v>
      </c>
      <c r="B31" s="111" t="s">
        <v>275</v>
      </c>
      <c r="C31" s="303">
        <f t="shared" si="0"/>
        <v>7706</v>
      </c>
      <c r="D31" s="303"/>
      <c r="E31" s="303">
        <v>7706</v>
      </c>
      <c r="F31" s="303"/>
      <c r="G31" s="303"/>
      <c r="H31" s="303"/>
      <c r="I31" s="303"/>
      <c r="J31" s="303"/>
      <c r="K31" s="303"/>
      <c r="L31" s="303"/>
      <c r="M31" s="303"/>
    </row>
    <row r="32" spans="1:13" s="93" customFormat="1" ht="18.75" customHeight="1">
      <c r="A32" s="122">
        <f t="shared" ref="A32:A33" si="1">A31+1</f>
        <v>22</v>
      </c>
      <c r="B32" s="123" t="s">
        <v>276</v>
      </c>
      <c r="C32" s="304">
        <f t="shared" si="0"/>
        <v>8337</v>
      </c>
      <c r="D32" s="304"/>
      <c r="E32" s="304">
        <v>8337</v>
      </c>
      <c r="F32" s="304"/>
      <c r="G32" s="304"/>
      <c r="H32" s="304"/>
      <c r="I32" s="304"/>
      <c r="J32" s="304"/>
      <c r="K32" s="304"/>
      <c r="L32" s="304"/>
      <c r="M32" s="304"/>
    </row>
    <row r="33" spans="1:18" ht="22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1:18" ht="18.7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1:18" ht="18.7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 ht="18.7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18.7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</sheetData>
  <mergeCells count="15">
    <mergeCell ref="A3:M3"/>
    <mergeCell ref="A4:M4"/>
    <mergeCell ref="E6:F6"/>
    <mergeCell ref="J6:K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L7"/>
    <mergeCell ref="M7:M8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3"/>
  <sheetViews>
    <sheetView topLeftCell="A9" workbookViewId="0">
      <selection activeCell="A32" sqref="A32:O32"/>
    </sheetView>
  </sheetViews>
  <sheetFormatPr defaultRowHeight="15.75"/>
  <cols>
    <col min="1" max="1" width="5.28515625" style="4" customWidth="1"/>
    <col min="2" max="2" width="24.28515625" style="4" customWidth="1"/>
    <col min="3" max="15" width="8.7109375" style="4" customWidth="1"/>
    <col min="16" max="16384" width="9.140625" style="4"/>
  </cols>
  <sheetData>
    <row r="1" spans="1:15" s="113" customFormat="1" ht="27.75" customHeight="1">
      <c r="A1" s="58" t="s">
        <v>186</v>
      </c>
      <c r="B1" s="112"/>
      <c r="D1" s="114"/>
      <c r="E1" s="114"/>
      <c r="F1" s="114"/>
      <c r="H1" s="115"/>
      <c r="O1" s="116" t="s">
        <v>141</v>
      </c>
    </row>
    <row r="2" spans="1:15" s="113" customFormat="1" ht="15.75" customHeight="1">
      <c r="A2" s="117"/>
      <c r="B2" s="112"/>
      <c r="H2" s="115"/>
      <c r="I2" s="115"/>
      <c r="J2" s="118"/>
      <c r="K2" s="118"/>
      <c r="L2" s="118"/>
      <c r="M2" s="118"/>
      <c r="N2" s="118"/>
    </row>
    <row r="3" spans="1:15" ht="35.25" customHeight="1">
      <c r="A3" s="260" t="s">
        <v>142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5.75" customHeight="1">
      <c r="A4" s="232" t="s">
        <v>1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1:15" ht="28.9" customHeight="1">
      <c r="A5" s="119"/>
      <c r="B5" s="119"/>
      <c r="C5" s="119"/>
      <c r="D5" s="119"/>
      <c r="E5" s="119"/>
      <c r="F5" s="119"/>
      <c r="G5" s="119"/>
      <c r="H5" s="119"/>
      <c r="I5" s="119"/>
      <c r="O5" s="120" t="s">
        <v>2</v>
      </c>
    </row>
    <row r="6" spans="1:15" s="93" customFormat="1" ht="21.6" customHeight="1">
      <c r="A6" s="252" t="s">
        <v>3</v>
      </c>
      <c r="B6" s="252" t="s">
        <v>113</v>
      </c>
      <c r="C6" s="252" t="s">
        <v>114</v>
      </c>
      <c r="D6" s="254" t="s">
        <v>127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</row>
    <row r="7" spans="1:15" s="93" customFormat="1" ht="27.75" customHeight="1">
      <c r="A7" s="261"/>
      <c r="B7" s="261"/>
      <c r="C7" s="261"/>
      <c r="D7" s="262" t="s">
        <v>128</v>
      </c>
      <c r="E7" s="262" t="s">
        <v>129</v>
      </c>
      <c r="F7" s="262" t="s">
        <v>130</v>
      </c>
      <c r="G7" s="258" t="s">
        <v>131</v>
      </c>
      <c r="H7" s="264" t="s">
        <v>132</v>
      </c>
      <c r="I7" s="258" t="s">
        <v>133</v>
      </c>
      <c r="J7" s="258" t="s">
        <v>134</v>
      </c>
      <c r="K7" s="258" t="s">
        <v>135</v>
      </c>
      <c r="L7" s="255" t="s">
        <v>136</v>
      </c>
      <c r="M7" s="255"/>
      <c r="N7" s="258" t="s">
        <v>137</v>
      </c>
      <c r="O7" s="264" t="s">
        <v>138</v>
      </c>
    </row>
    <row r="8" spans="1:15" s="95" customFormat="1" ht="127.15" customHeight="1">
      <c r="A8" s="253"/>
      <c r="B8" s="253"/>
      <c r="C8" s="253"/>
      <c r="D8" s="263"/>
      <c r="E8" s="263"/>
      <c r="F8" s="263"/>
      <c r="G8" s="259"/>
      <c r="H8" s="265"/>
      <c r="I8" s="259"/>
      <c r="J8" s="259"/>
      <c r="K8" s="259"/>
      <c r="L8" s="121" t="s">
        <v>139</v>
      </c>
      <c r="M8" s="121" t="s">
        <v>140</v>
      </c>
      <c r="N8" s="259"/>
      <c r="O8" s="265"/>
    </row>
    <row r="9" spans="1:15" s="99" customFormat="1" ht="15.6" customHeight="1">
      <c r="A9" s="96" t="s">
        <v>6</v>
      </c>
      <c r="B9" s="96" t="s">
        <v>20</v>
      </c>
      <c r="C9" s="96">
        <v>1</v>
      </c>
      <c r="D9" s="96">
        <v>2</v>
      </c>
      <c r="E9" s="96">
        <v>3</v>
      </c>
      <c r="F9" s="96">
        <v>4</v>
      </c>
      <c r="G9" s="97">
        <v>5</v>
      </c>
      <c r="H9" s="97">
        <v>6</v>
      </c>
      <c r="I9" s="97">
        <v>7</v>
      </c>
      <c r="J9" s="97">
        <v>8</v>
      </c>
      <c r="K9" s="97">
        <v>9</v>
      </c>
      <c r="L9" s="97">
        <v>10</v>
      </c>
      <c r="M9" s="97">
        <v>11</v>
      </c>
      <c r="N9" s="97">
        <v>12</v>
      </c>
      <c r="O9" s="97">
        <v>13</v>
      </c>
    </row>
    <row r="10" spans="1:15" s="104" customFormat="1" ht="28.9" customHeight="1">
      <c r="A10" s="100"/>
      <c r="B10" s="101" t="s">
        <v>114</v>
      </c>
      <c r="C10" s="102"/>
      <c r="D10" s="102"/>
      <c r="E10" s="102"/>
      <c r="F10" s="102"/>
      <c r="G10" s="102"/>
      <c r="H10" s="103"/>
      <c r="I10" s="103"/>
      <c r="J10" s="103"/>
      <c r="K10" s="103"/>
      <c r="L10" s="103"/>
      <c r="M10" s="103"/>
      <c r="N10" s="103"/>
      <c r="O10" s="103"/>
    </row>
    <row r="11" spans="1:15" s="93" customFormat="1" ht="12.75">
      <c r="A11" s="110">
        <v>1</v>
      </c>
      <c r="B11" s="111" t="s">
        <v>256</v>
      </c>
      <c r="C11" s="303">
        <v>12498</v>
      </c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>
        <v>12498</v>
      </c>
      <c r="O11" s="303"/>
    </row>
    <row r="12" spans="1:15" s="93" customFormat="1" ht="12.75">
      <c r="A12" s="110">
        <v>2</v>
      </c>
      <c r="B12" s="111" t="s">
        <v>257</v>
      </c>
      <c r="C12" s="303">
        <v>20081</v>
      </c>
      <c r="D12" s="303"/>
      <c r="E12" s="303"/>
      <c r="F12" s="303"/>
      <c r="G12" s="303"/>
      <c r="H12" s="303"/>
      <c r="I12" s="303"/>
      <c r="J12" s="303"/>
      <c r="K12" s="303">
        <v>981</v>
      </c>
      <c r="L12" s="303"/>
      <c r="M12" s="303"/>
      <c r="N12" s="303">
        <v>19100</v>
      </c>
      <c r="O12" s="303"/>
    </row>
    <row r="13" spans="1:15" s="93" customFormat="1" ht="12.75">
      <c r="A13" s="110">
        <v>3</v>
      </c>
      <c r="B13" s="111" t="s">
        <v>258</v>
      </c>
      <c r="C13" s="303">
        <v>7900</v>
      </c>
      <c r="D13" s="303"/>
      <c r="E13" s="303"/>
      <c r="F13" s="303"/>
      <c r="G13" s="303"/>
      <c r="H13" s="303"/>
      <c r="I13" s="303"/>
      <c r="J13" s="303"/>
      <c r="K13" s="303">
        <v>1325</v>
      </c>
      <c r="L13" s="303"/>
      <c r="M13" s="303"/>
      <c r="N13" s="303">
        <v>6575</v>
      </c>
      <c r="O13" s="303"/>
    </row>
    <row r="14" spans="1:15" s="93" customFormat="1" ht="12.75">
      <c r="A14" s="110">
        <v>4</v>
      </c>
      <c r="B14" s="111" t="s">
        <v>259</v>
      </c>
      <c r="C14" s="303">
        <v>5295</v>
      </c>
      <c r="D14" s="303"/>
      <c r="E14" s="303">
        <v>1482</v>
      </c>
      <c r="F14" s="303"/>
      <c r="G14" s="303"/>
      <c r="H14" s="303"/>
      <c r="I14" s="303"/>
      <c r="J14" s="303"/>
      <c r="K14" s="303"/>
      <c r="L14" s="303"/>
      <c r="M14" s="303"/>
      <c r="N14" s="303">
        <v>3813</v>
      </c>
      <c r="O14" s="303"/>
    </row>
    <row r="15" spans="1:15" s="93" customFormat="1" ht="12.75">
      <c r="A15" s="110">
        <v>5</v>
      </c>
      <c r="B15" s="111" t="s">
        <v>260</v>
      </c>
      <c r="C15" s="303">
        <v>24953</v>
      </c>
      <c r="D15" s="303">
        <v>5000</v>
      </c>
      <c r="E15" s="303"/>
      <c r="F15" s="303"/>
      <c r="G15" s="303"/>
      <c r="H15" s="303"/>
      <c r="I15" s="303"/>
      <c r="J15" s="303"/>
      <c r="K15" s="303">
        <v>880</v>
      </c>
      <c r="L15" s="303"/>
      <c r="M15" s="303"/>
      <c r="N15" s="303">
        <v>11073</v>
      </c>
      <c r="O15" s="303"/>
    </row>
    <row r="16" spans="1:15" s="93" customFormat="1" ht="12.75">
      <c r="A16" s="110">
        <v>6</v>
      </c>
      <c r="B16" s="111" t="s">
        <v>261</v>
      </c>
      <c r="C16" s="303">
        <v>12882</v>
      </c>
      <c r="D16" s="303"/>
      <c r="E16" s="303"/>
      <c r="F16" s="303"/>
      <c r="G16" s="303"/>
      <c r="H16" s="303"/>
      <c r="I16" s="303"/>
      <c r="J16" s="303"/>
      <c r="K16" s="303">
        <v>894</v>
      </c>
      <c r="L16" s="303"/>
      <c r="M16" s="303"/>
      <c r="N16" s="303">
        <v>11988</v>
      </c>
      <c r="O16" s="303"/>
    </row>
    <row r="17" spans="1:15" s="93" customFormat="1" ht="12.75">
      <c r="A17" s="110">
        <v>7</v>
      </c>
      <c r="B17" s="111" t="s">
        <v>262</v>
      </c>
      <c r="C17" s="303">
        <v>43731</v>
      </c>
      <c r="D17" s="303">
        <v>17382</v>
      </c>
      <c r="E17" s="303"/>
      <c r="F17" s="303"/>
      <c r="G17" s="303"/>
      <c r="H17" s="303"/>
      <c r="I17" s="303"/>
      <c r="J17" s="303"/>
      <c r="K17" s="303">
        <v>1007</v>
      </c>
      <c r="L17" s="303"/>
      <c r="M17" s="303"/>
      <c r="N17" s="303">
        <v>7881</v>
      </c>
      <c r="O17" s="303">
        <v>17461</v>
      </c>
    </row>
    <row r="18" spans="1:15" s="93" customFormat="1" ht="12.75">
      <c r="A18" s="110">
        <v>8</v>
      </c>
      <c r="B18" s="111" t="s">
        <v>263</v>
      </c>
      <c r="C18" s="303">
        <v>84896</v>
      </c>
      <c r="D18" s="303"/>
      <c r="E18" s="303"/>
      <c r="F18" s="303"/>
      <c r="G18" s="303"/>
      <c r="H18" s="303"/>
      <c r="I18" s="303"/>
      <c r="J18" s="303"/>
      <c r="K18" s="303">
        <v>73963</v>
      </c>
      <c r="L18" s="303">
        <v>73963</v>
      </c>
      <c r="M18" s="303"/>
      <c r="N18" s="303">
        <v>10933</v>
      </c>
      <c r="O18" s="303"/>
    </row>
    <row r="19" spans="1:15" s="93" customFormat="1" ht="12.75">
      <c r="A19" s="110">
        <v>9</v>
      </c>
      <c r="B19" s="111" t="s">
        <v>264</v>
      </c>
      <c r="C19" s="303">
        <v>5564</v>
      </c>
      <c r="D19" s="303"/>
      <c r="E19" s="303"/>
      <c r="F19" s="303"/>
      <c r="G19" s="303"/>
      <c r="H19" s="303"/>
      <c r="I19" s="303"/>
      <c r="J19" s="303"/>
      <c r="K19" s="303">
        <v>450</v>
      </c>
      <c r="L19" s="303"/>
      <c r="M19" s="303"/>
      <c r="N19" s="303">
        <v>5114</v>
      </c>
      <c r="O19" s="303"/>
    </row>
    <row r="20" spans="1:15" s="93" customFormat="1" ht="12.75">
      <c r="A20" s="110">
        <v>10</v>
      </c>
      <c r="B20" s="111" t="s">
        <v>265</v>
      </c>
      <c r="C20" s="303">
        <v>13583</v>
      </c>
      <c r="D20" s="303"/>
      <c r="E20" s="303"/>
      <c r="F20" s="303"/>
      <c r="G20" s="303"/>
      <c r="H20" s="303"/>
      <c r="I20" s="303"/>
      <c r="J20" s="303"/>
      <c r="K20" s="303">
        <v>1994</v>
      </c>
      <c r="L20" s="303"/>
      <c r="M20" s="303"/>
      <c r="N20" s="303">
        <v>11589</v>
      </c>
      <c r="O20" s="303"/>
    </row>
    <row r="21" spans="1:15" s="93" customFormat="1" ht="12.75">
      <c r="A21" s="110">
        <v>11</v>
      </c>
      <c r="B21" s="111" t="s">
        <v>266</v>
      </c>
      <c r="C21" s="303">
        <v>76818</v>
      </c>
      <c r="D21" s="303"/>
      <c r="E21" s="303"/>
      <c r="F21" s="303"/>
      <c r="G21" s="303"/>
      <c r="H21" s="303"/>
      <c r="I21" s="303"/>
      <c r="J21" s="303"/>
      <c r="K21" s="303">
        <f>L21+M21</f>
        <v>26971</v>
      </c>
      <c r="L21" s="303"/>
      <c r="M21" s="303">
        <v>26971</v>
      </c>
      <c r="N21" s="303">
        <v>49847</v>
      </c>
      <c r="O21" s="303"/>
    </row>
    <row r="22" spans="1:15" s="93" customFormat="1" ht="12.75">
      <c r="A22" s="110">
        <v>12</v>
      </c>
      <c r="B22" s="111" t="s">
        <v>267</v>
      </c>
      <c r="C22" s="303">
        <v>6369</v>
      </c>
      <c r="D22" s="303"/>
      <c r="E22" s="303"/>
      <c r="F22" s="303"/>
      <c r="G22" s="303"/>
      <c r="H22" s="303"/>
      <c r="I22" s="303"/>
      <c r="J22" s="303"/>
      <c r="K22" s="303">
        <v>1122</v>
      </c>
      <c r="L22" s="303"/>
      <c r="M22" s="303"/>
      <c r="N22" s="303">
        <v>5247</v>
      </c>
      <c r="O22" s="303"/>
    </row>
    <row r="23" spans="1:15" s="93" customFormat="1" ht="12.75">
      <c r="A23" s="110">
        <v>13</v>
      </c>
      <c r="B23" s="111" t="s">
        <v>268</v>
      </c>
      <c r="C23" s="303">
        <v>7570</v>
      </c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>
        <v>7570</v>
      </c>
      <c r="O23" s="303"/>
    </row>
    <row r="24" spans="1:15" s="93" customFormat="1" ht="12.75">
      <c r="A24" s="110">
        <v>14</v>
      </c>
      <c r="B24" s="111" t="s">
        <v>278</v>
      </c>
      <c r="C24" s="303">
        <v>260791</v>
      </c>
      <c r="D24" s="303">
        <v>253183</v>
      </c>
      <c r="E24" s="303"/>
      <c r="F24" s="303"/>
      <c r="G24" s="303"/>
      <c r="H24" s="303"/>
      <c r="I24" s="303"/>
      <c r="J24" s="303"/>
      <c r="K24" s="303"/>
      <c r="L24" s="303"/>
      <c r="M24" s="303"/>
      <c r="N24" s="303">
        <v>7608</v>
      </c>
      <c r="O24" s="303"/>
    </row>
    <row r="25" spans="1:15" s="93" customFormat="1" ht="12.75">
      <c r="A25" s="110">
        <v>15</v>
      </c>
      <c r="B25" s="111" t="s">
        <v>269</v>
      </c>
      <c r="C25" s="303">
        <v>398040</v>
      </c>
      <c r="D25" s="303">
        <v>3189</v>
      </c>
      <c r="E25" s="303"/>
      <c r="F25" s="303">
        <v>385865</v>
      </c>
      <c r="G25" s="303"/>
      <c r="H25" s="303"/>
      <c r="I25" s="303"/>
      <c r="J25" s="303"/>
      <c r="K25" s="303"/>
      <c r="L25" s="303"/>
      <c r="M25" s="303"/>
      <c r="N25" s="303">
        <v>8986</v>
      </c>
      <c r="O25" s="303"/>
    </row>
    <row r="26" spans="1:15" s="93" customFormat="1" ht="12.75">
      <c r="A26" s="110">
        <v>16</v>
      </c>
      <c r="B26" s="111" t="s">
        <v>270</v>
      </c>
      <c r="C26" s="303">
        <v>43263</v>
      </c>
      <c r="D26" s="303"/>
      <c r="E26" s="303"/>
      <c r="F26" s="303"/>
      <c r="G26" s="303"/>
      <c r="H26" s="303">
        <v>20064</v>
      </c>
      <c r="I26" s="303">
        <v>8496</v>
      </c>
      <c r="J26" s="303"/>
      <c r="K26" s="303"/>
      <c r="L26" s="303"/>
      <c r="M26" s="303"/>
      <c r="N26" s="303">
        <v>14703</v>
      </c>
      <c r="O26" s="303"/>
    </row>
    <row r="27" spans="1:15" s="93" customFormat="1" ht="12.75">
      <c r="A27" s="110">
        <v>17</v>
      </c>
      <c r="B27" s="111" t="s">
        <v>271</v>
      </c>
      <c r="C27" s="303">
        <v>13712</v>
      </c>
      <c r="D27" s="303"/>
      <c r="E27" s="303"/>
      <c r="F27" s="303"/>
      <c r="G27" s="303"/>
      <c r="H27" s="303"/>
      <c r="I27" s="303"/>
      <c r="J27" s="303">
        <v>2174</v>
      </c>
      <c r="K27" s="303">
        <v>5335</v>
      </c>
      <c r="L27" s="303"/>
      <c r="M27" s="303"/>
      <c r="N27" s="303">
        <v>6203</v>
      </c>
      <c r="O27" s="303"/>
    </row>
    <row r="28" spans="1:15" s="93" customFormat="1" ht="12.75">
      <c r="A28" s="110">
        <v>18</v>
      </c>
      <c r="B28" s="111" t="s">
        <v>272</v>
      </c>
      <c r="C28" s="303">
        <v>15519</v>
      </c>
      <c r="D28" s="303"/>
      <c r="E28" s="303"/>
      <c r="F28" s="303"/>
      <c r="G28" s="303"/>
      <c r="H28" s="303"/>
      <c r="I28" s="303"/>
      <c r="J28" s="303"/>
      <c r="K28" s="303">
        <v>5554</v>
      </c>
      <c r="L28" s="303"/>
      <c r="M28" s="303"/>
      <c r="N28" s="303">
        <v>9965</v>
      </c>
      <c r="O28" s="303"/>
    </row>
    <row r="29" spans="1:15" s="93" customFormat="1" ht="12.75">
      <c r="A29" s="110">
        <v>19</v>
      </c>
      <c r="B29" s="111" t="s">
        <v>273</v>
      </c>
      <c r="C29" s="303">
        <v>2448</v>
      </c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>
        <v>2448</v>
      </c>
      <c r="O29" s="303"/>
    </row>
    <row r="30" spans="1:15" s="93" customFormat="1" ht="12.75">
      <c r="A30" s="110">
        <v>20</v>
      </c>
      <c r="B30" s="111" t="s">
        <v>274</v>
      </c>
      <c r="C30" s="303">
        <v>4046</v>
      </c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>
        <v>4046</v>
      </c>
      <c r="O30" s="303"/>
    </row>
    <row r="31" spans="1:15" s="93" customFormat="1" ht="12.75">
      <c r="A31" s="305">
        <v>21</v>
      </c>
      <c r="B31" s="111" t="s">
        <v>275</v>
      </c>
      <c r="C31" s="303">
        <v>7706</v>
      </c>
      <c r="D31" s="306"/>
      <c r="E31" s="306"/>
      <c r="F31" s="306"/>
      <c r="G31" s="306"/>
      <c r="H31" s="306"/>
      <c r="I31" s="306"/>
      <c r="J31" s="306"/>
      <c r="K31" s="306">
        <v>1551</v>
      </c>
      <c r="L31" s="306"/>
      <c r="M31" s="306"/>
      <c r="N31" s="306">
        <v>6155</v>
      </c>
      <c r="O31" s="306"/>
    </row>
    <row r="32" spans="1:15" s="93" customFormat="1" ht="12.75">
      <c r="A32" s="122">
        <v>22</v>
      </c>
      <c r="B32" s="123" t="s">
        <v>276</v>
      </c>
      <c r="C32" s="304">
        <v>8337</v>
      </c>
      <c r="D32" s="304">
        <v>1419</v>
      </c>
      <c r="E32" s="304"/>
      <c r="F32" s="304"/>
      <c r="G32" s="304"/>
      <c r="H32" s="304"/>
      <c r="I32" s="304"/>
      <c r="J32" s="304"/>
      <c r="K32" s="304"/>
      <c r="L32" s="304"/>
      <c r="M32" s="304"/>
      <c r="N32" s="304">
        <v>4918</v>
      </c>
      <c r="O32" s="304"/>
    </row>
    <row r="33" spans="2:15" ht="18.75">
      <c r="B33" s="15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</row>
  </sheetData>
  <mergeCells count="17">
    <mergeCell ref="L7:M7"/>
    <mergeCell ref="N7:N8"/>
    <mergeCell ref="A3:O3"/>
    <mergeCell ref="A4:O4"/>
    <mergeCell ref="A6:A8"/>
    <mergeCell ref="B6:B8"/>
    <mergeCell ref="C6:C8"/>
    <mergeCell ref="D6:O6"/>
    <mergeCell ref="D7:D8"/>
    <mergeCell ref="E7:E8"/>
    <mergeCell ref="F7:F8"/>
    <mergeCell ref="G7:G8"/>
    <mergeCell ref="O7:O8"/>
    <mergeCell ref="H7:H8"/>
    <mergeCell ref="I7:I8"/>
    <mergeCell ref="J7:J8"/>
    <mergeCell ref="K7:K8"/>
  </mergeCells>
  <printOptions horizontalCentered="1"/>
  <pageMargins left="0.31496062992125984" right="0.31496062992125984" top="0.44" bottom="0.74803149606299213" header="0.31496062992125984" footer="0.31496062992125984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4"/>
  <sheetViews>
    <sheetView topLeftCell="A9" workbookViewId="0">
      <selection activeCell="B15" sqref="B15:B22"/>
    </sheetView>
  </sheetViews>
  <sheetFormatPr defaultColWidth="10" defaultRowHeight="15.75"/>
  <cols>
    <col min="1" max="1" width="5.7109375" style="124" customWidth="1"/>
    <col min="2" max="2" width="31.28515625" style="124" customWidth="1"/>
    <col min="3" max="4" width="17" style="124" customWidth="1"/>
    <col min="5" max="5" width="14.42578125" style="124" customWidth="1"/>
    <col min="6" max="16384" width="10" style="124"/>
  </cols>
  <sheetData>
    <row r="1" spans="1:13" ht="21" customHeight="1">
      <c r="A1" s="58" t="s">
        <v>186</v>
      </c>
      <c r="B1" s="58"/>
      <c r="C1" s="89"/>
      <c r="D1" s="90"/>
      <c r="E1" s="172" t="s">
        <v>143</v>
      </c>
      <c r="F1" s="58"/>
      <c r="G1" s="58"/>
    </row>
    <row r="2" spans="1:13" ht="12.75" customHeight="1">
      <c r="A2" s="125"/>
      <c r="B2" s="125"/>
      <c r="C2" s="126"/>
      <c r="D2" s="126"/>
      <c r="E2" s="126"/>
    </row>
    <row r="3" spans="1:13" ht="21" customHeight="1">
      <c r="A3" s="127" t="s">
        <v>144</v>
      </c>
      <c r="B3" s="128"/>
      <c r="C3" s="129"/>
      <c r="D3" s="129"/>
      <c r="E3" s="129"/>
    </row>
    <row r="4" spans="1:13" ht="21" customHeight="1">
      <c r="A4" s="127" t="s">
        <v>192</v>
      </c>
      <c r="B4" s="128"/>
      <c r="C4" s="126"/>
      <c r="D4" s="126"/>
      <c r="E4" s="126"/>
    </row>
    <row r="5" spans="1:13" ht="18" customHeight="1">
      <c r="A5" s="232" t="s">
        <v>1</v>
      </c>
      <c r="B5" s="232"/>
      <c r="C5" s="232"/>
      <c r="D5" s="232"/>
      <c r="E5" s="232"/>
      <c r="F5" s="7"/>
      <c r="G5" s="7"/>
      <c r="H5" s="7"/>
      <c r="I5" s="7"/>
      <c r="J5" s="7"/>
      <c r="K5" s="7"/>
      <c r="L5" s="7"/>
      <c r="M5" s="7"/>
    </row>
    <row r="6" spans="1:13" ht="19.5" customHeight="1">
      <c r="A6" s="130"/>
      <c r="B6" s="130"/>
      <c r="C6" s="57"/>
      <c r="D6" s="57"/>
      <c r="E6" s="173" t="s">
        <v>145</v>
      </c>
    </row>
    <row r="7" spans="1:13" s="133" customFormat="1" ht="23.25" customHeight="1">
      <c r="A7" s="131" t="s">
        <v>146</v>
      </c>
      <c r="B7" s="132"/>
      <c r="C7" s="267" t="s">
        <v>147</v>
      </c>
      <c r="D7" s="268"/>
      <c r="E7" s="268"/>
    </row>
    <row r="8" spans="1:13" s="133" customFormat="1" ht="23.25" customHeight="1">
      <c r="A8" s="134" t="s">
        <v>148</v>
      </c>
      <c r="B8" s="269" t="s">
        <v>149</v>
      </c>
      <c r="C8" s="270" t="s">
        <v>72</v>
      </c>
      <c r="D8" s="270" t="s">
        <v>279</v>
      </c>
      <c r="E8" s="270" t="s">
        <v>280</v>
      </c>
    </row>
    <row r="9" spans="1:13" s="133" customFormat="1" ht="23.25" customHeight="1">
      <c r="A9" s="134" t="s">
        <v>148</v>
      </c>
      <c r="B9" s="269"/>
      <c r="C9" s="271"/>
      <c r="D9" s="271"/>
      <c r="E9" s="271"/>
    </row>
    <row r="10" spans="1:13" s="133" customFormat="1" ht="23.25" customHeight="1">
      <c r="A10" s="135"/>
      <c r="B10" s="136"/>
      <c r="C10" s="272"/>
      <c r="D10" s="272"/>
      <c r="E10" s="272"/>
    </row>
    <row r="11" spans="1:13" s="139" customFormat="1" ht="17.25" customHeight="1">
      <c r="A11" s="137" t="s">
        <v>6</v>
      </c>
      <c r="B11" s="138" t="s">
        <v>20</v>
      </c>
      <c r="C11" s="137">
        <v>1</v>
      </c>
      <c r="D11" s="137">
        <f>C11+1</f>
        <v>2</v>
      </c>
      <c r="E11" s="137">
        <f>D11+1</f>
        <v>3</v>
      </c>
    </row>
    <row r="12" spans="1:13" s="310" customFormat="1" ht="48">
      <c r="A12" s="149" t="s">
        <v>8</v>
      </c>
      <c r="B12" s="308" t="s">
        <v>281</v>
      </c>
      <c r="C12" s="309">
        <f>C13+C14</f>
        <v>142500</v>
      </c>
      <c r="D12" s="309">
        <f t="shared" ref="D12:E12" si="0">D13+D14</f>
        <v>60650</v>
      </c>
      <c r="E12" s="309">
        <f t="shared" si="0"/>
        <v>21600</v>
      </c>
    </row>
    <row r="13" spans="1:13" s="310" customFormat="1" ht="24" customHeight="1">
      <c r="A13" s="311">
        <v>1</v>
      </c>
      <c r="B13" s="312" t="s">
        <v>282</v>
      </c>
      <c r="C13" s="313">
        <v>42750</v>
      </c>
      <c r="D13" s="313">
        <v>52000</v>
      </c>
      <c r="E13" s="313">
        <v>7900</v>
      </c>
    </row>
    <row r="14" spans="1:13" s="310" customFormat="1" ht="24" customHeight="1">
      <c r="A14" s="311">
        <v>2</v>
      </c>
      <c r="B14" s="312" t="s">
        <v>283</v>
      </c>
      <c r="C14" s="313">
        <f>SUM(C15:C22)</f>
        <v>99750</v>
      </c>
      <c r="D14" s="313">
        <f t="shared" ref="D14:E14" si="1">SUM(D15:D22)</f>
        <v>8650</v>
      </c>
      <c r="E14" s="313">
        <f t="shared" si="1"/>
        <v>13700</v>
      </c>
    </row>
    <row r="15" spans="1:13" s="57" customFormat="1" ht="24" customHeight="1">
      <c r="A15" s="140"/>
      <c r="B15" s="141" t="s">
        <v>284</v>
      </c>
      <c r="C15" s="142">
        <v>6300</v>
      </c>
      <c r="D15" s="142">
        <v>600</v>
      </c>
      <c r="E15" s="142">
        <v>1500</v>
      </c>
    </row>
    <row r="16" spans="1:13" s="57" customFormat="1" ht="24" customHeight="1">
      <c r="A16" s="140"/>
      <c r="B16" s="141" t="s">
        <v>285</v>
      </c>
      <c r="C16" s="142">
        <v>1400</v>
      </c>
      <c r="D16" s="142">
        <v>900</v>
      </c>
      <c r="E16" s="142">
        <v>2000</v>
      </c>
    </row>
    <row r="17" spans="1:5" s="57" customFormat="1" ht="24" customHeight="1">
      <c r="A17" s="140"/>
      <c r="B17" s="141" t="s">
        <v>286</v>
      </c>
      <c r="C17" s="142">
        <v>3150</v>
      </c>
      <c r="D17" s="142">
        <v>500</v>
      </c>
      <c r="E17" s="142">
        <v>800</v>
      </c>
    </row>
    <row r="18" spans="1:5" s="57" customFormat="1" ht="24" customHeight="1">
      <c r="A18" s="140"/>
      <c r="B18" s="141" t="s">
        <v>287</v>
      </c>
      <c r="C18" s="142">
        <v>4200</v>
      </c>
      <c r="D18" s="142">
        <v>350</v>
      </c>
      <c r="E18" s="142">
        <v>700</v>
      </c>
    </row>
    <row r="19" spans="1:5" s="57" customFormat="1" ht="24" customHeight="1">
      <c r="A19" s="140"/>
      <c r="B19" s="22" t="s">
        <v>288</v>
      </c>
      <c r="C19" s="142">
        <v>4900</v>
      </c>
      <c r="D19" s="142">
        <v>850</v>
      </c>
      <c r="E19" s="142">
        <v>2000</v>
      </c>
    </row>
    <row r="20" spans="1:5" s="57" customFormat="1" ht="24" customHeight="1">
      <c r="A20" s="140"/>
      <c r="B20" s="22" t="s">
        <v>289</v>
      </c>
      <c r="C20" s="142">
        <v>9100</v>
      </c>
      <c r="D20" s="142">
        <v>1500</v>
      </c>
      <c r="E20" s="142">
        <v>3000</v>
      </c>
    </row>
    <row r="21" spans="1:5" s="57" customFormat="1" ht="24" customHeight="1">
      <c r="A21" s="140"/>
      <c r="B21" s="22" t="s">
        <v>290</v>
      </c>
      <c r="C21" s="142">
        <v>14350</v>
      </c>
      <c r="D21" s="142">
        <v>1000</v>
      </c>
      <c r="E21" s="142">
        <v>1200</v>
      </c>
    </row>
    <row r="22" spans="1:5" s="57" customFormat="1" ht="24" customHeight="1">
      <c r="A22" s="143"/>
      <c r="B22" s="44" t="s">
        <v>291</v>
      </c>
      <c r="C22" s="144">
        <v>56350</v>
      </c>
      <c r="D22" s="144">
        <v>2950</v>
      </c>
      <c r="E22" s="144">
        <v>2500</v>
      </c>
    </row>
    <row r="23" spans="1:5" ht="18.75">
      <c r="A23" s="57"/>
      <c r="B23" s="57"/>
      <c r="C23" s="57"/>
      <c r="D23" s="57"/>
      <c r="E23" s="57"/>
    </row>
    <row r="24" spans="1:5" ht="18.75">
      <c r="A24" s="57"/>
      <c r="B24" s="57"/>
      <c r="C24" s="57"/>
      <c r="D24" s="57"/>
      <c r="E24" s="57"/>
    </row>
    <row r="25" spans="1:5" ht="18.75">
      <c r="A25" s="57"/>
      <c r="B25" s="57"/>
      <c r="C25" s="57"/>
      <c r="D25" s="57"/>
      <c r="E25" s="57"/>
    </row>
    <row r="26" spans="1:5" ht="18.75">
      <c r="A26" s="57"/>
      <c r="B26" s="57"/>
      <c r="C26" s="57"/>
      <c r="D26" s="57"/>
      <c r="E26" s="57"/>
    </row>
    <row r="27" spans="1:5" ht="18.75">
      <c r="A27" s="57"/>
      <c r="B27" s="57"/>
      <c r="C27" s="57"/>
      <c r="D27" s="57"/>
      <c r="E27" s="57"/>
    </row>
    <row r="28" spans="1:5" ht="18.75">
      <c r="A28" s="57"/>
      <c r="B28" s="57"/>
      <c r="C28" s="57"/>
      <c r="D28" s="57"/>
      <c r="E28" s="57"/>
    </row>
    <row r="29" spans="1:5" ht="18.75">
      <c r="A29" s="57"/>
      <c r="B29" s="57"/>
      <c r="C29" s="57"/>
      <c r="D29" s="57"/>
      <c r="E29" s="57"/>
    </row>
    <row r="30" spans="1:5" ht="22.5" customHeight="1">
      <c r="A30" s="57"/>
      <c r="B30" s="57"/>
      <c r="C30" s="57"/>
      <c r="D30" s="57"/>
      <c r="E30" s="57"/>
    </row>
    <row r="31" spans="1:5" ht="18.75">
      <c r="A31" s="57"/>
      <c r="B31" s="57"/>
      <c r="C31" s="57"/>
      <c r="D31" s="57"/>
      <c r="E31" s="57"/>
    </row>
    <row r="32" spans="1:5" ht="18.75">
      <c r="A32" s="57"/>
      <c r="B32" s="57"/>
      <c r="C32" s="57"/>
      <c r="D32" s="57"/>
      <c r="E32" s="57"/>
    </row>
    <row r="33" spans="1:5" ht="18.75">
      <c r="A33" s="57"/>
      <c r="B33" s="57"/>
      <c r="C33" s="57"/>
      <c r="D33" s="57"/>
      <c r="E33" s="57"/>
    </row>
    <row r="34" spans="1:5" ht="18.75">
      <c r="A34" s="57"/>
      <c r="B34" s="57"/>
      <c r="C34" s="57"/>
      <c r="D34" s="57"/>
      <c r="E34" s="57"/>
    </row>
  </sheetData>
  <mergeCells count="6">
    <mergeCell ref="A5:E5"/>
    <mergeCell ref="C7:E7"/>
    <mergeCell ref="B8:B9"/>
    <mergeCell ref="C8:C10"/>
    <mergeCell ref="D8:D10"/>
    <mergeCell ref="E8:E10"/>
  </mergeCells>
  <printOptions horizontalCentered="1"/>
  <pageMargins left="0.23622047244094491" right="0.23622047244094491" top="0.51181102362204722" bottom="0.23622047244094491" header="0.15748031496062992" footer="0.1574803149606299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6"/>
  <sheetViews>
    <sheetView topLeftCell="A4" workbookViewId="0">
      <selection activeCell="A20" sqref="A20:I20"/>
    </sheetView>
  </sheetViews>
  <sheetFormatPr defaultColWidth="10" defaultRowHeight="15.75"/>
  <cols>
    <col min="1" max="1" width="5.7109375" style="124" customWidth="1"/>
    <col min="2" max="2" width="21.85546875" style="124" customWidth="1"/>
    <col min="3" max="9" width="12.7109375" style="124" customWidth="1"/>
    <col min="10" max="16384" width="10" style="124"/>
  </cols>
  <sheetData>
    <row r="1" spans="1:14" ht="21" customHeight="1">
      <c r="A1" s="58" t="s">
        <v>186</v>
      </c>
      <c r="B1" s="58"/>
      <c r="C1" s="89"/>
      <c r="D1" s="90"/>
      <c r="E1" s="90"/>
      <c r="F1" s="90"/>
      <c r="G1" s="126"/>
      <c r="H1" s="126"/>
      <c r="I1" s="3" t="s">
        <v>150</v>
      </c>
      <c r="J1" s="58"/>
      <c r="K1" s="58"/>
      <c r="L1" s="58"/>
    </row>
    <row r="2" spans="1:14" ht="12.75" customHeight="1">
      <c r="A2" s="125"/>
      <c r="B2" s="125"/>
      <c r="C2" s="126"/>
      <c r="D2" s="126"/>
      <c r="E2" s="126"/>
      <c r="F2" s="126"/>
      <c r="G2" s="126"/>
      <c r="H2" s="126"/>
      <c r="I2" s="126"/>
    </row>
    <row r="3" spans="1:14" ht="23.25" customHeight="1">
      <c r="A3" s="277" t="s">
        <v>193</v>
      </c>
      <c r="B3" s="277"/>
      <c r="C3" s="277"/>
      <c r="D3" s="277"/>
      <c r="E3" s="277"/>
      <c r="F3" s="277"/>
      <c r="G3" s="277"/>
      <c r="H3" s="277"/>
      <c r="I3" s="277"/>
    </row>
    <row r="4" spans="1:14" ht="23.45" customHeight="1">
      <c r="A4" s="232" t="s">
        <v>1</v>
      </c>
      <c r="B4" s="232"/>
      <c r="C4" s="232"/>
      <c r="D4" s="232"/>
      <c r="E4" s="232"/>
      <c r="F4" s="232"/>
      <c r="G4" s="232"/>
      <c r="H4" s="232"/>
      <c r="I4" s="232"/>
      <c r="J4" s="7"/>
      <c r="K4" s="7"/>
      <c r="L4" s="7"/>
      <c r="M4" s="7"/>
      <c r="N4" s="7"/>
    </row>
    <row r="5" spans="1:14" ht="19.5" customHeight="1">
      <c r="A5" s="130"/>
      <c r="B5" s="130"/>
      <c r="C5" s="57"/>
      <c r="D5" s="57"/>
      <c r="E5" s="57"/>
      <c r="F5" s="57"/>
      <c r="G5" s="57"/>
      <c r="H5" s="57"/>
      <c r="I5" s="145" t="s">
        <v>2</v>
      </c>
    </row>
    <row r="6" spans="1:14" s="133" customFormat="1" ht="24" customHeight="1">
      <c r="A6" s="278" t="s">
        <v>3</v>
      </c>
      <c r="B6" s="281" t="s">
        <v>149</v>
      </c>
      <c r="C6" s="284" t="s">
        <v>151</v>
      </c>
      <c r="D6" s="316" t="s">
        <v>152</v>
      </c>
      <c r="E6" s="319" t="s">
        <v>156</v>
      </c>
      <c r="F6" s="319"/>
      <c r="G6" s="319"/>
      <c r="H6" s="319" t="s">
        <v>153</v>
      </c>
      <c r="I6" s="284" t="s">
        <v>154</v>
      </c>
    </row>
    <row r="7" spans="1:14" s="133" customFormat="1" ht="21" customHeight="1">
      <c r="A7" s="279"/>
      <c r="B7" s="282"/>
      <c r="C7" s="273"/>
      <c r="D7" s="317"/>
      <c r="E7" s="319" t="s">
        <v>157</v>
      </c>
      <c r="F7" s="320" t="s">
        <v>292</v>
      </c>
      <c r="G7" s="320"/>
      <c r="H7" s="319"/>
      <c r="I7" s="273"/>
    </row>
    <row r="8" spans="1:14" s="133" customFormat="1" ht="32.25" customHeight="1">
      <c r="A8" s="279"/>
      <c r="B8" s="282"/>
      <c r="C8" s="273"/>
      <c r="D8" s="317"/>
      <c r="E8" s="319"/>
      <c r="F8" s="319" t="s">
        <v>155</v>
      </c>
      <c r="G8" s="319" t="s">
        <v>293</v>
      </c>
      <c r="H8" s="319"/>
      <c r="I8" s="273"/>
    </row>
    <row r="9" spans="1:14" s="133" customFormat="1" ht="32.25" customHeight="1">
      <c r="A9" s="279"/>
      <c r="B9" s="282"/>
      <c r="C9" s="273"/>
      <c r="D9" s="317"/>
      <c r="E9" s="319"/>
      <c r="F9" s="319"/>
      <c r="G9" s="319"/>
      <c r="H9" s="319"/>
      <c r="I9" s="273"/>
    </row>
    <row r="10" spans="1:14" s="133" customFormat="1" ht="26.25" customHeight="1">
      <c r="A10" s="280"/>
      <c r="B10" s="283"/>
      <c r="C10" s="274"/>
      <c r="D10" s="318"/>
      <c r="E10" s="319"/>
      <c r="F10" s="319"/>
      <c r="G10" s="319"/>
      <c r="H10" s="319"/>
      <c r="I10" s="274"/>
    </row>
    <row r="11" spans="1:14" s="148" customFormat="1" ht="17.25" customHeight="1">
      <c r="A11" s="146" t="s">
        <v>6</v>
      </c>
      <c r="B11" s="147" t="s">
        <v>20</v>
      </c>
      <c r="C11" s="146">
        <v>1</v>
      </c>
      <c r="D11" s="146">
        <v>2</v>
      </c>
      <c r="E11" s="146">
        <v>3</v>
      </c>
      <c r="F11" s="146"/>
      <c r="G11" s="146">
        <v>4</v>
      </c>
      <c r="H11" s="146">
        <v>5</v>
      </c>
      <c r="I11" s="146">
        <v>8</v>
      </c>
    </row>
    <row r="12" spans="1:14" s="57" customFormat="1" ht="19.899999999999999" customHeight="1">
      <c r="A12" s="149"/>
      <c r="B12" s="150" t="s">
        <v>114</v>
      </c>
      <c r="C12" s="309">
        <f>SUM(C13:C20)</f>
        <v>488800</v>
      </c>
      <c r="D12" s="309">
        <f t="shared" ref="D12:I12" si="0">SUM(D13:D20)</f>
        <v>384800</v>
      </c>
      <c r="E12" s="309">
        <f t="shared" si="0"/>
        <v>285050</v>
      </c>
      <c r="F12" s="309">
        <f t="shared" si="0"/>
        <v>142500</v>
      </c>
      <c r="G12" s="309">
        <f t="shared" si="0"/>
        <v>99750</v>
      </c>
      <c r="H12" s="309">
        <f t="shared" si="0"/>
        <v>3239302</v>
      </c>
      <c r="I12" s="309">
        <f t="shared" si="0"/>
        <v>3624102</v>
      </c>
    </row>
    <row r="13" spans="1:14" s="57" customFormat="1" ht="19.899999999999999" customHeight="1">
      <c r="A13" s="140">
        <v>1</v>
      </c>
      <c r="B13" s="141" t="s">
        <v>284</v>
      </c>
      <c r="C13" s="142">
        <v>26900</v>
      </c>
      <c r="D13" s="142">
        <v>23600</v>
      </c>
      <c r="E13" s="142">
        <v>17300</v>
      </c>
      <c r="F13" s="142">
        <v>9000</v>
      </c>
      <c r="G13" s="142">
        <v>6300</v>
      </c>
      <c r="H13" s="142">
        <v>388006</v>
      </c>
      <c r="I13" s="142">
        <v>411606</v>
      </c>
    </row>
    <row r="14" spans="1:14" s="57" customFormat="1" ht="19.899999999999999" customHeight="1">
      <c r="A14" s="140">
        <f>A13+1</f>
        <v>2</v>
      </c>
      <c r="B14" s="141" t="s">
        <v>285</v>
      </c>
      <c r="C14" s="142">
        <v>83050</v>
      </c>
      <c r="D14" s="142">
        <v>29350</v>
      </c>
      <c r="E14" s="142">
        <v>27950</v>
      </c>
      <c r="F14" s="142">
        <v>2000</v>
      </c>
      <c r="G14" s="142">
        <v>1400</v>
      </c>
      <c r="H14" s="142">
        <v>521450</v>
      </c>
      <c r="I14" s="142">
        <v>550800</v>
      </c>
    </row>
    <row r="15" spans="1:14" s="57" customFormat="1" ht="19.899999999999999" customHeight="1">
      <c r="A15" s="140">
        <f>A14+1</f>
        <v>3</v>
      </c>
      <c r="B15" s="141" t="s">
        <v>286</v>
      </c>
      <c r="C15" s="142">
        <v>22450</v>
      </c>
      <c r="D15" s="142">
        <v>20700</v>
      </c>
      <c r="E15" s="142">
        <v>17550</v>
      </c>
      <c r="F15" s="142">
        <v>4500</v>
      </c>
      <c r="G15" s="142">
        <v>3150</v>
      </c>
      <c r="H15" s="142">
        <v>608588</v>
      </c>
      <c r="I15" s="142">
        <v>629288</v>
      </c>
    </row>
    <row r="16" spans="1:14" s="57" customFormat="1" ht="19.899999999999999" customHeight="1">
      <c r="A16" s="140">
        <f>A15+1</f>
        <v>4</v>
      </c>
      <c r="B16" s="141" t="s">
        <v>287</v>
      </c>
      <c r="C16" s="142">
        <v>29100</v>
      </c>
      <c r="D16" s="142">
        <v>26950</v>
      </c>
      <c r="E16" s="142">
        <v>22750</v>
      </c>
      <c r="F16" s="142">
        <v>6000</v>
      </c>
      <c r="G16" s="142">
        <v>4200</v>
      </c>
      <c r="H16" s="142">
        <v>268367</v>
      </c>
      <c r="I16" s="142">
        <v>295317</v>
      </c>
    </row>
    <row r="17" spans="1:9" s="57" customFormat="1" ht="19.899999999999999" customHeight="1">
      <c r="A17" s="314">
        <v>5</v>
      </c>
      <c r="B17" s="22" t="s">
        <v>288</v>
      </c>
      <c r="C17" s="315">
        <v>39850</v>
      </c>
      <c r="D17" s="315">
        <v>36100</v>
      </c>
      <c r="E17" s="315">
        <v>31200</v>
      </c>
      <c r="F17" s="315">
        <v>7000</v>
      </c>
      <c r="G17" s="315">
        <v>4900</v>
      </c>
      <c r="H17" s="315">
        <v>448208</v>
      </c>
      <c r="I17" s="315">
        <v>484308</v>
      </c>
    </row>
    <row r="18" spans="1:9" s="57" customFormat="1" ht="19.899999999999999" customHeight="1">
      <c r="A18" s="314">
        <v>6</v>
      </c>
      <c r="B18" s="22" t="s">
        <v>289</v>
      </c>
      <c r="C18" s="315">
        <v>50500</v>
      </c>
      <c r="D18" s="315">
        <v>44400</v>
      </c>
      <c r="E18" s="315">
        <v>35300</v>
      </c>
      <c r="F18" s="315">
        <v>13000</v>
      </c>
      <c r="G18" s="315">
        <v>9100</v>
      </c>
      <c r="H18" s="315">
        <v>419527</v>
      </c>
      <c r="I18" s="315">
        <v>463927</v>
      </c>
    </row>
    <row r="19" spans="1:9" s="57" customFormat="1" ht="19.899999999999999" customHeight="1">
      <c r="A19" s="314">
        <v>7</v>
      </c>
      <c r="B19" s="22" t="s">
        <v>294</v>
      </c>
      <c r="C19" s="315">
        <v>47750</v>
      </c>
      <c r="D19" s="315">
        <v>40600</v>
      </c>
      <c r="E19" s="315">
        <v>26250</v>
      </c>
      <c r="F19" s="315">
        <v>20500</v>
      </c>
      <c r="G19" s="315">
        <v>14350</v>
      </c>
      <c r="H19" s="315">
        <v>374774</v>
      </c>
      <c r="I19" s="315">
        <v>415374</v>
      </c>
    </row>
    <row r="20" spans="1:9" s="57" customFormat="1" ht="19.899999999999999" customHeight="1">
      <c r="A20" s="143">
        <v>8</v>
      </c>
      <c r="B20" s="44" t="s">
        <v>291</v>
      </c>
      <c r="C20" s="144">
        <v>189200</v>
      </c>
      <c r="D20" s="144">
        <v>163100</v>
      </c>
      <c r="E20" s="144">
        <v>106750</v>
      </c>
      <c r="F20" s="144">
        <v>80500</v>
      </c>
      <c r="G20" s="144">
        <v>56350</v>
      </c>
      <c r="H20" s="144">
        <v>210382</v>
      </c>
      <c r="I20" s="144">
        <v>373482</v>
      </c>
    </row>
    <row r="21" spans="1:9" ht="19.5" customHeight="1">
      <c r="A21" s="32"/>
      <c r="B21" s="151"/>
      <c r="C21" s="57"/>
      <c r="D21" s="57"/>
      <c r="E21" s="57"/>
      <c r="F21" s="57"/>
      <c r="G21" s="57"/>
      <c r="H21" s="57"/>
      <c r="I21" s="57"/>
    </row>
    <row r="22" spans="1:9" ht="18.75">
      <c r="A22" s="57"/>
      <c r="B22" s="57"/>
      <c r="C22" s="57"/>
      <c r="D22" s="57"/>
      <c r="E22" s="57"/>
      <c r="F22" s="57"/>
      <c r="G22" s="57"/>
      <c r="H22" s="57"/>
      <c r="I22" s="57"/>
    </row>
    <row r="23" spans="1:9" ht="18.75">
      <c r="A23" s="57"/>
      <c r="B23" s="57"/>
      <c r="C23" s="57"/>
      <c r="D23" s="57"/>
      <c r="E23" s="57"/>
      <c r="F23" s="57"/>
      <c r="G23" s="57"/>
      <c r="H23" s="57"/>
      <c r="I23" s="57"/>
    </row>
    <row r="24" spans="1:9" ht="18.75">
      <c r="A24" s="57"/>
      <c r="B24" s="57"/>
      <c r="C24" s="57"/>
      <c r="D24" s="57"/>
      <c r="E24" s="57"/>
      <c r="F24" s="57"/>
      <c r="G24" s="57"/>
      <c r="H24" s="57"/>
      <c r="I24" s="57"/>
    </row>
    <row r="25" spans="1:9" ht="18.75">
      <c r="A25" s="57"/>
      <c r="B25" s="57"/>
      <c r="C25" s="57"/>
      <c r="D25" s="57"/>
      <c r="E25" s="57"/>
      <c r="F25" s="57"/>
      <c r="G25" s="57"/>
      <c r="H25" s="57"/>
      <c r="I25" s="57"/>
    </row>
    <row r="26" spans="1:9" ht="18.75">
      <c r="A26" s="57"/>
      <c r="B26" s="57"/>
      <c r="C26" s="57"/>
      <c r="D26" s="57"/>
      <c r="E26" s="57"/>
      <c r="F26" s="57"/>
      <c r="G26" s="57"/>
      <c r="H26" s="57"/>
      <c r="I26" s="57"/>
    </row>
    <row r="27" spans="1:9" ht="18.75">
      <c r="A27" s="57"/>
      <c r="B27" s="57"/>
      <c r="C27" s="57"/>
      <c r="D27" s="57"/>
      <c r="E27" s="57"/>
      <c r="F27" s="57"/>
      <c r="G27" s="57"/>
      <c r="H27" s="57"/>
      <c r="I27" s="57"/>
    </row>
    <row r="28" spans="1:9" ht="18.75">
      <c r="A28" s="57"/>
      <c r="B28" s="57"/>
      <c r="C28" s="57"/>
      <c r="D28" s="57"/>
      <c r="E28" s="57"/>
      <c r="F28" s="57"/>
      <c r="G28" s="57"/>
      <c r="H28" s="57"/>
      <c r="I28" s="57"/>
    </row>
    <row r="29" spans="1:9" ht="18.75">
      <c r="A29" s="57"/>
      <c r="B29" s="57"/>
      <c r="C29" s="57"/>
      <c r="D29" s="57"/>
      <c r="E29" s="57"/>
      <c r="F29" s="57"/>
      <c r="G29" s="57"/>
      <c r="H29" s="57"/>
      <c r="I29" s="57"/>
    </row>
    <row r="30" spans="1:9" ht="18.75">
      <c r="A30" s="57"/>
      <c r="B30" s="57"/>
      <c r="C30" s="57"/>
      <c r="D30" s="57"/>
      <c r="E30" s="57"/>
      <c r="F30" s="57"/>
      <c r="G30" s="57"/>
      <c r="H30" s="57"/>
      <c r="I30" s="57"/>
    </row>
    <row r="31" spans="1:9" ht="18.75">
      <c r="A31" s="57"/>
      <c r="B31" s="57"/>
      <c r="C31" s="57"/>
      <c r="D31" s="57"/>
      <c r="E31" s="57"/>
      <c r="F31" s="57"/>
      <c r="G31" s="57"/>
      <c r="H31" s="57"/>
      <c r="I31" s="57"/>
    </row>
    <row r="32" spans="1:9" ht="22.5" customHeight="1">
      <c r="A32" s="57"/>
      <c r="B32" s="57"/>
      <c r="C32" s="57"/>
      <c r="D32" s="57"/>
      <c r="E32" s="57"/>
      <c r="F32" s="57"/>
      <c r="G32" s="57"/>
      <c r="H32" s="57"/>
      <c r="I32" s="57"/>
    </row>
    <row r="33" spans="1:9" ht="18.75">
      <c r="A33" s="57"/>
      <c r="B33" s="57"/>
      <c r="C33" s="57"/>
      <c r="D33" s="57"/>
      <c r="E33" s="57"/>
      <c r="F33" s="57"/>
      <c r="G33" s="57"/>
      <c r="H33" s="57"/>
      <c r="I33" s="57"/>
    </row>
    <row r="34" spans="1:9" ht="18.75">
      <c r="A34" s="57"/>
      <c r="B34" s="57"/>
      <c r="C34" s="57"/>
      <c r="D34" s="57"/>
      <c r="E34" s="57"/>
      <c r="F34" s="57"/>
      <c r="G34" s="57"/>
      <c r="H34" s="57"/>
      <c r="I34" s="57"/>
    </row>
    <row r="35" spans="1:9" ht="18.75">
      <c r="A35" s="57"/>
      <c r="B35" s="57"/>
      <c r="C35" s="57"/>
      <c r="D35" s="57"/>
      <c r="E35" s="57"/>
      <c r="F35" s="57"/>
      <c r="G35" s="57"/>
      <c r="H35" s="57"/>
      <c r="I35" s="57"/>
    </row>
    <row r="36" spans="1:9" ht="18.75">
      <c r="A36" s="57"/>
      <c r="B36" s="57"/>
      <c r="C36" s="57"/>
      <c r="D36" s="57"/>
      <c r="E36" s="57"/>
      <c r="F36" s="57"/>
      <c r="G36" s="57"/>
      <c r="H36" s="57"/>
      <c r="I36" s="57"/>
    </row>
  </sheetData>
  <mergeCells count="13">
    <mergeCell ref="E7:E10"/>
    <mergeCell ref="F7:G7"/>
    <mergeCell ref="F8:F10"/>
    <mergeCell ref="G8:G10"/>
    <mergeCell ref="A3:I3"/>
    <mergeCell ref="A4:I4"/>
    <mergeCell ref="A6:A10"/>
    <mergeCell ref="B6:B10"/>
    <mergeCell ref="C6:C10"/>
    <mergeCell ref="H6:H10"/>
    <mergeCell ref="I6:I10"/>
    <mergeCell ref="D6:D10"/>
    <mergeCell ref="E6:G6"/>
  </mergeCells>
  <printOptions horizontalCentered="1"/>
  <pageMargins left="0.23622047244094491" right="0.19685039370078741" top="0.39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  <vt:lpstr>57</vt:lpstr>
      <vt:lpstr>58</vt:lpstr>
      <vt:lpstr>'46'!Print_Area</vt:lpstr>
      <vt:lpstr>'47'!Print_Area</vt:lpstr>
      <vt:lpstr>'48'!Print_Area</vt:lpstr>
      <vt:lpstr>'49'!Print_Area</vt:lpstr>
      <vt:lpstr>'50'!Print_Area</vt:lpstr>
      <vt:lpstr>'51'!Print_Area</vt:lpstr>
      <vt:lpstr>'54'!Print_Area</vt:lpstr>
      <vt:lpstr>'55'!Print_Area</vt:lpstr>
      <vt:lpstr>'58'!Print_Area</vt:lpstr>
      <vt:lpstr>'46'!Print_Titles</vt:lpstr>
      <vt:lpstr>'47'!Print_Titles</vt:lpstr>
      <vt:lpstr>'48'!Print_Titles</vt:lpstr>
      <vt:lpstr>'49'!Print_Titles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phuonghonghoa</cp:lastModifiedBy>
  <dcterms:created xsi:type="dcterms:W3CDTF">2018-08-02T07:55:27Z</dcterms:created>
  <dcterms:modified xsi:type="dcterms:W3CDTF">2018-11-04T07:50:43Z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MOFUCM139357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http://svr-portal1:16200/cs/idcplg</vt:lpwstr>
  </property>
  <property fmtid="{D5CDD505-2E9C-101B-9397-08002B2CF9AE}" pid="5" name="DISdUser">
    <vt:lpwstr>anonymous</vt:lpwstr>
  </property>
  <property fmtid="{D5CDD505-2E9C-101B-9397-08002B2CF9AE}" pid="6" name="DISdID">
    <vt:lpwstr>145462</vt:lpwstr>
  </property>
  <property fmtid="{D5CDD505-2E9C-101B-9397-08002B2CF9AE}" pid="7" name="DISidcName">
    <vt:lpwstr>mofucm</vt:lpwstr>
  </property>
  <property fmtid="{D5CDD505-2E9C-101B-9397-08002B2CF9AE}" pid="8" name="DISTaskPaneUrl">
    <vt:lpwstr>http://svr-portal1:16200/cs/idcplg?IdcService=DESKTOP_DOC_INFO&amp;dDocName=MOFUCM139357&amp;dID=145462&amp;ClientControlled=DocMan,taskpane&amp;coreContentOnly=1</vt:lpwstr>
  </property>
</Properties>
</file>