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â" hidden="1">{"'Sheet1'!$L$16"}</definedName>
    <definedName name="_a1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_Bm2" hidden="1">{"'Sheet1'!$L$16"}</definedName>
    <definedName name="Code" hidden="1">#REF!</definedName>
    <definedName name="_CP31" hidden="1">{"'Sheet1'!$L$16"}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_Goi8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_K146" hidden="1">{"'Sheet1'!$L$16"}</definedName>
    <definedName name="lan" hidden="1">{#N/A,#N/A,TRUE,"BT M200 da 10x20"}</definedName>
    <definedName name="_Lan1" hidden="1">{"'Sheet1'!$L$16"}</definedName>
    <definedName name="mo" hidden="1">{"'Sheet1'!$L$16"}</definedName>
    <definedName name="n" hidden="1">{"'Sheet1'!$L$16"}</definedName>
    <definedName name="nhappppppppp" hidden="1">{"'Sheet1'!$L$16"}</definedName>
    <definedName name="_NK5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_tb2" hidden="1">{"'Sheet1'!$L$16"}</definedName>
    <definedName name="tbao" hidden="1">{"'Sheet1'!$L$16"}</definedName>
    <definedName name="tbl_ProdInfo" hidden="1">#REF!</definedName>
    <definedName name="_td1" hidden="1">{"'Sheet1'!$L$16"}</definedName>
    <definedName name="th" hidden="1">{#N/A,#N/A,TRUE,"BT M200 da 10x20"}</definedName>
    <definedName name="_TH20004" hidden="1">{"'Sheet1'!$L$16"}</definedName>
    <definedName name="thachlam" hidden="1">{"'Sheet1'!$L$16"}</definedName>
    <definedName name="thu" hidden="1">{"'Sheet1'!$L$16"}</definedName>
    <definedName name="_tt3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A50" i="1" l="1"/>
  <c r="A51" i="1" s="1"/>
  <c r="A52" i="1" s="1"/>
  <c r="C48" i="1"/>
  <c r="D34" i="1"/>
  <c r="C34" i="1"/>
  <c r="D30" i="1"/>
  <c r="C30" i="1"/>
  <c r="D23" i="1"/>
  <c r="C23" i="1"/>
  <c r="D20" i="1"/>
  <c r="D17" i="1" s="1"/>
  <c r="C20" i="1"/>
  <c r="C17" i="1" s="1"/>
  <c r="D13" i="1"/>
  <c r="C13" i="1"/>
  <c r="A13" i="1"/>
  <c r="A17" i="1" s="1"/>
  <c r="A23" i="1" s="1"/>
  <c r="A29" i="1" s="1"/>
  <c r="A30" i="1" s="1"/>
  <c r="A33" i="1" s="1"/>
  <c r="A34" i="1" s="1"/>
  <c r="A39" i="1" s="1"/>
  <c r="A40" i="1" s="1"/>
  <c r="A41" i="1" s="1"/>
  <c r="A42" i="1" s="1"/>
  <c r="A43" i="1" s="1"/>
  <c r="D10" i="1"/>
  <c r="C10" i="1"/>
  <c r="D9" i="1" l="1"/>
  <c r="D8" i="1" s="1"/>
  <c r="C9" i="1"/>
  <c r="C8" i="1" s="1"/>
</calcChain>
</file>

<file path=xl/sharedStrings.xml><?xml version="1.0" encoding="utf-8"?>
<sst xmlns="http://schemas.openxmlformats.org/spreadsheetml/2006/main" count="69" uniqueCount="56">
  <si>
    <t>UBND TỈNH VĨNH PHÚC</t>
  </si>
  <si>
    <t>Biểu số 48/CK-NSNN</t>
  </si>
  <si>
    <t>DỰ TOÁN THU NGÂN SÁCH NHÀ NƯỚC NĂM 2018</t>
  </si>
  <si>
    <t>(Dự toán đã được Hội đồng nhân dân quyết định)</t>
  </si>
  <si>
    <t>Đơn vị: Triệu đồng</t>
  </si>
  <si>
    <t>STT</t>
  </si>
  <si>
    <t>NỘI DUNG</t>
  </si>
  <si>
    <t>DỰ TOÁN</t>
  </si>
  <si>
    <t>TỔNG THU</t>
  </si>
  <si>
    <t>THU</t>
  </si>
  <si>
    <t>NSNN</t>
  </si>
  <si>
    <t>NSĐP</t>
  </si>
  <si>
    <t>TỔNG THU NGÂN SÁCH NHÀ NƯỚC</t>
  </si>
  <si>
    <t>I</t>
  </si>
  <si>
    <t>Thu nội địa</t>
  </si>
  <si>
    <t>Thu từ khu vực DNNN do Trung ương quản lý</t>
  </si>
  <si>
    <t>Thuế giá trị gia tăng</t>
  </si>
  <si>
    <t>Thuế thu nhập doanh nghiệp</t>
  </si>
  <si>
    <t>Thu từ khu vực DNNN do địa phương quản lý</t>
  </si>
  <si>
    <t>Thuế tài nguyên</t>
  </si>
  <si>
    <t xml:space="preserve">Thu từ khu vực doanh nghiệp có vốn đầu tư nước ngoài </t>
  </si>
  <si>
    <t>Thuế tiêu thụ đặc biệt</t>
  </si>
  <si>
    <t>Trong đó: - Thu từ cơ sở kinh doanh nhập khẩu tiếp tục bán ra trong nước</t>
  </si>
  <si>
    <t>- Thu từ hàng hóa sản xuất trong nước</t>
  </si>
  <si>
    <t>Thu từ khu vực kinh tế ngoài quốc doanh</t>
  </si>
  <si>
    <t>Trong đó: Thu từ các hộ SXKD</t>
  </si>
  <si>
    <t>Thuế thu nhập cá nhân</t>
  </si>
  <si>
    <t>Thuế bảo vệ môi trường</t>
  </si>
  <si>
    <t>-</t>
  </si>
  <si>
    <t>Thuế  BVMT thu từ hàng hóa sản xuất, kinh doanh trong nước</t>
  </si>
  <si>
    <t>Thuế  BVMT thu từ hàng hóa nhập khẩu</t>
  </si>
  <si>
    <t>Lệ phí trước bạ</t>
  </si>
  <si>
    <t xml:space="preserve">Thu phí, lệ phí </t>
  </si>
  <si>
    <t xml:space="preserve"> Phí và lệ phí trung ương</t>
  </si>
  <si>
    <t xml:space="preserve"> Phí và lệ phí tỉnh</t>
  </si>
  <si>
    <t xml:space="preserve"> Phí và lệ phí huyện</t>
  </si>
  <si>
    <t xml:space="preserve"> Phí và lệ phí xã, phường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</si>
  <si>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</si>
  <si>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</si>
  <si>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</si>
  <si>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</si>
  <si>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</si>
  <si>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</si>
  <si>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>Thu tiền cấp quyền khai thác khoáng sản</t>
  </si>
  <si>
    <t>Thu khác ngân sách</t>
  </si>
  <si>
    <t>Thu từ quỹ đất công ích, hoa lợi công sản khác</t>
  </si>
  <si>
    <t>II</t>
  </si>
  <si>
    <t>Thu từ hoạt động xuất, nhập khẩu</t>
  </si>
  <si>
    <t>Thuế giá trị gia tăng thu từ hàng hóa nhập khẩu</t>
  </si>
  <si>
    <t>Thuế xuất khẩu</t>
  </si>
  <si>
    <t>Thuế nhập khẩu</t>
  </si>
  <si>
    <t>Thuế tiêu thụ đặc biệt thu từ hàng hóa nhập khẩu</t>
  </si>
  <si>
    <t>Thuế  bảo vệ môi trường thu từ hàng hóa nhập khẩu</t>
  </si>
  <si>
    <t>Thu khác</t>
  </si>
  <si>
    <t>III</t>
  </si>
  <si>
    <t>Thu vay để bù đắp bội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</si>
</sst>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.00;[Red]&quot;\&quot;\-#,##0.00"/>
    <numFmt numFmtId="171" formatCode="&quot;\&quot;#,##0;[Red]&quot;\&quot;\-#,##0"/>
    <numFmt numFmtId="172" formatCode="0.0"/>
    <numFmt numFmtId="173" formatCode="_ &quot;\&quot;* #,##0_ ;_ &quot;\&quot;* \-#,##0_ ;_ &quot;\&quot;* &quot;-&quot;_ ;_ @_ "/>
    <numFmt numFmtId="174" formatCode="_ &quot;\&quot;* #,##0.00_ ;_ &quot;\&quot;* \-#,##0.00_ ;_ &quot;\&quot;* &quot;-&quot;??_ ;_ @_ "/>
    <numFmt numFmtId="175" formatCode="_ * #,##0_ ;_ * \-#,##0_ ;_ * &quot;-&quot;_ ;_ @_ "/>
    <numFmt numFmtId="176" formatCode="0.0%"/>
    <numFmt numFmtId="177" formatCode="_ * #,##0.00_ ;_ * \-#,##0.00_ ;_ * &quot;-&quot;??_ ;_ @_ "/>
    <numFmt numFmtId="178" formatCode="0.00000000"/>
    <numFmt numFmtId="179" formatCode="&quot;$&quot;#,##0.00;\-&quot;$&quot;#,##0.00"/>
    <numFmt numFmtId="180" formatCode="#,##0;\(#,##0\)"/>
    <numFmt numFmtId="181" formatCode="\$#,##0\ ;\(\$#,##0\)"/>
    <numFmt numFmtId="182" formatCode="\t0.00%"/>
    <numFmt numFmtId="183" formatCode="0.00000%"/>
    <numFmt numFmtId="184" formatCode="\t#\ ??/??"/>
    <numFmt numFmtId="185" formatCode="0.000"/>
    <numFmt numFmtId="186" formatCode="_-&quot;£&quot;* #,##0_-;\-&quot;£&quot;* #,##0_-;_-&quot;£&quot;* &quot;-&quot;_-;_-@_-"/>
    <numFmt numFmtId="187" formatCode="#,##0.00000_);\(#,##0.00000\)"/>
    <numFmt numFmtId="188" formatCode="#,##0.00\ &quot;kr&quot;;\-#,##0.00\ &quot;kr&quot;"/>
    <numFmt numFmtId="189" formatCode="_-* #,##0\ _F_B_-;\-* #,##0\ _F_B_-;_-* &quot;-&quot;\ _F_B_-;_-@_-"/>
    <numFmt numFmtId="190" formatCode="#,##0.00\ &quot;F&quot;;[Red]\-#,##0.00\ &quot;F&quot;"/>
    <numFmt numFmtId="191" formatCode="_-* #,##0\ &quot;F&quot;_-;\-* #,##0\ &quot;F&quot;_-;_-* &quot;-&quot;\ &quot;F&quot;_-;_-@_-"/>
    <numFmt numFmtId="192" formatCode="#,##0\ &quot;F&quot;;[Red]\-#,##0\ &quot;F&quot;"/>
    <numFmt numFmtId="193" formatCode="#,##0.00\ &quot;F&quot;;\-#,##0.00\ &quot;F&quot;"/>
    <numFmt numFmtId="194" formatCode="&quot;￥&quot;#,##0;&quot;￥&quot;\-#,##0"/>
    <numFmt numFmtId="195" formatCode="00.000"/>
    <numFmt numFmtId="196" formatCode="#,##0.000000"/>
    <numFmt numFmtId="197" formatCode="#,##0\ &quot;F&quot;_);[Red]\(#,##0\ &quot;F&quot;\)"/>
  </numFmts>
  <fonts count="70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7">
    <xf numFmtId="0" fontId="0" fillId="0" borderId="0"/>
    <xf numFmtId="0" fontId="8" fillId="0" borderId="0"/>
    <xf numFmtId="0" fontId="9" fillId="0" borderId="0"/>
    <xf numFmtId="164" fontId="8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8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3" fillId="0" borderId="0" applyFont="0" applyFill="0" applyBorder="0" applyAlignment="0" applyProtection="0"/>
    <xf numFmtId="0" fontId="2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8" fillId="0" borderId="0"/>
    <xf numFmtId="168" fontId="14" fillId="0" borderId="0" applyFont="0" applyFill="0" applyBorder="0" applyAlignment="0" applyProtection="0"/>
    <xf numFmtId="6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/>
    <xf numFmtId="0" fontId="18" fillId="0" borderId="0"/>
    <xf numFmtId="0" fontId="19" fillId="2" borderId="0"/>
    <xf numFmtId="0" fontId="19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19" fillId="2" borderId="0"/>
    <xf numFmtId="9" fontId="21" fillId="0" borderId="0" applyFont="0" applyFill="0" applyBorder="0" applyAlignment="0" applyProtection="0"/>
    <xf numFmtId="0" fontId="22" fillId="2" borderId="0"/>
    <xf numFmtId="0" fontId="22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2" fillId="2" borderId="0"/>
    <xf numFmtId="0" fontId="23" fillId="0" borderId="0"/>
    <xf numFmtId="172" fontId="8" fillId="2" borderId="11" applyNumberFormat="0" applyFill="0" applyBorder="0">
      <alignment vertical="top" wrapText="1"/>
    </xf>
    <xf numFmtId="0" fontId="24" fillId="2" borderId="0"/>
    <xf numFmtId="0" fontId="24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4" fillId="2" borderId="0"/>
    <xf numFmtId="0" fontId="25" fillId="0" borderId="0">
      <alignment wrapText="1"/>
    </xf>
    <xf numFmtId="0" fontId="25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5" fillId="0" borderId="0">
      <alignment wrapText="1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0" fontId="28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29" fillId="0" borderId="0">
      <alignment horizontal="center" wrapText="1"/>
      <protection locked="0"/>
    </xf>
    <xf numFmtId="175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8" fillId="0" borderId="0" applyFont="0" applyFill="0" applyBorder="0" applyAlignment="0" applyProtection="0"/>
    <xf numFmtId="172" fontId="30" fillId="0" borderId="0" applyNumberFormat="0" applyFill="0">
      <alignment vertical="top" wrapText="1"/>
    </xf>
    <xf numFmtId="0" fontId="27" fillId="0" borderId="0"/>
    <xf numFmtId="0" fontId="31" fillId="0" borderId="0"/>
    <xf numFmtId="0" fontId="27" fillId="0" borderId="0"/>
    <xf numFmtId="37" fontId="32" fillId="0" borderId="0"/>
    <xf numFmtId="0" fontId="33" fillId="0" borderId="0"/>
    <xf numFmtId="0" fontId="8" fillId="0" borderId="0" applyFill="0" applyBorder="0" applyAlignment="0"/>
    <xf numFmtId="179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179" fontId="8" fillId="0" borderId="0" applyFill="0" applyBorder="0" applyAlignment="0"/>
    <xf numFmtId="0" fontId="34" fillId="0" borderId="1">
      <alignment horizont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35" fillId="0" borderId="0"/>
    <xf numFmtId="3" fontId="8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4" fontId="36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/>
    <xf numFmtId="183" fontId="8" fillId="2" borderId="0" applyFont="0" applyBorder="0"/>
    <xf numFmtId="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4" fontId="8" fillId="0" borderId="0"/>
    <xf numFmtId="0" fontId="8" fillId="0" borderId="0" applyFill="0" applyBorder="0" applyAlignment="0"/>
    <xf numFmtId="2" fontId="8" fillId="0" borderId="0" applyFont="0" applyFill="0" applyBorder="0" applyAlignment="0" applyProtection="0"/>
    <xf numFmtId="38" fontId="37" fillId="3" borderId="0" applyNumberFormat="0" applyBorder="0" applyAlignment="0" applyProtection="0"/>
    <xf numFmtId="0" fontId="38" fillId="0" borderId="0" applyNumberFormat="0" applyFont="0" applyBorder="0" applyAlignment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3">
      <alignment horizontal="left" vertical="center"/>
    </xf>
    <xf numFmtId="0" fontId="40" fillId="0" borderId="0" applyProtection="0"/>
    <xf numFmtId="0" fontId="39" fillId="0" borderId="0" applyProtection="0"/>
    <xf numFmtId="49" fontId="41" fillId="0" borderId="14">
      <alignment vertical="center"/>
    </xf>
    <xf numFmtId="0" fontId="4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37" fillId="3" borderId="14" applyNumberFormat="0" applyBorder="0" applyAlignment="0" applyProtection="0"/>
    <xf numFmtId="2" fontId="43" fillId="0" borderId="2" applyBorder="0"/>
    <xf numFmtId="0" fontId="23" fillId="0" borderId="0"/>
    <xf numFmtId="0" fontId="2" fillId="0" borderId="0"/>
    <xf numFmtId="0" fontId="8" fillId="0" borderId="0" applyFill="0" applyBorder="0" applyAlignment="0"/>
    <xf numFmtId="0" fontId="44" fillId="0" borderId="0"/>
    <xf numFmtId="185" fontId="45" fillId="0" borderId="6" applyNumberFormat="0" applyFont="0" applyFill="0" applyBorder="0">
      <alignment horizont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42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86" fontId="8" fillId="0" borderId="6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2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9" fillId="0" borderId="0" applyNumberFormat="0" applyFont="0" applyFill="0" applyAlignment="0"/>
    <xf numFmtId="0" fontId="48" fillId="0" borderId="14"/>
    <xf numFmtId="0" fontId="35" fillId="0" borderId="0"/>
    <xf numFmtId="37" fontId="49" fillId="0" borderId="0"/>
    <xf numFmtId="188" fontId="50" fillId="0" borderId="0"/>
    <xf numFmtId="0" fontId="51" fillId="0" borderId="0"/>
    <xf numFmtId="0" fontId="8" fillId="0" borderId="0"/>
    <xf numFmtId="0" fontId="36" fillId="0" borderId="0"/>
    <xf numFmtId="0" fontId="23" fillId="0" borderId="0"/>
    <xf numFmtId="3" fontId="52" fillId="0" borderId="0" applyFont="0" applyFill="0" applyBorder="0" applyAlignment="0" applyProtection="0"/>
    <xf numFmtId="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4" fontId="29" fillId="0" borderId="0">
      <alignment horizontal="center" wrapText="1"/>
      <protection locked="0"/>
    </xf>
    <xf numFmtId="10" fontId="8" fillId="0" borderId="0" applyFont="0" applyFill="0" applyBorder="0" applyAlignment="0" applyProtection="0"/>
    <xf numFmtId="9" fontId="46" fillId="0" borderId="15" applyNumberFormat="0" applyBorder="0"/>
    <xf numFmtId="0" fontId="8" fillId="0" borderId="0" applyFill="0" applyBorder="0" applyAlignment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53" fillId="0" borderId="16">
      <alignment horizontal="center"/>
    </xf>
    <xf numFmtId="3" fontId="46" fillId="0" borderId="0" applyFont="0" applyFill="0" applyBorder="0" applyAlignment="0" applyProtection="0"/>
    <xf numFmtId="0" fontId="46" fillId="4" borderId="0" applyNumberFormat="0" applyFont="0" applyBorder="0" applyAlignment="0" applyProtection="0"/>
    <xf numFmtId="0" fontId="2" fillId="0" borderId="0">
      <alignment vertical="center"/>
    </xf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3" fontId="54" fillId="0" borderId="0"/>
    <xf numFmtId="184" fontId="47" fillId="0" borderId="0">
      <alignment horizontal="center"/>
    </xf>
    <xf numFmtId="0" fontId="9" fillId="0" borderId="0" applyNumberFormat="0" applyFont="0" applyFill="0" applyAlignment="0"/>
    <xf numFmtId="0" fontId="20" fillId="0" borderId="0"/>
    <xf numFmtId="0" fontId="55" fillId="0" borderId="0"/>
    <xf numFmtId="0" fontId="48" fillId="0" borderId="0"/>
    <xf numFmtId="0" fontId="48" fillId="0" borderId="0"/>
    <xf numFmtId="0" fontId="8" fillId="0" borderId="17" applyNumberFormat="0" applyFont="0" applyFill="0" applyAlignment="0" applyProtection="0"/>
    <xf numFmtId="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39" fillId="0" borderId="13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90" fontId="48" fillId="0" borderId="2">
      <alignment horizontal="right" vertical="center"/>
    </xf>
    <xf numFmtId="190" fontId="48" fillId="0" borderId="2">
      <alignment horizontal="right" vertical="center"/>
    </xf>
    <xf numFmtId="190" fontId="48" fillId="0" borderId="2">
      <alignment horizontal="right" vertical="center"/>
    </xf>
    <xf numFmtId="49" fontId="56" fillId="0" borderId="0" applyFill="0" applyBorder="0" applyAlignment="0"/>
    <xf numFmtId="0" fontId="8" fillId="0" borderId="0" applyFill="0" applyBorder="0" applyAlignment="0"/>
    <xf numFmtId="191" fontId="48" fillId="0" borderId="2">
      <alignment horizontal="center"/>
    </xf>
    <xf numFmtId="0" fontId="23" fillId="0" borderId="18"/>
    <xf numFmtId="0" fontId="39" fillId="0" borderId="19">
      <alignment horizontal="center"/>
    </xf>
    <xf numFmtId="192" fontId="48" fillId="0" borderId="0"/>
    <xf numFmtId="193" fontId="48" fillId="0" borderId="14"/>
    <xf numFmtId="0" fontId="57" fillId="0" borderId="20" applyFill="0" applyBorder="0" applyAlignment="0">
      <alignment horizontal="center"/>
    </xf>
    <xf numFmtId="0" fontId="58" fillId="0" borderId="21" applyNumberFormat="0" applyFont="0" applyAlignment="0">
      <alignment horizontal="center"/>
    </xf>
    <xf numFmtId="0" fontId="59" fillId="0" borderId="0" applyNumberForma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2" fillId="0" borderId="0">
      <alignment vertical="center"/>
    </xf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66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94" fontId="66" fillId="0" borderId="0" applyFont="0" applyFill="0" applyBorder="0" applyAlignment="0" applyProtection="0"/>
    <xf numFmtId="195" fontId="66" fillId="0" borderId="0" applyFont="0" applyFill="0" applyBorder="0" applyAlignment="0" applyProtection="0"/>
    <xf numFmtId="0" fontId="67" fillId="0" borderId="0"/>
    <xf numFmtId="0" fontId="9" fillId="0" borderId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8" fillId="0" borderId="0"/>
    <xf numFmtId="196" fontId="68" fillId="0" borderId="0" applyFont="0" applyFill="0" applyBorder="0" applyAlignment="0" applyProtection="0"/>
    <xf numFmtId="0" fontId="69" fillId="0" borderId="0"/>
    <xf numFmtId="168" fontId="14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0" borderId="0" xfId="0" applyFont="1" applyFill="1" applyAlignment="1">
      <alignment horizontal="centerContinuous" wrapText="1"/>
    </xf>
    <xf numFmtId="0" fontId="2" fillId="0" borderId="0" xfId="0" applyFont="1" applyFill="1" applyAlignment="1">
      <alignment horizontal="centerContinuous"/>
    </xf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3" fontId="1" fillId="0" borderId="6" xfId="0" applyNumberFormat="1" applyFont="1" applyFill="1" applyBorder="1"/>
    <xf numFmtId="0" fontId="7" fillId="0" borderId="0" xfId="0" applyFont="1" applyFill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/>
    <xf numFmtId="3" fontId="1" fillId="0" borderId="8" xfId="0" applyNumberFormat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3" fontId="2" fillId="0" borderId="8" xfId="0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3" fontId="2" fillId="0" borderId="8" xfId="0" applyNumberFormat="1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2" fillId="0" borderId="9" xfId="0" quotePrefix="1" applyFont="1" applyFill="1" applyBorder="1"/>
    <xf numFmtId="0" fontId="3" fillId="0" borderId="8" xfId="0" quotePrefix="1" applyFont="1" applyFill="1" applyBorder="1" applyAlignment="1">
      <alignment horizontal="center"/>
    </xf>
    <xf numFmtId="0" fontId="3" fillId="0" borderId="8" xfId="0" applyFont="1" applyFill="1" applyBorder="1"/>
    <xf numFmtId="0" fontId="2" fillId="0" borderId="8" xfId="0" quotePrefix="1" applyFont="1" applyFill="1" applyBorder="1" applyAlignment="1">
      <alignment horizontal="center"/>
    </xf>
    <xf numFmtId="0" fontId="3" fillId="0" borderId="9" xfId="0" applyFont="1" applyFill="1" applyBorder="1"/>
    <xf numFmtId="0" fontId="2" fillId="0" borderId="8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/>
    <xf numFmtId="3" fontId="1" fillId="0" borderId="10" xfId="0" applyNumberFormat="1" applyFont="1" applyFill="1" applyBorder="1"/>
    <xf numFmtId="3" fontId="7" fillId="0" borderId="10" xfId="0" applyNumberFormat="1" applyFont="1" applyFill="1" applyBorder="1"/>
    <xf numFmtId="0" fontId="4" fillId="0" borderId="0" xfId="0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0" fontId="4" fillId="0" borderId="0" xfId="0" quotePrefix="1" applyFont="1" applyFill="1" applyBorder="1"/>
    <xf numFmtId="0" fontId="4" fillId="0" borderId="0" xfId="0" applyFont="1" applyFill="1"/>
    <xf numFmtId="0" fontId="5" fillId="0" borderId="0" xfId="1" applyFont="1" applyFill="1"/>
  </cellXfs>
  <cellStyles count="227">
    <cellStyle name="_x0001_" xfId="2"/>
    <cellStyle name="??" xfId="3"/>
    <cellStyle name="?? [0.00]_ Att. 1- Cover" xfId="4"/>
    <cellStyle name="?? [0]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_x0001_?¶æµ_x001b_ºß­ " xfId="12"/>
    <cellStyle name="_x0001_?¶æµ_x001b_ºß­_" xfId="13"/>
    <cellStyle name="_x0001_\Ô" xfId="14"/>
    <cellStyle name="_x0001_¨Œc^ " xfId="15"/>
    <cellStyle name="_x0001_¨Œc^[" xfId="16"/>
    <cellStyle name="_x0001_¨Œc^_" xfId="17"/>
    <cellStyle name="’Ê‰Ý [0.00]_laroux" xfId="18"/>
    <cellStyle name="’Ê‰Ý_laroux" xfId="19"/>
    <cellStyle name="_x0001_µÑTÖ " xfId="20"/>
    <cellStyle name="_x0001_µÑTÖ_" xfId="21"/>
    <cellStyle name="•W€_¯–ì" xfId="22"/>
    <cellStyle name="•W_’·Šú‰p•¶" xfId="23"/>
    <cellStyle name="1" xfId="24"/>
    <cellStyle name="1_Book1" xfId="25"/>
    <cellStyle name="1_Book1_1" xfId="26"/>
    <cellStyle name="1_Cau thuy dien Ban La (Cu Anh)" xfId="27"/>
    <cellStyle name="1_Du toan 558 (Km17+508.12 - Km 22)" xfId="28"/>
    <cellStyle name="1_Gia_VL cau-JIBIC-Ha-tinh" xfId="29"/>
    <cellStyle name="1_Gia_VLQL48_duyet " xfId="30"/>
    <cellStyle name="1_KlQdinhduyet" xfId="31"/>
    <cellStyle name="1_VatLieu 3 cau -NA" xfId="32"/>
    <cellStyle name="1_ÿÿÿÿÿ" xfId="33"/>
    <cellStyle name="_x0001_1¼„½(" xfId="34"/>
    <cellStyle name="2" xfId="35"/>
    <cellStyle name="2_Book1" xfId="36"/>
    <cellStyle name="2_Book1_1" xfId="37"/>
    <cellStyle name="2_Cau thuy dien Ban La (Cu Anh)" xfId="38"/>
    <cellStyle name="2_Du toan 558 (Km17+508.12 - Km 22)" xfId="39"/>
    <cellStyle name="2_Gia_VL cau-JIBIC-Ha-tinh" xfId="40"/>
    <cellStyle name="2_Gia_VLQL48_duyet " xfId="41"/>
    <cellStyle name="2_KlQdinhduyet" xfId="42"/>
    <cellStyle name="2_VatLieu 3 cau -NA" xfId="43"/>
    <cellStyle name="2_ÿÿÿÿÿ" xfId="44"/>
    <cellStyle name="20" xfId="45"/>
    <cellStyle name="2line" xfId="46"/>
    <cellStyle name="3" xfId="47"/>
    <cellStyle name="3_Book1" xfId="48"/>
    <cellStyle name="3_Book1_1" xfId="49"/>
    <cellStyle name="3_Cau thuy dien Ban La (Cu Anh)" xfId="50"/>
    <cellStyle name="3_Du toan 558 (Km17+508.12 - Km 22)" xfId="51"/>
    <cellStyle name="3_Gia_VL cau-JIBIC-Ha-tinh" xfId="52"/>
    <cellStyle name="3_Gia_VLQL48_duyet " xfId="53"/>
    <cellStyle name="3_KlQdinhduyet" xfId="54"/>
    <cellStyle name="3_VatLieu 3 cau -NA" xfId="55"/>
    <cellStyle name="3_ÿÿÿÿÿ" xfId="56"/>
    <cellStyle name="4" xfId="57"/>
    <cellStyle name="4_Book1" xfId="58"/>
    <cellStyle name="4_Book1_1" xfId="59"/>
    <cellStyle name="4_Cau thuy dien Ban La (Cu Anh)" xfId="60"/>
    <cellStyle name="4_Du toan 558 (Km17+508.12 - Km 22)" xfId="61"/>
    <cellStyle name="4_Gia_VL cau-JIBIC-Ha-tinh" xfId="62"/>
    <cellStyle name="4_Gia_VLQL48_duyet " xfId="63"/>
    <cellStyle name="4_KlQdinhduyet" xfId="64"/>
    <cellStyle name="4_VatLieu 3 cau -NA" xfId="65"/>
    <cellStyle name="4_ÿÿÿÿÿ" xfId="66"/>
    <cellStyle name="_x0001_Å»_x001e_´ " xfId="67"/>
    <cellStyle name="_x0001_Å»_x001e_´_" xfId="68"/>
    <cellStyle name="ÅëÈ­ [0]_¿ì¹°Åë" xfId="69"/>
    <cellStyle name="AeE­ [0]_INQUIRY ¿?¾÷AßAø " xfId="70"/>
    <cellStyle name="ÅëÈ­ [0]_S" xfId="71"/>
    <cellStyle name="ÅëÈ­_¿ì¹°Åë" xfId="72"/>
    <cellStyle name="AeE­_INQUIRY ¿?¾÷AßAø " xfId="73"/>
    <cellStyle name="ÅëÈ­_S" xfId="74"/>
    <cellStyle name="args.style" xfId="75"/>
    <cellStyle name="ÄÞ¸¶ [0]_¿ì¹°Åë" xfId="76"/>
    <cellStyle name="AÞ¸¶ [0]_INQUIRY ¿?¾÷AßAø " xfId="77"/>
    <cellStyle name="ÄÞ¸¶ [0]_S" xfId="78"/>
    <cellStyle name="ÄÞ¸¶_¿ì¹°Åë" xfId="79"/>
    <cellStyle name="AÞ¸¶_INQUIRY ¿?¾÷AßAø " xfId="80"/>
    <cellStyle name="ÄÞ¸¶_S" xfId="81"/>
    <cellStyle name="blue" xfId="82"/>
    <cellStyle name="C?AØ_¿?¾÷CoE² " xfId="83"/>
    <cellStyle name="Ç¥ÁØ_´çÃÊ±¸ÀÔ»ý»ê" xfId="84"/>
    <cellStyle name="C￥AØ_¿μ¾÷CoE² " xfId="85"/>
    <cellStyle name="Ç¥ÁØ_S" xfId="86"/>
    <cellStyle name="C￥AØ_Sheet1_¿μ¾÷CoE² 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olumn_Title" xfId="96"/>
    <cellStyle name="Comma 2" xfId="97"/>
    <cellStyle name="Comma 3" xfId="98"/>
    <cellStyle name="Comma 4" xfId="99"/>
    <cellStyle name="comma zerodec" xfId="100"/>
    <cellStyle name="Comma0" xfId="101"/>
    <cellStyle name="_x0001_CS_x0006_RMO[" xfId="102"/>
    <cellStyle name="_x0001_CS_x0006_RMO_" xfId="103"/>
    <cellStyle name="Currency 2" xfId="104"/>
    <cellStyle name="Currency0" xfId="105"/>
    <cellStyle name="Currency1" xfId="106"/>
    <cellStyle name="custom" xfId="107"/>
    <cellStyle name="Date" xfId="108"/>
    <cellStyle name="_x0001_dÏÈ¹ " xfId="109"/>
    <cellStyle name="_x0001_dÏÈ¹_" xfId="110"/>
    <cellStyle name="Dollar (zero dec)" xfId="111"/>
    <cellStyle name="Enter Currency (0)" xfId="112"/>
    <cellStyle name="Fixed" xfId="113"/>
    <cellStyle name="Grey" xfId="114"/>
    <cellStyle name="ha" xfId="115"/>
    <cellStyle name="Header1" xfId="116"/>
    <cellStyle name="Header2" xfId="117"/>
    <cellStyle name="HEADING1" xfId="118"/>
    <cellStyle name="HEADING2" xfId="119"/>
    <cellStyle name="Hoa-Scholl" xfId="120"/>
    <cellStyle name="_x0001_í½?" xfId="121"/>
    <cellStyle name="_x0001_íå_x001b_ô " xfId="122"/>
    <cellStyle name="_x0001_íå_x001b_ô_" xfId="123"/>
    <cellStyle name="Input [yellow]" xfId="124"/>
    <cellStyle name="k" xfId="125"/>
    <cellStyle name="khanh" xfId="126"/>
    <cellStyle name="Ledger 17 x 11 in" xfId="127"/>
    <cellStyle name="Link Currency (0)" xfId="128"/>
    <cellStyle name="macroname" xfId="129"/>
    <cellStyle name="MAU" xfId="130"/>
    <cellStyle name="Millares [0]_COBERT" xfId="131"/>
    <cellStyle name="Millares_COBERT" xfId="132"/>
    <cellStyle name="Milliers [0]_!!!GO" xfId="133"/>
    <cellStyle name="Milliers_!!!GO" xfId="134"/>
    <cellStyle name="Moeda [0]_NEW VIP Flash Report Format" xfId="135"/>
    <cellStyle name="Moeda_NEW VIP Flash Report Format" xfId="136"/>
    <cellStyle name="moi" xfId="137"/>
    <cellStyle name="Moneda [0]_COBERT" xfId="138"/>
    <cellStyle name="Moneda_COBERT" xfId="139"/>
    <cellStyle name="Monétaire [0]_!!!GO" xfId="140"/>
    <cellStyle name="Monétaire_!!!GO" xfId="141"/>
    <cellStyle name="n" xfId="142"/>
    <cellStyle name="New" xfId="143"/>
    <cellStyle name="New Times Roman" xfId="144"/>
    <cellStyle name="no dec" xfId="145"/>
    <cellStyle name="Normal" xfId="0" builtinId="0"/>
    <cellStyle name="Normal - Style1" xfId="146"/>
    <cellStyle name="Normal - 유형1" xfId="147"/>
    <cellStyle name="Normal 2" xfId="1"/>
    <cellStyle name="Normal 3_Du kien 2009" xfId="148"/>
    <cellStyle name="Normal 7" xfId="149"/>
    <cellStyle name="Normal1" xfId="150"/>
    <cellStyle name="Œ…‹æØ‚è [0.00]_ÆÂ¹²" xfId="151"/>
    <cellStyle name="Œ…‹æØ‚è_laroux" xfId="152"/>
    <cellStyle name="Pattern" xfId="153"/>
    <cellStyle name="per.style" xfId="154"/>
    <cellStyle name="Percent [2]" xfId="155"/>
    <cellStyle name="PERCENTAGE" xfId="156"/>
    <cellStyle name="PrePop Currency (0)" xfId="157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_x0001_sç?" xfId="164"/>
    <cellStyle name="Separador de milhares [0]_NEW VIP Flash Report Format" xfId="165"/>
    <cellStyle name="Separador de milhares_NEW VIP Flash Report Format" xfId="166"/>
    <cellStyle name="songuyen" xfId="167"/>
    <cellStyle name="STANDARD" xfId="168"/>
    <cellStyle name="Style 1" xfId="169"/>
    <cellStyle name="Style 10" xfId="170"/>
    <cellStyle name="Style 11" xfId="171"/>
    <cellStyle name="Style 12" xfId="172"/>
    <cellStyle name="Style 13" xfId="173"/>
    <cellStyle name="Style 14" xfId="174"/>
    <cellStyle name="Style 2" xfId="175"/>
    <cellStyle name="Style 3" xfId="176"/>
    <cellStyle name="Style 4" xfId="177"/>
    <cellStyle name="Style 5" xfId="178"/>
    <cellStyle name="Style 6" xfId="179"/>
    <cellStyle name="Style 7" xfId="180"/>
    <cellStyle name="Style 8" xfId="181"/>
    <cellStyle name="Style 9" xfId="182"/>
    <cellStyle name="T" xfId="183"/>
    <cellStyle name="T_Book1" xfId="184"/>
    <cellStyle name="T_tho cu mau" xfId="185"/>
    <cellStyle name="Text Indent A" xfId="186"/>
    <cellStyle name="Text Indent B" xfId="187"/>
    <cellStyle name="th" xfId="188"/>
    <cellStyle name="þ_x001d_ð¤_x000c_¯þ_x0014__x000d_¨þU_x0001_À_x0004_ _x0015__x000f__x0001__x0001_" xfId="189"/>
    <cellStyle name="VANG1" xfId="190"/>
    <cellStyle name="viet" xfId="191"/>
    <cellStyle name="viet2" xfId="192"/>
    <cellStyle name="vn_time" xfId="193"/>
    <cellStyle name="xan1" xfId="194"/>
    <cellStyle name="xuan" xfId="195"/>
    <cellStyle name=" [0.00]_ Att. 1- Cover" xfId="196"/>
    <cellStyle name="_ Att. 1- Cover" xfId="197"/>
    <cellStyle name="?_ Att. 1- Cover" xfId="198"/>
    <cellStyle name="똿뗦먛귟 [0.00]_PRODUCT DETAIL Q1" xfId="199"/>
    <cellStyle name="똿뗦먛귟_PRODUCT DETAIL Q1" xfId="200"/>
    <cellStyle name="믅됞 [0.00]_PRODUCT DETAIL Q1" xfId="201"/>
    <cellStyle name="믅됞_PRODUCT DETAIL Q1" xfId="202"/>
    <cellStyle name="백분율_95" xfId="203"/>
    <cellStyle name="뷭?_BOOKSHIP" xfId="204"/>
    <cellStyle name="콤마 [ - 유형1" xfId="205"/>
    <cellStyle name="콤마 [ - 유형2" xfId="206"/>
    <cellStyle name="콤마 [ - 유형3" xfId="207"/>
    <cellStyle name="콤마 [ - 유형4" xfId="208"/>
    <cellStyle name="콤마 [ - 유형5" xfId="209"/>
    <cellStyle name="콤마 [ - 유형6" xfId="210"/>
    <cellStyle name="콤마 [ - 유형7" xfId="211"/>
    <cellStyle name="콤마 [ - 유형8" xfId="212"/>
    <cellStyle name="콤마 [0]_0004 MECH COST  " xfId="213"/>
    <cellStyle name="콤마_0004 MECH COST  " xfId="214"/>
    <cellStyle name="통화 [0]_1202" xfId="215"/>
    <cellStyle name="통화_1202" xfId="216"/>
    <cellStyle name="표준_(정보부문)월별인원계획" xfId="217"/>
    <cellStyle name="一般_00Q3902REV.1" xfId="218"/>
    <cellStyle name="千分位[0]_00Q3902REV.1" xfId="219"/>
    <cellStyle name="千分位_00Q3902REV.1" xfId="220"/>
    <cellStyle name="常规_99midnew1_2000MYR" xfId="221"/>
    <cellStyle name="桁区切り_工費" xfId="222"/>
    <cellStyle name="標準_Standard" xfId="223"/>
    <cellStyle name="貨幣 [0]_00Q3902REV.1" xfId="224"/>
    <cellStyle name="貨幣[0]_BRE" xfId="225"/>
    <cellStyle name="貨幣_00Q3902REV.1" xfId="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YET%20TOAN/QUYET%20TOAN%202017/QT%20TINH/QT%20CHI%20DUNG%20GUI/QTTOANTINH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NLONG\Thi%20nghiem\TN%20Tra%20cot_tram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6-PL8"/>
      <sheetName val="B49-PL6"/>
      <sheetName val="B45"/>
      <sheetName val="b11-pl8"/>
      <sheetName val="B37-BTC"/>
      <sheetName val="B10-PL8"/>
      <sheetName val="B8-PL8"/>
      <sheetName val="B9-PL8"/>
      <sheetName val="Sheet2"/>
      <sheetName val="B7-PL8"/>
      <sheetName val="B51-BTC"/>
      <sheetName val="B47"/>
      <sheetName val="B41-BTC"/>
      <sheetName val="B43"/>
      <sheetName val="B35-BTC"/>
      <sheetName val="B01-PL8"/>
      <sheetName val="Sheet3"/>
      <sheetName val="PL08-B3"/>
      <sheetName val="Kết dư"/>
      <sheetName val="Chuyen nguon"/>
      <sheetName val="CHITUNGUONTHUDELAI"/>
      <sheetName val="B39-PL06"/>
      <sheetName val="B1-01-TT108"/>
      <sheetName val="Sheet9"/>
      <sheetName val="Sheet10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phu luc "/>
      <sheetName val="Tong hop"/>
      <sheetName val="PT VT "/>
      <sheetName val="c. lech v t"/>
      <sheetName val="Q.Tc.xanh  "/>
      <sheetName val="Tang giam KL "/>
      <sheetName val="XL4Popp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0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10000000"/>
      <sheetName val="NC"/>
      <sheetName val="VL"/>
      <sheetName val="THDT"/>
      <sheetName val="QuyI"/>
      <sheetName val="QuyII"/>
      <sheetName val="QUYIII"/>
      <sheetName val="QUYIV"/>
      <sheetName val="quy1"/>
      <sheetName val="QUY2"/>
      <sheetName val="QUY3"/>
      <sheetName val="QUY4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MQII-100"/>
      <sheetName val="NMQII"/>
      <sheetName val="MTQII"/>
      <sheetName val="CTYQII"/>
      <sheetName val="00000001"/>
      <sheetName val="00000002"/>
      <sheetName val="00000003"/>
      <sheetName val="00000004"/>
      <sheetName val="CP6-4nhip(L=170,5e)(OK)"/>
      <sheetName val="20000000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2001"/>
      <sheetName val="T.H 01"/>
      <sheetName val="2000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Gia da dam"/>
      <sheetName val="Gia VLXD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Tien ung"/>
      <sheetName val="PHONG"/>
      <sheetName val="phi luong3"/>
      <sheetName val="XL4Test5"/>
      <sheetName val="#REF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2"/>
      <sheetName val="q3"/>
      <sheetName val="q4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W of Hoabinh  2002"/>
      <sheetName val=" Goods of Hoabinh 2002 "/>
      <sheetName val="BC"/>
      <sheetName val="Chart1"/>
      <sheetName val="Phantich"/>
      <sheetName val="Toan_DA"/>
      <sheetName val="2004"/>
      <sheetName val="2005"/>
      <sheetName val="Chi tiet"/>
      <sheetName val="Vat tu"/>
      <sheetName val="Thiet ke"/>
      <sheetName val="TH KL,VT,KP"/>
      <sheetName val="Den bu"/>
      <sheetName val="Q1-02"/>
      <sheetName val="Q2-02"/>
      <sheetName val="Q3-02"/>
      <sheetName val="Lu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CAN DOI"/>
      <sheetName val="PTPT"/>
      <sheetName val="TK 141"/>
      <sheetName val="NO CTy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Tach XL"/>
      <sheetName val="KL cau Bac Phu Cat"/>
      <sheetName val="Dam, mo, tru"/>
      <sheetName val="Tuong chan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Khoan diachat"/>
      <sheetName val="GTXL-Cau"/>
      <sheetName val="DHai(ban-5x20,05m;coc40x40)"/>
      <sheetName val="KVinh(ban-3x21,05m;PA2)"/>
      <sheetName val="KVinh(ban-3x24m;PA1)"/>
      <sheetName val="CPTK"/>
      <sheetName val="DMTK"/>
      <sheetName val="DGiaCTiet"/>
      <sheetName val="DTCT"/>
      <sheetName val="THKP (2)"/>
      <sheetName val="Buvanchuen"/>
      <sheetName val="ChietTinhTran"/>
      <sheetName val="CT congban"/>
      <sheetName val="CT congtron"/>
      <sheetName val="Tran"/>
      <sheetName val="NenDuong"/>
      <sheetName val="KSTK KTTC"/>
      <sheetName val="KhaoSat"/>
      <sheetName val="KSTK DA"/>
      <sheetName val="CPxaylap"/>
      <sheetName val="CP Khac"/>
      <sheetName val="BTHop"/>
      <sheetName val="ThuyÕt minh"/>
      <sheetName val="Recovered_Sheet1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40000000"/>
      <sheetName val="50000000"/>
      <sheetName val="60000000"/>
      <sheetName val="70000000"/>
      <sheetName val="CPÿÿylap"/>
      <sheetName val="BTHÿÿ"/>
      <sheetName val="TÿÿyÕt minh"/>
      <sheetName val="Cac chi phi"/>
      <sheetName val="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sent to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HAT1"/>
      <sheetName val="DOCHAT2"/>
      <sheetName val="DNTC"/>
      <sheetName val="Compressive_strength (gun)1"/>
      <sheetName val="Compressive_strength (gun)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B8" sqref="B8"/>
    </sheetView>
  </sheetViews>
  <sheetFormatPr defaultColWidth="10" defaultRowHeight="15.75"/>
  <cols>
    <col min="1" max="1" width="5.7109375" style="4" customWidth="1"/>
    <col min="2" max="2" width="62.42578125" style="4" customWidth="1"/>
    <col min="3" max="4" width="14.5703125" style="4" customWidth="1"/>
    <col min="5" max="16384" width="10" style="4"/>
  </cols>
  <sheetData>
    <row r="1" spans="1:4" ht="21" customHeight="1">
      <c r="A1" s="1" t="s">
        <v>0</v>
      </c>
      <c r="B1" s="2"/>
      <c r="C1" s="3" t="s">
        <v>1</v>
      </c>
      <c r="D1" s="3"/>
    </row>
    <row r="2" spans="1:4" ht="30.75" customHeight="1">
      <c r="A2" s="5" t="s">
        <v>2</v>
      </c>
      <c r="B2" s="2"/>
      <c r="C2" s="6"/>
      <c r="D2" s="6"/>
    </row>
    <row r="3" spans="1:4" ht="21" customHeight="1">
      <c r="A3" s="7" t="s">
        <v>3</v>
      </c>
      <c r="B3" s="7"/>
      <c r="C3" s="7"/>
      <c r="D3" s="7"/>
    </row>
    <row r="4" spans="1:4" ht="19.5" customHeight="1">
      <c r="A4" s="8"/>
      <c r="B4" s="8"/>
      <c r="C4" s="9"/>
      <c r="D4" s="10" t="s">
        <v>4</v>
      </c>
    </row>
    <row r="5" spans="1:4" ht="18.75" customHeight="1">
      <c r="A5" s="11" t="s">
        <v>5</v>
      </c>
      <c r="B5" s="11" t="s">
        <v>6</v>
      </c>
      <c r="C5" s="12" t="s">
        <v>7</v>
      </c>
      <c r="D5" s="13"/>
    </row>
    <row r="6" spans="1:4" ht="18.75" customHeight="1">
      <c r="A6" s="14"/>
      <c r="B6" s="14"/>
      <c r="C6" s="15" t="s">
        <v>8</v>
      </c>
      <c r="D6" s="15" t="s">
        <v>9</v>
      </c>
    </row>
    <row r="7" spans="1:4" ht="18.75" customHeight="1">
      <c r="A7" s="16"/>
      <c r="B7" s="16"/>
      <c r="C7" s="17" t="s">
        <v>10</v>
      </c>
      <c r="D7" s="17" t="s">
        <v>11</v>
      </c>
    </row>
    <row r="8" spans="1:4" s="21" customFormat="1" ht="18" customHeight="1">
      <c r="A8" s="18"/>
      <c r="B8" s="19" t="s">
        <v>12</v>
      </c>
      <c r="C8" s="20">
        <f>C9+C48+C55</f>
        <v>30018100</v>
      </c>
      <c r="D8" s="20">
        <f>D9+D48+D55</f>
        <v>14507474</v>
      </c>
    </row>
    <row r="9" spans="1:4" s="21" customFormat="1" ht="18" customHeight="1">
      <c r="A9" s="22" t="s">
        <v>13</v>
      </c>
      <c r="B9" s="23" t="s">
        <v>14</v>
      </c>
      <c r="C9" s="24">
        <f>C10+C13+C17+C23+C29+C30+C33+C34+C39+C40+C41+C42+C43+C44+C45+C46+C47</f>
        <v>26690000</v>
      </c>
      <c r="D9" s="24">
        <f>D10+D13+D17+D23+D29+D30+D33+D34+D39+D40+D41+D42+D43+D44+D45+D46+D47</f>
        <v>14507474</v>
      </c>
    </row>
    <row r="10" spans="1:4" s="9" customFormat="1" ht="18" customHeight="1">
      <c r="A10" s="25">
        <v>1</v>
      </c>
      <c r="B10" s="26" t="s">
        <v>15</v>
      </c>
      <c r="C10" s="27">
        <f>C11+C12</f>
        <v>160000</v>
      </c>
      <c r="D10" s="27">
        <f>D11+D12</f>
        <v>84800</v>
      </c>
    </row>
    <row r="11" spans="1:4" s="9" customFormat="1" ht="18" customHeight="1">
      <c r="A11" s="25"/>
      <c r="B11" s="26" t="s">
        <v>16</v>
      </c>
      <c r="C11" s="27">
        <v>155500</v>
      </c>
      <c r="D11" s="27">
        <v>82415</v>
      </c>
    </row>
    <row r="12" spans="1:4" s="9" customFormat="1" ht="18" customHeight="1">
      <c r="A12" s="25"/>
      <c r="B12" s="26" t="s">
        <v>17</v>
      </c>
      <c r="C12" s="27">
        <v>4500</v>
      </c>
      <c r="D12" s="27">
        <v>2385</v>
      </c>
    </row>
    <row r="13" spans="1:4" s="9" customFormat="1" ht="18" customHeight="1">
      <c r="A13" s="25">
        <f>A10+1</f>
        <v>2</v>
      </c>
      <c r="B13" s="26" t="s">
        <v>18</v>
      </c>
      <c r="C13" s="27">
        <f>C14+C15+C16</f>
        <v>40000</v>
      </c>
      <c r="D13" s="27">
        <f>D14+D15+D16</f>
        <v>21529</v>
      </c>
    </row>
    <row r="14" spans="1:4" s="9" customFormat="1" ht="18" customHeight="1">
      <c r="A14" s="25"/>
      <c r="B14" s="26" t="s">
        <v>16</v>
      </c>
      <c r="C14" s="27">
        <v>24800</v>
      </c>
      <c r="D14" s="27">
        <v>13144</v>
      </c>
    </row>
    <row r="15" spans="1:4" s="9" customFormat="1" ht="18" customHeight="1">
      <c r="A15" s="25"/>
      <c r="B15" s="26" t="s">
        <v>17</v>
      </c>
      <c r="C15" s="27">
        <v>14500</v>
      </c>
      <c r="D15" s="27">
        <v>7685</v>
      </c>
    </row>
    <row r="16" spans="1:4" s="9" customFormat="1" ht="18" customHeight="1">
      <c r="A16" s="28"/>
      <c r="B16" s="26" t="s">
        <v>19</v>
      </c>
      <c r="C16" s="27">
        <v>700</v>
      </c>
      <c r="D16" s="27">
        <v>700</v>
      </c>
    </row>
    <row r="17" spans="1:4" s="9" customFormat="1" ht="18" customHeight="1">
      <c r="A17" s="25">
        <f>A13+1</f>
        <v>3</v>
      </c>
      <c r="B17" s="26" t="s">
        <v>20</v>
      </c>
      <c r="C17" s="27">
        <f>C18+C19+C20</f>
        <v>23112000</v>
      </c>
      <c r="D17" s="27">
        <f>D18+D19+D20</f>
        <v>12143360</v>
      </c>
    </row>
    <row r="18" spans="1:4" s="9" customFormat="1" ht="18" customHeight="1">
      <c r="A18" s="25"/>
      <c r="B18" s="26" t="s">
        <v>16</v>
      </c>
      <c r="C18" s="27">
        <v>3980000</v>
      </c>
      <c r="D18" s="27">
        <v>2109400</v>
      </c>
    </row>
    <row r="19" spans="1:4" s="9" customFormat="1" ht="18" customHeight="1">
      <c r="A19" s="25"/>
      <c r="B19" s="26" t="s">
        <v>17</v>
      </c>
      <c r="C19" s="27">
        <v>4630000</v>
      </c>
      <c r="D19" s="27">
        <v>2453900</v>
      </c>
    </row>
    <row r="20" spans="1:4" s="9" customFormat="1" ht="18" customHeight="1">
      <c r="A20" s="25"/>
      <c r="B20" s="26" t="s">
        <v>21</v>
      </c>
      <c r="C20" s="27">
        <f>C21+C22</f>
        <v>14502000</v>
      </c>
      <c r="D20" s="27">
        <f>D21+D22</f>
        <v>7580060</v>
      </c>
    </row>
    <row r="21" spans="1:4" s="32" customFormat="1" ht="32.25">
      <c r="A21" s="29"/>
      <c r="B21" s="30" t="s">
        <v>22</v>
      </c>
      <c r="C21" s="31">
        <v>200000</v>
      </c>
      <c r="D21" s="31"/>
    </row>
    <row r="22" spans="1:4" s="9" customFormat="1" ht="18" customHeight="1">
      <c r="A22" s="28"/>
      <c r="B22" s="33" t="s">
        <v>23</v>
      </c>
      <c r="C22" s="27">
        <v>14302000</v>
      </c>
      <c r="D22" s="27">
        <v>7580060</v>
      </c>
    </row>
    <row r="23" spans="1:4" s="9" customFormat="1" ht="18" customHeight="1">
      <c r="A23" s="25">
        <f>A17+1</f>
        <v>4</v>
      </c>
      <c r="B23" s="26" t="s">
        <v>24</v>
      </c>
      <c r="C23" s="27">
        <f>SUM(C24:C27)</f>
        <v>1100000</v>
      </c>
      <c r="D23" s="27">
        <f>SUM(D24:D27)</f>
        <v>593340</v>
      </c>
    </row>
    <row r="24" spans="1:4" s="9" customFormat="1" ht="18" customHeight="1">
      <c r="A24" s="25"/>
      <c r="B24" s="26" t="s">
        <v>16</v>
      </c>
      <c r="C24" s="27">
        <v>767000</v>
      </c>
      <c r="D24" s="27">
        <v>406510</v>
      </c>
    </row>
    <row r="25" spans="1:4" s="9" customFormat="1" ht="18" customHeight="1">
      <c r="A25" s="25"/>
      <c r="B25" s="26" t="s">
        <v>17</v>
      </c>
      <c r="C25" s="27">
        <v>290000</v>
      </c>
      <c r="D25" s="27">
        <v>153700</v>
      </c>
    </row>
    <row r="26" spans="1:4" s="9" customFormat="1" ht="18" customHeight="1">
      <c r="A26" s="25"/>
      <c r="B26" s="26" t="s">
        <v>21</v>
      </c>
      <c r="C26" s="27">
        <v>21000</v>
      </c>
      <c r="D26" s="27">
        <v>11130</v>
      </c>
    </row>
    <row r="27" spans="1:4" s="9" customFormat="1" ht="18" customHeight="1">
      <c r="A27" s="25"/>
      <c r="B27" s="26" t="s">
        <v>19</v>
      </c>
      <c r="C27" s="27">
        <v>22000</v>
      </c>
      <c r="D27" s="27">
        <v>22000</v>
      </c>
    </row>
    <row r="28" spans="1:4" s="9" customFormat="1" ht="18" customHeight="1">
      <c r="A28" s="25"/>
      <c r="B28" s="26" t="s">
        <v>25</v>
      </c>
      <c r="C28" s="27">
        <v>80000</v>
      </c>
      <c r="D28" s="27">
        <v>42400</v>
      </c>
    </row>
    <row r="29" spans="1:4" s="9" customFormat="1" ht="18" customHeight="1">
      <c r="A29" s="25">
        <f>A23+1</f>
        <v>5</v>
      </c>
      <c r="B29" s="26" t="s">
        <v>26</v>
      </c>
      <c r="C29" s="27">
        <v>580000</v>
      </c>
      <c r="D29" s="27">
        <v>307400</v>
      </c>
    </row>
    <row r="30" spans="1:4" s="9" customFormat="1" ht="18" customHeight="1">
      <c r="A30" s="25">
        <f>A29+1</f>
        <v>6</v>
      </c>
      <c r="B30" s="26" t="s">
        <v>27</v>
      </c>
      <c r="C30" s="27">
        <f>C31+C32</f>
        <v>340000</v>
      </c>
      <c r="D30" s="27">
        <f>D31+D32</f>
        <v>67045</v>
      </c>
    </row>
    <row r="31" spans="1:4" s="9" customFormat="1" ht="18" customHeight="1">
      <c r="A31" s="34" t="s">
        <v>28</v>
      </c>
      <c r="B31" s="35" t="s">
        <v>29</v>
      </c>
      <c r="C31" s="27">
        <v>213500</v>
      </c>
      <c r="D31" s="27"/>
    </row>
    <row r="32" spans="1:4" s="9" customFormat="1" ht="18" customHeight="1">
      <c r="A32" s="34" t="s">
        <v>28</v>
      </c>
      <c r="B32" s="35" t="s">
        <v>30</v>
      </c>
      <c r="C32" s="27">
        <v>126500</v>
      </c>
      <c r="D32" s="27">
        <v>67045</v>
      </c>
    </row>
    <row r="33" spans="1:4" s="9" customFormat="1" ht="18" customHeight="1">
      <c r="A33" s="25">
        <f>A30+1</f>
        <v>7</v>
      </c>
      <c r="B33" s="26" t="s">
        <v>31</v>
      </c>
      <c r="C33" s="27">
        <v>378000</v>
      </c>
      <c r="D33" s="27">
        <v>378000</v>
      </c>
    </row>
    <row r="34" spans="1:4" s="9" customFormat="1" ht="18" customHeight="1">
      <c r="A34" s="25">
        <f>A33+1</f>
        <v>8</v>
      </c>
      <c r="B34" s="26" t="s">
        <v>32</v>
      </c>
      <c r="C34" s="27">
        <f>SUM(C35:C38)</f>
        <v>85000</v>
      </c>
      <c r="D34" s="27">
        <f>SUM(D35:D38)</f>
        <v>72000</v>
      </c>
    </row>
    <row r="35" spans="1:4" s="9" customFormat="1" ht="18" customHeight="1">
      <c r="A35" s="36" t="s">
        <v>28</v>
      </c>
      <c r="B35" s="37" t="s">
        <v>33</v>
      </c>
      <c r="C35" s="27">
        <v>13000</v>
      </c>
      <c r="D35" s="27"/>
    </row>
    <row r="36" spans="1:4" s="9" customFormat="1" ht="18" customHeight="1">
      <c r="A36" s="36" t="s">
        <v>28</v>
      </c>
      <c r="B36" s="37" t="s">
        <v>34</v>
      </c>
      <c r="C36" s="27">
        <v>30800</v>
      </c>
      <c r="D36" s="27">
        <v>30800</v>
      </c>
    </row>
    <row r="37" spans="1:4" s="9" customFormat="1" ht="18" customHeight="1">
      <c r="A37" s="36" t="s">
        <v>28</v>
      </c>
      <c r="B37" s="37" t="s">
        <v>35</v>
      </c>
      <c r="C37" s="27">
        <v>27600</v>
      </c>
      <c r="D37" s="27">
        <v>27600</v>
      </c>
    </row>
    <row r="38" spans="1:4" s="9" customFormat="1" ht="18" customHeight="1">
      <c r="A38" s="36" t="s">
        <v>28</v>
      </c>
      <c r="B38" s="37" t="s">
        <v>36</v>
      </c>
      <c r="C38" s="27">
        <v>13600</v>
      </c>
      <c r="D38" s="27">
        <v>13600</v>
      </c>
    </row>
    <row r="39" spans="1:4" s="9" customFormat="1" ht="18" customHeight="1">
      <c r="A39" s="25">
        <f>A34+1</f>
        <v>9</v>
      </c>
      <c r="B39" s="26" t="s">
        <v>37</v>
      </c>
      <c r="C39" s="27"/>
      <c r="D39" s="27"/>
    </row>
    <row r="40" spans="1:4" s="9" customFormat="1" ht="18" customHeight="1">
      <c r="A40" s="25">
        <f>A39+1</f>
        <v>10</v>
      </c>
      <c r="B40" s="26" t="s">
        <v>38</v>
      </c>
      <c r="C40" s="27">
        <v>15000</v>
      </c>
      <c r="D40" s="27">
        <v>15000</v>
      </c>
    </row>
    <row r="41" spans="1:4" s="9" customFormat="1" ht="18" customHeight="1">
      <c r="A41" s="25">
        <f>A40+1</f>
        <v>11</v>
      </c>
      <c r="B41" s="26" t="s">
        <v>39</v>
      </c>
      <c r="C41" s="27">
        <v>100000</v>
      </c>
      <c r="D41" s="27">
        <v>100000</v>
      </c>
    </row>
    <row r="42" spans="1:4" s="9" customFormat="1" ht="18" customHeight="1">
      <c r="A42" s="25">
        <f>A41+1</f>
        <v>12</v>
      </c>
      <c r="B42" s="26" t="s">
        <v>40</v>
      </c>
      <c r="C42" s="27">
        <v>600000</v>
      </c>
      <c r="D42" s="27">
        <v>600000</v>
      </c>
    </row>
    <row r="43" spans="1:4" s="9" customFormat="1" ht="18" customHeight="1">
      <c r="A43" s="25">
        <f>A42+1</f>
        <v>13</v>
      </c>
      <c r="B43" s="26" t="s">
        <v>41</v>
      </c>
      <c r="C43" s="27"/>
      <c r="D43" s="27"/>
    </row>
    <row r="44" spans="1:4" s="9" customFormat="1" ht="18" customHeight="1">
      <c r="A44" s="25">
        <v>14</v>
      </c>
      <c r="B44" s="26" t="s">
        <v>42</v>
      </c>
      <c r="C44" s="27">
        <v>25000</v>
      </c>
      <c r="D44" s="27">
        <v>25000</v>
      </c>
    </row>
    <row r="45" spans="1:4" s="9" customFormat="1" ht="18" customHeight="1">
      <c r="A45" s="25">
        <v>15</v>
      </c>
      <c r="B45" s="26" t="s">
        <v>43</v>
      </c>
      <c r="C45" s="27">
        <v>5000</v>
      </c>
      <c r="D45" s="27">
        <v>5000</v>
      </c>
    </row>
    <row r="46" spans="1:4" s="9" customFormat="1" ht="18" customHeight="1">
      <c r="A46" s="25">
        <v>16</v>
      </c>
      <c r="B46" s="26" t="s">
        <v>44</v>
      </c>
      <c r="C46" s="27">
        <v>140000</v>
      </c>
      <c r="D46" s="27">
        <v>85000</v>
      </c>
    </row>
    <row r="47" spans="1:4" s="9" customFormat="1" ht="18" customHeight="1">
      <c r="A47" s="25">
        <v>17</v>
      </c>
      <c r="B47" s="26" t="s">
        <v>45</v>
      </c>
      <c r="C47" s="27">
        <v>10000</v>
      </c>
      <c r="D47" s="27">
        <v>10000</v>
      </c>
    </row>
    <row r="48" spans="1:4" s="21" customFormat="1" ht="18" customHeight="1">
      <c r="A48" s="22" t="s">
        <v>46</v>
      </c>
      <c r="B48" s="23" t="s">
        <v>47</v>
      </c>
      <c r="C48" s="24">
        <f>SUM(C49:C54)</f>
        <v>2950000</v>
      </c>
      <c r="D48" s="24"/>
    </row>
    <row r="49" spans="1:4" s="9" customFormat="1" ht="18" customHeight="1">
      <c r="A49" s="25">
        <v>1</v>
      </c>
      <c r="B49" s="26" t="s">
        <v>48</v>
      </c>
      <c r="C49" s="27">
        <v>2030000</v>
      </c>
      <c r="D49" s="27"/>
    </row>
    <row r="50" spans="1:4" s="9" customFormat="1" ht="18" customHeight="1">
      <c r="A50" s="25">
        <f>A49+1</f>
        <v>2</v>
      </c>
      <c r="B50" s="26" t="s">
        <v>49</v>
      </c>
      <c r="C50" s="27">
        <v>4000</v>
      </c>
      <c r="D50" s="27"/>
    </row>
    <row r="51" spans="1:4" s="9" customFormat="1" ht="18" customHeight="1">
      <c r="A51" s="25">
        <f>A50+1</f>
        <v>3</v>
      </c>
      <c r="B51" s="26" t="s">
        <v>50</v>
      </c>
      <c r="C51" s="27">
        <v>905000</v>
      </c>
      <c r="D51" s="27"/>
    </row>
    <row r="52" spans="1:4" s="9" customFormat="1" ht="18" customHeight="1">
      <c r="A52" s="25">
        <f>A51+1</f>
        <v>4</v>
      </c>
      <c r="B52" s="26" t="s">
        <v>51</v>
      </c>
      <c r="C52" s="27">
        <v>10000</v>
      </c>
      <c r="D52" s="27"/>
    </row>
    <row r="53" spans="1:4" s="9" customFormat="1" ht="18" customHeight="1">
      <c r="A53" s="25">
        <v>5</v>
      </c>
      <c r="B53" s="26" t="s">
        <v>52</v>
      </c>
      <c r="C53" s="27">
        <v>1000</v>
      </c>
      <c r="D53" s="27"/>
    </row>
    <row r="54" spans="1:4" s="9" customFormat="1" ht="18" customHeight="1">
      <c r="A54" s="25">
        <v>6</v>
      </c>
      <c r="B54" s="38" t="s">
        <v>53</v>
      </c>
      <c r="C54" s="27"/>
      <c r="D54" s="27"/>
    </row>
    <row r="55" spans="1:4" s="21" customFormat="1" ht="18" customHeight="1">
      <c r="A55" s="39" t="s">
        <v>54</v>
      </c>
      <c r="B55" s="40" t="s">
        <v>55</v>
      </c>
      <c r="C55" s="41">
        <v>378100</v>
      </c>
      <c r="D55" s="42"/>
    </row>
    <row r="56" spans="1:4" ht="19.5" customHeight="1">
      <c r="A56" s="43"/>
      <c r="B56" s="43"/>
      <c r="C56" s="43"/>
      <c r="D56" s="43"/>
    </row>
    <row r="57" spans="1:4" ht="19.5" customHeight="1">
      <c r="A57" s="9"/>
      <c r="B57" s="44"/>
      <c r="C57" s="9"/>
      <c r="D57" s="9"/>
    </row>
    <row r="58" spans="1:4" ht="22.5" customHeight="1">
      <c r="A58" s="9"/>
      <c r="B58" s="44"/>
      <c r="C58" s="9"/>
      <c r="D58" s="9"/>
    </row>
    <row r="59" spans="1:4" ht="18.75">
      <c r="A59" s="9"/>
      <c r="B59" s="44"/>
      <c r="C59" s="9"/>
      <c r="D59" s="9"/>
    </row>
    <row r="60" spans="1:4" ht="18.75">
      <c r="A60" s="9"/>
      <c r="B60" s="45"/>
      <c r="C60" s="9"/>
      <c r="D60" s="9"/>
    </row>
    <row r="61" spans="1:4" ht="18.75">
      <c r="A61" s="46"/>
      <c r="B61" s="44"/>
      <c r="C61" s="9"/>
      <c r="D61" s="9"/>
    </row>
    <row r="62" spans="1:4" ht="18.75">
      <c r="A62" s="47"/>
      <c r="B62" s="44"/>
      <c r="C62" s="9"/>
      <c r="D62" s="9"/>
    </row>
    <row r="63" spans="1:4" ht="18.75">
      <c r="A63" s="47"/>
      <c r="B63" s="44"/>
      <c r="C63" s="9"/>
      <c r="D63" s="9"/>
    </row>
  </sheetData>
  <mergeCells count="6">
    <mergeCell ref="C1:D1"/>
    <mergeCell ref="A3:D3"/>
    <mergeCell ref="A5:A7"/>
    <mergeCell ref="B5:B7"/>
    <mergeCell ref="C5:D5"/>
    <mergeCell ref="A56:D56"/>
  </mergeCells>
  <pageMargins left="0.42" right="0.19" top="0" bottom="7.0000000000000007E-2" header="0.33" footer="0.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14A4FE-E2C1-4297-A547-7157FBB8BC3D}"/>
</file>

<file path=customXml/itemProps2.xml><?xml version="1.0" encoding="utf-8"?>
<ds:datastoreItem xmlns:ds="http://schemas.openxmlformats.org/officeDocument/2006/customXml" ds:itemID="{A21AA236-B9ED-405A-995E-4B51B5B86118}"/>
</file>

<file path=customXml/itemProps3.xml><?xml version="1.0" encoding="utf-8"?>
<ds:datastoreItem xmlns:ds="http://schemas.openxmlformats.org/officeDocument/2006/customXml" ds:itemID="{3ABAE560-646D-4359-81E5-7737F5CA09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2020-06-14T03:46:18Z</dcterms:created>
  <dcterms:modified xsi:type="dcterms:W3CDTF">2020-06-14T03:47:14Z</dcterms:modified>
</cp:coreProperties>
</file>