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"/>
    </mc:Choice>
  </mc:AlternateContent>
  <bookViews>
    <workbookView xWindow="0" yWindow="0" windowWidth="24000" windowHeight="9135"/>
  </bookViews>
  <sheets>
    <sheet name="Bieu so 5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</externalReferences>
  <definedNames>
    <definedName name="\0">'[2]PNT-QUOT-#3'!#REF!</definedName>
    <definedName name="\c">'[3]FUC-01'!#REF!</definedName>
    <definedName name="\d">'[4]??-BLDG'!#REF!</definedName>
    <definedName name="\e">'[4]??-BLDG'!#REF!</definedName>
    <definedName name="\f">'[4]??-BLDG'!#REF!</definedName>
    <definedName name="\g">'[4]??-BLDG'!#REF!</definedName>
    <definedName name="\h">'[4]??-BLDG'!#REF!</definedName>
    <definedName name="\i">'[4]??-BLDG'!#REF!</definedName>
    <definedName name="\j">'[4]??-BLDG'!#REF!</definedName>
    <definedName name="\k">'[4]??-BLDG'!#REF!</definedName>
    <definedName name="\l">'[4]??-BLDG'!#REF!</definedName>
    <definedName name="\m">'[4]??-BLDG'!#REF!</definedName>
    <definedName name="\n">'[4]??-BLDG'!#REF!</definedName>
    <definedName name="\o">'[4]??-BLDG'!#REF!</definedName>
    <definedName name="\v">'[3]FUC-01'!#REF!</definedName>
    <definedName name="\z">'[2]COAT&amp;WRAP-QIOT-#3'!#REF!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[5]MTP!#REF!</definedName>
    <definedName name="_1BA1037">[5]MTP!#REF!</definedName>
    <definedName name="_1BA1050">[5]MTP!#REF!</definedName>
    <definedName name="_1BA1075">[5]MTP!#REF!</definedName>
    <definedName name="_1BA1100">[5]MTP!#REF!</definedName>
    <definedName name="_1BA2500">#REF!</definedName>
    <definedName name="_1BA2500_1">"#REF!"</definedName>
    <definedName name="_1BA2500_2">"#REF!"</definedName>
    <definedName name="_1BA3025">[5]MTP!#REF!</definedName>
    <definedName name="_1BA3037">[5]MTP!#REF!</definedName>
    <definedName name="_1BA3050">[5]MTP!#REF!</definedName>
    <definedName name="_1BA305G">[5]MTP!#REF!</definedName>
    <definedName name="_1BA3075">[5]MTP!#REF!</definedName>
    <definedName name="_1BA3100">[5]MTP!#REF!</definedName>
    <definedName name="_1BA3160">[5]MTP!#REF!</definedName>
    <definedName name="_1BA3250">#REF!</definedName>
    <definedName name="_1BA3250_1">"#REF!"</definedName>
    <definedName name="_1BA3250_2">"#REF!"</definedName>
    <definedName name="_1BA3320">[5]MTP!#REF!</definedName>
    <definedName name="_1BA3400">[5]MTP!#REF!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[7]MTP!#REF!</definedName>
    <definedName name="_1CAP003">[5]MTP!#REF!</definedName>
    <definedName name="_1CAPTU1">[8]MTP!#REF!</definedName>
    <definedName name="_1CDHT01">[5]MTP!#REF!</definedName>
    <definedName name="_1CDHT02">[5]MTP!#REF!</definedName>
    <definedName name="_1CHANG1">[5]MTP!#REF!</definedName>
    <definedName name="_1DA0801">[5]MTP!#REF!</definedName>
    <definedName name="_1DA0802">[5]MTP!#REF!</definedName>
    <definedName name="_1DA1201">[5]MTP!#REF!</definedName>
    <definedName name="_1DA2001">[5]MTP!#REF!</definedName>
    <definedName name="_1DA2401">[9]MTP!#REF!</definedName>
    <definedName name="_1DA2402">[9]MTP!#REF!</definedName>
    <definedName name="_1DA3201">[9]MTP!#REF!</definedName>
    <definedName name="_1DA3202">[9]MTP!#REF!</definedName>
    <definedName name="_1DA3203">[9]MTP!#REF!</definedName>
    <definedName name="_1DA3204">[5]MTP!#REF!</definedName>
    <definedName name="_1DAU001">[5]MTP!#REF!</definedName>
    <definedName name="_1DAU002">#REF!</definedName>
    <definedName name="_1DAU002_1">"#REF!"</definedName>
    <definedName name="_1DAU003">[5]MTP!#REF!</definedName>
    <definedName name="_1DCTT48">[5]MTP!#REF!</definedName>
    <definedName name="_1DDAY03">#REF!</definedName>
    <definedName name="_1DDAY03_1">"#REF!"</definedName>
    <definedName name="_1DDTT01">#REF!</definedName>
    <definedName name="_1DDTT01_1">"#REF!"</definedName>
    <definedName name="_1DK1001">[5]MTP!#REF!</definedName>
    <definedName name="_1DK3001">[5]MTP!#REF!</definedName>
    <definedName name="_1FCO101">#REF!</definedName>
    <definedName name="_1FCO101_1">"#REF!"</definedName>
    <definedName name="_1GIA101">#REF!</definedName>
    <definedName name="_1GIA101_1">"#REF!"</definedName>
    <definedName name="_1KD22B1">[5]MTP!#REF!</definedName>
    <definedName name="_1KDM22T">[5]MTP!#REF!</definedName>
    <definedName name="_1KEP001">[5]MTP!#REF!</definedName>
    <definedName name="_1LA1001">#REF!</definedName>
    <definedName name="_1LA1001_1">"#REF!"</definedName>
    <definedName name="_1LCAP01">[5]MTP!#REF!</definedName>
    <definedName name="_1MCCBO2">#REF!</definedName>
    <definedName name="_1MCCBO2_1">"#REF!"</definedName>
    <definedName name="_1NEO001">[9]MTP!#REF!</definedName>
    <definedName name="_1PKCAP1">#REF!</definedName>
    <definedName name="_1PKCAP1_1">"#REF!"</definedName>
    <definedName name="_1PKIEN1">[5]MTP!#REF!</definedName>
    <definedName name="_1PKTT01">#REF!</definedName>
    <definedName name="_1PKTT01_1">"#REF!"</definedName>
    <definedName name="_1SDUNG1">[9]MTP!#REF!</definedName>
    <definedName name="_1STREO1">[5]MTP!#REF!</definedName>
    <definedName name="_1STREO2">[5]MTP!#REF!</definedName>
    <definedName name="_1STREO3">[5]MTP!#REF!</definedName>
    <definedName name="_1TCD101">#REF!</definedName>
    <definedName name="_1TCD101_1">"#REF!"</definedName>
    <definedName name="_1TCD201">#REF!</definedName>
    <definedName name="_1TCD201_1">"#REF!"</definedName>
    <definedName name="_1TD1001">[5]MTP!#REF!</definedName>
    <definedName name="_1TD1002">[5]MTP!#REF!</definedName>
    <definedName name="_1TD2001">#REF!</definedName>
    <definedName name="_1TD2001_1">"#REF!"</definedName>
    <definedName name="_1TIHT01">#REF!</definedName>
    <definedName name="_1TIHT01_1">"#REF!"</definedName>
    <definedName name="_1TIHT02">[5]MTP!#REF!</definedName>
    <definedName name="_1TIHT03">[5]MTP!#REF!</definedName>
    <definedName name="_1TIHT04">[5]MTP!#REF!</definedName>
    <definedName name="_1TIHT05">[5]MTP!#REF!</definedName>
    <definedName name="_1TRU121">#REF!</definedName>
    <definedName name="_1TRU121_1">"#REF!"</definedName>
    <definedName name="_1UCLEV1">[5]MTP!#REF!</definedName>
    <definedName name="_2">#N/A</definedName>
    <definedName name="_2_1">"#REF!"</definedName>
    <definedName name="_2BLA100">#REF!</definedName>
    <definedName name="_2BLA100_1">"#REF!"</definedName>
    <definedName name="_2CHAG01">[5]MTP!#REF!</definedName>
    <definedName name="_2CHAG02">[5]MTP!#REF!</definedName>
    <definedName name="_2CHDG01">[5]MTP!#REF!</definedName>
    <definedName name="_2CHDG02">[5]MTP!#REF!</definedName>
    <definedName name="_2CHGI01">[5]MTP!#REF!</definedName>
    <definedName name="_2CHSG01">[5]MTP!#REF!</definedName>
    <definedName name="_2COTT48">[5]MTP!#REF!</definedName>
    <definedName name="_2DA0801">[5]MTP!#REF!</definedName>
    <definedName name="_2DA0802">[5]MTP!#REF!</definedName>
    <definedName name="_2DA2001">[5]MTP!#REF!</definedName>
    <definedName name="_2DA2002">[5]MTP!#REF!</definedName>
    <definedName name="_2DA2401">[5]MTP!#REF!</definedName>
    <definedName name="_2DA2402">[5]MTP!#REF!</definedName>
    <definedName name="_2DA2403">[5]MTP!#REF!</definedName>
    <definedName name="_2DA2404">[5]MTP!#REF!</definedName>
    <definedName name="_2DA2405">[5]MTP!#REF!</definedName>
    <definedName name="_2DA2406">[5]MTP!#REF!</definedName>
    <definedName name="_2DA3202">[5]MTP!#REF!</definedName>
    <definedName name="_2DAL201">#REF!</definedName>
    <definedName name="_2DAL201_1">"#REF!"</definedName>
    <definedName name="_2DCT001">[5]MTP!#REF!</definedName>
    <definedName name="_2DDAY01">[5]MTP!#REF!</definedName>
    <definedName name="_2DS1P01">[5]MTP!#REF!</definedName>
    <definedName name="_2DS3P01">[5]MTP!#REF!</definedName>
    <definedName name="_2FCO100">[5]MTP!#REF!</definedName>
    <definedName name="_2FCO200">[5]MTP!#REF!</definedName>
    <definedName name="_2KD0221">[5]MTP!#REF!</definedName>
    <definedName name="_2KD0223">[5]MTP!#REF!</definedName>
    <definedName name="_2KD0481">[5]MTP!#REF!</definedName>
    <definedName name="_2KD0500">[5]MTP!#REF!</definedName>
    <definedName name="_2KD0501">[5]MTP!#REF!</definedName>
    <definedName name="_2KD0502">[5]MTP!#REF!</definedName>
    <definedName name="_2KD0700">[5]MTP!#REF!</definedName>
    <definedName name="_2KD0701">[5]MTP!#REF!</definedName>
    <definedName name="_2KD0702">[5]MTP!#REF!</definedName>
    <definedName name="_2KD0950">[5]MTP!#REF!</definedName>
    <definedName name="_2KD0951">[5]MTP!#REF!</definedName>
    <definedName name="_2KD1501">[5]MTP!#REF!</definedName>
    <definedName name="_2KD1502">[5]MTP!#REF!</definedName>
    <definedName name="_2KD22B1">[5]MTP!#REF!</definedName>
    <definedName name="_2KD2401">[5]MTP!#REF!</definedName>
    <definedName name="_2KD48B1">[5]MTP!#REF!</definedName>
    <definedName name="_2LA1001">[5]MTP!#REF!</definedName>
    <definedName name="_2LBCO01">[5]MTP!#REF!</definedName>
    <definedName name="_2LBS001">[5]MTP!#REF!</definedName>
    <definedName name="_2MONG01">[5]MTP!#REF!</definedName>
    <definedName name="_2NEO001">[5]MTP!#REF!</definedName>
    <definedName name="_2NHANH1">[5]MTP!#REF!</definedName>
    <definedName name="_2OILS01">[5]MTP!#REF!</definedName>
    <definedName name="_2PKTT01">[5]MTP!#REF!</definedName>
    <definedName name="_2RECLO1">[5]MTP!#REF!</definedName>
    <definedName name="_2SDINH1">[5]MTP!#REF!</definedName>
    <definedName name="_2SDUNG1">[5]MTP!#REF!</definedName>
    <definedName name="_2SDUNG4">[10]MTP!#REF!</definedName>
    <definedName name="_2STREO1">[5]MTP!#REF!</definedName>
    <definedName name="_2STREO2">[5]MTP!#REF!</definedName>
    <definedName name="_2STREO3">[5]MTP!#REF!</definedName>
    <definedName name="_2STREO4">[5]MTP!#REF!</definedName>
    <definedName name="_2STREO7">[11]MTP!#REF!</definedName>
    <definedName name="_2SUDO01">[5]MTP!#REF!</definedName>
    <definedName name="_2TDIA01">[5]MTP!#REF!</definedName>
    <definedName name="_2TDTD01">[5]MTP!#REF!</definedName>
    <definedName name="_2TRU121">[5]MTP!#REF!</definedName>
    <definedName name="_2TRU122">[5]MTP!#REF!</definedName>
    <definedName name="_2TRU141">[5]MTP!#REF!</definedName>
    <definedName name="_2TU3100">[5]MTP!#REF!</definedName>
    <definedName name="_2TU6100">[5]MTP!#REF!</definedName>
    <definedName name="_2UCLEV1">[5]MTP!#REF!</definedName>
    <definedName name="_2UCLEV2">[10]MTP!#REF!</definedName>
    <definedName name="_2VTLT01">[5]MTP!#REF!</definedName>
    <definedName name="_3ABC501">[5]MTP!#REF!</definedName>
    <definedName name="_3ABC701">[5]MTP!#REF!</definedName>
    <definedName name="_3ABC951">[5]MTP!#REF!</definedName>
    <definedName name="_3BLXMD">#REF!</definedName>
    <definedName name="_3BLXMD_1">"#REF!"</definedName>
    <definedName name="_3BRANCH">[5]MTP!#REF!</definedName>
    <definedName name="_3BTHT01">[5]MTP!#REF!</definedName>
    <definedName name="_3BTHT02">[5]MTP!#REF!</definedName>
    <definedName name="_3BTHT11">[5]MTP!#REF!</definedName>
    <definedName name="_3CHAG01">[5]MTP!#REF!</definedName>
    <definedName name="_3CHAG02">[5]MTP!#REF!</definedName>
    <definedName name="_3CHAG03">[5]MTP!#REF!</definedName>
    <definedName name="_3CHAG04">[5]MTP!#REF!</definedName>
    <definedName name="_3CHDG01">[5]MTP!#REF!</definedName>
    <definedName name="_3CHDG02">[5]MTP!#REF!</definedName>
    <definedName name="_3CHDG03">[5]MTP!#REF!</definedName>
    <definedName name="_3CHDG04">[5]MTP!#REF!</definedName>
    <definedName name="_3CHSG01">[5]MTP!#REF!</definedName>
    <definedName name="_3CHSG02">[5]MTP!#REF!</definedName>
    <definedName name="_3CLHT01">[5]MTP!#REF!</definedName>
    <definedName name="_3CLHT02">[5]MTP!#REF!</definedName>
    <definedName name="_3CLHT03">[5]MTP!#REF!</definedName>
    <definedName name="_3COABC1">[5]MTP!#REF!</definedName>
    <definedName name="_3CPHA01">[5]MTP!#REF!</definedName>
    <definedName name="_3DA0001">[5]MTP!#REF!</definedName>
    <definedName name="_3DA0002">[5]MTP!#REF!</definedName>
    <definedName name="_3DCT001">[5]MTP!#REF!</definedName>
    <definedName name="_3DUPLEX">[5]MTP!#REF!</definedName>
    <definedName name="_3FERRU1">[5]MTP!#REF!</definedName>
    <definedName name="_3FERRU2">[5]MTP!#REF!</definedName>
    <definedName name="_3KD3501">[5]MTP!#REF!</definedName>
    <definedName name="_3KD3502">[5]MTP!#REF!</definedName>
    <definedName name="_3KD3511">[5]MTP!#REF!</definedName>
    <definedName name="_3KD3801">[5]MTP!#REF!</definedName>
    <definedName name="_3KD4801">[5]MTP!#REF!</definedName>
    <definedName name="_3KD5011">[5]MTP!#REF!</definedName>
    <definedName name="_3KD7501">[5]MTP!#REF!</definedName>
    <definedName name="_3KD9501">[5]MTP!#REF!</definedName>
    <definedName name="_3LABC01">[5]MTP!#REF!</definedName>
    <definedName name="_3LONG01">[5]MTP!#REF!</definedName>
    <definedName name="_3LONG02">[5]MTP!#REF!</definedName>
    <definedName name="_3LONG03">[5]MTP!#REF!</definedName>
    <definedName name="_3LONG04">[5]MTP!#REF!</definedName>
    <definedName name="_3LSON01">[5]MTP!#REF!</definedName>
    <definedName name="_3LSON02">[5]MTP!#REF!</definedName>
    <definedName name="_3LSON03">[5]MTP!#REF!</definedName>
    <definedName name="_3LSON04">[5]MTP!#REF!</definedName>
    <definedName name="_3LSON05">[5]MTP!#REF!</definedName>
    <definedName name="_3LSON06">[5]MTP!#REF!</definedName>
    <definedName name="_3LSON07">[5]MTP!#REF!</definedName>
    <definedName name="_3LSON08">[5]MTP!#REF!</definedName>
    <definedName name="_3LSON09">[5]MTP!#REF!</definedName>
    <definedName name="_3LSON10">[5]MTP!#REF!</definedName>
    <definedName name="_3LSON11">[5]MTP!#REF!</definedName>
    <definedName name="_3LSON12">[5]MTP!#REF!</definedName>
    <definedName name="_3LSON13">[5]MTP!#REF!</definedName>
    <definedName name="_3LSON14">[5]MTP!#REF!</definedName>
    <definedName name="_3LSON15">[5]MTP!#REF!</definedName>
    <definedName name="_3LSON16">[5]MTP!#REF!</definedName>
    <definedName name="_3LSON17">[5]MTP!#REF!</definedName>
    <definedName name="_3LSON18">[5]MTP!#REF!</definedName>
    <definedName name="_3LSON19">[5]MTP!#REF!</definedName>
    <definedName name="_3MONG01">[5]MTP!#REF!</definedName>
    <definedName name="_3NEO001">[5]MTP!#REF!</definedName>
    <definedName name="_3NEO002">[5]MTP!#REF!</definedName>
    <definedName name="_3PKABC1">[5]MTP!#REF!</definedName>
    <definedName name="_3PKHT01">[5]MTP!#REF!</definedName>
    <definedName name="_3QUARTD">[5]MTP!#REF!</definedName>
    <definedName name="_3RACK31">[5]MTP!#REF!</definedName>
    <definedName name="_3RACK41">[5]MTP!#REF!</definedName>
    <definedName name="_3TDIA01">[5]MTP!#REF!</definedName>
    <definedName name="_3TDIA02">[5]MTP!#REF!</definedName>
    <definedName name="_3TRU091">[5]MTP!#REF!</definedName>
    <definedName name="_3TRU101">[5]MTP!#REF!</definedName>
    <definedName name="_3TRU102">[5]MTP!#REF!</definedName>
    <definedName name="_3TRU121">[5]MTP!#REF!</definedName>
    <definedName name="_3TRU731">[5]MTP!#REF!</definedName>
    <definedName name="_3TRU841">[5]MTP!#REF!</definedName>
    <definedName name="_3TRU842">[5]MTP!#REF!</definedName>
    <definedName name="_3TRU843">[5]MTP!#REF!</definedName>
    <definedName name="_3TU0601">[5]MTP!#REF!</definedName>
    <definedName name="_3TU0602">[5]MTP!#REF!</definedName>
    <definedName name="_3TU0603">[5]MTP!#REF!</definedName>
    <definedName name="_3TU0609">#REF!</definedName>
    <definedName name="_3TU0609_1">"#REF!"</definedName>
    <definedName name="_3TU0901">[5]MTP!#REF!</definedName>
    <definedName name="_3TU0902">[5]MTP!#REF!</definedName>
    <definedName name="_3TU0903">[5]MTP!#REF!</definedName>
    <definedName name="_40x4">5100</definedName>
    <definedName name="_4CDB095">[13]MTP!#REF!</definedName>
    <definedName name="_4CDTT01">[5]MTP!#REF!</definedName>
    <definedName name="_4CNT050">[5]MTP!#REF!</definedName>
    <definedName name="_4CNT095">[5]MTP!#REF!</definedName>
    <definedName name="_4CNT150">[5]MTP!#REF!</definedName>
    <definedName name="_4CNT240">#REF!</definedName>
    <definedName name="_4CNT240_1">"#REF!"</definedName>
    <definedName name="_4CNT240_2">"#REF!"</definedName>
    <definedName name="_4CTL050">[5]MTP!#REF!</definedName>
    <definedName name="_4CTL095">[5]MTP!#REF!</definedName>
    <definedName name="_4CTL150">[13]MTP!#REF!</definedName>
    <definedName name="_4CTL240">#REF!</definedName>
    <definedName name="_4CTL240_1">"#REF!"</definedName>
    <definedName name="_4CTL240_2">"#REF!"</definedName>
    <definedName name="_4ED2062">[5]MTP!#REF!</definedName>
    <definedName name="_4ED2063">[5]MTP!#REF!</definedName>
    <definedName name="_4ED2064">[5]MTP!#REF!</definedName>
    <definedName name="_4FCO100">#REF!</definedName>
    <definedName name="_4FCO100_1">"#REF!"</definedName>
    <definedName name="_4FCO100_2">"#REF!"</definedName>
    <definedName name="_4FCO101">[5]MTP!#REF!</definedName>
    <definedName name="_4FCO200">[13]MTP!#REF!</definedName>
    <definedName name="_4GDDCN1">[13]MTP!#REF!</definedName>
    <definedName name="_4GIA101">[5]MTP!#REF!</definedName>
    <definedName name="_4GOIC01">[14]MTP!#REF!</definedName>
    <definedName name="_4HDCTT1">[5]MTP!#REF!</definedName>
    <definedName name="_4HDCTT2">[5]MTP!#REF!</definedName>
    <definedName name="_4HDCTT3">[13]MTP!#REF!</definedName>
    <definedName name="_4HDCTT4">#REF!</definedName>
    <definedName name="_4HDCTT4_1">"#REF!"</definedName>
    <definedName name="_4HNCTT1">[5]MTP!#REF!</definedName>
    <definedName name="_4HNCTT2">[5]MTP!#REF!</definedName>
    <definedName name="_4HNCTT3">[5]MTP!#REF!</definedName>
    <definedName name="_4HNCTT4">#REF!</definedName>
    <definedName name="_4HNCTT4_1">"#REF!"</definedName>
    <definedName name="_4KEPC01">[5]MTP!#REF!</definedName>
    <definedName name="_4LA1001">[13]MTP!#REF!</definedName>
    <definedName name="_4LBCO01">#REF!</definedName>
    <definedName name="_4LBCO01_1">"#REF!"</definedName>
    <definedName name="_4OSLCN2">[13]MTP!#REF!</definedName>
    <definedName name="_4OSLCTT">[14]MTP!#REF!</definedName>
    <definedName name="_4PKIECN">[13]MTP!#REF!</definedName>
    <definedName name="_4VATLT1">[13]MTP!#REF!</definedName>
    <definedName name="_5CNHT95">[5]MTP!#REF!</definedName>
    <definedName name="_5DNCNG1">[13]MTP!#REF!</definedName>
    <definedName name="_5GOIC01">[5]MTP!#REF!</definedName>
    <definedName name="_5HDCHT1">[5]MTP!#REF!</definedName>
    <definedName name="_5KEPC01">[5]MTP!#REF!</definedName>
    <definedName name="_5OSLCHT">[5]MTP!#REF!</definedName>
    <definedName name="_5TU120">[8]MTP!#REF!</definedName>
    <definedName name="_5TU130">[8]MTP!#REF!</definedName>
    <definedName name="_6BNTTTH">[11]MTP1!#REF!</definedName>
    <definedName name="_6DCTTBO">[11]MTP1!#REF!</definedName>
    <definedName name="_6DD24TT">[11]MTP1!#REF!</definedName>
    <definedName name="_6FCOTBU">[11]MTP1!#REF!</definedName>
    <definedName name="_6LATUBU">[11]MTP1!#REF!</definedName>
    <definedName name="_6SDTT24">[11]MTP1!#REF!</definedName>
    <definedName name="_6TBUDTT">[11]MTP1!#REF!</definedName>
    <definedName name="_6TDDDTT">[11]MTP1!#REF!</definedName>
    <definedName name="_6TLTTTH">[11]MTP1!#REF!</definedName>
    <definedName name="_6TUBUTT">[11]MTP1!#REF!</definedName>
    <definedName name="_6UCLVIS">[11]MTP1!#REF!</definedName>
    <definedName name="_7DNCABC">[11]MTP1!#REF!</definedName>
    <definedName name="_7HDCTBU">[11]MTP1!#REF!</definedName>
    <definedName name="_7PKTUBU">[11]MTP1!#REF!</definedName>
    <definedName name="_7TBHT20">[11]MTP1!#REF!</definedName>
    <definedName name="_7TBHT30">[11]MTP1!#REF!</definedName>
    <definedName name="_7TDCABC">[11]MTP1!#REF!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'[17]TL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[19]Quantity!#REF!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'[21]#REF'!#REF!</definedName>
    <definedName name="A">'[2]PNT-QUOT-#3'!#REF!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'[23]MTO REV.2(ARMOR)'!#REF!</definedName>
    <definedName name="_A65800">'[23]MTO REV.2(ARMOR)'!#REF!</definedName>
    <definedName name="_A66000">'[23]MTO REV.2(ARMOR)'!#REF!</definedName>
    <definedName name="_A67000">'[23]MTO REV.2(ARMOR)'!#REF!</definedName>
    <definedName name="_A68000">'[23]MTO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'[23]MTO REV.2(ARMOR)'!#REF!</definedName>
    <definedName name="_A75000">'[23]MTO REV.2(ARMOR)'!#REF!</definedName>
    <definedName name="_A85000">'[23]MTO REV.2(ARMOR)'!#REF!</definedName>
    <definedName name="A95_">#REF!</definedName>
    <definedName name="A95__1">"#REF!"</definedName>
    <definedName name="AA">#REF!</definedName>
    <definedName name="aa_1">"#REF!"</definedName>
    <definedName name="AAA">'[24]MTL$-INTER'!#REF!</definedName>
    <definedName name="_abb91">[25]chitimc!#REF!</definedName>
    <definedName name="abc">#REF!</definedName>
    <definedName name="abc_1">"#REF!"</definedName>
    <definedName name="ãc">[27]th¸mo!#REF!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[25]chitimc!#REF!</definedName>
    <definedName name="ag267N59">[25]chitimc!#REF!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[30]gvl!#REF!</definedName>
    <definedName name="Anguon" localSheetId="0">'[31]Dt 2001'!#REF!</definedName>
    <definedName name="Anguon">'[31]Dt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 localSheetId="0">'[31]Dt 2001'!#REF!</definedName>
    <definedName name="ANQQH">'[31]Dt 2001'!#REF!</definedName>
    <definedName name="ANQQH_1">"#REF!"</definedName>
    <definedName name="anscount" hidden="1">3</definedName>
    <definedName name="ANSNN" localSheetId="0">'[31]Dt 2001'!#REF!</definedName>
    <definedName name="ANSNN">'[31]Dt 2001'!#REF!</definedName>
    <definedName name="ANSNN_1">"#REF!"</definedName>
    <definedName name="ANSNN_2">"#REF!"</definedName>
    <definedName name="ANSNNxnk" localSheetId="0">'[31]Dt 2001'!#REF!</definedName>
    <definedName name="ANSNNxnk">'[31]Dt 2001'!#REF!</definedName>
    <definedName name="ANSNNxnk_1">"#REF!"</definedName>
    <definedName name="ANSNNxnk_2">"#REF!"</definedName>
    <definedName name="APC" localSheetId="0">'[31]Dt 2001'!#REF!</definedName>
    <definedName name="APC">'[31]Dt 2001'!#REF!</definedName>
    <definedName name="APC_1">"#REF!"</definedName>
    <definedName name="APC_2">"#REF!"</definedName>
    <definedName name="APCKH">'[32]Dt 2001'!#REF!</definedName>
    <definedName name="ATRAM">#REF!</definedName>
    <definedName name="ATRAM_1">"#REF!"</definedName>
    <definedName name="ATW">#REF!</definedName>
    <definedName name="ATW_1">"#REF!"</definedName>
    <definedName name="B">'[2]PNT-QUOT-#3'!#REF!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'[34]he so'!$B$24</definedName>
    <definedName name="BaiChay">#REF!</definedName>
    <definedName name="BANG">[35]Sheet1!#REF!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'[36]PHAN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'[37]CD-LETRAI29+200-39'!$B$11:$K$787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'[38]dongia (2)'!#REF!</definedName>
    <definedName name="BAOGIATHANG">[39]BAOGIATHANG!$B$3:$E$119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[40]gVL!$Q$15</definedName>
    <definedName name="BDAY">#REF!</definedName>
    <definedName name="BDAY_1">"#REF!"</definedName>
    <definedName name="bdht15nc">[38]gtrinh!#REF!</definedName>
    <definedName name="bdht15vl">[38]gtrinh!#REF!</definedName>
    <definedName name="bdht25nc">[38]gtrinh!#REF!</definedName>
    <definedName name="bdht25vl">[38]gtrinh!#REF!</definedName>
    <definedName name="bdht325nc">[38]gtrinh!#REF!</definedName>
    <definedName name="bdht325vl">[38]gtrinh!#REF!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'[42]Gia vat tu'!$P$26</definedName>
    <definedName name="betong200">'[43]TT-35KV+TBA'!#REF!</definedName>
    <definedName name="BetongM150">'[44]chiet tinh'!$B$18:$D$23,'[44]chiet tinh'!$F$18:$F$23</definedName>
    <definedName name="BetongM200">'[44]chiet tinh'!$B$35:$D$39,'[44]chiet tinh'!$F$35:$F$39</definedName>
    <definedName name="BetongM50">'[44]chiet tinh'!$B$6:$D$8,'[44]chiet tinh'!$F$6:$F$8</definedName>
    <definedName name="bia">'[45]DI-ESTI'!$A$8:$R$489</definedName>
    <definedName name="_Bia2">'[46]DI-ESTI'!$A$8:$R$489</definedName>
    <definedName name="bit">[27]th¸mo!#REF!</definedName>
    <definedName name="Bitum">'[34]he so'!$B$19</definedName>
    <definedName name="blkh">#REF!</definedName>
    <definedName name="blkh_1">"#REF!"</definedName>
    <definedName name="blkh1">#REF!</definedName>
    <definedName name="blkh1_1">"#REF!"</definedName>
    <definedName name="blop">[47]sheet12!#REF!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'[34]he so'!$B$11</definedName>
    <definedName name="Book2">#REF!</definedName>
    <definedName name="Book2_1">"#REF!"</definedName>
    <definedName name="BOQ">#REF!</definedName>
    <definedName name="BOQ_1">"#REF!"</definedName>
    <definedName name="bt">'[37]CD-LETRAI29+200-39'!$B$11:$K$787</definedName>
    <definedName name="btai">[30]gvl!$Q$63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'[49]TT-35'!#REF!</definedName>
    <definedName name="_btm200">'[49]TT-35'!#REF!</definedName>
    <definedName name="_______BTM250">#REF!</definedName>
    <definedName name="_______btM300">#REF!</definedName>
    <definedName name="_btm50">'[49]TT-35'!#REF!</definedName>
    <definedName name="BTRAM">#REF!</definedName>
    <definedName name="BTRAM_1">"#REF!"</definedName>
    <definedName name="btthuongpham150">'[50]Gia vat tu'!$E$45</definedName>
    <definedName name="btthuongpham300">'[50]Gia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[51]Sheet3!#REF!</definedName>
    <definedName name="Bulongma">8700</definedName>
    <definedName name="buoc">'[52]Chiet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'[54]MTO REV.0'!$A$1:$Q$570</definedName>
    <definedName name="CACAU">298161</definedName>
    <definedName name="CAMAY">[55]CaMay!$B$2:$E$8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'[56]DLC DIEN AP'!$B$5:$F$9</definedName>
    <definedName name="cap0.7">#REF!</definedName>
    <definedName name="cap0.7_1">"#REF!"</definedName>
    <definedName name="CAPDAT">[57]phuluc1!#REF!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[58]T.Tinh!#REF!</definedName>
    <definedName name="CauQL1GD2">#REF!</definedName>
    <definedName name="CauQL1GD3">#REF!</definedName>
    <definedName name="CC">#REF!</definedName>
    <definedName name="CCNK">[59]QMCT!#REF!</definedName>
    <definedName name="CCS">#REF!</definedName>
    <definedName name="CCS_1">"#REF!"</definedName>
    <definedName name="CCS_2">"#REF!"</definedName>
    <definedName name="CDADD">'[56]SL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[27]th¸mo!#REF!</definedName>
    <definedName name="cgionc">'[38]lam-moi'!#REF!</definedName>
    <definedName name="cgiovl">'[38]lam-moi'!#REF!</definedName>
    <definedName name="CH">#REF!</definedName>
    <definedName name="CH_1">"#REF!"</definedName>
    <definedName name="Chang">'[61]Dinh nghia'!$A$3:$B$14</definedName>
    <definedName name="chhtnc">'[38]lam-moi'!#REF!</definedName>
    <definedName name="chhtvl">'[38]lam-moi'!#REF!</definedName>
    <definedName name="chiem">[62]TTVanChuyen!#REF!</definedName>
    <definedName name="chiemhoa">[62]TTVanChuyen!#REF!</definedName>
    <definedName name="chnc">'[38]lam-moi'!#REF!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[63]ND!#REF!</definedName>
    <definedName name="chvl">'[38]lam-moi'!#REF!</definedName>
    <definedName name="citidd">'[38]dongia (2)'!#REF!</definedName>
    <definedName name="CK">#REF!</definedName>
    <definedName name="CK_1">"#REF!"</definedName>
    <definedName name="cknc">'[38]lam-moi'!#REF!</definedName>
    <definedName name="ckvl">'[38]lam-moi'!#REF!</definedName>
    <definedName name="CL">#REF!</definedName>
    <definedName name="CL_1">"#REF!"</definedName>
    <definedName name="CLECH_0.4">#REF!</definedName>
    <definedName name="CLECH_0.4_1">"#REF!"</definedName>
    <definedName name="Clech_o.4">'[64]Bu CL'!#REF!</definedName>
    <definedName name="CLTMP">[59]QMCT!#REF!</definedName>
    <definedName name="CLVC">'[65]CHITIET VL-NC-TT1p'!$D$4</definedName>
    <definedName name="clvc1">[38]chitiet!$D$3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[66]ThongSo!$C$11</definedName>
    <definedName name="cm">[27]th¸mo!#REF!</definedName>
    <definedName name="cn">#REF!</definedName>
    <definedName name="cn_1">"#REF!"</definedName>
    <definedName name="CN3p">'[67]TONGKE3p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'[34]he so'!$B$22</definedName>
    <definedName name="Co">#REF!</definedName>
    <definedName name="Co_1">"#REF!"</definedName>
    <definedName name="COAT">'[2]PNT-QUOT-#3'!#REF!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[27]th¸mo!#REF!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'[69]DGchitiet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[38]giathanh1!#REF!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'[70]Vat tu'!$B$45</definedName>
    <definedName name="CONST_EQ">#REF!</definedName>
    <definedName name="CONST_EQ_1">"#REF!"</definedName>
    <definedName name="COT">#REF!</definedName>
    <definedName name="COT_1">"#REF!"</definedName>
    <definedName name="Cot_thep">[71]Du_lieu!$C$19</definedName>
    <definedName name="cot7.5">#REF!</definedName>
    <definedName name="cot7.5_1">"#REF!"</definedName>
    <definedName name="cot8.5">#REF!</definedName>
    <definedName name="cot8.5_1">"#REF!"</definedName>
    <definedName name="cotpha">[73]TT_10KV!$H$323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[40]gVL!$Q$20</definedName>
    <definedName name="cpdd">[40]gVL!$Q$21</definedName>
    <definedName name="cpdd2">[74]gVL!$P$19</definedName>
    <definedName name="cplhsmt">[75]!cplhsmt</definedName>
    <definedName name="cpmtc">#REF!</definedName>
    <definedName name="cpmtc_1">"#REF!"</definedName>
    <definedName name="cpnc">#REF!</definedName>
    <definedName name="cpnc_1">"#REF!"</definedName>
    <definedName name="cptdhsmt">[75]!cptdhsmt</definedName>
    <definedName name="cptdtdt">[75]!cptdtdt</definedName>
    <definedName name="cptdtkkt">[75]!cptdtkkt</definedName>
    <definedName name="CPTKE">[76]TKP!#REF!</definedName>
    <definedName name="cptt">#REF!</definedName>
    <definedName name="cptt_1">"#REF!"</definedName>
    <definedName name="CPVC100">'[77]TONG HOP VL-NC'!#REF!</definedName>
    <definedName name="CPVC1KM">'[78]TH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[27]th¸mo!#REF!</definedName>
    <definedName name="CRD">#REF!</definedName>
    <definedName name="CRD_1">"#REF!"</definedName>
    <definedName name="_xlnm.Criteria">[79]SILICATE!#REF!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[27]th¸mo!#REF!</definedName>
    <definedName name="ct">'[80]BK-C T'!$A$4:$E$36</definedName>
    <definedName name="CT_03">'[50]Gia vat tu'!$E$52</definedName>
    <definedName name="_CT250">'[38]dongia (2)'!#REF!</definedName>
    <definedName name="CTBT">[81]CT35!#REF!</definedName>
    <definedName name="CTBT1">[81]CT35!#REF!</definedName>
    <definedName name="CTBT2">[81]CT35!#REF!</definedName>
    <definedName name="ctdg">[82]ctdg!#REF!</definedName>
    <definedName name="ctdn9697">#REF!</definedName>
    <definedName name="ctdn9697_1">"#REF!"</definedName>
    <definedName name="ctg">[27]th¸mo!#REF!</definedName>
    <definedName name="cti3x15">[38]giathanh1!#REF!</definedName>
    <definedName name="ctiep">#REF!</definedName>
    <definedName name="ctiep_1">"#REF!"</definedName>
    <definedName name="CTIET">#REF!</definedName>
    <definedName name="CTIET_1">"#REF!"</definedName>
    <definedName name="ctkr">[27]th¸mo!#REF!</definedName>
    <definedName name="cto">[83]THCT!#REF!</definedName>
    <definedName name="CTRAM">#REF!</definedName>
    <definedName name="CTRAM_1">"#REF!"</definedName>
    <definedName name="cu_ly_1">'[84]tra-vat-lieu'!$A$219:$A$319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[38]DONGIA!#REF!</definedName>
    <definedName name="culy2">[38]DONGIA!#REF!</definedName>
    <definedName name="culy3">[38]DONGIA!#REF!</definedName>
    <definedName name="culy4">[38]DONGIA!#REF!</definedName>
    <definedName name="culy5">[38]DONGIA!#REF!</definedName>
    <definedName name="cuoc">[38]DONGIA!#REF!</definedName>
    <definedName name="Cuoc_vc_1">'[84]tra-vat-lieu'!$B$219:$G$319</definedName>
    <definedName name="CURRENCY">#REF!</definedName>
    <definedName name="CURRENCY_1">"#REF!"</definedName>
    <definedName name="cut">[27]th¸mo!#REF!</definedName>
    <definedName name="cv">[85]gvl!$N$17</definedName>
    <definedName name="cx">#REF!</definedName>
    <definedName name="cx_1">"#REF!"</definedName>
    <definedName name="cxhtnc">'[38]lam-moi'!#REF!</definedName>
    <definedName name="cxhtvl">'[38]lam-moi'!#REF!</definedName>
    <definedName name="cxnc">'[38]lam-moi'!#REF!</definedName>
    <definedName name="cxvl">'[38]lam-moi'!#REF!</definedName>
    <definedName name="cxxnc">'[38]lam-moi'!#REF!</definedName>
    <definedName name="cxxvl">'[38]lam-moi'!#REF!</definedName>
    <definedName name="D">[86]ctdz35!#REF!</definedName>
    <definedName name="D_7101A_B">#REF!</definedName>
    <definedName name="D_7101A_B_1">"#REF!"</definedName>
    <definedName name="D_Gia">'[87]Don gia'!$A$3:$F$240</definedName>
    <definedName name="D_giavt">'[88]Dgia vat tu'!$A$5:$F$226</definedName>
    <definedName name="D_kien">[89]DG!$G$2</definedName>
    <definedName name="D_y__ay">'[34]he so'!$B$18</definedName>
    <definedName name="D1x49">[25]chitimc!#REF!</definedName>
    <definedName name="D1x49x49">[25]chitimc!#REF!</definedName>
    <definedName name="d1x6">[47]sheet12!#REF!</definedName>
    <definedName name="d24nc">'[38]lam-moi'!#REF!</definedName>
    <definedName name="d24vl">'[38]lam-moi'!#REF!</definedName>
    <definedName name="da1x2">#REF!</definedName>
    <definedName name="da1x2_1">"#REF!"</definedName>
    <definedName name="da2x4">[90]TTDZ22!#REF!</definedName>
    <definedName name="da4x6">'[91]chiet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'[92]CT Thang Mo'!$B$189:$H$189</definedName>
    <definedName name="_dao2">'[92]CT Thang Mo'!$B$161:$H$161</definedName>
    <definedName name="DAODAT">[39]DAODAT!$A$2:$Q$88</definedName>
    <definedName name="daotd">'[92]CT Thang Mo'!$B$323:$H$323</definedName>
    <definedName name="dap">'[92]CT Thang Mo'!$B$39:$H$39</definedName>
    <definedName name="_dap2">'[92]CT Thang Mo'!$B$162:$H$162</definedName>
    <definedName name="daptd">'[92]CT Thang Mo'!$B$324:$H$324</definedName>
    <definedName name="DAT">#REF!</definedName>
    <definedName name="DAT_1">"#REF!"</definedName>
    <definedName name="_2DATA_DATA2_L">'[21]#REF'!#REF!</definedName>
    <definedName name="DATA_DATA2_List">#REF!</definedName>
    <definedName name="DATA_DATA2_List_1">"#REF!"</definedName>
    <definedName name="_xlnm.Database">#REF!</definedName>
    <definedName name="DataFilter">[94]!DataFilter</definedName>
    <definedName name="DataSort">[94]!DataSort</definedName>
    <definedName name="DATDAO">#REF!</definedName>
    <definedName name="DATDAO_1">"#REF!"</definedName>
    <definedName name="dauchi">'[34]he so'!$B$16</definedName>
    <definedName name="_day1">'[95]Chiet tinh dz22'!#REF!</definedName>
    <definedName name="_day2">'[96]Chiet tinh dz35'!$H$3</definedName>
    <definedName name="daybuoc">'[42]Gia vat tu'!$D$29</definedName>
    <definedName name="db">[30]gvl!$Q$67</definedName>
    <definedName name="___dbu1">'[92]CT Thang Mo'!#REF!</definedName>
    <definedName name="___dbu2">'[92]CT Thang Mo'!$B$93:$F$93</definedName>
    <definedName name="dcc">[40]gVL!$Q$50</definedName>
    <definedName name="dcl">[40]gVL!$Q$40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[40]gVL!$Q$10</definedName>
    <definedName name="dd1pnc">[38]chitiet!$G$404</definedName>
    <definedName name="dd1pvl">[38]chitiet!$G$383</definedName>
    <definedName name="dd1x2">[85]gvl!$N$9</definedName>
    <definedName name="dd2x4">[40]gVL!$Q$12</definedName>
    <definedName name="dd3pctnc">'[38]lam-moi'!#REF!</definedName>
    <definedName name="dd3pctvl">'[38]lam-moi'!#REF!</definedName>
    <definedName name="dd3plmvl">'[38]lam-moi'!#REF!</definedName>
    <definedName name="dd3pnc">'[38]lam-moi'!#REF!</definedName>
    <definedName name="dd3pvl">'[38]lam-moi'!#REF!</definedName>
    <definedName name="DDAY">#REF!</definedName>
    <definedName name="DDAY_1">"#REF!"</definedName>
    <definedName name="ddhtnc">'[38]lam-moi'!#REF!</definedName>
    <definedName name="ddhtvl">'[38]lam-moi'!#REF!</definedName>
    <definedName name="ddien">[40]gVL!$Q$51</definedName>
    <definedName name="DDK">#REF!</definedName>
    <definedName name="DDK_1">"#REF!"</definedName>
    <definedName name="_______ddn400">#REF!</definedName>
    <definedName name="_______ddn600">#REF!</definedName>
    <definedName name="ddt2nc">[38]gtrinh!#REF!</definedName>
    <definedName name="ddt2vl">[38]gtrinh!#REF!</definedName>
    <definedName name="ddtd3pnc">'[38]thao-go'!#REF!</definedName>
    <definedName name="ddtt1pnc">[38]gtrinh!#REF!</definedName>
    <definedName name="ddtt1pvl">[38]gtrinh!#REF!</definedName>
    <definedName name="ddtt3pnc">[38]gtrinh!#REF!</definedName>
    <definedName name="ddtt3pvl">[38]gtrinh!#REF!</definedName>
    <definedName name="den_bu">#REF!</definedName>
    <definedName name="den_bu_1">"#REF!"</definedName>
    <definedName name="denbu">#REF!</definedName>
    <definedName name="denbu_1">"#REF!"</definedName>
    <definedName name="det">[90]TTDZ22!#REF!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'[87]Don gia'!$B$3:$G$195</definedName>
    <definedName name="dgbdII">#REF!</definedName>
    <definedName name="dgbdII_1">"#REF!"</definedName>
    <definedName name="DGCANTHO">'[98]DG CANTHO'!$A$3:$F$212</definedName>
    <definedName name="DGCTI592">#REF!</definedName>
    <definedName name="DGCTI592_1">"#REF!"</definedName>
    <definedName name="DGIA">[99]DGIAgoi1!$B$3:$H$202</definedName>
    <definedName name="DGiaT">[55]DGiaT!$B$4:$J$313</definedName>
    <definedName name="DGiaTN">[55]DGiaTN!$C$4:$H$373</definedName>
    <definedName name="DGM">[38]DONGIA!$A$453:$F$459</definedName>
    <definedName name="DGNC">#REF!</definedName>
    <definedName name="DGNC_1">"#REF!"</definedName>
    <definedName name="DGNCTT">[100]dnc4!$A$3:$F$329</definedName>
    <definedName name="dgqndn">#REF!</definedName>
    <definedName name="dgqndn_1">"#REF!"</definedName>
    <definedName name="_dgt100">'[38]dongia (2)'!#REF!</definedName>
    <definedName name="DGTH">[38]DONGIA!#REF!</definedName>
    <definedName name="DGTH1">[38]DONGIA!$A$414:$G$452</definedName>
    <definedName name="dgth2">[38]DONGIA!$A$414:$G$439</definedName>
    <definedName name="DGTN">[55]DGiaTN!$C$4:$H$372</definedName>
    <definedName name="DGTR">[38]DONGIA!$A$472:$I$521</definedName>
    <definedName name="DGTV">#REF!</definedName>
    <definedName name="DGTV_1">"#REF!"</definedName>
    <definedName name="dgvc">'[101]V.c noi bo'!$A$11:$J$26</definedName>
    <definedName name="dgvl">#REF!</definedName>
    <definedName name="dgvl_1">"#REF!"</definedName>
    <definedName name="DGVL1">[38]DONGIA!$A$5:$F$235</definedName>
    <definedName name="DGVT">#REF!</definedName>
    <definedName name="DGVT_1">"#REF!"</definedName>
    <definedName name="dgXDCB_dd">[102]DGXDCB_DD!$A$1:$H$8939</definedName>
    <definedName name="dhom">#REF!</definedName>
    <definedName name="dhom_1">"#REF!"</definedName>
    <definedName name="DIABAN">'[103]SL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[104]CTinh!$A$3:$M$580</definedName>
    <definedName name="DL15HT">'[105]TONGKE-HT'!#REF!</definedName>
    <definedName name="DL16HT">'[105]TONGKE-HT'!#REF!</definedName>
    <definedName name="DL19HT">'[105]TONGKE-HT'!#REF!</definedName>
    <definedName name="DL20HT">'[105]TONGKE-HT'!#REF!</definedName>
    <definedName name="DLCC">#REF!</definedName>
    <definedName name="DLCC_1">"#REF!"</definedName>
    <definedName name="DM">#REF!</definedName>
    <definedName name="DM_1">"#REF!"</definedName>
    <definedName name="DM_MaTruong">[106]DanhMuc!#REF!</definedName>
    <definedName name="dm56bxd">#REF!</definedName>
    <definedName name="dm56bxd_1">"#REF!"</definedName>
    <definedName name="dmz">[40]gVL!$Q$45</definedName>
    <definedName name="DN">#REF!</definedName>
    <definedName name="DN_1">"#REF!"</definedName>
    <definedName name="DNNN">#REF!</definedName>
    <definedName name="DNNN_1">"#REF!"</definedName>
    <definedName name="dno">[40]gVL!$Q$49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'[107]Don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'[108]DG vat tu'!$A$1</definedName>
    <definedName name="Don_giahanam">'[109]Don gia Dak Lak'!$A$5:$F$316</definedName>
    <definedName name="Don_giaIII">'[110]Don gia III'!$A$3:$F$293</definedName>
    <definedName name="Don_gianhanam">'[109]Don gia Dak Lak'!$A$5:$F$316</definedName>
    <definedName name="Don_giatp">'[111]dg tphcm'!$A$4:$F$970</definedName>
    <definedName name="Don_giavl">'[110]Don gia CT'!$A$4:$F$228</definedName>
    <definedName name="dongdongia">[112]!dongdongia</definedName>
    <definedName name="dongia">#REF!</definedName>
    <definedName name="dongia_1">"#REF!"</definedName>
    <definedName name="Dongia_III">'[88]Don gia_III'!$A$4:$F$293</definedName>
    <definedName name="dongia1">[101]DG!$A$4:$I$733</definedName>
    <definedName name="DONGIATRAM">'[113]DON GIA TRAM (3)'!$C$4:$L$611</definedName>
    <definedName name="DoorWindow">'[69]DGchitiet '!#REF!</definedName>
    <definedName name="dp">[27]th¸mo!#REF!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'[114]CHITIET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'[114]CHITIET VL-NC-TT-3p'!#REF!</definedName>
    <definedName name="ds3pmvc">'[114]CHITIET VL-NC-TT-3p'!#REF!</definedName>
    <definedName name="ds3pmvl">'[114]CHITIET VL-NC-TT-3p'!#REF!</definedName>
    <definedName name="ds3pnc">[115]BETON!#REF!</definedName>
    <definedName name="ds3pvl">[115]BETON!#REF!</definedName>
    <definedName name="dsct3pnc">'[114]CHITIET VL-NC-TT-3p'!#REF!</definedName>
    <definedName name="dsct3pvl">'[114]CHITIET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'[116]mau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[117]XL4Poppy!$C$4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'[98]Dutoan KL'!$A$5:$F$580</definedName>
    <definedName name="DU_TOAN_CHI_TIET_CONG_TO">#REF!</definedName>
    <definedName name="DU_TOAN_CHI_TIET_CONG_TO_1">"#REF!"</definedName>
    <definedName name="DU_TOAN_CHI_TIET_DZ0.4KV">'[118]chi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'[119]chi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'[83]THDZ0,4'!#REF!</definedName>
    <definedName name="duong1">[38]DONGIA!#REF!</definedName>
    <definedName name="duong2">[38]DONGIA!#REF!</definedName>
    <definedName name="duong3">[38]DONGIA!#REF!</definedName>
    <definedName name="duong35">'[83]TH DZ35'!#REF!</definedName>
    <definedName name="duong4">[38]DONGIA!#REF!</definedName>
    <definedName name="duong5">[38]DONGIA!#REF!</definedName>
    <definedName name="dutoan">[117]XL4Poppy!$A$15</definedName>
    <definedName name="DutoanDongmo">#REF!</definedName>
    <definedName name="DutoanDongmo_1">"#REF!"</definedName>
    <definedName name="DWPRICE" hidden="1">[120]Quantity!#REF!</definedName>
    <definedName name="dy">[27]th¸mo!#REF!</definedName>
    <definedName name="DZ6gd1">'[121]CTDZ6kv (gd1) '!$B$7:$J$175</definedName>
    <definedName name="dzgd1">'[121]CTDZ 0.4+cto (GD1)'!$A$7:$I$94</definedName>
    <definedName name="E">'[3]FUC-01'!#REF!</definedName>
    <definedName name="Earthwork">'[69]DGchitiet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[79]SILICATE!#REF!</definedName>
    <definedName name="f">#REF!</definedName>
    <definedName name="f_1">"#REF!"</definedName>
    <definedName name="f92F56">[122]dtxl!#REF!</definedName>
    <definedName name="FACTOR">#REF!</definedName>
    <definedName name="FACTOR_1">"#REF!"</definedName>
    <definedName name="fghjkldsadfgh">BTRAM</definedName>
    <definedName name="fgt">[123]t.so!#REF!</definedName>
    <definedName name="FI_12">4820</definedName>
    <definedName name="FinishWork">'[69]DGchitiet '!#REF!</definedName>
    <definedName name="FP">'[2]COAT&amp;WRAP-QIOT-#3'!#REF!</definedName>
    <definedName name="fuji">#REF!</definedName>
    <definedName name="Full">[59]QMCT!#REF!</definedName>
    <definedName name="g" hidden="1">{"'Sheet1'!$L$16"}</definedName>
    <definedName name="G_C">[124]Sum!$F$2</definedName>
    <definedName name="G_ME">#REF!</definedName>
    <definedName name="G_ME_1">"#REF!"</definedName>
    <definedName name="G_ME_2">"#REF!"</definedName>
    <definedName name="g40g40">[125]tuong!#REF!</definedName>
    <definedName name="gach">#REF!</definedName>
    <definedName name="gach_1">"#REF!"</definedName>
    <definedName name="gach_2">"#REF!"</definedName>
    <definedName name="gachblock">'[50]Gia vat tu'!$E$55</definedName>
    <definedName name="gachllatnen30x30">'[126]Gia vat tu'!#REF!</definedName>
    <definedName name="gachllatnen40x40">'[126]Gia vat tu'!#REF!</definedName>
    <definedName name="gachllatnen50x50">'[127]Gia vat tu'!#REF!</definedName>
    <definedName name="gc">[128]gvl!$N$28</definedName>
    <definedName name="GC_CT">[129]Gia_GC_Satthep!$C$7</definedName>
    <definedName name="GC_CT1">[130]Gia_GC_Satthep!$C$7</definedName>
    <definedName name="gcHT">[131]TT04!$J$37</definedName>
    <definedName name="GCP">[86]ctdz35!#REF!</definedName>
    <definedName name="gcscl">[132]th¸mo!#REF!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'[133]dg-VTu'!$C$6:$F$55</definedName>
    <definedName name="giacong">[90]TTDZ22!#REF!</definedName>
    <definedName name="GIAVLIEUTN">#REF!</definedName>
    <definedName name="GIAVLIEUTN_1">"#REF!"</definedName>
    <definedName name="GIAVT">'[98]Dutoan KL'!$A$7:$F$581</definedName>
    <definedName name="_GID1">'[134]LKVL-CK-HT-GD1'!$A$4</definedName>
    <definedName name="gielau">'[70]Vat tu'!$B$46</definedName>
    <definedName name="Giocong">#REF!</definedName>
    <definedName name="Giocong_1">"#REF!"</definedName>
    <definedName name="gipa5">[47]sheet12!#REF!</definedName>
    <definedName name="gl">[27]th¸mo!#REF!</definedName>
    <definedName name="gl3p">#REF!</definedName>
    <definedName name="gl3p_1">"#REF!"</definedName>
    <definedName name="Glazing">'[69]DGchitiet '!#REF!</definedName>
    <definedName name="Go">[58]T.Tinh!#REF!</definedName>
    <definedName name="GoBack">[94]KLHT!GoBack</definedName>
    <definedName name="goc">[135]ctTBA!#REF!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'[136]NEW-PANEL'!#REF!</definedName>
    <definedName name="gr">[27]th¸mo!#REF!</definedName>
    <definedName name="gsktxd">[75]!gsktxd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[40]gVL!$Q$28</definedName>
    <definedName name="gvl">[137]GVL!$A$6:$F$131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[47]sheet12!#REF!</definedName>
    <definedName name="_______h8" hidden="1">{"'Sheet1'!$L$16"}</definedName>
    <definedName name="h8.5">[47]sheet12!#REF!</definedName>
    <definedName name="_______h9" hidden="1">{"'Sheet1'!$L$16"}</definedName>
    <definedName name="ha">'[138]Hµ Néi'!$A$574:$IV$574</definedName>
    <definedName name="Hamyen">[62]TTVanChuyen!#REF!</definedName>
    <definedName name="han">'[34]he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[132]th¸mo!#REF!</definedName>
    <definedName name="HDCCT">[59]QMCT!#REF!</definedName>
    <definedName name="HDCD">[59]QMCT!#REF!</definedName>
    <definedName name="HDGT">[55]DGiaT!$B$1:$K$1</definedName>
    <definedName name="HDGTN">[55]DGiaTN!$C$1:$H$1</definedName>
    <definedName name="he">'[138]Hµ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'[134]TONGKE-HT'!#REF!</definedName>
    <definedName name="HH16HT">'[134]TONGKE-HT'!#REF!</definedName>
    <definedName name="HH19HT">'[134]TONGKE-HT'!#REF!</definedName>
    <definedName name="HH20HT">'[134]TONGKE-HT'!#REF!</definedName>
    <definedName name="HHcat">#REF!</definedName>
    <definedName name="HHcat_1">"#REF!"</definedName>
    <definedName name="HHcat_2">"#REF!"</definedName>
    <definedName name="hhcv">[140]TTTram!#REF!</definedName>
    <definedName name="HHda">#REF!</definedName>
    <definedName name="HHda_1">"#REF!"</definedName>
    <definedName name="hhda4x6">[140]TTTram!#REF!</definedName>
    <definedName name="hhsc">[141]TT35!#REF!</definedName>
    <definedName name="hhtd">[141]TT35!#REF!</definedName>
    <definedName name="HHTT">#REF!</definedName>
    <definedName name="HHTT_1">"#REF!"</definedName>
    <definedName name="HHUHOI">'[116]mau bieu so 10'!HHUHOI</definedName>
    <definedName name="HHUHOI_1">"#N/A"</definedName>
    <definedName name="hhxm">[140]TTTram!#REF!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[47]sheet12!#REF!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[103]HSKVUC!$B$28:$H$35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[143]phuluc1!#REF!</definedName>
    <definedName name="HSDN">2.5</definedName>
    <definedName name="hsdt">[144]bdkdt!#REF!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'[145]CHITIET VL-NC-TT1p'!$G$7</definedName>
    <definedName name="HSKK">[115]BETON!$D$5</definedName>
    <definedName name="hskk1">[38]chitiet!$D$4</definedName>
    <definedName name="HSKK35">#REF!</definedName>
    <definedName name="HSKK35_1">"#REF!"</definedName>
    <definedName name="HSKVXL_MTC">[56]HSKVUC!$B$20:$J$21</definedName>
    <definedName name="HSKVXL_NC">[56]HSKVUC!$B$7:$J$14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'[56]SL dau tien'!$F$5</definedName>
    <definedName name="HSNC">[71]Du_lieu!$C$6</definedName>
    <definedName name="HSSL">[115]BETON!$D$8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[146]PhaDoMong!#REF!</definedName>
    <definedName name="hsvl">#REF!</definedName>
    <definedName name="hsvl_1">"#REF!"</definedName>
    <definedName name="HT">#REF!</definedName>
    <definedName name="HT_1">"#REF!"</definedName>
    <definedName name="ht25nc">'[38]lam-moi'!#REF!</definedName>
    <definedName name="ht25vl">'[38]lam-moi'!#REF!</definedName>
    <definedName name="ht325nc">'[38]lam-moi'!#REF!</definedName>
    <definedName name="ht325vl">'[38]lam-moi'!#REF!</definedName>
    <definedName name="ht37k">'[38]lam-moi'!#REF!</definedName>
    <definedName name="ht37nc">'[38]lam-moi'!#REF!</definedName>
    <definedName name="ht50nc">'[38]lam-moi'!#REF!</definedName>
    <definedName name="ht50vl">'[38]lam-moi'!#REF!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[147]XL4Poppy!$C$31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[25]chitimc!#REF!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'[69]DGchitiet '!#REF!</definedName>
    <definedName name="IO">'[2]COAT&amp;WRAP-QIOT-#3'!#REF!</definedName>
    <definedName name="iopppoooo">'[116]mau bieu so 10'!iopppoooo</definedName>
    <definedName name="it">[27]th¸mo!#REF!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[149]!K_1</definedName>
    <definedName name="K_2">[149]!K_2</definedName>
    <definedName name="k14s">[150]chitimc!#REF!</definedName>
    <definedName name="k2b">#REF!</definedName>
    <definedName name="k2b_1">"#REF!"</definedName>
    <definedName name="kcong">#REF!</definedName>
    <definedName name="kcong_1">"#REF!"</definedName>
    <definedName name="__Key1">[152]BKq2!#REF!</definedName>
    <definedName name="__Key2">[152]BKq2!#REF!</definedName>
    <definedName name="_Key3">[152]BKq2!#REF!</definedName>
    <definedName name="KH_Chang">#REF!</definedName>
    <definedName name="KH_Chang_1">"#REF!"</definedName>
    <definedName name="Khac">#REF!</definedName>
    <definedName name="Khac_1">"#REF!"</definedName>
    <definedName name="khoan">'[34]he so'!$B$9</definedName>
    <definedName name="KHOI_LUONG_DAT_DAO_DAP">#REF!</definedName>
    <definedName name="KHOI_LUONG_DAT_DAO_DAP_1">"#REF!"</definedName>
    <definedName name="KHOILUONGTL">[153]TienLuong!$Q$7:$Q$2175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'[32]Dt 2001'!#REF!</definedName>
    <definedName name="KL">'[98]Dutoan KL'!$E$5:$E$580</definedName>
    <definedName name="KL_C">[124]Sum!$F$1</definedName>
    <definedName name="kl_ME">#REF!</definedName>
    <definedName name="kl_ME_1">"#REF!"</definedName>
    <definedName name="kldd1p">'[38]#REF'!#REF!</definedName>
    <definedName name="kldd3p">'[38]lam-moi'!#REF!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[154]ChiTietDZ!$I$8:$I$1296</definedName>
    <definedName name="KLVLD1">[154]VuaBT!$H$7:$H$63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[38]giathanh1!#REF!</definedName>
    <definedName name="kno">[40]gVL!$Q$48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'[155]khung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'[157]M 67'!$A$37:$F$40</definedName>
    <definedName name="_______lap1">#REF!</definedName>
    <definedName name="_______lap2">#REF!</definedName>
    <definedName name="lapa">'[92]CT Thang Mo'!$B$350:$H$350</definedName>
    <definedName name="lapb">'[92]CT Thang Mo'!$B$370:$H$370</definedName>
    <definedName name="lapc">'[92]CT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'[158]kinh phí XD'!$E$11</definedName>
    <definedName name="M0.4">#REF!</definedName>
    <definedName name="M0.4_1">"#REF!"</definedName>
    <definedName name="_M1">[156]XL4Poppy!$C$4</definedName>
    <definedName name="M102bnnc">'[159]CHITIET VL-NC-TT1p'!#REF!</definedName>
    <definedName name="M102bnvl">'[159]CHITIET VL-NC-TT1p'!#REF!</definedName>
    <definedName name="m10aamtc">[160]HT!#REF!</definedName>
    <definedName name="M10aanc">'[161]CHITIET VL-NC-TT -1p'!#REF!</definedName>
    <definedName name="M10aavc">'[162]CHITIET VL-NC-TT -1p'!#REF!</definedName>
    <definedName name="M10aavl">'[161]CHITIET VL-NC-TT -1p'!#REF!</definedName>
    <definedName name="m10anc">'[38]lam-moi'!#REF!</definedName>
    <definedName name="m10avl">'[38]lam-moi'!#REF!</definedName>
    <definedName name="M10banc">'[159]CHITIET VL-NC-TT1p'!#REF!</definedName>
    <definedName name="M10bavl">'[159]CHITIET VL-NC-TT1p'!#REF!</definedName>
    <definedName name="M122bnnc">'[163]CHITIET VL-NC'!$G$141</definedName>
    <definedName name="M122bnvl">'[163]CHITIET VL-NC'!$G$136</definedName>
    <definedName name="m12aanc">'[38]lam-moi'!#REF!</definedName>
    <definedName name="M12aavl">#REF!</definedName>
    <definedName name="M12aavl_1">"#REF!"</definedName>
    <definedName name="m12anc">'[38]lam-moi'!#REF!</definedName>
    <definedName name="m12avl">'[38]lam-moi'!#REF!</definedName>
    <definedName name="M12ba3p">#REF!</definedName>
    <definedName name="M12ba3p_1">"#REF!"</definedName>
    <definedName name="M12banc">'[159]CHITIET VL-NC-TT1p'!#REF!</definedName>
    <definedName name="M12bavl">'[159]CHITIET VL-NC-TT1p'!#REF!</definedName>
    <definedName name="M12bb1p">#REF!</definedName>
    <definedName name="M12bb1p_1">"#REF!"</definedName>
    <definedName name="M12bbnc">'[163]CHITIET VL-NC'!$G$107</definedName>
    <definedName name="M12bbvl">'[163]CHITIET VL-NC'!$G$103</definedName>
    <definedName name="M12bnnc">'[114]CHITIET VL-NC-TT-3p'!#REF!</definedName>
    <definedName name="M12bnvl">'[114]CHITIET VL-NC-TT-3p'!#REF!</definedName>
    <definedName name="M12cbnc">'[163]CHITIET VL-NC'!$G$222</definedName>
    <definedName name="M12cbvl">'[163]CHITIET VL-NC'!$G$217</definedName>
    <definedName name="M142bnnc">'[163]CHITIET VL-NC'!$G$162</definedName>
    <definedName name="M142bnvl">'[163]CHITIET VL-NC'!$G$157</definedName>
    <definedName name="M14bb1p">#REF!</definedName>
    <definedName name="M14bb1p_1">"#REF!"</definedName>
    <definedName name="M14bbnc">'[163]CHITIET VL-NC'!$G$124</definedName>
    <definedName name="M14bbvc">'[114]CHITIET VL-NC-TT -1p'!#REF!</definedName>
    <definedName name="M14bbvl">'[163]CHITIET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[160]HT!#REF!</definedName>
    <definedName name="m8anc">'[38]lam-moi'!#REF!</definedName>
    <definedName name="m8avl">'[38]lam-moi'!#REF!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[153]TienLuong!$F$6:$F$2175</definedName>
    <definedName name="MAJ_CON_EQP">#REF!</definedName>
    <definedName name="MAJ_CON_EQP_1">"#REF!"</definedName>
    <definedName name="Masonry">'[69]DGchitiet '!#REF!</definedName>
    <definedName name="MAT">'[2]COAT&amp;WRAP-QIOT-#3'!#REF!</definedName>
    <definedName name="matit">[30]gvl!$Q$69</definedName>
    <definedName name="MAVANKHUON">#REF!</definedName>
    <definedName name="MAVANKHUON_1">"#REF!"</definedName>
    <definedName name="MAVL">'[98]PT VATTU'!$G$4:$G$451</definedName>
    <definedName name="MAVLD">[154]ChiTietDZ!$D$8:$D$1296</definedName>
    <definedName name="MAVLD1">[154]VuaBT!$B$7:$B$63</definedName>
    <definedName name="MAVLTHDN">#REF!</definedName>
    <definedName name="MAVLTHDN_1">"#REF!"</definedName>
    <definedName name="MAVTTT">'[98]Dutoan KL'!$A$5:$A$580</definedName>
    <definedName name="mazut">'[34]he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'[165]TDTKP (2)'!$L$290</definedName>
    <definedName name="MBnc">'[114]CHITIET VL-NC-TT-3p'!#REF!</definedName>
    <definedName name="MBvl">'[114]CHITIET VL-NC-TT-3p'!#REF!</definedName>
    <definedName name="mc">#REF!</definedName>
    <definedName name="mc_1">"#REF!"</definedName>
    <definedName name="MetalWork">'[69]DGchitiet '!#REF!</definedName>
    <definedName name="MF">'[2]COAT&amp;WRAP-QIOT-#3'!#REF!</definedName>
    <definedName name="MG_A">#REF!</definedName>
    <definedName name="MG_A_1">"#REF!"</definedName>
    <definedName name="mgh">[166]dtxl!#REF!</definedName>
    <definedName name="mhd">[27]th¸mo!#REF!</definedName>
    <definedName name="MiscellaneousWork">'[69]DGchitiet '!#REF!</definedName>
    <definedName name="mm" hidden="1">{#N/A,#N/A,FALSE,"Chi tiÆt"}</definedName>
    <definedName name="mmm">[38]giathanh1!#REF!</definedName>
    <definedName name="MN">#REF!</definedName>
    <definedName name="MN_1">"#REF!"</definedName>
    <definedName name="Module1.giagoc">[112]!Module1.giagoc</definedName>
    <definedName name="Module1.giatamtinh">[112]!Module1.giatamtinh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'[34]he so'!$B$17</definedName>
    <definedName name="Moùng">#REF!</definedName>
    <definedName name="Moùng_1">"#REF!"</definedName>
    <definedName name="mp1x25">'[38]dongia (2)'!#REF!</definedName>
    <definedName name="MSCT">#REF!</definedName>
    <definedName name="MSCT_1">"#REF!"</definedName>
    <definedName name="MTC1P">'[114]TONG HOP VL-NC TT'!#REF!</definedName>
    <definedName name="MTC3P">'[114]TONG HOP VL-NC TT'!#REF!</definedName>
    <definedName name="mtcdg">#REF!</definedName>
    <definedName name="mtcdg_1">"#REF!"</definedName>
    <definedName name="MTCHC">[168]TNHCHINH!$K$38</definedName>
    <definedName name="MTCMB">'[114]CHITIET VL-NC-TT-3p'!#REF!</definedName>
    <definedName name="MTMAC12">#REF!</definedName>
    <definedName name="MTMAC12_1">"#REF!"</definedName>
    <definedName name="mtr">'[38]TH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'[169]TONGKE3p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'[161]CHITIET VL-NC-TT -1p'!#REF!</definedName>
    <definedName name="N1pINGvc">#REF!</definedName>
    <definedName name="N1pINGvc_1">"#REF!"</definedName>
    <definedName name="N1pINGvl">'[161]CHITIET VL-NC-TT -1p'!#REF!</definedName>
    <definedName name="n1pint">#REF!</definedName>
    <definedName name="n1pint_1">"#REF!"</definedName>
    <definedName name="N1pINTnc">'[114]CHITIET VL-NC-TT -1p'!#REF!</definedName>
    <definedName name="N1pINTvc">'[114]CHITIET VL-NC-TT -1p'!#REF!</definedName>
    <definedName name="N1pINTvl">'[114]CHITIET VL-NC-TT -1p'!#REF!</definedName>
    <definedName name="N1pNLnc">'[114]CHITIET VL-NC-TT -1p'!#REF!</definedName>
    <definedName name="N1pNLvc">'[114]CHITIET VL-NC-TT -1p'!#REF!</definedName>
    <definedName name="N1pNLvl">'[114]CHITIET VL-NC-TT -1p'!#REF!</definedName>
    <definedName name="n24nc">'[38]lam-moi'!#REF!</definedName>
    <definedName name="n24vl">'[38]lam-moi'!#REF!</definedName>
    <definedName name="n2mignc">'[38]lam-moi'!#REF!</definedName>
    <definedName name="n2migvl">'[38]lam-moi'!#REF!</definedName>
    <definedName name="n2min1nc">'[38]lam-moi'!#REF!</definedName>
    <definedName name="n2min1vl">'[38]lam-moi'!#REF!</definedName>
    <definedName name="nc">#REF!</definedName>
    <definedName name="nc_1">"#REF!"</definedName>
    <definedName name="nc_betong200">'[43]TT-35KV+TBA'!#REF!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'[49]TT-35'!#REF!</definedName>
    <definedName name="nc_btm200">'[49]TT-35'!#REF!</definedName>
    <definedName name="nc_btm50">'[49]TT-35'!#REF!</definedName>
    <definedName name="nc_cotpha">[73]TT_10KV!$H$329</definedName>
    <definedName name="nc100a">'[170]CTbe tong'!#REF!</definedName>
    <definedName name="nc12m250">[171]Giathanh1m3BT!$H$22</definedName>
    <definedName name="nc1nc">'[38]lam-moi'!#REF!</definedName>
    <definedName name="nc1p">'[143]TONG HOP VL-NC'!#REF!</definedName>
    <definedName name="nc1vl">'[38]lam-moi'!#REF!</definedName>
    <definedName name="_NC200">[146]TT35!#REF!</definedName>
    <definedName name="nc24nc">'[38]lam-moi'!#REF!</definedName>
    <definedName name="nc24vl">'[38]lam-moi'!#REF!</definedName>
    <definedName name="nc3_5">'[70]Vat tu'!$B$17</definedName>
    <definedName name="_nc35">'[34]he so'!$B$2</definedName>
    <definedName name="nc3p">#REF!</definedName>
    <definedName name="nc3p_1">"#REF!"</definedName>
    <definedName name="_nc46">[171]Giathanh1m3BT!$H$12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'[38]TH XL'!#REF!</definedName>
    <definedName name="NCDD2">'[38]TH XL'!#REF!</definedName>
    <definedName name="ncdg">#REF!</definedName>
    <definedName name="ncdg_1">"#REF!"</definedName>
    <definedName name="NCHC">[168]TNHCHINH!$J$38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[171]Giathanh1m3BT!$H$41</definedName>
    <definedName name="ncmt2">[86]ctdz35!#REF!</definedName>
    <definedName name="nctr">'[38]TH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[40]gVL!$Q$30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'[38]lam-moi'!#REF!</definedName>
    <definedName name="nhnvl">'[38]lam-moi'!#REF!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'[70]Vat tu'!$B$44</definedName>
    <definedName name="nig">#REF!</definedName>
    <definedName name="nig_1">"#REF!"</definedName>
    <definedName name="NIG13p">'[169]TONGKE3p '!$T$295</definedName>
    <definedName name="nig1p">#REF!</definedName>
    <definedName name="nig1p_1">"#REF!"</definedName>
    <definedName name="nig3p">#REF!</definedName>
    <definedName name="nig3p_1">"#REF!"</definedName>
    <definedName name="nightnc">[38]gtrinh!#REF!</definedName>
    <definedName name="nightvl">[38]gtrinh!#REF!</definedName>
    <definedName name="NIGnc">#REF!</definedName>
    <definedName name="NIGnc_1">"#REF!"</definedName>
    <definedName name="nignc1p">#REF!</definedName>
    <definedName name="nignc1p_1">"#REF!"</definedName>
    <definedName name="nignc3p">[115]BETON!#REF!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[115]BETON!#REF!</definedName>
    <definedName name="nin">#REF!</definedName>
    <definedName name="nin_1">"#REF!"</definedName>
    <definedName name="nin14nc3p">[115]BETON!#REF!</definedName>
    <definedName name="nin14vl3p">[115]BETON!#REF!</definedName>
    <definedName name="_____nin190">#REF!</definedName>
    <definedName name="nin1903p">#REF!</definedName>
    <definedName name="nin1903p_1">"#REF!"</definedName>
    <definedName name="NIN190nc">'[114]CHITIET VL-NC-TT-3p'!#REF!</definedName>
    <definedName name="nin190nc3p">[115]BETON!#REF!</definedName>
    <definedName name="NIN190vl">'[114]CHITIET VL-NC-TT-3p'!#REF!</definedName>
    <definedName name="nin190vl3p">[115]BETON!#REF!</definedName>
    <definedName name="nin1pnc">'[38]lam-moi'!#REF!</definedName>
    <definedName name="nin1pvl">'[38]lam-moi'!#REF!</definedName>
    <definedName name="nin2903p">[165]TONGKE3p!$Y$110</definedName>
    <definedName name="nin290nc3p">[115]BETON!#REF!</definedName>
    <definedName name="nin290vl3p">[115]BETON!#REF!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[115]BETON!#REF!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[115]BETON!#REF!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[115]BETON!#REF!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[115]BETON!#REF!</definedName>
    <definedName name="nl">#REF!</definedName>
    <definedName name="nl_1">"#REF!"</definedName>
    <definedName name="NL12nc">'[114]CHITIET VL-NC-TT-3p'!#REF!</definedName>
    <definedName name="NL12vl">'[114]CHITIET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'[175]CHITIET VL-NCHT1 (2)'!#REF!</definedName>
    <definedName name="nlnc">'[38]lam-moi'!#REF!</definedName>
    <definedName name="nlnc3p">'[176]CHITIET VL-NC-TT1p'!$G$260</definedName>
    <definedName name="nlnc3pha">'[165]CHITIET VL-NC-DDTT3PHA '!$G$426</definedName>
    <definedName name="NLTK1p">#REF!</definedName>
    <definedName name="NLTK1p_1">"#REF!"</definedName>
    <definedName name="nlvl">'[38]lam-moi'!#REF!</definedName>
    <definedName name="nlvl1">[38]chitiet!$G$302</definedName>
    <definedName name="nlvl3p">'[165]CHITIET VL-NC-TT1p'!$G$245</definedName>
    <definedName name="nm">[27]th¸mo!#REF!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'[38]lam-moi'!#REF!</definedName>
    <definedName name="nnnc3p">[115]BETON!#REF!</definedName>
    <definedName name="nnvl">'[38]lam-moi'!#REF!</definedName>
    <definedName name="nnvl3p">[115]BETON!#REF!</definedName>
    <definedName name="No">#REF!</definedName>
    <definedName name="No_1">"#REF!"</definedName>
    <definedName name="NQD">#REF!</definedName>
    <definedName name="NQD_1">"#REF!"</definedName>
    <definedName name="NQQH" localSheetId="0">'[31]Dt 2001'!#REF!</definedName>
    <definedName name="NQQH">'[31]Dt 2001'!#REF!</definedName>
    <definedName name="NQQH_1">"#REF!"</definedName>
    <definedName name="NSNN" localSheetId="0">'[31]Dt 2001'!#REF!</definedName>
    <definedName name="NSNN">'[31]Dt 2001'!#REF!</definedName>
    <definedName name="NSNN_1">"#REF!"</definedName>
    <definedName name="_______NSO2" hidden="1">{"'Sheet1'!$L$16"}</definedName>
    <definedName name="NToS">[177]!NToS</definedName>
    <definedName name="nuoc">[85]gvl!$N$38</definedName>
    <definedName name="nx">#REF!</definedName>
    <definedName name="nx_1">"#REF!"</definedName>
    <definedName name="nxmtc">'[175]CHITIET VL-NCHT1 (2)'!#REF!</definedName>
    <definedName name="O">'[80]BK-C T'!$A$5:$D$30</definedName>
    <definedName name="og">[27]th¸mo!#REF!</definedName>
    <definedName name="on">[27]th¸mo!#REF!</definedName>
    <definedName name="ophom">#REF!</definedName>
    <definedName name="ophom_1">"#REF!"</definedName>
    <definedName name="osc">#REF!</definedName>
    <definedName name="osc_1">"#REF!"</definedName>
    <definedName name="ot">[27]th¸mo!#REF!</definedName>
    <definedName name="OTHER_PANEL">'[136]NEW-PANEL'!#REF!</definedName>
    <definedName name="OtherWork">'[69]DGchitiet '!#REF!</definedName>
    <definedName name="_oto10">[63]VL!#REF!</definedName>
    <definedName name="ox">[27]th¸mo!#REF!</definedName>
    <definedName name="P">'[2]PNT-QUOT-#3'!#REF!</definedName>
    <definedName name="PA">#REF!</definedName>
    <definedName name="PA_1">"#REF!"</definedName>
    <definedName name="_PA3" hidden="1">{"'Sheet1'!$L$16"}</definedName>
    <definedName name="Painting">'[69]DGchitiet '!#REF!</definedName>
    <definedName name="panen">#REF!</definedName>
    <definedName name="panen_1">"#REF!"</definedName>
    <definedName name="PC" localSheetId="0">'[31]Dt 2001'!#REF!</definedName>
    <definedName name="PC">'[31]Dt 2001'!#REF!</definedName>
    <definedName name="PC_1">"#REF!"</definedName>
    <definedName name="PCH">'[32]Dt 2001'!#REF!</definedName>
    <definedName name="PDH">'[32]Dt 2001'!#REF!</definedName>
    <definedName name="PEJM">'[2]COAT&amp;WRAP-QIOT-#3'!#REF!</definedName>
    <definedName name="PF">'[2]PNT-QUOT-#3'!#REF!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[112]!phanbtct</definedName>
    <definedName name="phandien">[112]!phandien</definedName>
    <definedName name="phanhoanthien">[112]!phanhoanthien</definedName>
    <definedName name="phannuoc">[112]!phannuoc</definedName>
    <definedName name="phanxay">[112]!phanxay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'[32]Dt 2001'!#REF!</definedName>
    <definedName name="PK">#REF!</definedName>
    <definedName name="PL_???___P.B.___REST_P.B._????">'[178]NEW-PANEL'!#REF!</definedName>
    <definedName name="PL_指示燈___P.B.___REST_P.B._壓扣開關">'[136]NEW-PANEL'!#REF!</definedName>
    <definedName name="_______PL1242">#REF!</definedName>
    <definedName name="Plaster">'[69]DGchitiet '!#REF!</definedName>
    <definedName name="PLKL">#REF!</definedName>
    <definedName name="PLKL_1">"#REF!"</definedName>
    <definedName name="PM">[180]IBASE!$AH$16:$AV$110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 localSheetId="0">'Bieu so 51'!$A$1:$M$94</definedName>
    <definedName name="_xlnm.Print_Area">#REF!</definedName>
    <definedName name="PRINT_AREA_MI" localSheetId="0">#REF!</definedName>
    <definedName name="PRINT_AREA_MI">#REF!</definedName>
    <definedName name="_xlnm.Print_Titles" localSheetId="0">'Bieu so 51'!$8:$9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[27]th¸mo!#REF!</definedName>
    <definedName name="PTNC">#REF!</definedName>
    <definedName name="PTNC_1">"#REF!"</definedName>
    <definedName name="PTST">[182]sat!$A$6:$K$38</definedName>
    <definedName name="ptvt">'[183]ma-pt'!$A$6:$IV$228</definedName>
    <definedName name="pvd">#REF!</definedName>
    <definedName name="pvd_1">"#REF!"</definedName>
    <definedName name="Q">'[80]BK-C T'!$G$5:$K$34</definedName>
    <definedName name="qh">[27]th¸mo!#REF!</definedName>
    <definedName name="qhcl">[27]th¸mo!#REF!</definedName>
    <definedName name="qhCu">'[34]he so'!$B$13</definedName>
    <definedName name="ql">'[184]De Bai'!#REF!</definedName>
    <definedName name="QL18CLBC">#REF!</definedName>
    <definedName name="QL18conlai">#REF!</definedName>
    <definedName name="qlda">[75]!qlda</definedName>
    <definedName name="qtdm">#REF!</definedName>
    <definedName name="qtdm_1">"#REF!"</definedName>
    <definedName name="quehan">'[42]Gia vat tu'!$D$45</definedName>
    <definedName name="qx">'[184]De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'[185]Tien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'[69]DGchitiet '!#REF!</definedName>
    <definedName name="RT">'[2]COAT&amp;WRAP-QIOT-#3'!#REF!</definedName>
    <definedName name="san">#REF!</definedName>
    <definedName name="san_1">"#REF!"</definedName>
    <definedName name="San_truoc">[186]tienluong!#REF!</definedName>
    <definedName name="sand">#REF!</definedName>
    <definedName name="sand_1">"#REF!"</definedName>
    <definedName name="sat">[140]TTTram!#REF!</definedName>
    <definedName name="_______sat10">#REF!</definedName>
    <definedName name="_sat12">'[52]Bang chiet tinh TBA'!#REF!</definedName>
    <definedName name="_______sat14">#REF!</definedName>
    <definedName name="_______sat16">#REF!</definedName>
    <definedName name="_______sat20">#REF!</definedName>
    <definedName name="_Sat27">'[52]Chiet tinh DZ 22'!#REF!</definedName>
    <definedName name="_Sat6">'[52]Chiet tinh DZ 22'!#REF!</definedName>
    <definedName name="_______sat8">#REF!</definedName>
    <definedName name="satCT10">[90]TTDZ22!#REF!</definedName>
    <definedName name="SatCThon10">[90]TTDZ22!#REF!</definedName>
    <definedName name="SatCTlon10">[90]TTDZ22!#REF!</definedName>
    <definedName name="satf10">[90]TTDZ22!#REF!</definedName>
    <definedName name="satf27">[90]TTDZ22!#REF!</definedName>
    <definedName name="satf6">[90]TTDZ22!#REF!</definedName>
    <definedName name="satf8">[90]TTDZ22!#REF!</definedName>
    <definedName name="satt">'[187]Ctinh 10kV'!#REF!</definedName>
    <definedName name="sattron">[90]TTDZ22!#REF!</definedName>
    <definedName name="satu">[188]ctTBA!#REF!</definedName>
    <definedName name="sau">'[96]Chiet tinh dz35'!$H$4</definedName>
    <definedName name="SB">[180]IBASE!$AH$7:$AL$14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[27]th¸mo!#REF!</definedName>
    <definedName name="scr">[189]gVL!$Q$33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[27]th¸mo!#REF!</definedName>
    <definedName name="SDDL">[59]QMCT!#REF!</definedName>
    <definedName name="SDMONG">#REF!</definedName>
    <definedName name="SDMONG_1">"#REF!"</definedName>
    <definedName name="sdo">[128]gvl!$N$35</definedName>
    <definedName name="sgnc">[38]gtrinh!#REF!</definedName>
    <definedName name="sgvl">[38]gtrinh!#REF!</definedName>
    <definedName name="Sheet1">[190]XL4Poppy!$B$1:$B$16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[40]gVL!$Q$37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[47]sheet12!#REF!</definedName>
    <definedName name="Soi">#REF!</definedName>
    <definedName name="Soi_1">"#REF!"</definedName>
    <definedName name="Soi_HamYen">[58]T.Tinh!#REF!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'[34]he so'!$B$15</definedName>
    <definedName name="solieu">#REF!</definedName>
    <definedName name="solieu_1">"#REF!"</definedName>
    <definedName name="SOLUONG">'[98]PT VATTU'!$I$4:$I$451</definedName>
    <definedName name="sonduong">[62]TTVanChuyen!#REF!</definedName>
    <definedName name="SORT">#REF!</definedName>
    <definedName name="SORT_AREA">'[192]DI-ESTI'!$A$8:$R$489</definedName>
    <definedName name="SP">'[2]PNT-QUOT-#3'!#REF!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'[38]#REF'!#REF!</definedName>
    <definedName name="spk3p">'[38]lam-moi'!#REF!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[128]gvl!$N$34</definedName>
    <definedName name="SU">#REF!</definedName>
    <definedName name="SU_1">"#REF!"</definedName>
    <definedName name="_su12">[51]Sheet3!#REF!</definedName>
    <definedName name="_Su70">[51]Sheet3!#REF!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[8]MTP!#REF!</definedName>
    <definedName name="T">#REF!</definedName>
    <definedName name="t_1">"#REF!"</definedName>
    <definedName name="T_CT">[194]LIST!$B$2</definedName>
    <definedName name="T_dat">'[61]Dinh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'[38]thao-go'!#REF!</definedName>
    <definedName name="t10m">#REF!</definedName>
    <definedName name="t10m_1">"#REF!"</definedName>
    <definedName name="T10nc">'[162]CHITIET VL-NC-TT -1p'!#REF!</definedName>
    <definedName name="t10nc1p">#REF!</definedName>
    <definedName name="t10nc1p_1">"#REF!"</definedName>
    <definedName name="t10ncm">'[38]lam-moi'!#REF!</definedName>
    <definedName name="T10vc">'[162]CHITIET VL-NC-TT -1p'!#REF!</definedName>
    <definedName name="T10vl">'[162]CHITIET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'[38]lam-moi'!#REF!</definedName>
    <definedName name="t12mnc">'[38]thao-go'!#REF!</definedName>
    <definedName name="T12nc">#REF!</definedName>
    <definedName name="T12nc_1">"#REF!"</definedName>
    <definedName name="t12nc3p">#REF!</definedName>
    <definedName name="t12nc3p_1">"#REF!"</definedName>
    <definedName name="t12ncm">'[38]lam-moi'!#REF!</definedName>
    <definedName name="T12vc">#REF!</definedName>
    <definedName name="T12vc_1">"#REF!"</definedName>
    <definedName name="T12vl">#REF!</definedName>
    <definedName name="T12vl_1">"#REF!"</definedName>
    <definedName name="t12vl3p">'[176]CHITIET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'[38]lam-moi'!#REF!</definedName>
    <definedName name="t14mnc">'[38]thao-go'!#REF!</definedName>
    <definedName name="T14nc">'[114]CHITIET VL-NC-TT -1p'!#REF!</definedName>
    <definedName name="t14nc3p">'[176]CHITIET VL-NC-TT1p'!$G$102</definedName>
    <definedName name="t14ncm">'[38]lam-moi'!#REF!</definedName>
    <definedName name="T14vc">'[114]CHITIET VL-NC-TT -1p'!#REF!</definedName>
    <definedName name="T14vl">'[114]CHITIET VL-NC-TT -1p'!#REF!</definedName>
    <definedName name="t14vl3p">'[176]CHITIET VL-NC-TT1p'!$G$99</definedName>
    <definedName name="T203P">[38]VC!#REF!</definedName>
    <definedName name="t20m">'[38]lam-moi'!#REF!</definedName>
    <definedName name="t20ncm">'[38]lam-moi'!#REF!</definedName>
    <definedName name="t7m">#REF!</definedName>
    <definedName name="t7m_1">"#REF!"</definedName>
    <definedName name="t7nc">'[38]lam-moi'!#REF!</definedName>
    <definedName name="t7vl">'[38]lam-moi'!#REF!</definedName>
    <definedName name="t84mnc">'[38]thao-go'!#REF!</definedName>
    <definedName name="t8m">#REF!</definedName>
    <definedName name="t8m_1">"#REF!"</definedName>
    <definedName name="t8nc">'[38]lam-moi'!#REF!</definedName>
    <definedName name="t8vl">'[38]lam-moi'!#REF!</definedName>
    <definedName name="Tæng_c_ng_suÊt_hiÖn_t_i">"THOP"</definedName>
    <definedName name="Taikhoan">'[195]Tai khoan'!$A$3:$C$93</definedName>
    <definedName name="TAMT">[55]TT!$B$2:$G$134</definedName>
    <definedName name="TAMTINH">[196]DG3285!#REF!</definedName>
    <definedName name="TAN">"#REF!"</definedName>
    <definedName name="TaxTV">10%</definedName>
    <definedName name="TaxXL">5%</definedName>
    <definedName name="tb">[40]gVL!$Q$29</definedName>
    <definedName name="_____TB1">#REF!</definedName>
    <definedName name="TBA">#REF!</definedName>
    <definedName name="TBA_1">"#REF!"</definedName>
    <definedName name="TBA_2">"#REF!"</definedName>
    <definedName name="tbagd1">'[121]CTTBA (gd1)'!$B$8:$J$53</definedName>
    <definedName name="tbdd1p">'[38]lam-moi'!#REF!</definedName>
    <definedName name="tbdd3p">'[38]lam-moi'!#REF!</definedName>
    <definedName name="tbddsdl">'[38]lam-moi'!#REF!</definedName>
    <definedName name="TBI">'[38]TH XL'!#REF!</definedName>
    <definedName name="tbtr">'[38]TH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[40]gVL!$Q$23</definedName>
    <definedName name="tcxxnc">'[38]thao-go'!#REF!</definedName>
    <definedName name="TD">#REF!</definedName>
    <definedName name="TD_1">"#REF!"</definedName>
    <definedName name="td10vl">'[114]CHITIET VL-NC-TT-3p'!#REF!</definedName>
    <definedName name="td12nc">'[114]CHITIET VL-NC-TT-3p'!#REF!</definedName>
    <definedName name="TD12vl">#REF!</definedName>
    <definedName name="TD12vl_1">"#REF!"</definedName>
    <definedName name="td1cnc">'[38]lam-moi'!#REF!</definedName>
    <definedName name="td1cvl">'[38]lam-moi'!#REF!</definedName>
    <definedName name="td1p">[197]TONGKE1P!#REF!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'[114]CHITIET VL-NC-TT -1p'!#REF!</definedName>
    <definedName name="TD1p2vc">'[114]CHITIET VL-NC-TT -1p'!#REF!</definedName>
    <definedName name="TD1p2vl">'[114]CHITIET VL-NC-TT -1p'!#REF!</definedName>
    <definedName name="TD1pnc">'[114]CHITIET VL-NC-TT -1p'!#REF!</definedName>
    <definedName name="TD1pvl">'[114]CHITIET VL-NC-TT -1p'!#REF!</definedName>
    <definedName name="td3p">#REF!</definedName>
    <definedName name="td3p_1">"#REF!"</definedName>
    <definedName name="tdc84nc">'[38]thao-go'!#REF!</definedName>
    <definedName name="tdcnc">'[38]thao-go'!#REF!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'[38]lam-moi'!#REF!</definedName>
    <definedName name="tdgvl">'[38]lam-moi'!#REF!</definedName>
    <definedName name="tdhtnc">'[38]lam-moi'!#REF!</definedName>
    <definedName name="tdhtvl">'[38]lam-moi'!#REF!</definedName>
    <definedName name="tdia">#REF!</definedName>
    <definedName name="tdia_1">"#REF!"</definedName>
    <definedName name="TDmnc">'[114]CHITIET VL-NC-TT-3p'!#REF!</definedName>
    <definedName name="TDmvc">'[114]CHITIET VL-NC-TT-3p'!#REF!</definedName>
    <definedName name="TDmvl">'[114]CHITIET VL-NC-TT-3p'!#REF!</definedName>
    <definedName name="tdnc">[38]gtrinh!#REF!</definedName>
    <definedName name="tdnc1p">#REF!</definedName>
    <definedName name="tdnc1p_1">"#REF!"</definedName>
    <definedName name="tdnc3p">'[159]CHITIET VL-NC-TT1p'!#REF!</definedName>
    <definedName name="tdt">#REF!</definedName>
    <definedName name="tdt_1">"#REF!"</definedName>
    <definedName name="tdt1pnc">[38]gtrinh!#REF!</definedName>
    <definedName name="tdt1pvl">[38]gtrinh!#REF!</definedName>
    <definedName name="tdt2cnc">'[38]lam-moi'!#REF!</definedName>
    <definedName name="tdt2cvl">[38]chitiet!#REF!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[38]gtrinh!#REF!</definedName>
    <definedName name="tdtrvl">[38]gtrinh!#REF!</definedName>
    <definedName name="tdvl">[38]gtrinh!#REF!</definedName>
    <definedName name="tdvl1p">#REF!</definedName>
    <definedName name="tdvl1p_1">"#REF!"</definedName>
    <definedName name="tdvl3p">'[159]CHITIET VL-NC-TT1p'!#REF!</definedName>
    <definedName name="TemporaryWork">'[69]DGchitiet '!#REF!</definedName>
    <definedName name="tenck">#REF!</definedName>
    <definedName name="tenck_1">"#REF!"</definedName>
    <definedName name="tg">[27]th¸mo!#REF!</definedName>
    <definedName name="_______TH1">#REF!</definedName>
    <definedName name="_th100">'[38]dongia (2)'!#REF!</definedName>
    <definedName name="_TH160">'[38]dongia (2)'!#REF!</definedName>
    <definedName name="_______TH2">#REF!</definedName>
    <definedName name="_______TH3">#REF!</definedName>
    <definedName name="th3x15">[38]giathanh1!#REF!</definedName>
    <definedName name="thang">#REF!</definedName>
    <definedName name="thang_1">"#REF!"</definedName>
    <definedName name="thanhhoa">'[198]Dt 2001'!#REF!</definedName>
    <definedName name="thanhtien">#REF!</definedName>
    <definedName name="thanhtien_1">"#REF!"</definedName>
    <definedName name="ThanhXuan110">'[199]KH-Q1,Q2,01'!#REF!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'[200]Du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[90]TTDZ22!#REF!</definedName>
    <definedName name="ThepDet32x3">[58]T.Tinh!#REF!</definedName>
    <definedName name="ThepDet35x3">[58]T.Tinh!#REF!</definedName>
    <definedName name="ThepDet40x4">[58]T.Tinh!#REF!</definedName>
    <definedName name="ThepDet45x4">[58]T.Tinh!#REF!</definedName>
    <definedName name="ThepDet50x5">[58]T.Tinh!#REF!</definedName>
    <definedName name="ThepDet63x6">[58]T.Tinh!#REF!</definedName>
    <definedName name="ThepDet75x6">[58]T.Tinh!#REF!</definedName>
    <definedName name="thepDet75x7">'[201]4'!$K$23</definedName>
    <definedName name="thepgoc25_60">#REF!</definedName>
    <definedName name="thepgoc25_60_1">"#REF!"</definedName>
    <definedName name="ThepGoc32x32x3">[58]T.Tinh!#REF!</definedName>
    <definedName name="ThepGoc35x35x3">[58]T.Tinh!#REF!</definedName>
    <definedName name="ThepGoc40x40x4">[58]T.Tinh!#REF!</definedName>
    <definedName name="ThepGoc45x45x4">[58]T.Tinh!#REF!</definedName>
    <definedName name="ThepGoc50x50x5">[58]T.Tinh!#REF!</definedName>
    <definedName name="thepgoc63_75">#REF!</definedName>
    <definedName name="thepgoc63_75_1">"#REF!"</definedName>
    <definedName name="ThepGoc63x63x6">[58]T.Tinh!#REF!</definedName>
    <definedName name="ThepGoc75x6">'[201]4'!$K$16</definedName>
    <definedName name="ThepGoc75x75x6">[58]T.Tinh!#REF!</definedName>
    <definedName name="thepgoc80_100">#REF!</definedName>
    <definedName name="thepgoc80_100_1">"#REF!"</definedName>
    <definedName name="thepma">10500</definedName>
    <definedName name="theptb">'[42]Gia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[58]T.Tinh!#REF!</definedName>
    <definedName name="ThepTronD6D8">[58]T.Tinh!#REF!</definedName>
    <definedName name="thepU">[202]TTDZ22!#REF!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[128]gvl!$N$23</definedName>
    <definedName name="THK">'[2]COAT&amp;WRAP-QIOT-#3'!#REF!</definedName>
    <definedName name="THKP160">'[38]dongia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[38]giathanh1!#REF!</definedName>
    <definedName name="thtt">#REF!</definedName>
    <definedName name="thtt_1">"#REF!"</definedName>
    <definedName name="THU">[81]CT35!#REF!</definedName>
    <definedName name="thucthanh">'[204]Thuc thanh'!$E$29</definedName>
    <definedName name="THUYETMINH">[205]ptvt!$A$6:$X$128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[51]Sheet3!#REF!</definedName>
    <definedName name="Tiepdia">[38]Tiepdia!$A:$IV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'[69]DGchitiet '!#REF!</definedName>
    <definedName name="tinhqt">[75]!tinhqt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[75]!tkp</definedName>
    <definedName name="tkpdt">[75]!tkpdt</definedName>
    <definedName name="tl">'[184]De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[51]Sheet3!#REF!</definedName>
    <definedName name="TLdat">[51]Sheet3!#REF!</definedName>
    <definedName name="TLDM">[51]Sheet3!#REF!</definedName>
    <definedName name="Tle">#REF!</definedName>
    <definedName name="Tle_1">"#REF!"</definedName>
    <definedName name="TMProtection">'[69]DGchitiet '!#REF!</definedName>
    <definedName name="tn">[27]th¸mo!#REF!</definedName>
    <definedName name="tn1pinnc">'[38]thao-go'!#REF!</definedName>
    <definedName name="tn2mhnnc">'[38]thao-go'!#REF!</definedName>
    <definedName name="TNCM">'[114]CHITIET VL-NC-TT-3p'!#REF!</definedName>
    <definedName name="tnhnnc">'[38]thao-go'!#REF!</definedName>
    <definedName name="tnignc">'[38]thao-go'!#REF!</definedName>
    <definedName name="tnin190nc">'[38]thao-go'!#REF!</definedName>
    <definedName name="tnlnc">'[38]thao-go'!#REF!</definedName>
    <definedName name="tnnnc">'[38]thao-go'!#REF!</definedName>
    <definedName name="tno">[40]gVL!$Q$47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'[207]TONG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'[134]TONGKE-HT'!#REF!</definedName>
    <definedName name="TR16HT">'[134]TONGKE-HT'!#REF!</definedName>
    <definedName name="TR19HT">'[134]TONGKE-HT'!#REF!</definedName>
    <definedName name="tr1x15">[38]giathanh1!#REF!</definedName>
    <definedName name="TR20HT">'[134]TONGKE-HT'!#REF!</definedName>
    <definedName name="_TR250">'[38]dongia (2)'!#REF!</definedName>
    <definedName name="_tr375">[38]giathanh1!#REF!</definedName>
    <definedName name="tr3x100">'[38]dongia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[208]DTCT!$C$10:$J$438</definedName>
    <definedName name="Tra_phan_tram">[209]Tra_bang!#REF!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'[210]tra-vat-lieu'!$G$4:$J$193</definedName>
    <definedName name="tra_VL_1">'[84]tra-vat-lieu'!$A$201:$H$215</definedName>
    <definedName name="TRADE2">#REF!</definedName>
    <definedName name="TRADE2_1">"#REF!"</definedName>
    <definedName name="TRAM">[196]DG3285!#REF!</definedName>
    <definedName name="tram100">'[38]dongia (2)'!#REF!</definedName>
    <definedName name="tram1x25">'[38]dongia (2)'!#REF!</definedName>
    <definedName name="TRANSFORMER">'[136]NEW-PANEL'!#REF!</definedName>
    <definedName name="TraTH">'[211]dtct cong'!$A$9:$A$649</definedName>
    <definedName name="TronD10D18">'[201]4'!$K$14</definedName>
    <definedName name="TronD6D8">'[201]4'!$K$13</definedName>
    <definedName name="trt">#REF!</definedName>
    <definedName name="trt_1">"#REF!"</definedName>
    <definedName name="tru10mtc">[160]HT!#REF!</definedName>
    <definedName name="tru8mtc">[160]HT!#REF!</definedName>
    <definedName name="TT">[212]DG3285!#REF!</definedName>
    <definedName name="TT_1P">#REF!</definedName>
    <definedName name="TT_1P_1">"#REF!"</definedName>
    <definedName name="TT_3p">#REF!</definedName>
    <definedName name="TT_3p_1">"#REF!"</definedName>
    <definedName name="TT_cot">'[213]Dinh nghia'!$A$14:$B$23</definedName>
    <definedName name="tt1pnc">'[38]lam-moi'!#REF!</definedName>
    <definedName name="tt1pvl">'[38]lam-moi'!#REF!</definedName>
    <definedName name="tt3pnc">'[38]lam-moi'!#REF!</definedName>
    <definedName name="tt3pvl">'[38]lam-moi'!#REF!</definedName>
    <definedName name="ttbt">#REF!</definedName>
    <definedName name="ttbt_1">"#REF!"</definedName>
    <definedName name="TTDD">[169]TDTKP!$E$44+[169]TDTKP!$F$44+[169]TDTKP!$G$44</definedName>
    <definedName name="TTDD1P">#REF!</definedName>
    <definedName name="TTDD1P_1">"#REF!"</definedName>
    <definedName name="TTDD3P">[114]TDTKP1!#REF!</definedName>
    <definedName name="TTDDCT3p">[114]TDTKP1!#REF!</definedName>
    <definedName name="TTDKKH">#REF!</definedName>
    <definedName name="TTDKKH_1">"#REF!"</definedName>
    <definedName name="tthi">#REF!</definedName>
    <definedName name="tthi_1">"#REF!"</definedName>
    <definedName name="TTK3p">'[169]TONGKE3p '!$C$295</definedName>
    <definedName name="ttkr">[27]th¸mo!#REF!</definedName>
    <definedName name="TTLo62">[214]XL4Poppy!$A$15</definedName>
    <definedName name="ttronmk">#REF!</definedName>
    <definedName name="ttronmk_1">"#REF!"</definedName>
    <definedName name="ttt">'[92]CT Thang Mo'!$B$309:$M$309</definedName>
    <definedName name="tttb">'[92]CT Thang Mo'!$B$431:$I$431</definedName>
    <definedName name="TTTR">[114]TDTKP1!#REF!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'[38]thao-go'!#REF!</definedName>
    <definedName name="tx1pindnc">'[38]thao-go'!#REF!</definedName>
    <definedName name="tx1pingnc">'[38]thao-go'!#REF!</definedName>
    <definedName name="tx1pintnc">'[38]thao-go'!#REF!</definedName>
    <definedName name="tx1pitnc">'[38]thao-go'!#REF!</definedName>
    <definedName name="tx2mhnnc">'[38]thao-go'!#REF!</definedName>
    <definedName name="tx2mitnc">'[38]thao-go'!#REF!</definedName>
    <definedName name="txhnnc">'[38]thao-go'!#REF!</definedName>
    <definedName name="txig1nc">'[38]thao-go'!#REF!</definedName>
    <definedName name="txin190nc">'[38]thao-go'!#REF!</definedName>
    <definedName name="txinnc">'[38]thao-go'!#REF!</definedName>
    <definedName name="txit1nc">'[38]thao-go'!#REF!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[27]th¸mo!#REF!</definedName>
    <definedName name="uiiooppppu">BTRAM</definedName>
    <definedName name="_un76">[27]th¸mo!#REF!</definedName>
    <definedName name="upnoc">#REF!</definedName>
    <definedName name="upnoc_1">"#REF!"</definedName>
    <definedName name="ut">[27]th¸mo!#REF!</definedName>
    <definedName name="uu">#REF!</definedName>
    <definedName name="uu_1">"#REF!"</definedName>
    <definedName name="v">'[201]4'!$K$24</definedName>
    <definedName name="V_i_ni_l_ng">'[34]he so'!$B$23</definedName>
    <definedName name="VA">[63]ND!#REF!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[81]CT35!#REF!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'[36]chi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[81]CT35!#REF!</definedName>
    <definedName name="vanchuyen">#REF!</definedName>
    <definedName name="vanchuyen_1">"#REF!"</definedName>
    <definedName name="vanchuyencoc">'[50]Gia vat tu'!$E$53</definedName>
    <definedName name="VANCHUYENTHUCONG">'[39]vanchuyen TC'!$B$5:$I$30</definedName>
    <definedName name="VANKHUON">[215]VANKHUON!$A$2:$V$38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'[92]CT Thang Mo'!$B$34:$H$34</definedName>
    <definedName name="___vc2">'[92]CT Thang Mo'!$B$35:$H$35</definedName>
    <definedName name="___vc3">'[92]CT Thang Mo'!$B$36:$H$36</definedName>
    <definedName name="vc3.">'[92]CT  PL'!$B$125:$H$125</definedName>
    <definedName name="vca">'[92]CT  PL'!$B$25:$H$25</definedName>
    <definedName name="vccot">#REF!</definedName>
    <definedName name="vccot.">'[92]CT  PL'!$B$8:$H$8</definedName>
    <definedName name="vccot_1">"#REF!"</definedName>
    <definedName name="vcdbt">'[92]CT Thang Mo'!$B$220:$I$220</definedName>
    <definedName name="vcdc">#REF!</definedName>
    <definedName name="vcdc.">'[217]Chi tiet'!#REF!</definedName>
    <definedName name="vcdc_1">"#REF!"</definedName>
    <definedName name="vcdd">'[92]CT Thang Mo'!$B$182:$H$182</definedName>
    <definedName name="vcdd_tba">[56]VCDD_TBA!$S$13</definedName>
    <definedName name="VCDD1P">'[114]KPVC-BD '!#REF!</definedName>
    <definedName name="VCDD3p">'[114]KPVC-BD '!#REF!</definedName>
    <definedName name="VCDDCT3p">'[114]KPVC-BD '!#REF!</definedName>
    <definedName name="VCDDMBA">'[218]KPVC-BD '!#REF!</definedName>
    <definedName name="vcdt">'[92]CT Thang Mo'!$B$406:$I$406</definedName>
    <definedName name="vcdtb">'[92]CT Thang Mo'!$B$432:$I$432</definedName>
    <definedName name="VCHT">#REF!</definedName>
    <definedName name="VCHT_1">"#REF!"</definedName>
    <definedName name="vcsat">'[170]CTDZ 0.4+cto'!#REF!</definedName>
    <definedName name="vct">#REF!</definedName>
    <definedName name="vct_1">"#REF!"</definedName>
    <definedName name="vctb">#REF!</definedName>
    <definedName name="vctb_1">"#REF!"</definedName>
    <definedName name="vctt">'[92]CT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[131]TT04!$J$20</definedName>
    <definedName name="vd3p">#REF!</definedName>
    <definedName name="vd3p_1">"#REF!"</definedName>
    <definedName name="VDCLY">[59]QMCT!#REF!</definedName>
    <definedName name="vdkt">[40]gVL!$Q$55</definedName>
    <definedName name="vgk">#REF!</definedName>
    <definedName name="vgk_1">"#REF!"</definedName>
    <definedName name="vgt">#REF!</definedName>
    <definedName name="vgt_1">"#REF!"</definedName>
    <definedName name="Vietri">[62]TTVanChuyen!#REF!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'[170]CTbe tong'!#REF!</definedName>
    <definedName name="vl1p">'[143]TONG HOP VL-NC'!#REF!</definedName>
    <definedName name="_______vl2" hidden="1">{"'Sheet1'!$L$16"}</definedName>
    <definedName name="_VL200">[146]TT35!#REF!</definedName>
    <definedName name="_____VL250">#REF!</definedName>
    <definedName name="vl3p">#REF!</definedName>
    <definedName name="vl3p_1">"#REF!"</definedName>
    <definedName name="VLBETONG">'[220]Gia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'[38]TH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[168]TNHCHINH!$I$38</definedName>
    <definedName name="VLIEU">#REF!</definedName>
    <definedName name="VLIEU_1">"#REF!"</definedName>
    <definedName name="VLM">#REF!</definedName>
    <definedName name="VLM_1">"#REF!"</definedName>
    <definedName name="vlp">'[34]he so'!$B$1</definedName>
    <definedName name="vltr">'[38]TH XL'!#REF!</definedName>
    <definedName name="vltram">#REF!</definedName>
    <definedName name="vltram_1">"#REF!"</definedName>
    <definedName name="vn">[27]th¸mo!#REF!</definedName>
    <definedName name="voi">'[222]Gia vat tu'!#REF!</definedName>
    <definedName name="vr3p">#REF!</definedName>
    <definedName name="vr3p_1">"#REF!"</definedName>
    <definedName name="vt1pbs">'[38]lam-moi'!#REF!</definedName>
    <definedName name="vtbs">'[38]lam-moi'!#REF!</definedName>
    <definedName name="Vua">#REF!</definedName>
    <definedName name="Vua_1">"#REF!"</definedName>
    <definedName name="vua_75">[223]dongia!#REF!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'[34]he so'!$B$20</definedName>
    <definedName name="x17dnc">[38]chitiet!#REF!</definedName>
    <definedName name="x17dvl">[38]chitiet!#REF!</definedName>
    <definedName name="x17knc">[38]chitiet!#REF!</definedName>
    <definedName name="x17kvl">[38]chitiet!#REF!</definedName>
    <definedName name="X1pFCOnc">'[114]CHITIET VL-NC-TT -1p'!#REF!</definedName>
    <definedName name="X1pFCOvc">'[114]CHITIET VL-NC-TT -1p'!#REF!</definedName>
    <definedName name="X1pFCOvl">'[114]CHITIET VL-NC-TT -1p'!#REF!</definedName>
    <definedName name="X1pIGnc">'[114]CHITIET VL-NC-TT -1p'!#REF!</definedName>
    <definedName name="X1pIGvc">'[114]CHITIET VL-NC-TT -1p'!#REF!</definedName>
    <definedName name="X1pIGvl">'[114]CHITIET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'[114]CHITIET VL-NC-TT -1p'!#REF!</definedName>
    <definedName name="X1pINTvc">'[114]CHITIET VL-NC-TT -1p'!#REF!</definedName>
    <definedName name="X1pINTvl">'[114]CHITIET VL-NC-TT -1p'!#REF!</definedName>
    <definedName name="X1pITnc">'[114]CHITIET VL-NC-TT -1p'!#REF!</definedName>
    <definedName name="X1pITvc">'[114]CHITIET VL-NC-TT -1p'!#REF!</definedName>
    <definedName name="X1pITvl">'[114]CHITIET VL-NC-TT -1p'!#REF!</definedName>
    <definedName name="x20knc">[38]chitiet!#REF!</definedName>
    <definedName name="x20kvl">[38]chitiet!#REF!</definedName>
    <definedName name="x22knc">[38]chitiet!#REF!</definedName>
    <definedName name="x22kvl">[38]chitiet!#REF!</definedName>
    <definedName name="x2mig1nc">'[38]lam-moi'!#REF!</definedName>
    <definedName name="x2mig1vl">'[38]lam-moi'!#REF!</definedName>
    <definedName name="x2min1nc">'[38]lam-moi'!#REF!</definedName>
    <definedName name="x2min1vl">'[38]lam-moi'!#REF!</definedName>
    <definedName name="x2mit1vl">'[38]lam-moi'!#REF!</definedName>
    <definedName name="x2mitnc">'[38]lam-moi'!#REF!</definedName>
    <definedName name="xa">[140]TTTram!#REF!</definedName>
    <definedName name="xaydung">[224]XL4Poppy!$B$1:$B$16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[47]sheet12!#REF!</definedName>
    <definedName name="xdsnc">[38]gtrinh!#REF!</definedName>
    <definedName name="xdsvl">[38]gtrinh!#REF!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'[159]CHITIET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'[162]CHITIET VL-NC-TT-3p'!#REF!</definedName>
    <definedName name="XFCOvl">#REF!</definedName>
    <definedName name="XFCOvl_1">"#REF!"</definedName>
    <definedName name="xfcovl3p">'[159]CHITIET VL-NC-TT1p'!#REF!</definedName>
    <definedName name="xfnc">'[38]lam-moi'!#REF!</definedName>
    <definedName name="xfvl">'[38]lam-moi'!#REF!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'[38]lam-moi'!#REF!</definedName>
    <definedName name="xhnvl">'[38]lam-moi'!#REF!</definedName>
    <definedName name="xig">#REF!</definedName>
    <definedName name="xig_1">"#REF!"</definedName>
    <definedName name="xig1">#REF!</definedName>
    <definedName name="xig1_1">"#REF!"</definedName>
    <definedName name="XIG1nc">'[114]CHITIET VL-NC-TT-3p'!#REF!</definedName>
    <definedName name="xig1p">#REF!</definedName>
    <definedName name="xig1p_1">"#REF!"</definedName>
    <definedName name="xig1pnc">'[38]lam-moi'!#REF!</definedName>
    <definedName name="xig1pvl">'[38]lam-moi'!#REF!</definedName>
    <definedName name="XIG1vl">'[114]CHITIET VL-NC-TT-3p'!#REF!</definedName>
    <definedName name="xig2nc">'[38]lam-moi'!#REF!</definedName>
    <definedName name="xig2vl">'[38]lam-moi'!#REF!</definedName>
    <definedName name="xig3p">#REF!</definedName>
    <definedName name="xig3p_1">"#REF!"</definedName>
    <definedName name="xiggnc">'[38]CHITIET VL-NC'!$G$57</definedName>
    <definedName name="xiggvl">'[38]CHITIET VL-NC'!$G$53</definedName>
    <definedName name="XIGnc">#REF!</definedName>
    <definedName name="XIGnc_1">"#REF!"</definedName>
    <definedName name="xignc3p">'[159]CHITIET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'[159]CHITIET VL-NC-TT1p'!#REF!</definedName>
    <definedName name="Xim_ng_PC40">'[34]he so'!$B$21</definedName>
    <definedName name="ximang">#REF!</definedName>
    <definedName name="ximang_1">"#REF!"</definedName>
    <definedName name="XiMangPCB30">[58]T.Tinh!#REF!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'[162]CHITIET VL-NC-TT-3p'!#REF!</definedName>
    <definedName name="xin190nc3p">'[159]CHITIET VL-NC-TT1p'!#REF!</definedName>
    <definedName name="XIN190vc">'[162]CHITIET VL-NC-TT-3p'!#REF!</definedName>
    <definedName name="XIN190vl">'[162]CHITIET VL-NC-TT-3p'!#REF!</definedName>
    <definedName name="xin190vl3p">'[159]CHITIET VL-NC-TT1p'!#REF!</definedName>
    <definedName name="xin2903p">[176]TONGKE3p!$R$110</definedName>
    <definedName name="xin290nc3p">'[159]CHITIET VL-NC-TT1p'!#REF!</definedName>
    <definedName name="xin290vl3p">'[159]CHITIET VL-NC-TT1p'!#REF!</definedName>
    <definedName name="xin3p">#REF!</definedName>
    <definedName name="xin3p_1">"#REF!"</definedName>
    <definedName name="xin901nc">'[38]lam-moi'!#REF!</definedName>
    <definedName name="xin901vl">'[38]lam-moi'!#REF!</definedName>
    <definedName name="xind">#REF!</definedName>
    <definedName name="xind_1">"#REF!"</definedName>
    <definedName name="xind1p">#REF!</definedName>
    <definedName name="xind1p_1">"#REF!"</definedName>
    <definedName name="xind1pnc">'[38]lam-moi'!#REF!</definedName>
    <definedName name="xind1pvl">'[38]lam-moi'!#REF!</definedName>
    <definedName name="xind3p">#REF!</definedName>
    <definedName name="xind3p_1">"#REF!"</definedName>
    <definedName name="XINDnc">'[162]CHITIET VL-NC-TT-3p'!#REF!</definedName>
    <definedName name="xindnc1p">#REF!</definedName>
    <definedName name="xindnc1p_1">"#REF!"</definedName>
    <definedName name="xindnc3p">'[159]CHITIET VL-NC-TT1p'!#REF!</definedName>
    <definedName name="XINDvc">'[162]CHITIET VL-NC-TT-3p'!#REF!</definedName>
    <definedName name="XINDvl">'[162]CHITIET VL-NC-TT-3p'!#REF!</definedName>
    <definedName name="xindvl1p">#REF!</definedName>
    <definedName name="xindvl1p_1">"#REF!"</definedName>
    <definedName name="xindvl3p">'[159]CHITIET VL-NC-TT1p'!#REF!</definedName>
    <definedName name="xing1p">#REF!</definedName>
    <definedName name="xing1p_1">"#REF!"</definedName>
    <definedName name="xing1pnc">'[38]lam-moi'!#REF!</definedName>
    <definedName name="xing1pvl">'[38]lam-moi'!#REF!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'[159]CHITIET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'[159]CHITIET VL-NC-TT1p'!#REF!</definedName>
    <definedName name="xit">#REF!</definedName>
    <definedName name="xit_1">"#REF!"</definedName>
    <definedName name="xit1">#REF!</definedName>
    <definedName name="xit1_1">"#REF!"</definedName>
    <definedName name="XIT1nc">'[114]CHITIET VL-NC-TT-3p'!#REF!</definedName>
    <definedName name="xit1p">#REF!</definedName>
    <definedName name="xit1p_1">"#REF!"</definedName>
    <definedName name="xit1pnc">'[38]lam-moi'!#REF!</definedName>
    <definedName name="xit1pvl">'[38]lam-moi'!#REF!</definedName>
    <definedName name="XIT1vl">'[114]CHITIET VL-NC-TT-3p'!#REF!</definedName>
    <definedName name="xit2nc">'[38]lam-moi'!#REF!</definedName>
    <definedName name="xit2nc3p">'[159]CHITIET VL-NC-TT1p'!#REF!</definedName>
    <definedName name="xit2vl">'[38]lam-moi'!#REF!</definedName>
    <definedName name="xit2vl3p">'[159]CHITIET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'[159]CHITIET VL-NC-TT1p'!#REF!</definedName>
    <definedName name="xittnc">'[38]CHITIET VL-NC'!$G$48</definedName>
    <definedName name="xittvl">'[38]CHITIET VL-NC'!$G$44</definedName>
    <definedName name="XITvc">#REF!</definedName>
    <definedName name="XITvc_1">"#REF!"</definedName>
    <definedName name="XITvl">#REF!</definedName>
    <definedName name="XITvl_1">"#REF!"</definedName>
    <definedName name="xitvl3p">'[159]CHITIET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'[225]TH-XLap'!#REF!</definedName>
    <definedName name="xld1.4">#REF!</definedName>
    <definedName name="xld1.4_1">"#REF!"</definedName>
    <definedName name="xlk1.4">#REF!</definedName>
    <definedName name="xlk1.4_1">"#REF!"</definedName>
    <definedName name="xlt">'[225]TH-XLap'!#REF!</definedName>
    <definedName name="xm">[85]gvl!$N$16</definedName>
    <definedName name="xmcax">#REF!</definedName>
    <definedName name="xmcax_1">"#REF!"</definedName>
    <definedName name="xn">#REF!</definedName>
    <definedName name="xn_1">"#REF!"</definedName>
    <definedName name="xr1nc">'[38]lam-moi'!#REF!</definedName>
    <definedName name="xr1vl">'[38]lam-moi'!#REF!</definedName>
    <definedName name="xt">[27]th¸mo!#REF!</definedName>
    <definedName name="xtr3pnc">[38]gtrinh!#REF!</definedName>
    <definedName name="xtr3pvl">[38]gtrinh!#REF!</definedName>
    <definedName name="Xuat_hien1">[226]DTCT!$A$7:$A$238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'[227]tong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J93" i="1"/>
  <c r="C93" i="1" s="1"/>
  <c r="J92" i="1"/>
  <c r="C92" i="1" s="1"/>
  <c r="J91" i="1"/>
  <c r="C91" i="1" s="1"/>
  <c r="C90" i="1"/>
  <c r="D89" i="1"/>
  <c r="C89" i="1" s="1"/>
  <c r="C88" i="1"/>
  <c r="H87" i="1"/>
  <c r="H11" i="1" s="1"/>
  <c r="D87" i="1"/>
  <c r="C87" i="1" s="1"/>
  <c r="G86" i="1"/>
  <c r="C86" i="1"/>
  <c r="F85" i="1"/>
  <c r="C85" i="1" s="1"/>
  <c r="D84" i="1"/>
  <c r="C84" i="1"/>
  <c r="D83" i="1"/>
  <c r="C83" i="1" s="1"/>
  <c r="D82" i="1"/>
  <c r="C82" i="1"/>
  <c r="D81" i="1"/>
  <c r="C81" i="1" s="1"/>
  <c r="D80" i="1"/>
  <c r="C80" i="1"/>
  <c r="D79" i="1"/>
  <c r="C79" i="1" s="1"/>
  <c r="D78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D60" i="1"/>
  <c r="C60" i="1"/>
  <c r="C59" i="1"/>
  <c r="C58" i="1"/>
  <c r="D57" i="1"/>
  <c r="C57" i="1"/>
  <c r="D56" i="1"/>
  <c r="C56" i="1"/>
  <c r="C55" i="1"/>
  <c r="C54" i="1"/>
  <c r="C53" i="1"/>
  <c r="C52" i="1"/>
  <c r="C51" i="1"/>
  <c r="C50" i="1"/>
  <c r="D49" i="1"/>
  <c r="C49" i="1"/>
  <c r="D48" i="1"/>
  <c r="C48" i="1"/>
  <c r="D47" i="1"/>
  <c r="C47" i="1"/>
  <c r="D46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D30" i="1"/>
  <c r="C30" i="1"/>
  <c r="C29" i="1"/>
  <c r="D28" i="1"/>
  <c r="C28" i="1"/>
  <c r="D27" i="1"/>
  <c r="C27" i="1"/>
  <c r="D26" i="1"/>
  <c r="C26" i="1"/>
  <c r="D25" i="1"/>
  <c r="C25" i="1"/>
  <c r="D24" i="1"/>
  <c r="C24" i="1"/>
  <c r="C23" i="1"/>
  <c r="C22" i="1"/>
  <c r="C21" i="1"/>
  <c r="C20" i="1"/>
  <c r="C19" i="1"/>
  <c r="C18" i="1"/>
  <c r="C17" i="1"/>
  <c r="C16" i="1"/>
  <c r="D15" i="1"/>
  <c r="D11" i="1" s="1"/>
  <c r="C15" i="1"/>
  <c r="D14" i="1"/>
  <c r="C14" i="1"/>
  <c r="C13" i="1"/>
  <c r="C12" i="1"/>
  <c r="M11" i="1"/>
  <c r="L11" i="1"/>
  <c r="K11" i="1"/>
  <c r="J11" i="1"/>
  <c r="I11" i="1"/>
  <c r="G11" i="1"/>
  <c r="F11" i="1"/>
  <c r="E11" i="1"/>
  <c r="P10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A4" i="1"/>
  <c r="A2" i="1"/>
  <c r="A1" i="1"/>
  <c r="C11" i="1" l="1"/>
</calcChain>
</file>

<file path=xl/sharedStrings.xml><?xml version="1.0" encoding="utf-8"?>
<sst xmlns="http://schemas.openxmlformats.org/spreadsheetml/2006/main" count="114" uniqueCount="113">
  <si>
    <t>Biểu số 51/CK-NSNN</t>
  </si>
  <si>
    <t>DỰ TOÁN CHI NGÂN SÁCH CẤP TỈNH CHO TỪNG CƠ QUAN, TỔ CHỨC THEO LĨNH VỰC NĂM 2019</t>
  </si>
  <si>
    <t>Đơn vị: Triệu đồng</t>
  </si>
  <si>
    <t>STT</t>
  </si>
  <si>
    <t>Tên đơn vị</t>
  </si>
  <si>
    <t>Tổng số</t>
  </si>
  <si>
    <r>
      <t>Chi đầu tư phát triển</t>
    </r>
    <r>
      <rPr>
        <sz val="14"/>
        <rFont val="Times New Roman"/>
        <family val="1"/>
      </rPr>
      <t xml:space="preserve"> (Không kể chương trình MTQG)</t>
    </r>
  </si>
  <si>
    <r>
      <t>Chi thường xuyên</t>
    </r>
    <r>
      <rPr>
        <sz val="14"/>
        <rFont val="Times New Roman"/>
        <family val="1"/>
      </rPr>
      <t xml:space="preserve"> (Không kể chương trình MTQG)</t>
    </r>
  </si>
  <si>
    <t>Chi trả nợ lãi do chính quyền địa phương vay</t>
  </si>
  <si>
    <t>Chi bổ sung quỹ dự trữ tài chính</t>
  </si>
  <si>
    <t xml:space="preserve">Chi dự phòng ngân sách </t>
  </si>
  <si>
    <t>Chi tạo nguồn, điều chỉnh tiền lương</t>
  </si>
  <si>
    <t>Chi chương trình MTQG</t>
  </si>
  <si>
    <t>Chi chuyển nguồn sang ngân sách năm sau</t>
  </si>
  <si>
    <t>Chi đầu tư phát triển</t>
  </si>
  <si>
    <t>Chi thường xuyên</t>
  </si>
  <si>
    <t>Chi</t>
  </si>
  <si>
    <t>A</t>
  </si>
  <si>
    <t>B</t>
  </si>
  <si>
    <t>TỔNG SỐ</t>
  </si>
  <si>
    <t>Sở Kế hoạch và Đầu tư</t>
  </si>
  <si>
    <t>Sở Công thương</t>
  </si>
  <si>
    <t>Sở Nông nghiệp và Phát triển nông thôn</t>
  </si>
  <si>
    <t>Sở Văn hóa, Thể thao và Du lịch</t>
  </si>
  <si>
    <t>Sở Giáo dục Và Đào tạo</t>
  </si>
  <si>
    <t>Sở Lao động - Thương binh và Xã hội</t>
  </si>
  <si>
    <t>Sở Nội vụ</t>
  </si>
  <si>
    <t>Thanh tra Nhà nước tỉnh Cà Mau</t>
  </si>
  <si>
    <t>Sở Tài chính</t>
  </si>
  <si>
    <t>Sở Tư pháp</t>
  </si>
  <si>
    <t>Sở Tài nguyên và Môi trường</t>
  </si>
  <si>
    <t>Sở Xây dựng</t>
  </si>
  <si>
    <t>Sở Giao thông vận tải</t>
  </si>
  <si>
    <t>Sở Y tế</t>
  </si>
  <si>
    <t>Sở Khoa học và Công nghệ</t>
  </si>
  <si>
    <t>Sở Thông tin và Truyền thông</t>
  </si>
  <si>
    <t>Ban quản lý Khu kinh tế</t>
  </si>
  <si>
    <t>Ban An toàn giao thông</t>
  </si>
  <si>
    <t>Văn phòng Hội đồng nhân dân tỉnh</t>
  </si>
  <si>
    <t>Văn phòng UBND tỉnh</t>
  </si>
  <si>
    <t>Sở Ngoại vụ</t>
  </si>
  <si>
    <t>Tỉnh Đoàn Cà Mau</t>
  </si>
  <si>
    <t>Hội Liên hiệp Phụ nữ tỉnh Cà Mau</t>
  </si>
  <si>
    <t>Hội Nông dân tỉnh Cà Mau</t>
  </si>
  <si>
    <t>Hội Cựu chiến binh tỉnh Cà Mau</t>
  </si>
  <si>
    <t>Liên hiệp các tổ chức hữu nghị</t>
  </si>
  <si>
    <t>Hội Nhà báo tỉnh Cà Mau</t>
  </si>
  <si>
    <t>Hội Chữ thập đỏ tỉnh Cà Mau</t>
  </si>
  <si>
    <t>Hội Đông y tỉnh Cà Mau</t>
  </si>
  <si>
    <t>Hội Văn học Nghệ thuật</t>
  </si>
  <si>
    <t>Liên minh Hợp tác xã</t>
  </si>
  <si>
    <t>Liên hiệp các hội khoa học kỹ thuật tỉnh</t>
  </si>
  <si>
    <t>Ban Dân tộc</t>
  </si>
  <si>
    <t>Ủy ban Mặt trận Tổ quốc tỉnh Cà Mau</t>
  </si>
  <si>
    <t>Văn phòng Tỉnh ủy</t>
  </si>
  <si>
    <t>Bộ Chỉ huy Quân sự tỉnh Cà Mau</t>
  </si>
  <si>
    <t>Bộ Chỉ huy Bộ đội Biên phòng</t>
  </si>
  <si>
    <t>Công an tỉnh Cà Mau</t>
  </si>
  <si>
    <t>Ban Chỉ huy Phòng, chống thiên tai và TKCN tỉnh</t>
  </si>
  <si>
    <t>Hỗ trợ hoạt động cho Đoàn đại biểu Quốc hội</t>
  </si>
  <si>
    <t>Hỗ trợ kinh phí các Hội</t>
  </si>
  <si>
    <t>Trách nhiệm bồi thường của NN TTLT 71/2012/BTC-BTP</t>
  </si>
  <si>
    <t>Các khoản chi khác</t>
  </si>
  <si>
    <t>Mua sắm, sửa chữa tài sản</t>
  </si>
  <si>
    <t>Vườn quốc gia U Minh Hạ</t>
  </si>
  <si>
    <t>Vườn quốc gia Mũi Cà Mau</t>
  </si>
  <si>
    <t>Ban Quản lý Khu sinh quyển Mũi Cà Mau</t>
  </si>
  <si>
    <t>Báo ảnh Đất Mũi</t>
  </si>
  <si>
    <t>Đài Phát thanh - Truyền hình</t>
  </si>
  <si>
    <t>Cổng Thông tin điện tử tỉnh Cà Mau</t>
  </si>
  <si>
    <t>BHYT cho các đối tượng được NSNN hỗ trợ (trẻ em dưới 6 tuổi, nghèo, cận nghèo, DTTS)</t>
  </si>
  <si>
    <t>Chi chế độ chính sách theo Nghị định số 136/2013/NĐ-CP và chế độ chính sách đối với người có công</t>
  </si>
  <si>
    <t>Tết Nguyên đán</t>
  </si>
  <si>
    <t>Hỗ trợ làng trẻ SOS, mái ấm tình thương, trẻ khuyết tật</t>
  </si>
  <si>
    <t>Văn phòng Điều phối các chương trình MTQG xây dựng nông thôn mới</t>
  </si>
  <si>
    <t>Ban QLDA phòng chống sốt rét (SN y tế)</t>
  </si>
  <si>
    <t>Ban QLDA sáng kiến khu vực ngăn chặn và loại trừ sốt rét kháng thuốc ARTEMISININ tỉnh Cà Mau giai đoạn 2018 - 2020</t>
  </si>
  <si>
    <t>Ban QLDA Quỹ toàn cầu phòng, chống HIV/AIDS</t>
  </si>
  <si>
    <t>Quỹ hỗ trợ phát triển HTX</t>
  </si>
  <si>
    <t>Vốn ủy thác qua ngân hàng chính sách</t>
  </si>
  <si>
    <t>Khen thưởng 05 xã đạt chuẩn nông thôn mới</t>
  </si>
  <si>
    <t>Phân bổ theo Nghị định số 35/NĐ-CP</t>
  </si>
  <si>
    <t>Kiến thiết thị chính (cây xanh)</t>
  </si>
  <si>
    <t>Thủy lợi phí</t>
  </si>
  <si>
    <t>Vốn duy tu công trình giao thông</t>
  </si>
  <si>
    <t>Trung ương hỗ trợ một số nhiệm vụ chi do ngân sách địa phương đảm bảo</t>
  </si>
  <si>
    <t>Quỹ đầu tư phát triển</t>
  </si>
  <si>
    <t>Ban quản lý dự án công trình xây dựng</t>
  </si>
  <si>
    <t>Ban quản lý dự án công trình Nông nghiệp và PTNT</t>
  </si>
  <si>
    <t>Ban quản lý dự án công trình Giao thông</t>
  </si>
  <si>
    <t>Ban quản lý dự án ODA và NGO</t>
  </si>
  <si>
    <t>Vốn chuẩn bị đầu tư</t>
  </si>
  <si>
    <t>Vốn Thanh toán khối lượng tồn đọng sau quyết toán</t>
  </si>
  <si>
    <t>II</t>
  </si>
  <si>
    <t>CHI TRẢ NỢ LÃI CÁC KHOẢN DO CHÍNH QUYỀN ĐỊA PHƯƠNG VAY</t>
  </si>
  <si>
    <t>III</t>
  </si>
  <si>
    <t>CHI BỔ SUNG QUỸ DỰ TRỮ TÀI CHÍNH</t>
  </si>
  <si>
    <t>IV</t>
  </si>
  <si>
    <t>CHI DỰ PHÒNG NGÂN SÁCH</t>
  </si>
  <si>
    <t>V</t>
  </si>
  <si>
    <t>CHI TẠO NGUỒN, ĐIỀU CHỈNH TIỀN LƯƠNG</t>
  </si>
  <si>
    <t>VI</t>
  </si>
  <si>
    <t>CHI HỖ TRỢ VỐN ĐẦU TƯ CHO NGÂN SÁCH CẤP DƯỚI</t>
  </si>
  <si>
    <t>VII</t>
  </si>
  <si>
    <t>CHI CHUYỂN NGUỒN SANG NGÂN SÁCH NĂM SAU</t>
  </si>
  <si>
    <t>VIII</t>
  </si>
  <si>
    <t>CHI CTMT QUỐC GIA GIẢM NGHÈO BỀN VỮNG</t>
  </si>
  <si>
    <t>IX</t>
  </si>
  <si>
    <t>CHI CTMT QUỐC GIA XÂY DỰNG NÔNG THÔN MỚI</t>
  </si>
  <si>
    <t>X</t>
  </si>
  <si>
    <t>CHI CÁC CHƯƠNG TRÌNH MỤC TIÊU, NHIỆM VỤ</t>
  </si>
  <si>
    <t>XI</t>
  </si>
  <si>
    <t>CHI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</si>
</sst>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  <charset val="163"/>
    </font>
    <font>
      <sz val="16"/>
      <name val="Times New Roman"/>
      <family val="1"/>
    </font>
    <font>
      <i/>
      <sz val="14"/>
      <name val="Times New Roman"/>
      <family val="1"/>
      <charset val="163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  <charset val="163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6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 applyAlignment="1"/>
    <xf numFmtId="0" fontId="6" fillId="0" borderId="0" xfId="0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Continuous"/>
    </xf>
    <xf numFmtId="0" fontId="8" fillId="0" borderId="0" xfId="1" applyFont="1" applyAlignment="1">
      <alignment horizontal="center"/>
    </xf>
    <xf numFmtId="0" fontId="5" fillId="0" borderId="0" xfId="1" quotePrefix="1" applyFont="1" applyAlignment="1">
      <alignment horizontal="centerContinuous"/>
    </xf>
    <xf numFmtId="0" fontId="9" fillId="0" borderId="0" xfId="1" applyFont="1" applyAlignment="1">
      <alignment horizontal="left"/>
    </xf>
    <xf numFmtId="0" fontId="10" fillId="0" borderId="0" xfId="1" applyFont="1"/>
    <xf numFmtId="0" fontId="9" fillId="0" borderId="0" xfId="1" applyFont="1" applyBorder="1" applyAlignment="1">
      <alignment horizontal="center"/>
    </xf>
    <xf numFmtId="0" fontId="9" fillId="0" borderId="0" xfId="1" applyFont="1" applyBorder="1" applyAlignment="1">
      <alignment horizontal="right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11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1" xfId="1" quotePrefix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3" xfId="1" quotePrefix="1" applyFont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justify" vertical="center" wrapText="1"/>
    </xf>
    <xf numFmtId="3" fontId="14" fillId="0" borderId="4" xfId="1" applyNumberFormat="1" applyFont="1" applyBorder="1"/>
    <xf numFmtId="3" fontId="5" fillId="0" borderId="4" xfId="1" applyNumberFormat="1" applyFont="1" applyBorder="1"/>
    <xf numFmtId="0" fontId="5" fillId="0" borderId="0" xfId="1" applyFont="1"/>
    <xf numFmtId="3" fontId="5" fillId="0" borderId="3" xfId="1" applyNumberFormat="1" applyFont="1" applyBorder="1"/>
    <xf numFmtId="0" fontId="13" fillId="0" borderId="5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justify" vertical="center" wrapText="1"/>
    </xf>
    <xf numFmtId="3" fontId="14" fillId="0" borderId="5" xfId="1" applyNumberFormat="1" applyFont="1" applyBorder="1"/>
    <xf numFmtId="3" fontId="10" fillId="0" borderId="5" xfId="1" applyNumberFormat="1" applyFont="1" applyBorder="1"/>
    <xf numFmtId="3" fontId="10" fillId="0" borderId="3" xfId="1" applyNumberFormat="1" applyFont="1" applyBorder="1"/>
    <xf numFmtId="3" fontId="5" fillId="0" borderId="5" xfId="1" applyNumberFormat="1" applyFont="1" applyBorder="1"/>
    <xf numFmtId="3" fontId="14" fillId="0" borderId="3" xfId="1" applyNumberFormat="1" applyFont="1" applyBorder="1"/>
    <xf numFmtId="0" fontId="10" fillId="0" borderId="0" xfId="1" applyFont="1" applyBorder="1"/>
    <xf numFmtId="0" fontId="13" fillId="0" borderId="5" xfId="2" applyFont="1" applyFill="1" applyBorder="1" applyAlignment="1">
      <alignment horizontal="justify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justify" vertical="center" wrapText="1"/>
    </xf>
    <xf numFmtId="3" fontId="15" fillId="0" borderId="4" xfId="1" applyNumberFormat="1" applyFont="1" applyBorder="1"/>
    <xf numFmtId="3" fontId="15" fillId="0" borderId="5" xfId="1" applyNumberFormat="1" applyFont="1" applyBorder="1"/>
    <xf numFmtId="0" fontId="6" fillId="0" borderId="0" xfId="1" applyFont="1"/>
    <xf numFmtId="3" fontId="6" fillId="0" borderId="3" xfId="1" applyNumberFormat="1" applyFont="1" applyBorder="1"/>
    <xf numFmtId="0" fontId="6" fillId="0" borderId="6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justify" vertical="center" wrapText="1"/>
    </xf>
    <xf numFmtId="3" fontId="15" fillId="0" borderId="6" xfId="1" applyNumberFormat="1" applyFont="1" applyBorder="1"/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vertical="center"/>
    </xf>
    <xf numFmtId="3" fontId="15" fillId="0" borderId="8" xfId="1" applyNumberFormat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</cellXfs>
  <cellStyles count="3">
    <cellStyle name="Normal" xfId="0" builtinId="0"/>
    <cellStyle name="Normal 10" xfId="1"/>
    <cellStyle name="Normal 4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theme" Target="theme/theme1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styles" Target="styles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6" Type="http://schemas.openxmlformats.org/officeDocument/2006/relationships/externalLink" Target="externalLinks/externalLink25.xml"/><Relationship Id="rId231" Type="http://schemas.openxmlformats.org/officeDocument/2006/relationships/sharedStrings" Target="sharedStrings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calcChain" Target="calcChain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customXml" Target="../customXml/item1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3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22412</xdr:colOff>
      <xdr:row>2</xdr:row>
      <xdr:rowOff>0</xdr:rowOff>
    </xdr:from>
    <xdr:to>
      <xdr:col>1</xdr:col>
      <xdr:colOff>709735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460562" y="476250"/>
          <a:ext cx="6873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hu%20gui/BIEU%20MAU%20KEM%20THEO%20BC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ỦY BAN NHÂN DÂN</v>
          </cell>
        </row>
        <row r="2">
          <cell r="A2" t="str">
            <v xml:space="preserve">   TỈNH CÀ MAU</v>
          </cell>
        </row>
        <row r="5">
          <cell r="A5" t="str">
            <v>(Dự toán đã được Hội đồng nhân dân tỉnh quyết định)</v>
          </cell>
        </row>
        <row r="27">
          <cell r="D27">
            <v>12320</v>
          </cell>
        </row>
        <row r="28">
          <cell r="D28">
            <v>100000</v>
          </cell>
        </row>
        <row r="44">
          <cell r="D44">
            <v>3090</v>
          </cell>
        </row>
        <row r="45">
          <cell r="D45">
            <v>1000</v>
          </cell>
        </row>
        <row r="46">
          <cell r="D46">
            <v>86069.085538628846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94"/>
  <sheetViews>
    <sheetView tabSelected="1" topLeftCell="A16" zoomScale="85" zoomScaleNormal="85" workbookViewId="0">
      <selection activeCell="G15" sqref="G15"/>
    </sheetView>
  </sheetViews>
  <sheetFormatPr defaultColWidth="9" defaultRowHeight="15.75"/>
  <cols>
    <col min="1" max="1" width="5.109375" style="7" customWidth="1"/>
    <col min="2" max="2" width="68.44140625" style="7" customWidth="1"/>
    <col min="3" max="3" width="11.21875" style="7" customWidth="1"/>
    <col min="4" max="4" width="10.109375" style="7" customWidth="1"/>
    <col min="5" max="5" width="11" style="7" customWidth="1"/>
    <col min="6" max="13" width="10.109375" style="7" customWidth="1"/>
    <col min="14" max="16" width="9.21875" style="7" customWidth="1"/>
    <col min="17" max="16384" width="9" style="7"/>
  </cols>
  <sheetData>
    <row r="1" spans="1:16" ht="18.75">
      <c r="A1" s="1" t="str">
        <f>'[1]Bieu so 50'!A1</f>
        <v>ỦY BAN NHÂN DÂN</v>
      </c>
      <c r="B1" s="2"/>
      <c r="C1" s="3"/>
      <c r="D1" s="3"/>
      <c r="E1" s="3"/>
      <c r="F1" s="3"/>
      <c r="G1" s="4"/>
      <c r="H1" s="4"/>
      <c r="I1" s="3"/>
      <c r="J1" s="3"/>
      <c r="K1" s="5"/>
      <c r="L1" s="6" t="s">
        <v>0</v>
      </c>
      <c r="M1" s="6"/>
      <c r="P1" s="3"/>
    </row>
    <row r="2" spans="1:16" ht="18.75">
      <c r="A2" s="1" t="str">
        <f>'[1]Bieu so 50'!A2</f>
        <v xml:space="preserve">   TỈNH CÀ MAU</v>
      </c>
      <c r="B2" s="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P2" s="3"/>
    </row>
    <row r="3" spans="1:16" ht="2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P3" s="10"/>
    </row>
    <row r="4" spans="1:16" ht="18.75">
      <c r="A4" s="11" t="str">
        <f>'[1]Bieu so 50'!A5:D5</f>
        <v>(Dự toán đã được Hội đồng nhân dân tỉnh quyết định)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P4" s="3"/>
    </row>
    <row r="5" spans="1:16" ht="9" customHeight="1">
      <c r="A5" s="4"/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3"/>
    </row>
    <row r="6" spans="1:16" ht="18.75">
      <c r="A6" s="12"/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P6" s="3"/>
    </row>
    <row r="7" spans="1:16" ht="18.75">
      <c r="A7" s="13"/>
      <c r="B7" s="13"/>
      <c r="C7" s="14"/>
      <c r="D7" s="14"/>
      <c r="E7" s="14"/>
      <c r="F7" s="14"/>
      <c r="G7" s="15"/>
      <c r="H7" s="15"/>
      <c r="I7" s="15"/>
      <c r="J7" s="15"/>
      <c r="K7" s="15"/>
      <c r="L7" s="15"/>
      <c r="M7" s="16" t="s">
        <v>2</v>
      </c>
      <c r="P7" s="15"/>
    </row>
    <row r="8" spans="1:16" s="19" customFormat="1" ht="18.75">
      <c r="A8" s="17" t="s">
        <v>3</v>
      </c>
      <c r="B8" s="18" t="s">
        <v>4</v>
      </c>
      <c r="C8" s="18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  <c r="I8" s="17" t="s">
        <v>11</v>
      </c>
      <c r="J8" s="18" t="s">
        <v>12</v>
      </c>
      <c r="K8" s="18"/>
      <c r="L8" s="18"/>
      <c r="M8" s="17" t="s">
        <v>13</v>
      </c>
    </row>
    <row r="9" spans="1:16" s="19" customFormat="1" ht="136.5" customHeight="1">
      <c r="A9" s="18"/>
      <c r="B9" s="18"/>
      <c r="C9" s="18"/>
      <c r="D9" s="17"/>
      <c r="E9" s="17"/>
      <c r="F9" s="17"/>
      <c r="G9" s="17"/>
      <c r="H9" s="17"/>
      <c r="I9" s="17"/>
      <c r="J9" s="20" t="s">
        <v>5</v>
      </c>
      <c r="K9" s="21" t="s">
        <v>14</v>
      </c>
      <c r="L9" s="21" t="s">
        <v>15</v>
      </c>
      <c r="M9" s="17"/>
      <c r="P9" s="22" t="s">
        <v>16</v>
      </c>
    </row>
    <row r="10" spans="1:16" s="26" customFormat="1" ht="14.25">
      <c r="A10" s="23" t="s">
        <v>17</v>
      </c>
      <c r="B10" s="24" t="s">
        <v>18</v>
      </c>
      <c r="C10" s="23">
        <v>1</v>
      </c>
      <c r="D10" s="25">
        <f>C10+1</f>
        <v>2</v>
      </c>
      <c r="E10" s="25">
        <f t="shared" ref="E10:M10" si="0">D10+1</f>
        <v>3</v>
      </c>
      <c r="F10" s="25">
        <f t="shared" si="0"/>
        <v>4</v>
      </c>
      <c r="G10" s="25">
        <f t="shared" si="0"/>
        <v>5</v>
      </c>
      <c r="H10" s="25">
        <f>G10+1</f>
        <v>6</v>
      </c>
      <c r="I10" s="25">
        <f>H10+1</f>
        <v>7</v>
      </c>
      <c r="J10" s="25">
        <f t="shared" si="0"/>
        <v>8</v>
      </c>
      <c r="K10" s="25">
        <f t="shared" si="0"/>
        <v>9</v>
      </c>
      <c r="L10" s="25">
        <f t="shared" si="0"/>
        <v>10</v>
      </c>
      <c r="M10" s="25">
        <f t="shared" si="0"/>
        <v>11</v>
      </c>
      <c r="P10" s="25">
        <f>O10+1</f>
        <v>1</v>
      </c>
    </row>
    <row r="11" spans="1:16" s="29" customFormat="1" ht="27.75" customHeight="1">
      <c r="A11" s="20"/>
      <c r="B11" s="27" t="s">
        <v>19</v>
      </c>
      <c r="C11" s="28">
        <f t="shared" ref="C11:M11" si="1">SUM(C12:C94)</f>
        <v>5928285.1223151293</v>
      </c>
      <c r="D11" s="28">
        <f t="shared" si="1"/>
        <v>1465970</v>
      </c>
      <c r="E11" s="28">
        <f t="shared" si="1"/>
        <v>2595510.0367764998</v>
      </c>
      <c r="F11" s="28">
        <f t="shared" si="1"/>
        <v>3090</v>
      </c>
      <c r="G11" s="28">
        <f t="shared" si="1"/>
        <v>1000</v>
      </c>
      <c r="H11" s="28">
        <f t="shared" si="1"/>
        <v>86069.085538628846</v>
      </c>
      <c r="I11" s="28">
        <f t="shared" si="1"/>
        <v>0</v>
      </c>
      <c r="J11" s="28">
        <f t="shared" si="1"/>
        <v>1776646</v>
      </c>
      <c r="K11" s="28">
        <f t="shared" si="1"/>
        <v>1373943</v>
      </c>
      <c r="L11" s="28">
        <f t="shared" si="1"/>
        <v>402703</v>
      </c>
      <c r="M11" s="28">
        <f t="shared" si="1"/>
        <v>0</v>
      </c>
      <c r="P11" s="30"/>
    </row>
    <row r="12" spans="1:16" s="35" customFormat="1" ht="18.75">
      <c r="A12" s="31">
        <v>1</v>
      </c>
      <c r="B12" s="32" t="s">
        <v>20</v>
      </c>
      <c r="C12" s="33">
        <f>D12+E12+F12+G12+H12+I12+J12+M12</f>
        <v>7971.91</v>
      </c>
      <c r="D12" s="33"/>
      <c r="E12" s="33">
        <v>7971.91</v>
      </c>
      <c r="F12" s="33"/>
      <c r="G12" s="34"/>
      <c r="H12" s="34"/>
      <c r="I12" s="34"/>
      <c r="J12" s="34"/>
      <c r="K12" s="34"/>
      <c r="L12" s="34"/>
      <c r="M12" s="34"/>
      <c r="P12" s="36"/>
    </row>
    <row r="13" spans="1:16" s="14" customFormat="1" ht="18.75">
      <c r="A13" s="37">
        <v>2</v>
      </c>
      <c r="B13" s="38" t="s">
        <v>21</v>
      </c>
      <c r="C13" s="33">
        <f t="shared" ref="C13:C76" si="2">D13+E13+F13+G13+H13+I13+J13+M13</f>
        <v>18520.921000000002</v>
      </c>
      <c r="D13" s="39"/>
      <c r="E13" s="39">
        <v>18520.921000000002</v>
      </c>
      <c r="F13" s="39"/>
      <c r="G13" s="40"/>
      <c r="H13" s="40"/>
      <c r="I13" s="40"/>
      <c r="J13" s="40"/>
      <c r="K13" s="40"/>
      <c r="L13" s="40"/>
      <c r="M13" s="40"/>
      <c r="P13" s="41"/>
    </row>
    <row r="14" spans="1:16" s="14" customFormat="1" ht="18.75">
      <c r="A14" s="37">
        <v>3</v>
      </c>
      <c r="B14" s="38" t="s">
        <v>22</v>
      </c>
      <c r="C14" s="33">
        <f t="shared" si="2"/>
        <v>272327.72877649998</v>
      </c>
      <c r="D14" s="39">
        <f>21000+21042+3343+35000+900+8000</f>
        <v>89285</v>
      </c>
      <c r="E14" s="39">
        <v>183042.72877650001</v>
      </c>
      <c r="F14" s="39"/>
      <c r="G14" s="40"/>
      <c r="H14" s="40"/>
      <c r="I14" s="40"/>
      <c r="J14" s="40"/>
      <c r="K14" s="40"/>
      <c r="L14" s="40"/>
      <c r="M14" s="40"/>
      <c r="P14" s="41"/>
    </row>
    <row r="15" spans="1:16" s="35" customFormat="1" ht="18.75">
      <c r="A15" s="37">
        <v>4</v>
      </c>
      <c r="B15" s="38" t="s">
        <v>23</v>
      </c>
      <c r="C15" s="33">
        <f t="shared" si="2"/>
        <v>61930.371999999996</v>
      </c>
      <c r="D15" s="39">
        <f>1431</f>
        <v>1431</v>
      </c>
      <c r="E15" s="39">
        <v>60499.371999999996</v>
      </c>
      <c r="F15" s="39"/>
      <c r="G15" s="42"/>
      <c r="H15" s="42"/>
      <c r="I15" s="42"/>
      <c r="J15" s="42"/>
      <c r="K15" s="42"/>
      <c r="L15" s="42"/>
      <c r="M15" s="42"/>
      <c r="P15" s="36"/>
    </row>
    <row r="16" spans="1:16" s="14" customFormat="1" ht="18.75">
      <c r="A16" s="37">
        <v>5</v>
      </c>
      <c r="B16" s="38" t="s">
        <v>24</v>
      </c>
      <c r="C16" s="33">
        <f t="shared" si="2"/>
        <v>350609.36800000002</v>
      </c>
      <c r="D16" s="39"/>
      <c r="E16" s="39">
        <v>350609.36800000002</v>
      </c>
      <c r="F16" s="39"/>
      <c r="G16" s="40"/>
      <c r="H16" s="40"/>
      <c r="I16" s="40"/>
      <c r="J16" s="40"/>
      <c r="K16" s="40"/>
      <c r="L16" s="40"/>
      <c r="M16" s="40"/>
      <c r="P16" s="41"/>
    </row>
    <row r="17" spans="1:16" s="35" customFormat="1" ht="18.75">
      <c r="A17" s="37">
        <v>6</v>
      </c>
      <c r="B17" s="38" t="s">
        <v>25</v>
      </c>
      <c r="C17" s="33">
        <f t="shared" si="2"/>
        <v>69939.787000000011</v>
      </c>
      <c r="D17" s="39"/>
      <c r="E17" s="39">
        <v>69939.787000000011</v>
      </c>
      <c r="F17" s="39"/>
      <c r="G17" s="42"/>
      <c r="H17" s="42"/>
      <c r="I17" s="42"/>
      <c r="J17" s="42"/>
      <c r="K17" s="42"/>
      <c r="L17" s="42"/>
      <c r="M17" s="42"/>
      <c r="P17" s="36"/>
    </row>
    <row r="18" spans="1:16" s="35" customFormat="1" ht="18.75">
      <c r="A18" s="37">
        <v>7</v>
      </c>
      <c r="B18" s="38" t="s">
        <v>26</v>
      </c>
      <c r="C18" s="33">
        <f t="shared" si="2"/>
        <v>77450.362999999998</v>
      </c>
      <c r="D18" s="39"/>
      <c r="E18" s="39">
        <v>77450.362999999998</v>
      </c>
      <c r="F18" s="39"/>
      <c r="G18" s="42"/>
      <c r="H18" s="42"/>
      <c r="I18" s="42"/>
      <c r="J18" s="42"/>
      <c r="K18" s="42"/>
      <c r="L18" s="42"/>
      <c r="M18" s="42"/>
      <c r="P18" s="36"/>
    </row>
    <row r="19" spans="1:16" s="35" customFormat="1" ht="18.75">
      <c r="A19" s="37">
        <v>8</v>
      </c>
      <c r="B19" s="38" t="s">
        <v>27</v>
      </c>
      <c r="C19" s="33">
        <f t="shared" si="2"/>
        <v>7343.6549999999997</v>
      </c>
      <c r="D19" s="39"/>
      <c r="E19" s="39">
        <v>7343.6549999999997</v>
      </c>
      <c r="F19" s="39"/>
      <c r="G19" s="42"/>
      <c r="H19" s="42"/>
      <c r="I19" s="42"/>
      <c r="J19" s="42"/>
      <c r="K19" s="42"/>
      <c r="L19" s="42"/>
      <c r="M19" s="42"/>
      <c r="P19" s="36"/>
    </row>
    <row r="20" spans="1:16" s="14" customFormat="1" ht="18.75">
      <c r="A20" s="37">
        <v>9</v>
      </c>
      <c r="B20" s="38" t="s">
        <v>28</v>
      </c>
      <c r="C20" s="33">
        <f t="shared" si="2"/>
        <v>19747.023000000001</v>
      </c>
      <c r="D20" s="39"/>
      <c r="E20" s="39">
        <v>19747.023000000001</v>
      </c>
      <c r="F20" s="39"/>
      <c r="G20" s="40"/>
      <c r="H20" s="40"/>
      <c r="I20" s="40"/>
      <c r="J20" s="40"/>
      <c r="K20" s="40"/>
      <c r="L20" s="40"/>
      <c r="M20" s="40"/>
      <c r="P20" s="41"/>
    </row>
    <row r="21" spans="1:16" s="14" customFormat="1" ht="18.75">
      <c r="A21" s="37">
        <v>10</v>
      </c>
      <c r="B21" s="38" t="s">
        <v>29</v>
      </c>
      <c r="C21" s="33">
        <f t="shared" si="2"/>
        <v>15116.990000000002</v>
      </c>
      <c r="D21" s="39"/>
      <c r="E21" s="39">
        <v>15116.990000000002</v>
      </c>
      <c r="F21" s="39"/>
      <c r="G21" s="40"/>
      <c r="H21" s="40"/>
      <c r="I21" s="40"/>
      <c r="J21" s="40"/>
      <c r="K21" s="40"/>
      <c r="L21" s="40"/>
      <c r="M21" s="40"/>
      <c r="P21" s="41"/>
    </row>
    <row r="22" spans="1:16" s="14" customFormat="1" ht="18.75">
      <c r="A22" s="37">
        <v>11</v>
      </c>
      <c r="B22" s="38" t="s">
        <v>30</v>
      </c>
      <c r="C22" s="33">
        <f t="shared" si="2"/>
        <v>49012.442999999999</v>
      </c>
      <c r="D22" s="39">
        <v>3500</v>
      </c>
      <c r="E22" s="39">
        <v>45512.442999999999</v>
      </c>
      <c r="F22" s="39"/>
      <c r="G22" s="40"/>
      <c r="H22" s="40"/>
      <c r="I22" s="40"/>
      <c r="J22" s="40"/>
      <c r="K22" s="40"/>
      <c r="L22" s="40"/>
      <c r="M22" s="40"/>
      <c r="P22" s="41"/>
    </row>
    <row r="23" spans="1:16" s="14" customFormat="1" ht="18.75">
      <c r="A23" s="37">
        <v>12</v>
      </c>
      <c r="B23" s="38" t="s">
        <v>31</v>
      </c>
      <c r="C23" s="33">
        <f t="shared" si="2"/>
        <v>18703.417999999998</v>
      </c>
      <c r="D23" s="39"/>
      <c r="E23" s="39">
        <v>18703.417999999998</v>
      </c>
      <c r="F23" s="39"/>
      <c r="G23" s="40"/>
      <c r="H23" s="40"/>
      <c r="I23" s="40"/>
      <c r="J23" s="40"/>
      <c r="K23" s="40"/>
      <c r="L23" s="40"/>
      <c r="M23" s="40"/>
      <c r="P23" s="41"/>
    </row>
    <row r="24" spans="1:16" s="14" customFormat="1" ht="18.75">
      <c r="A24" s="37">
        <v>13</v>
      </c>
      <c r="B24" s="38" t="s">
        <v>32</v>
      </c>
      <c r="C24" s="33">
        <f t="shared" si="2"/>
        <v>76995.095000000001</v>
      </c>
      <c r="D24" s="39">
        <f>45000+3800+11853</f>
        <v>60653</v>
      </c>
      <c r="E24" s="39">
        <v>16342.094999999999</v>
      </c>
      <c r="F24" s="39"/>
      <c r="G24" s="40"/>
      <c r="H24" s="40"/>
      <c r="I24" s="40"/>
      <c r="J24" s="40"/>
      <c r="K24" s="40"/>
      <c r="L24" s="40"/>
      <c r="M24" s="40"/>
      <c r="P24" s="41"/>
    </row>
    <row r="25" spans="1:16" s="14" customFormat="1" ht="18.75">
      <c r="A25" s="37">
        <v>14</v>
      </c>
      <c r="B25" s="38" t="s">
        <v>33</v>
      </c>
      <c r="C25" s="33">
        <f t="shared" si="2"/>
        <v>325212</v>
      </c>
      <c r="D25" s="39">
        <f>45000</f>
        <v>45000</v>
      </c>
      <c r="E25" s="39">
        <v>280212</v>
      </c>
      <c r="F25" s="39"/>
      <c r="G25" s="40"/>
      <c r="H25" s="40"/>
      <c r="I25" s="40"/>
      <c r="J25" s="40"/>
      <c r="K25" s="40"/>
      <c r="L25" s="40"/>
      <c r="M25" s="40"/>
      <c r="P25" s="41"/>
    </row>
    <row r="26" spans="1:16" s="35" customFormat="1" ht="18.75">
      <c r="A26" s="37">
        <v>15</v>
      </c>
      <c r="B26" s="38" t="s">
        <v>34</v>
      </c>
      <c r="C26" s="33">
        <f t="shared" si="2"/>
        <v>40149.487999999998</v>
      </c>
      <c r="D26" s="39">
        <f>8785</f>
        <v>8785</v>
      </c>
      <c r="E26" s="39">
        <v>31364.487999999998</v>
      </c>
      <c r="F26" s="39"/>
      <c r="G26" s="42"/>
      <c r="H26" s="42"/>
      <c r="I26" s="42"/>
      <c r="J26" s="42"/>
      <c r="K26" s="42"/>
      <c r="L26" s="42"/>
      <c r="M26" s="42"/>
      <c r="P26" s="36"/>
    </row>
    <row r="27" spans="1:16" s="14" customFormat="1" ht="18.75">
      <c r="A27" s="37">
        <v>16</v>
      </c>
      <c r="B27" s="38" t="s">
        <v>35</v>
      </c>
      <c r="C27" s="33">
        <f t="shared" si="2"/>
        <v>41266.32</v>
      </c>
      <c r="D27" s="39">
        <f>3366</f>
        <v>3366</v>
      </c>
      <c r="E27" s="39">
        <v>37900.32</v>
      </c>
      <c r="F27" s="39"/>
      <c r="G27" s="40"/>
      <c r="H27" s="40"/>
      <c r="I27" s="40"/>
      <c r="J27" s="40"/>
      <c r="K27" s="40"/>
      <c r="L27" s="40"/>
      <c r="M27" s="40"/>
      <c r="P27" s="41"/>
    </row>
    <row r="28" spans="1:16" s="14" customFormat="1" ht="18.75">
      <c r="A28" s="37">
        <v>17</v>
      </c>
      <c r="B28" s="38" t="s">
        <v>36</v>
      </c>
      <c r="C28" s="33">
        <f t="shared" si="2"/>
        <v>39434.044000000002</v>
      </c>
      <c r="D28" s="39">
        <f>10296+7888+4800+5703</f>
        <v>28687</v>
      </c>
      <c r="E28" s="39">
        <v>10747.044</v>
      </c>
      <c r="F28" s="39"/>
      <c r="G28" s="40"/>
      <c r="H28" s="40"/>
      <c r="I28" s="40"/>
      <c r="J28" s="40"/>
      <c r="K28" s="40"/>
      <c r="L28" s="40"/>
      <c r="M28" s="40"/>
      <c r="P28" s="41"/>
    </row>
    <row r="29" spans="1:16" s="35" customFormat="1" ht="18.75">
      <c r="A29" s="37">
        <v>18</v>
      </c>
      <c r="B29" s="38" t="s">
        <v>37</v>
      </c>
      <c r="C29" s="33">
        <f t="shared" si="2"/>
        <v>473.988</v>
      </c>
      <c r="D29" s="39"/>
      <c r="E29" s="39">
        <v>473.988</v>
      </c>
      <c r="F29" s="39"/>
      <c r="G29" s="42"/>
      <c r="H29" s="42"/>
      <c r="I29" s="42"/>
      <c r="J29" s="42"/>
      <c r="K29" s="42"/>
      <c r="L29" s="42"/>
      <c r="M29" s="42"/>
      <c r="P29" s="36"/>
    </row>
    <row r="30" spans="1:16" s="14" customFormat="1" ht="18.75">
      <c r="A30" s="37">
        <v>19</v>
      </c>
      <c r="B30" s="38" t="s">
        <v>38</v>
      </c>
      <c r="C30" s="33">
        <f t="shared" si="2"/>
        <v>17205.429</v>
      </c>
      <c r="D30" s="39">
        <f>826</f>
        <v>826</v>
      </c>
      <c r="E30" s="39">
        <v>16379.429</v>
      </c>
      <c r="F30" s="39"/>
      <c r="G30" s="40"/>
      <c r="H30" s="40"/>
      <c r="I30" s="40"/>
      <c r="J30" s="40"/>
      <c r="K30" s="40"/>
      <c r="L30" s="40"/>
      <c r="M30" s="40"/>
      <c r="P30" s="41"/>
    </row>
    <row r="31" spans="1:16" s="35" customFormat="1" ht="18.75">
      <c r="A31" s="37">
        <v>20</v>
      </c>
      <c r="B31" s="38" t="s">
        <v>39</v>
      </c>
      <c r="C31" s="33">
        <f t="shared" si="2"/>
        <v>44752.951999999997</v>
      </c>
      <c r="D31" s="39"/>
      <c r="E31" s="39">
        <v>44752.951999999997</v>
      </c>
      <c r="F31" s="39"/>
      <c r="G31" s="42"/>
      <c r="H31" s="42"/>
      <c r="I31" s="42"/>
      <c r="J31" s="42"/>
      <c r="K31" s="42"/>
      <c r="L31" s="42"/>
      <c r="M31" s="42"/>
      <c r="P31" s="36"/>
    </row>
    <row r="32" spans="1:16" s="35" customFormat="1" ht="18.75">
      <c r="A32" s="37">
        <v>21</v>
      </c>
      <c r="B32" s="38" t="s">
        <v>40</v>
      </c>
      <c r="C32" s="33">
        <f t="shared" si="2"/>
        <v>8445.0570000000007</v>
      </c>
      <c r="D32" s="39"/>
      <c r="E32" s="39">
        <v>8445.0570000000007</v>
      </c>
      <c r="F32" s="39"/>
      <c r="G32" s="42"/>
      <c r="H32" s="42"/>
      <c r="I32" s="42"/>
      <c r="J32" s="42"/>
      <c r="K32" s="42"/>
      <c r="L32" s="42"/>
      <c r="M32" s="42"/>
      <c r="P32" s="36"/>
    </row>
    <row r="33" spans="1:16" s="14" customFormat="1" ht="18.75">
      <c r="A33" s="37">
        <v>22</v>
      </c>
      <c r="B33" s="38" t="s">
        <v>41</v>
      </c>
      <c r="C33" s="33">
        <f t="shared" si="2"/>
        <v>8748.2710000000006</v>
      </c>
      <c r="D33" s="39"/>
      <c r="E33" s="39">
        <v>8748.2710000000006</v>
      </c>
      <c r="F33" s="39"/>
      <c r="G33" s="40"/>
      <c r="H33" s="40"/>
      <c r="I33" s="40"/>
      <c r="J33" s="40"/>
      <c r="K33" s="40"/>
      <c r="L33" s="40"/>
      <c r="M33" s="40"/>
      <c r="P33" s="41"/>
    </row>
    <row r="34" spans="1:16" s="35" customFormat="1" ht="18.75">
      <c r="A34" s="37">
        <v>23</v>
      </c>
      <c r="B34" s="38" t="s">
        <v>42</v>
      </c>
      <c r="C34" s="33">
        <f t="shared" si="2"/>
        <v>4576.2640000000001</v>
      </c>
      <c r="D34" s="39"/>
      <c r="E34" s="39">
        <v>4576.2640000000001</v>
      </c>
      <c r="F34" s="39"/>
      <c r="G34" s="42"/>
      <c r="H34" s="42"/>
      <c r="I34" s="42"/>
      <c r="J34" s="42"/>
      <c r="K34" s="42"/>
      <c r="L34" s="42"/>
      <c r="M34" s="42"/>
      <c r="P34" s="36"/>
    </row>
    <row r="35" spans="1:16" s="35" customFormat="1" ht="18.75">
      <c r="A35" s="37">
        <v>24</v>
      </c>
      <c r="B35" s="38" t="s">
        <v>43</v>
      </c>
      <c r="C35" s="33">
        <f t="shared" si="2"/>
        <v>6454.7070000000003</v>
      </c>
      <c r="D35" s="39"/>
      <c r="E35" s="39">
        <v>6454.7070000000003</v>
      </c>
      <c r="F35" s="39"/>
      <c r="G35" s="42"/>
      <c r="H35" s="42"/>
      <c r="I35" s="42"/>
      <c r="J35" s="42"/>
      <c r="K35" s="42"/>
      <c r="L35" s="42"/>
      <c r="M35" s="42"/>
      <c r="P35" s="36"/>
    </row>
    <row r="36" spans="1:16" s="14" customFormat="1" ht="18.75">
      <c r="A36" s="37">
        <v>25</v>
      </c>
      <c r="B36" s="38" t="s">
        <v>44</v>
      </c>
      <c r="C36" s="33">
        <f t="shared" si="2"/>
        <v>2152.2889999999998</v>
      </c>
      <c r="D36" s="39"/>
      <c r="E36" s="39">
        <v>2152.2889999999998</v>
      </c>
      <c r="F36" s="39"/>
      <c r="G36" s="40"/>
      <c r="H36" s="40"/>
      <c r="I36" s="40"/>
      <c r="J36" s="40"/>
      <c r="K36" s="40"/>
      <c r="L36" s="40"/>
      <c r="M36" s="40"/>
      <c r="P36" s="41"/>
    </row>
    <row r="37" spans="1:16" s="14" customFormat="1" ht="18.75">
      <c r="A37" s="37">
        <v>26</v>
      </c>
      <c r="B37" s="38" t="s">
        <v>45</v>
      </c>
      <c r="C37" s="33">
        <f t="shared" si="2"/>
        <v>2107.2020000000002</v>
      </c>
      <c r="D37" s="39"/>
      <c r="E37" s="39">
        <v>2107.2020000000002</v>
      </c>
      <c r="F37" s="39"/>
      <c r="G37" s="40"/>
      <c r="H37" s="40"/>
      <c r="I37" s="40"/>
      <c r="J37" s="40"/>
      <c r="K37" s="40"/>
      <c r="L37" s="40"/>
      <c r="M37" s="40"/>
      <c r="P37" s="41"/>
    </row>
    <row r="38" spans="1:16" s="35" customFormat="1" ht="18.75">
      <c r="A38" s="37">
        <v>27</v>
      </c>
      <c r="B38" s="38" t="s">
        <v>46</v>
      </c>
      <c r="C38" s="33">
        <f t="shared" si="2"/>
        <v>1685.068</v>
      </c>
      <c r="D38" s="39"/>
      <c r="E38" s="39">
        <v>1685.068</v>
      </c>
      <c r="F38" s="39"/>
      <c r="G38" s="42"/>
      <c r="H38" s="42"/>
      <c r="I38" s="42"/>
      <c r="J38" s="42"/>
      <c r="K38" s="42"/>
      <c r="L38" s="42"/>
      <c r="M38" s="42"/>
      <c r="P38" s="36"/>
    </row>
    <row r="39" spans="1:16" s="35" customFormat="1" ht="18.75">
      <c r="A39" s="37">
        <v>28</v>
      </c>
      <c r="B39" s="38" t="s">
        <v>47</v>
      </c>
      <c r="C39" s="33">
        <f t="shared" si="2"/>
        <v>1646.0250000000001</v>
      </c>
      <c r="D39" s="39"/>
      <c r="E39" s="39">
        <v>1646.0250000000001</v>
      </c>
      <c r="F39" s="39"/>
      <c r="G39" s="42"/>
      <c r="H39" s="42"/>
      <c r="I39" s="42"/>
      <c r="J39" s="42"/>
      <c r="K39" s="42"/>
      <c r="L39" s="42"/>
      <c r="M39" s="42"/>
      <c r="P39" s="36"/>
    </row>
    <row r="40" spans="1:16" s="14" customFormat="1" ht="18.75">
      <c r="A40" s="37">
        <v>29</v>
      </c>
      <c r="B40" s="38" t="s">
        <v>48</v>
      </c>
      <c r="C40" s="33">
        <f t="shared" si="2"/>
        <v>1022.739</v>
      </c>
      <c r="D40" s="39"/>
      <c r="E40" s="39">
        <v>1022.739</v>
      </c>
      <c r="F40" s="39"/>
      <c r="G40" s="40"/>
      <c r="H40" s="40"/>
      <c r="I40" s="40"/>
      <c r="J40" s="40"/>
      <c r="K40" s="40"/>
      <c r="L40" s="40"/>
      <c r="M40" s="40"/>
      <c r="P40" s="41"/>
    </row>
    <row r="41" spans="1:16" s="35" customFormat="1" ht="23.25" customHeight="1">
      <c r="A41" s="37">
        <v>30</v>
      </c>
      <c r="B41" s="38" t="s">
        <v>49</v>
      </c>
      <c r="C41" s="33">
        <f t="shared" si="2"/>
        <v>2430.8760000000002</v>
      </c>
      <c r="D41" s="39"/>
      <c r="E41" s="39">
        <v>2430.8760000000002</v>
      </c>
      <c r="F41" s="39"/>
      <c r="G41" s="42"/>
      <c r="H41" s="42"/>
      <c r="I41" s="42"/>
      <c r="J41" s="42"/>
      <c r="K41" s="42"/>
      <c r="L41" s="42"/>
      <c r="M41" s="42"/>
      <c r="P41" s="36"/>
    </row>
    <row r="42" spans="1:16" s="35" customFormat="1" ht="18.75">
      <c r="A42" s="37">
        <v>31</v>
      </c>
      <c r="B42" s="38" t="s">
        <v>50</v>
      </c>
      <c r="C42" s="33">
        <f t="shared" si="2"/>
        <v>4456.5</v>
      </c>
      <c r="D42" s="39"/>
      <c r="E42" s="39">
        <v>4456.5</v>
      </c>
      <c r="F42" s="39"/>
      <c r="G42" s="42"/>
      <c r="H42" s="42"/>
      <c r="I42" s="42"/>
      <c r="J42" s="42"/>
      <c r="K42" s="42"/>
      <c r="L42" s="42"/>
      <c r="M42" s="42"/>
      <c r="P42" s="36"/>
    </row>
    <row r="43" spans="1:16" s="14" customFormat="1" ht="18.75">
      <c r="A43" s="37">
        <v>32</v>
      </c>
      <c r="B43" s="38" t="s">
        <v>51</v>
      </c>
      <c r="C43" s="33">
        <f t="shared" si="2"/>
        <v>2529.4670000000001</v>
      </c>
      <c r="D43" s="39"/>
      <c r="E43" s="39">
        <v>2529.4670000000001</v>
      </c>
      <c r="F43" s="39"/>
      <c r="G43" s="40"/>
      <c r="H43" s="40"/>
      <c r="I43" s="40"/>
      <c r="J43" s="40"/>
      <c r="K43" s="40"/>
      <c r="L43" s="40"/>
      <c r="M43" s="40"/>
      <c r="P43" s="41"/>
    </row>
    <row r="44" spans="1:16" s="35" customFormat="1" ht="18.75">
      <c r="A44" s="37">
        <v>33</v>
      </c>
      <c r="B44" s="38" t="s">
        <v>52</v>
      </c>
      <c r="C44" s="33">
        <f t="shared" si="2"/>
        <v>7738.0920000000006</v>
      </c>
      <c r="D44" s="39"/>
      <c r="E44" s="39">
        <v>7738.0920000000006</v>
      </c>
      <c r="F44" s="39"/>
      <c r="G44" s="42"/>
      <c r="H44" s="42"/>
      <c r="I44" s="42"/>
      <c r="J44" s="42"/>
      <c r="K44" s="42"/>
      <c r="L44" s="42"/>
      <c r="M44" s="42"/>
      <c r="P44" s="36"/>
    </row>
    <row r="45" spans="1:16" s="35" customFormat="1" ht="18.75">
      <c r="A45" s="37">
        <v>34</v>
      </c>
      <c r="B45" s="38" t="s">
        <v>53</v>
      </c>
      <c r="C45" s="33">
        <f t="shared" si="2"/>
        <v>6218.79</v>
      </c>
      <c r="D45" s="43"/>
      <c r="E45" s="43">
        <v>6218.79</v>
      </c>
      <c r="F45" s="43"/>
      <c r="G45" s="36"/>
      <c r="H45" s="36"/>
      <c r="I45" s="36"/>
      <c r="J45" s="36"/>
      <c r="K45" s="36"/>
      <c r="L45" s="36"/>
      <c r="M45" s="36"/>
      <c r="P45" s="36"/>
    </row>
    <row r="46" spans="1:16" ht="18.75">
      <c r="A46" s="37">
        <v>35</v>
      </c>
      <c r="B46" s="38" t="s">
        <v>54</v>
      </c>
      <c r="C46" s="33">
        <f t="shared" si="2"/>
        <v>95164</v>
      </c>
      <c r="D46" s="39">
        <f>5000</f>
        <v>5000</v>
      </c>
      <c r="E46" s="39">
        <v>90164</v>
      </c>
      <c r="F46" s="39"/>
      <c r="G46" s="42"/>
      <c r="H46" s="42"/>
      <c r="I46" s="42"/>
      <c r="J46" s="42"/>
      <c r="K46" s="42"/>
      <c r="L46" s="42"/>
      <c r="M46" s="42"/>
      <c r="P46" s="44"/>
    </row>
    <row r="47" spans="1:16" ht="18.75">
      <c r="A47" s="37">
        <v>36</v>
      </c>
      <c r="B47" s="38" t="s">
        <v>55</v>
      </c>
      <c r="C47" s="33">
        <f t="shared" si="2"/>
        <v>65090</v>
      </c>
      <c r="D47" s="39">
        <f>24000</f>
        <v>24000</v>
      </c>
      <c r="E47" s="39">
        <v>41090</v>
      </c>
      <c r="F47" s="39"/>
      <c r="G47" s="42"/>
      <c r="H47" s="42"/>
      <c r="I47" s="42"/>
      <c r="J47" s="42"/>
      <c r="K47" s="42"/>
      <c r="L47" s="42"/>
      <c r="M47" s="42"/>
      <c r="P47" s="14"/>
    </row>
    <row r="48" spans="1:16" ht="18.75">
      <c r="A48" s="37">
        <v>37</v>
      </c>
      <c r="B48" s="38" t="s">
        <v>56</v>
      </c>
      <c r="C48" s="33">
        <f t="shared" si="2"/>
        <v>24286</v>
      </c>
      <c r="D48" s="39">
        <f>8000+6500</f>
        <v>14500</v>
      </c>
      <c r="E48" s="39">
        <v>9786</v>
      </c>
      <c r="F48" s="39"/>
      <c r="G48" s="42"/>
      <c r="H48" s="42"/>
      <c r="I48" s="42"/>
      <c r="J48" s="42"/>
      <c r="K48" s="42"/>
      <c r="L48" s="42"/>
      <c r="M48" s="42"/>
      <c r="P48" s="14"/>
    </row>
    <row r="49" spans="1:16" ht="18.75">
      <c r="A49" s="37">
        <v>38</v>
      </c>
      <c r="B49" s="38" t="s">
        <v>57</v>
      </c>
      <c r="C49" s="33">
        <f t="shared" si="2"/>
        <v>36582</v>
      </c>
      <c r="D49" s="39">
        <f>3128+653+8872+10000</f>
        <v>22653</v>
      </c>
      <c r="E49" s="39">
        <v>13929</v>
      </c>
      <c r="F49" s="39"/>
      <c r="G49" s="42"/>
      <c r="H49" s="42"/>
      <c r="I49" s="42"/>
      <c r="J49" s="42"/>
      <c r="K49" s="42"/>
      <c r="L49" s="42"/>
      <c r="M49" s="42"/>
      <c r="P49" s="14"/>
    </row>
    <row r="50" spans="1:16" ht="18.75">
      <c r="A50" s="37">
        <v>39</v>
      </c>
      <c r="B50" s="38" t="s">
        <v>58</v>
      </c>
      <c r="C50" s="33">
        <f t="shared" si="2"/>
        <v>1400</v>
      </c>
      <c r="D50" s="39"/>
      <c r="E50" s="39">
        <v>1400</v>
      </c>
      <c r="F50" s="39"/>
      <c r="G50" s="42"/>
      <c r="H50" s="42"/>
      <c r="I50" s="42"/>
      <c r="J50" s="42"/>
      <c r="K50" s="42"/>
      <c r="L50" s="42"/>
      <c r="M50" s="42"/>
      <c r="P50" s="14"/>
    </row>
    <row r="51" spans="1:16" ht="18.75">
      <c r="A51" s="37">
        <v>40</v>
      </c>
      <c r="B51" s="38" t="s">
        <v>59</v>
      </c>
      <c r="C51" s="33">
        <f t="shared" si="2"/>
        <v>850</v>
      </c>
      <c r="D51" s="39"/>
      <c r="E51" s="39">
        <v>850</v>
      </c>
      <c r="F51" s="39"/>
      <c r="G51" s="42"/>
      <c r="H51" s="42"/>
      <c r="I51" s="42"/>
      <c r="J51" s="42"/>
      <c r="K51" s="42"/>
      <c r="L51" s="42"/>
      <c r="M51" s="42"/>
      <c r="P51" s="14"/>
    </row>
    <row r="52" spans="1:16" ht="18.75">
      <c r="A52" s="37">
        <v>41</v>
      </c>
      <c r="B52" s="38" t="s">
        <v>60</v>
      </c>
      <c r="C52" s="33">
        <f t="shared" si="2"/>
        <v>3200</v>
      </c>
      <c r="D52" s="39"/>
      <c r="E52" s="39">
        <v>3200</v>
      </c>
      <c r="F52" s="39"/>
      <c r="G52" s="42"/>
      <c r="H52" s="42"/>
      <c r="I52" s="42"/>
      <c r="J52" s="42"/>
      <c r="K52" s="42"/>
      <c r="L52" s="42"/>
      <c r="M52" s="42"/>
      <c r="P52" s="14"/>
    </row>
    <row r="53" spans="1:16" ht="18.75">
      <c r="A53" s="37">
        <v>42</v>
      </c>
      <c r="B53" s="38" t="s">
        <v>61</v>
      </c>
      <c r="C53" s="33">
        <f t="shared" si="2"/>
        <v>5000</v>
      </c>
      <c r="D53" s="39"/>
      <c r="E53" s="39">
        <v>5000</v>
      </c>
      <c r="F53" s="39"/>
      <c r="G53" s="42"/>
      <c r="H53" s="42"/>
      <c r="I53" s="42"/>
      <c r="J53" s="42"/>
      <c r="K53" s="42"/>
      <c r="L53" s="42"/>
      <c r="M53" s="42"/>
      <c r="P53" s="14"/>
    </row>
    <row r="54" spans="1:16" ht="18.75">
      <c r="A54" s="37">
        <v>43</v>
      </c>
      <c r="B54" s="38" t="s">
        <v>62</v>
      </c>
      <c r="C54" s="33">
        <f t="shared" si="2"/>
        <v>16262.3</v>
      </c>
      <c r="D54" s="39"/>
      <c r="E54" s="39">
        <v>16262.3</v>
      </c>
      <c r="F54" s="39"/>
      <c r="G54" s="42"/>
      <c r="H54" s="42"/>
      <c r="I54" s="42"/>
      <c r="J54" s="42"/>
      <c r="K54" s="42"/>
      <c r="L54" s="42"/>
      <c r="M54" s="42"/>
      <c r="P54" s="14"/>
    </row>
    <row r="55" spans="1:16" ht="18.75">
      <c r="A55" s="37">
        <v>44</v>
      </c>
      <c r="B55" s="38" t="s">
        <v>63</v>
      </c>
      <c r="C55" s="33">
        <f t="shared" si="2"/>
        <v>59000</v>
      </c>
      <c r="D55" s="39"/>
      <c r="E55" s="39">
        <v>59000</v>
      </c>
      <c r="F55" s="39"/>
      <c r="G55" s="42"/>
      <c r="H55" s="42"/>
      <c r="I55" s="42"/>
      <c r="J55" s="42"/>
      <c r="K55" s="42"/>
      <c r="L55" s="42"/>
      <c r="M55" s="42"/>
      <c r="P55" s="14"/>
    </row>
    <row r="56" spans="1:16" ht="18.75">
      <c r="A56" s="37">
        <v>45</v>
      </c>
      <c r="B56" s="38" t="s">
        <v>64</v>
      </c>
      <c r="C56" s="33">
        <f t="shared" si="2"/>
        <v>15436.405999999999</v>
      </c>
      <c r="D56" s="39">
        <f>4000</f>
        <v>4000</v>
      </c>
      <c r="E56" s="39">
        <v>11436.405999999999</v>
      </c>
      <c r="F56" s="39"/>
      <c r="G56" s="42"/>
      <c r="H56" s="42"/>
      <c r="I56" s="42"/>
      <c r="J56" s="42"/>
      <c r="K56" s="42"/>
      <c r="L56" s="42"/>
      <c r="M56" s="42"/>
      <c r="P56" s="14"/>
    </row>
    <row r="57" spans="1:16" ht="18.75">
      <c r="A57" s="37">
        <v>46</v>
      </c>
      <c r="B57" s="38" t="s">
        <v>65</v>
      </c>
      <c r="C57" s="33">
        <f t="shared" si="2"/>
        <v>15625.187</v>
      </c>
      <c r="D57" s="39">
        <f>1300</f>
        <v>1300</v>
      </c>
      <c r="E57" s="39">
        <v>14325.187</v>
      </c>
      <c r="F57" s="39"/>
      <c r="G57" s="42"/>
      <c r="H57" s="42"/>
      <c r="I57" s="42"/>
      <c r="J57" s="42"/>
      <c r="K57" s="42"/>
      <c r="L57" s="42"/>
      <c r="M57" s="42"/>
    </row>
    <row r="58" spans="1:16" ht="18.75">
      <c r="A58" s="37">
        <v>47</v>
      </c>
      <c r="B58" s="38" t="s">
        <v>66</v>
      </c>
      <c r="C58" s="33">
        <f t="shared" si="2"/>
        <v>609.59799999999996</v>
      </c>
      <c r="D58" s="39"/>
      <c r="E58" s="39">
        <v>609.59799999999996</v>
      </c>
      <c r="F58" s="39"/>
      <c r="G58" s="42"/>
      <c r="H58" s="42"/>
      <c r="I58" s="42"/>
      <c r="J58" s="42"/>
      <c r="K58" s="42"/>
      <c r="L58" s="42"/>
      <c r="M58" s="42"/>
    </row>
    <row r="59" spans="1:16" ht="18.75">
      <c r="A59" s="37">
        <v>48</v>
      </c>
      <c r="B59" s="38" t="s">
        <v>67</v>
      </c>
      <c r="C59" s="33">
        <f t="shared" si="2"/>
        <v>5749.1909999999998</v>
      </c>
      <c r="D59" s="39"/>
      <c r="E59" s="39">
        <v>5749.1909999999998</v>
      </c>
      <c r="F59" s="39"/>
      <c r="G59" s="42"/>
      <c r="H59" s="42"/>
      <c r="I59" s="42"/>
      <c r="J59" s="42"/>
      <c r="K59" s="42"/>
      <c r="L59" s="42"/>
      <c r="M59" s="42"/>
    </row>
    <row r="60" spans="1:16" ht="18.75">
      <c r="A60" s="37">
        <v>49</v>
      </c>
      <c r="B60" s="38" t="s">
        <v>68</v>
      </c>
      <c r="C60" s="33">
        <f t="shared" si="2"/>
        <v>24875.119999999999</v>
      </c>
      <c r="D60" s="39">
        <f>14740</f>
        <v>14740</v>
      </c>
      <c r="E60" s="39">
        <v>10135.119999999999</v>
      </c>
      <c r="F60" s="39"/>
      <c r="G60" s="42"/>
      <c r="H60" s="42"/>
      <c r="I60" s="42"/>
      <c r="J60" s="42"/>
      <c r="K60" s="42"/>
      <c r="L60" s="42"/>
      <c r="M60" s="42"/>
    </row>
    <row r="61" spans="1:16" ht="18.75">
      <c r="A61" s="37">
        <v>50</v>
      </c>
      <c r="B61" s="38" t="s">
        <v>69</v>
      </c>
      <c r="C61" s="33">
        <f t="shared" si="2"/>
        <v>3330.9670000000001</v>
      </c>
      <c r="D61" s="39"/>
      <c r="E61" s="39">
        <v>3330.9670000000001</v>
      </c>
      <c r="F61" s="39"/>
      <c r="G61" s="42"/>
      <c r="H61" s="42"/>
      <c r="I61" s="42"/>
      <c r="J61" s="42"/>
      <c r="K61" s="42"/>
      <c r="L61" s="42"/>
      <c r="M61" s="42"/>
    </row>
    <row r="62" spans="1:16" ht="18.75">
      <c r="A62" s="37">
        <v>51</v>
      </c>
      <c r="B62" s="38" t="s">
        <v>70</v>
      </c>
      <c r="C62" s="33">
        <f t="shared" si="2"/>
        <v>335648</v>
      </c>
      <c r="D62" s="39"/>
      <c r="E62" s="39">
        <v>335648</v>
      </c>
      <c r="F62" s="39"/>
      <c r="G62" s="42"/>
      <c r="H62" s="42"/>
      <c r="I62" s="42"/>
      <c r="J62" s="42"/>
      <c r="K62" s="42"/>
      <c r="L62" s="42"/>
      <c r="M62" s="42"/>
    </row>
    <row r="63" spans="1:16" ht="31.5">
      <c r="A63" s="37">
        <v>52</v>
      </c>
      <c r="B63" s="38" t="s">
        <v>71</v>
      </c>
      <c r="C63" s="33">
        <f t="shared" si="2"/>
        <v>11259.85</v>
      </c>
      <c r="D63" s="39"/>
      <c r="E63" s="39">
        <v>11259.85</v>
      </c>
      <c r="F63" s="39"/>
      <c r="G63" s="42"/>
      <c r="H63" s="42"/>
      <c r="I63" s="42"/>
      <c r="J63" s="42"/>
      <c r="K63" s="42"/>
      <c r="L63" s="42"/>
      <c r="M63" s="42"/>
    </row>
    <row r="64" spans="1:16" ht="18.75">
      <c r="A64" s="37">
        <v>53</v>
      </c>
      <c r="B64" s="38" t="s">
        <v>72</v>
      </c>
      <c r="C64" s="33">
        <f t="shared" si="2"/>
        <v>33000</v>
      </c>
      <c r="D64" s="39"/>
      <c r="E64" s="39">
        <v>33000</v>
      </c>
      <c r="F64" s="39"/>
      <c r="G64" s="42"/>
      <c r="H64" s="42"/>
      <c r="I64" s="42"/>
      <c r="J64" s="42"/>
      <c r="K64" s="42"/>
      <c r="L64" s="42"/>
      <c r="M64" s="42"/>
    </row>
    <row r="65" spans="1:13" ht="18.75">
      <c r="A65" s="37">
        <v>54</v>
      </c>
      <c r="B65" s="38" t="s">
        <v>73</v>
      </c>
      <c r="C65" s="33">
        <f t="shared" si="2"/>
        <v>1920.5909999999999</v>
      </c>
      <c r="D65" s="39"/>
      <c r="E65" s="39">
        <v>1920.5909999999999</v>
      </c>
      <c r="F65" s="39"/>
      <c r="G65" s="42"/>
      <c r="H65" s="42"/>
      <c r="I65" s="42"/>
      <c r="J65" s="42"/>
      <c r="K65" s="42"/>
      <c r="L65" s="42"/>
      <c r="M65" s="42"/>
    </row>
    <row r="66" spans="1:13" ht="18.75">
      <c r="A66" s="37">
        <v>55</v>
      </c>
      <c r="B66" s="38" t="s">
        <v>74</v>
      </c>
      <c r="C66" s="33">
        <f t="shared" si="2"/>
        <v>1169.5059999999999</v>
      </c>
      <c r="D66" s="39"/>
      <c r="E66" s="39">
        <v>1169.5059999999999</v>
      </c>
      <c r="F66" s="39"/>
      <c r="G66" s="42"/>
      <c r="H66" s="42"/>
      <c r="I66" s="42"/>
      <c r="J66" s="42"/>
      <c r="K66" s="42"/>
      <c r="L66" s="42"/>
      <c r="M66" s="42"/>
    </row>
    <row r="67" spans="1:13" ht="18.75">
      <c r="A67" s="37">
        <v>56</v>
      </c>
      <c r="B67" s="38" t="s">
        <v>75</v>
      </c>
      <c r="C67" s="33">
        <f t="shared" si="2"/>
        <v>0</v>
      </c>
      <c r="D67" s="39"/>
      <c r="E67" s="39">
        <v>0</v>
      </c>
      <c r="F67" s="39"/>
      <c r="G67" s="42"/>
      <c r="H67" s="42"/>
      <c r="I67" s="42"/>
      <c r="J67" s="42"/>
      <c r="K67" s="42"/>
      <c r="L67" s="42"/>
      <c r="M67" s="42"/>
    </row>
    <row r="68" spans="1:13" ht="31.5">
      <c r="A68" s="37">
        <v>57</v>
      </c>
      <c r="B68" s="38" t="s">
        <v>76</v>
      </c>
      <c r="C68" s="33">
        <f t="shared" si="2"/>
        <v>110.038</v>
      </c>
      <c r="D68" s="39"/>
      <c r="E68" s="39">
        <v>110.038</v>
      </c>
      <c r="F68" s="39"/>
      <c r="G68" s="42"/>
      <c r="H68" s="42"/>
      <c r="I68" s="42"/>
      <c r="J68" s="42"/>
      <c r="K68" s="42"/>
      <c r="L68" s="42"/>
      <c r="M68" s="42"/>
    </row>
    <row r="69" spans="1:13" ht="18.75">
      <c r="A69" s="37">
        <v>58</v>
      </c>
      <c r="B69" s="38" t="s">
        <v>77</v>
      </c>
      <c r="C69" s="33">
        <f t="shared" si="2"/>
        <v>130.607</v>
      </c>
      <c r="D69" s="39"/>
      <c r="E69" s="39">
        <v>130.607</v>
      </c>
      <c r="F69" s="39"/>
      <c r="G69" s="42"/>
      <c r="H69" s="42"/>
      <c r="I69" s="42"/>
      <c r="J69" s="42"/>
      <c r="K69" s="42"/>
      <c r="L69" s="42"/>
      <c r="M69" s="42"/>
    </row>
    <row r="70" spans="1:13" ht="18.75">
      <c r="A70" s="37">
        <v>59</v>
      </c>
      <c r="B70" s="38" t="s">
        <v>78</v>
      </c>
      <c r="C70" s="33">
        <f t="shared" si="2"/>
        <v>1000</v>
      </c>
      <c r="D70" s="39"/>
      <c r="E70" s="39">
        <v>1000</v>
      </c>
      <c r="F70" s="39"/>
      <c r="G70" s="42"/>
      <c r="H70" s="42"/>
      <c r="I70" s="42"/>
      <c r="J70" s="42"/>
      <c r="K70" s="42"/>
      <c r="L70" s="42"/>
      <c r="M70" s="42"/>
    </row>
    <row r="71" spans="1:13" ht="18.75">
      <c r="A71" s="37">
        <v>60</v>
      </c>
      <c r="B71" s="45" t="s">
        <v>79</v>
      </c>
      <c r="C71" s="33">
        <f t="shared" si="2"/>
        <v>12000</v>
      </c>
      <c r="D71" s="39"/>
      <c r="E71" s="39">
        <v>12000</v>
      </c>
      <c r="F71" s="39"/>
      <c r="G71" s="42"/>
      <c r="H71" s="42"/>
      <c r="I71" s="42"/>
      <c r="J71" s="42"/>
      <c r="K71" s="42"/>
      <c r="L71" s="42"/>
      <c r="M71" s="42"/>
    </row>
    <row r="72" spans="1:13" ht="18.75">
      <c r="A72" s="37">
        <v>61</v>
      </c>
      <c r="B72" s="45" t="s">
        <v>80</v>
      </c>
      <c r="C72" s="33">
        <f t="shared" si="2"/>
        <v>4000</v>
      </c>
      <c r="D72" s="39"/>
      <c r="E72" s="39">
        <v>4000</v>
      </c>
      <c r="F72" s="39"/>
      <c r="G72" s="42"/>
      <c r="H72" s="42"/>
      <c r="I72" s="42"/>
      <c r="J72" s="42"/>
      <c r="K72" s="42"/>
      <c r="L72" s="42"/>
      <c r="M72" s="42"/>
    </row>
    <row r="73" spans="1:13" ht="18.75">
      <c r="A73" s="37">
        <v>62</v>
      </c>
      <c r="B73" s="38" t="s">
        <v>81</v>
      </c>
      <c r="C73" s="33">
        <f t="shared" si="2"/>
        <v>72712</v>
      </c>
      <c r="D73" s="39"/>
      <c r="E73" s="39">
        <v>72712</v>
      </c>
      <c r="F73" s="39"/>
      <c r="G73" s="42"/>
      <c r="H73" s="42"/>
      <c r="I73" s="42"/>
      <c r="J73" s="42"/>
      <c r="K73" s="42"/>
      <c r="L73" s="42"/>
      <c r="M73" s="42"/>
    </row>
    <row r="74" spans="1:13" ht="18.75">
      <c r="A74" s="37">
        <v>63</v>
      </c>
      <c r="B74" s="38" t="s">
        <v>82</v>
      </c>
      <c r="C74" s="33">
        <f t="shared" si="2"/>
        <v>45000</v>
      </c>
      <c r="D74" s="39"/>
      <c r="E74" s="39">
        <v>45000</v>
      </c>
      <c r="F74" s="39"/>
      <c r="G74" s="42"/>
      <c r="H74" s="42"/>
      <c r="I74" s="42"/>
      <c r="J74" s="42"/>
      <c r="K74" s="42"/>
      <c r="L74" s="42"/>
      <c r="M74" s="42"/>
    </row>
    <row r="75" spans="1:13" ht="18.75">
      <c r="A75" s="37">
        <v>64</v>
      </c>
      <c r="B75" s="38" t="s">
        <v>83</v>
      </c>
      <c r="C75" s="33">
        <f t="shared" si="2"/>
        <v>155374</v>
      </c>
      <c r="D75" s="39"/>
      <c r="E75" s="39">
        <v>155374</v>
      </c>
      <c r="F75" s="39"/>
      <c r="G75" s="42"/>
      <c r="H75" s="42"/>
      <c r="I75" s="42"/>
      <c r="J75" s="42"/>
      <c r="K75" s="42"/>
      <c r="L75" s="42"/>
      <c r="M75" s="42"/>
    </row>
    <row r="76" spans="1:13" ht="18.75">
      <c r="A76" s="37">
        <v>65</v>
      </c>
      <c r="B76" s="38" t="s">
        <v>84</v>
      </c>
      <c r="C76" s="33">
        <f t="shared" si="2"/>
        <v>160000</v>
      </c>
      <c r="D76" s="39"/>
      <c r="E76" s="39">
        <v>160000</v>
      </c>
      <c r="F76" s="39"/>
      <c r="G76" s="42"/>
      <c r="H76" s="42"/>
      <c r="I76" s="42"/>
      <c r="J76" s="42"/>
      <c r="K76" s="42"/>
      <c r="L76" s="42"/>
      <c r="M76" s="42"/>
    </row>
    <row r="77" spans="1:13" ht="18.75">
      <c r="A77" s="37">
        <v>66</v>
      </c>
      <c r="B77" s="38" t="s">
        <v>85</v>
      </c>
      <c r="C77" s="33">
        <f t="shared" ref="C77:C94" si="3">D77+E77+F77+G77+H77+I77+J77+M77</f>
        <v>103076.034</v>
      </c>
      <c r="D77" s="39"/>
      <c r="E77" s="39">
        <v>103076.034</v>
      </c>
      <c r="F77" s="39"/>
      <c r="G77" s="42"/>
      <c r="H77" s="42"/>
      <c r="I77" s="42"/>
      <c r="J77" s="42"/>
      <c r="K77" s="42"/>
      <c r="L77" s="42"/>
      <c r="M77" s="42"/>
    </row>
    <row r="78" spans="1:13" ht="18.75">
      <c r="A78" s="37">
        <v>67</v>
      </c>
      <c r="B78" s="38" t="s">
        <v>86</v>
      </c>
      <c r="C78" s="33">
        <f t="shared" si="3"/>
        <v>112320</v>
      </c>
      <c r="D78" s="39">
        <f>'[1]Bieu so 50'!D27+'[1]Bieu so 50'!D28</f>
        <v>112320</v>
      </c>
      <c r="E78" s="39"/>
      <c r="F78" s="39"/>
      <c r="G78" s="42"/>
      <c r="H78" s="42"/>
      <c r="I78" s="42"/>
      <c r="J78" s="42"/>
      <c r="K78" s="42"/>
      <c r="L78" s="42"/>
      <c r="M78" s="42"/>
    </row>
    <row r="79" spans="1:13" ht="18.75">
      <c r="A79" s="37">
        <v>68</v>
      </c>
      <c r="B79" s="38" t="s">
        <v>87</v>
      </c>
      <c r="C79" s="33">
        <f t="shared" si="3"/>
        <v>271365</v>
      </c>
      <c r="D79" s="39">
        <f>75883+1574+2400+19000+119320+5295+9821+11593+5000+1460+14019+6000</f>
        <v>271365</v>
      </c>
      <c r="E79" s="39"/>
      <c r="F79" s="39"/>
      <c r="G79" s="42"/>
      <c r="H79" s="42"/>
      <c r="I79" s="42"/>
      <c r="J79" s="42"/>
      <c r="K79" s="42"/>
      <c r="L79" s="42"/>
      <c r="M79" s="42"/>
    </row>
    <row r="80" spans="1:13" ht="18.75">
      <c r="A80" s="37">
        <v>69</v>
      </c>
      <c r="B80" s="38" t="s">
        <v>88</v>
      </c>
      <c r="C80" s="33">
        <f t="shared" si="3"/>
        <v>45000</v>
      </c>
      <c r="D80" s="39">
        <f>15000+30000</f>
        <v>45000</v>
      </c>
      <c r="E80" s="39"/>
      <c r="F80" s="39"/>
      <c r="G80" s="42"/>
      <c r="H80" s="42"/>
      <c r="I80" s="42"/>
      <c r="J80" s="42"/>
      <c r="K80" s="42"/>
      <c r="L80" s="42"/>
      <c r="M80" s="42"/>
    </row>
    <row r="81" spans="1:16" ht="18.75">
      <c r="A81" s="37">
        <v>70</v>
      </c>
      <c r="B81" s="38" t="s">
        <v>89</v>
      </c>
      <c r="C81" s="33">
        <f t="shared" si="3"/>
        <v>77197</v>
      </c>
      <c r="D81" s="39">
        <f>1880+8000+30000+12748+15569+9000</f>
        <v>77197</v>
      </c>
      <c r="E81" s="39"/>
      <c r="F81" s="39"/>
      <c r="G81" s="42"/>
      <c r="H81" s="42"/>
      <c r="I81" s="42"/>
      <c r="J81" s="42"/>
      <c r="K81" s="42"/>
      <c r="L81" s="42"/>
      <c r="M81" s="42"/>
    </row>
    <row r="82" spans="1:16" ht="18.75">
      <c r="A82" s="37">
        <v>71</v>
      </c>
      <c r="B82" s="38" t="s">
        <v>90</v>
      </c>
      <c r="C82" s="33">
        <f t="shared" si="3"/>
        <v>53000</v>
      </c>
      <c r="D82" s="39">
        <f>6000+12000+15000+9000+11000</f>
        <v>53000</v>
      </c>
      <c r="E82" s="39"/>
      <c r="F82" s="39"/>
      <c r="G82" s="42"/>
      <c r="H82" s="42"/>
      <c r="I82" s="42"/>
      <c r="J82" s="42"/>
      <c r="K82" s="42"/>
      <c r="L82" s="42"/>
      <c r="M82" s="42"/>
    </row>
    <row r="83" spans="1:16" ht="18.75">
      <c r="A83" s="37">
        <v>72</v>
      </c>
      <c r="B83" s="38" t="s">
        <v>91</v>
      </c>
      <c r="C83" s="33">
        <f t="shared" si="3"/>
        <v>4169</v>
      </c>
      <c r="D83" s="39">
        <f>1442+2727</f>
        <v>4169</v>
      </c>
      <c r="E83" s="39"/>
      <c r="F83" s="39"/>
      <c r="G83" s="42"/>
      <c r="H83" s="42"/>
      <c r="I83" s="42"/>
      <c r="J83" s="42"/>
      <c r="K83" s="42"/>
      <c r="L83" s="42"/>
      <c r="M83" s="42"/>
    </row>
    <row r="84" spans="1:16" ht="18.75">
      <c r="A84" s="37">
        <v>73</v>
      </c>
      <c r="B84" s="38" t="s">
        <v>92</v>
      </c>
      <c r="C84" s="33">
        <f t="shared" si="3"/>
        <v>20000</v>
      </c>
      <c r="D84" s="39">
        <f>5000+15000</f>
        <v>20000</v>
      </c>
      <c r="E84" s="39"/>
      <c r="F84" s="39"/>
      <c r="G84" s="42"/>
      <c r="H84" s="42"/>
      <c r="I84" s="42"/>
      <c r="J84" s="42"/>
      <c r="K84" s="42"/>
      <c r="L84" s="42"/>
      <c r="M84" s="42"/>
    </row>
    <row r="85" spans="1:16" s="50" customFormat="1" ht="18.75">
      <c r="A85" s="46" t="s">
        <v>93</v>
      </c>
      <c r="B85" s="47" t="s">
        <v>94</v>
      </c>
      <c r="C85" s="48">
        <f t="shared" si="3"/>
        <v>3090</v>
      </c>
      <c r="D85" s="49"/>
      <c r="E85" s="49"/>
      <c r="F85" s="49">
        <f>'[1]Bieu so 50'!D44</f>
        <v>3090</v>
      </c>
      <c r="G85" s="49"/>
      <c r="H85" s="49"/>
      <c r="I85" s="49"/>
      <c r="J85" s="49"/>
      <c r="K85" s="49"/>
      <c r="L85" s="49"/>
      <c r="M85" s="49"/>
      <c r="P85" s="51"/>
    </row>
    <row r="86" spans="1:16" s="50" customFormat="1" ht="18.75">
      <c r="A86" s="46" t="s">
        <v>95</v>
      </c>
      <c r="B86" s="47" t="s">
        <v>96</v>
      </c>
      <c r="C86" s="48">
        <f t="shared" si="3"/>
        <v>1000</v>
      </c>
      <c r="D86" s="49"/>
      <c r="E86" s="49"/>
      <c r="F86" s="49"/>
      <c r="G86" s="49">
        <f>'[1]Bieu so 50'!D45</f>
        <v>1000</v>
      </c>
      <c r="H86" s="49"/>
      <c r="I86" s="49"/>
      <c r="J86" s="49"/>
      <c r="K86" s="49"/>
      <c r="L86" s="49"/>
      <c r="M86" s="49"/>
      <c r="P86" s="51"/>
    </row>
    <row r="87" spans="1:16" s="50" customFormat="1" ht="18.75">
      <c r="A87" s="46" t="s">
        <v>97</v>
      </c>
      <c r="B87" s="47" t="s">
        <v>98</v>
      </c>
      <c r="C87" s="48">
        <f t="shared" si="3"/>
        <v>213715.08553862886</v>
      </c>
      <c r="D87" s="49">
        <f>51325+76321</f>
        <v>127646</v>
      </c>
      <c r="E87" s="49"/>
      <c r="F87" s="49"/>
      <c r="G87" s="49"/>
      <c r="H87" s="49">
        <f>'[1]Bieu so 50'!D46</f>
        <v>86069.085538628846</v>
      </c>
      <c r="I87" s="49"/>
      <c r="J87" s="49"/>
      <c r="K87" s="49"/>
      <c r="L87" s="49"/>
      <c r="M87" s="49"/>
      <c r="P87" s="51"/>
    </row>
    <row r="88" spans="1:16" s="50" customFormat="1" ht="18.75">
      <c r="A88" s="46" t="s">
        <v>99</v>
      </c>
      <c r="B88" s="47" t="s">
        <v>100</v>
      </c>
      <c r="C88" s="48">
        <f t="shared" si="3"/>
        <v>0</v>
      </c>
      <c r="D88" s="49"/>
      <c r="E88" s="49"/>
      <c r="F88" s="49"/>
      <c r="G88" s="49"/>
      <c r="H88" s="49"/>
      <c r="I88" s="49">
        <v>0</v>
      </c>
      <c r="J88" s="49"/>
      <c r="K88" s="49"/>
      <c r="L88" s="49"/>
      <c r="M88" s="49"/>
      <c r="P88" s="51"/>
    </row>
    <row r="89" spans="1:16" s="50" customFormat="1" ht="18.75">
      <c r="A89" s="46" t="s">
        <v>101</v>
      </c>
      <c r="B89" s="47" t="s">
        <v>102</v>
      </c>
      <c r="C89" s="48">
        <f t="shared" si="3"/>
        <v>371358</v>
      </c>
      <c r="D89" s="49">
        <f>10000+5000+5000+10000+3872+5362+4000+4000+8000+9167+6333+3259+1940+5000+4000+4000+8000+5000+4000+3500+3000+2000+4000+5151+5000+10000+4500+29000+15000+18000+27000+26000+13000+12000+13000+10000+4786+4785+9900+20000+9300+6145+10358</f>
        <v>371358</v>
      </c>
      <c r="E89" s="49"/>
      <c r="F89" s="49"/>
      <c r="G89" s="49"/>
      <c r="H89" s="49"/>
      <c r="I89" s="49"/>
      <c r="J89" s="49"/>
      <c r="K89" s="49"/>
      <c r="L89" s="49"/>
      <c r="M89" s="49"/>
      <c r="P89" s="51"/>
    </row>
    <row r="90" spans="1:16" s="50" customFormat="1" ht="18.75">
      <c r="A90" s="46" t="s">
        <v>103</v>
      </c>
      <c r="B90" s="47" t="s">
        <v>104</v>
      </c>
      <c r="C90" s="48">
        <f t="shared" si="3"/>
        <v>0</v>
      </c>
      <c r="D90" s="49"/>
      <c r="E90" s="49"/>
      <c r="F90" s="49"/>
      <c r="G90" s="49"/>
      <c r="H90" s="49"/>
      <c r="I90" s="49"/>
      <c r="J90" s="49"/>
      <c r="K90" s="49"/>
      <c r="L90" s="49"/>
      <c r="M90" s="49">
        <v>0</v>
      </c>
      <c r="P90" s="51"/>
    </row>
    <row r="91" spans="1:16" s="50" customFormat="1" ht="18.75">
      <c r="A91" s="52" t="s">
        <v>105</v>
      </c>
      <c r="B91" s="53" t="s">
        <v>106</v>
      </c>
      <c r="C91" s="48">
        <f t="shared" si="3"/>
        <v>55310</v>
      </c>
      <c r="D91" s="54"/>
      <c r="E91" s="54"/>
      <c r="F91" s="54"/>
      <c r="G91" s="54"/>
      <c r="H91" s="54"/>
      <c r="I91" s="54"/>
      <c r="J91" s="54">
        <f>K91+L91</f>
        <v>55310</v>
      </c>
      <c r="K91" s="54">
        <v>39492</v>
      </c>
      <c r="L91" s="54">
        <v>15818</v>
      </c>
      <c r="M91" s="54"/>
      <c r="P91" s="51"/>
    </row>
    <row r="92" spans="1:16" s="50" customFormat="1" ht="18.75">
      <c r="A92" s="52" t="s">
        <v>107</v>
      </c>
      <c r="B92" s="53" t="s">
        <v>108</v>
      </c>
      <c r="C92" s="48">
        <f t="shared" si="3"/>
        <v>131100</v>
      </c>
      <c r="D92" s="54"/>
      <c r="E92" s="54"/>
      <c r="F92" s="54"/>
      <c r="G92" s="54"/>
      <c r="H92" s="54"/>
      <c r="I92" s="54"/>
      <c r="J92" s="54">
        <f>K92+L92</f>
        <v>131100</v>
      </c>
      <c r="K92" s="54">
        <v>99000</v>
      </c>
      <c r="L92" s="54">
        <v>32100</v>
      </c>
      <c r="M92" s="54"/>
      <c r="P92" s="51"/>
    </row>
    <row r="93" spans="1:16" s="50" customFormat="1" ht="18.75">
      <c r="A93" s="52" t="s">
        <v>109</v>
      </c>
      <c r="B93" s="53" t="s">
        <v>110</v>
      </c>
      <c r="C93" s="48">
        <f t="shared" si="3"/>
        <v>1590236</v>
      </c>
      <c r="D93" s="54"/>
      <c r="E93" s="54"/>
      <c r="F93" s="54"/>
      <c r="G93" s="54"/>
      <c r="H93" s="54"/>
      <c r="I93" s="54"/>
      <c r="J93" s="54">
        <f>K93+L93</f>
        <v>1590236</v>
      </c>
      <c r="K93" s="54">
        <v>1235451</v>
      </c>
      <c r="L93" s="54">
        <v>354785</v>
      </c>
      <c r="M93" s="54"/>
      <c r="P93" s="51"/>
    </row>
    <row r="94" spans="1:16" s="59" customFormat="1" ht="24.75" customHeight="1" thickBot="1">
      <c r="A94" s="55" t="s">
        <v>111</v>
      </c>
      <c r="B94" s="56" t="s">
        <v>112</v>
      </c>
      <c r="C94" s="57">
        <f t="shared" si="3"/>
        <v>56189</v>
      </c>
      <c r="D94" s="57">
        <v>56189</v>
      </c>
      <c r="E94" s="58"/>
      <c r="F94" s="58"/>
      <c r="G94" s="58"/>
      <c r="H94" s="58"/>
      <c r="I94" s="58"/>
      <c r="J94" s="58"/>
      <c r="K94" s="58"/>
      <c r="L94" s="58"/>
      <c r="M94" s="58"/>
      <c r="P94" s="60"/>
    </row>
  </sheetData>
  <mergeCells count="14">
    <mergeCell ref="H8:H9"/>
    <mergeCell ref="I8:I9"/>
    <mergeCell ref="J8:L8"/>
    <mergeCell ref="M8:M9"/>
    <mergeCell ref="L1:M1"/>
    <mergeCell ref="A3:M3"/>
    <mergeCell ref="A4:M4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" right="0.23" top="0.59" bottom="0.23" header="0.35" footer="0.17"/>
  <pageSetup paperSize="9" scale="72" fitToHeight="5" orientation="landscape" r:id="rId1"/>
  <headerFooter alignWithMargins="0">
    <oddHeader>&amp;C39</oddHeader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7BA65-FC35-4C28-BC47-9D53B975BA34}"/>
</file>

<file path=customXml/itemProps2.xml><?xml version="1.0" encoding="utf-8"?>
<ds:datastoreItem xmlns:ds="http://schemas.openxmlformats.org/officeDocument/2006/customXml" ds:itemID="{4C09BE0A-F14F-4DDB-A309-21DDE298EAD7}"/>
</file>

<file path=customXml/itemProps3.xml><?xml version="1.0" encoding="utf-8"?>
<ds:datastoreItem xmlns:ds="http://schemas.openxmlformats.org/officeDocument/2006/customXml" ds:itemID="{2C6175F1-12A6-42BD-918D-0A14A4C01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so 51</vt:lpstr>
      <vt:lpstr>'Bieu so 51'!Print_Area</vt:lpstr>
      <vt:lpstr>'Bieu so 51'!Print_Titles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2020-06-09T09:05:15Z</dcterms:created>
  <dcterms:modified xsi:type="dcterms:W3CDTF">2020-06-09T09:05:54Z</dcterms:modified>
</cp:coreProperties>
</file>